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Максим\Google Диск\Продукты\Оценка проектов\Оценка проектов v2.5\"/>
    </mc:Choice>
  </mc:AlternateContent>
  <bookViews>
    <workbookView xWindow="0" yWindow="0" windowWidth="19200" windowHeight="7910" activeTab="2"/>
  </bookViews>
  <sheets>
    <sheet name="Manual" sheetId="14" r:id="rId1"/>
    <sheet name="Team_Capacity_Entry" sheetId="12" r:id="rId2"/>
    <sheet name="Assessment_Entry" sheetId="9" r:id="rId3"/>
    <sheet name="Sum_data" sheetId="15" state="hidden" r:id="rId4"/>
  </sheets>
  <definedNames>
    <definedName name="_xlnm._FilterDatabase" localSheetId="2" hidden="1">Assessment_Entry!$B$3:$BI$102</definedName>
    <definedName name="_xlnm._FilterDatabase" localSheetId="0" hidden="1">Manual!$B$3:$BI$4</definedName>
    <definedName name="_xlnm._FilterDatabase" localSheetId="3" hidden="1">Sum_data!$B$3:$BV$12</definedName>
    <definedName name="status_list">Sum_data!$B$4:$B$10</definedName>
    <definedName name="_xlnm.Print_Area" localSheetId="2">Assessment_Entry!$A$1:$CE$105</definedName>
    <definedName name="_xlnm.Print_Area" localSheetId="0">Manual!$A$1:$CE$58</definedName>
    <definedName name="_xlnm.Print_Area" localSheetId="1">Team_Capacity_Entry!$A$1:$AB$61</definedName>
  </definedNames>
  <calcPr calcId="152511"/>
</workbook>
</file>

<file path=xl/calcChain.xml><?xml version="1.0" encoding="utf-8"?>
<calcChain xmlns="http://schemas.openxmlformats.org/spreadsheetml/2006/main">
  <c r="BF56" i="9" l="1"/>
  <c r="BF57" i="9"/>
  <c r="BF58" i="9"/>
  <c r="BF59" i="9"/>
  <c r="BF60" i="9"/>
  <c r="BF61" i="9"/>
  <c r="BF62" i="9"/>
  <c r="BF63" i="9"/>
  <c r="BF64" i="9"/>
  <c r="BF65" i="9"/>
  <c r="BF66" i="9"/>
  <c r="BF67" i="9"/>
  <c r="BF68" i="9"/>
  <c r="BF69" i="9"/>
  <c r="BF70" i="9"/>
  <c r="BF71" i="9"/>
  <c r="BF72" i="9"/>
  <c r="BF73" i="9"/>
  <c r="BF74" i="9"/>
  <c r="BF75" i="9"/>
  <c r="BF76" i="9"/>
  <c r="BF77" i="9"/>
  <c r="BF78" i="9"/>
  <c r="BF79" i="9"/>
  <c r="BF80" i="9"/>
  <c r="BF81" i="9"/>
  <c r="BF82" i="9"/>
  <c r="BF83" i="9"/>
  <c r="BF84" i="9"/>
  <c r="BF85" i="9"/>
  <c r="BF86" i="9"/>
  <c r="BF87" i="9"/>
  <c r="BF88" i="9"/>
  <c r="BF89" i="9"/>
  <c r="BF90" i="9"/>
  <c r="BF91" i="9"/>
  <c r="BF92" i="9"/>
  <c r="BF93" i="9"/>
  <c r="BF94" i="9"/>
  <c r="BF95" i="9"/>
  <c r="BF96" i="9"/>
  <c r="BF97" i="9"/>
  <c r="BF98" i="9"/>
  <c r="BF99" i="9"/>
  <c r="BF100" i="9"/>
  <c r="BF101" i="9"/>
  <c r="BJ56" i="9"/>
  <c r="BJ57" i="9"/>
  <c r="BJ58" i="9"/>
  <c r="BJ59" i="9"/>
  <c r="BJ60" i="9"/>
  <c r="BJ61" i="9"/>
  <c r="BJ62" i="9"/>
  <c r="BJ63" i="9"/>
  <c r="BJ64" i="9"/>
  <c r="BJ65" i="9"/>
  <c r="BJ66" i="9"/>
  <c r="BJ67" i="9"/>
  <c r="BJ68" i="9"/>
  <c r="BJ69" i="9"/>
  <c r="BJ70" i="9"/>
  <c r="BJ71" i="9"/>
  <c r="BJ72" i="9"/>
  <c r="BJ73" i="9"/>
  <c r="BJ74" i="9"/>
  <c r="BJ75" i="9"/>
  <c r="BJ76" i="9"/>
  <c r="BJ77" i="9"/>
  <c r="BJ78" i="9"/>
  <c r="BJ79" i="9"/>
  <c r="BJ80" i="9"/>
  <c r="BJ81" i="9"/>
  <c r="BJ82" i="9"/>
  <c r="BJ83" i="9"/>
  <c r="BJ84" i="9"/>
  <c r="BJ85" i="9"/>
  <c r="BJ86" i="9"/>
  <c r="BJ87" i="9"/>
  <c r="BJ88" i="9"/>
  <c r="BJ89" i="9"/>
  <c r="BJ90" i="9"/>
  <c r="BJ91" i="9"/>
  <c r="BJ92" i="9"/>
  <c r="BJ93" i="9"/>
  <c r="BJ94" i="9"/>
  <c r="BJ95" i="9"/>
  <c r="BJ96" i="9"/>
  <c r="BJ97" i="9"/>
  <c r="BJ98" i="9"/>
  <c r="BJ99" i="9"/>
  <c r="BJ100" i="9"/>
  <c r="BJ101" i="9"/>
  <c r="BJ5" i="9"/>
  <c r="BJ6" i="9"/>
  <c r="BJ7" i="9"/>
  <c r="BJ8" i="9"/>
  <c r="J5" i="15" s="1"/>
  <c r="BJ9" i="9"/>
  <c r="BJ10" i="9"/>
  <c r="BJ11" i="9"/>
  <c r="BJ12" i="9"/>
  <c r="BJ13" i="9"/>
  <c r="BJ14" i="9"/>
  <c r="BJ15" i="9"/>
  <c r="BJ16" i="9"/>
  <c r="BJ17" i="9"/>
  <c r="BJ18" i="9"/>
  <c r="BJ19" i="9"/>
  <c r="BJ20" i="9"/>
  <c r="BJ21" i="9"/>
  <c r="BJ22" i="9"/>
  <c r="BJ23" i="9"/>
  <c r="BJ24" i="9"/>
  <c r="BJ25" i="9"/>
  <c r="BJ26" i="9"/>
  <c r="BJ27" i="9"/>
  <c r="BJ28" i="9"/>
  <c r="BJ29" i="9"/>
  <c r="BJ30" i="9"/>
  <c r="BJ31" i="9"/>
  <c r="BJ32" i="9"/>
  <c r="BJ33" i="9"/>
  <c r="BJ34" i="9"/>
  <c r="BJ35" i="9"/>
  <c r="BJ36" i="9"/>
  <c r="BJ37" i="9"/>
  <c r="BJ38" i="9"/>
  <c r="BJ39" i="9"/>
  <c r="BJ40" i="9"/>
  <c r="BJ41" i="9"/>
  <c r="BJ42" i="9"/>
  <c r="BJ43" i="9"/>
  <c r="BJ44" i="9"/>
  <c r="BJ45" i="9"/>
  <c r="BJ46" i="9"/>
  <c r="BJ47" i="9"/>
  <c r="BJ48" i="9"/>
  <c r="BJ49" i="9"/>
  <c r="BJ50" i="9"/>
  <c r="BJ51" i="9"/>
  <c r="BJ52" i="9"/>
  <c r="BJ53" i="9"/>
  <c r="BJ54" i="9"/>
  <c r="BJ55" i="9"/>
  <c r="BJ102" i="9"/>
  <c r="BJ4" i="9"/>
  <c r="C9" i="15"/>
  <c r="D9" i="15"/>
  <c r="E9" i="15"/>
  <c r="F9" i="15"/>
  <c r="G9" i="15"/>
  <c r="H9" i="15"/>
  <c r="I9" i="15"/>
  <c r="J9" i="15"/>
  <c r="K9" i="15"/>
  <c r="L9" i="15"/>
  <c r="M9" i="15"/>
  <c r="N9" i="15"/>
  <c r="O9" i="15"/>
  <c r="P9" i="15"/>
  <c r="Q9" i="15"/>
  <c r="R9" i="15"/>
  <c r="S9" i="15"/>
  <c r="T9" i="15"/>
  <c r="U9" i="15"/>
  <c r="V9" i="15"/>
  <c r="W9" i="15"/>
  <c r="X9" i="15"/>
  <c r="Y9" i="15"/>
  <c r="Z9" i="15"/>
  <c r="AA9" i="15"/>
  <c r="AB9" i="15"/>
  <c r="AC9" i="15"/>
  <c r="AD9" i="15"/>
  <c r="AE9" i="15"/>
  <c r="AF9" i="15"/>
  <c r="AG9" i="15"/>
  <c r="AH9" i="15"/>
  <c r="AI9" i="15"/>
  <c r="AJ9" i="15"/>
  <c r="AK9" i="15"/>
  <c r="AL9" i="15"/>
  <c r="AM9" i="15"/>
  <c r="AN9" i="15"/>
  <c r="AO9" i="15"/>
  <c r="AP9" i="15"/>
  <c r="AQ9" i="15"/>
  <c r="AR9" i="15"/>
  <c r="AS9" i="15"/>
  <c r="AT9" i="15"/>
  <c r="AU9" i="15"/>
  <c r="AV9" i="15"/>
  <c r="AW9" i="15"/>
  <c r="AX9" i="15"/>
  <c r="AY9" i="15"/>
  <c r="AZ9" i="15"/>
  <c r="BA9" i="15"/>
  <c r="BB9" i="15"/>
  <c r="BC9" i="15"/>
  <c r="C10" i="15"/>
  <c r="D10" i="15"/>
  <c r="E10" i="15"/>
  <c r="F10" i="15"/>
  <c r="G10" i="15"/>
  <c r="H10" i="15"/>
  <c r="I10" i="15"/>
  <c r="J10" i="15"/>
  <c r="K10" i="15"/>
  <c r="L10" i="15"/>
  <c r="M10" i="15"/>
  <c r="N10" i="15"/>
  <c r="O10" i="15"/>
  <c r="P10" i="15"/>
  <c r="Q10" i="15"/>
  <c r="R10" i="15"/>
  <c r="S10" i="15"/>
  <c r="T10" i="15"/>
  <c r="U10" i="15"/>
  <c r="V10" i="15"/>
  <c r="W10" i="15"/>
  <c r="X10" i="15"/>
  <c r="Y10" i="15"/>
  <c r="Z10" i="15"/>
  <c r="AA10" i="15"/>
  <c r="AB10" i="15"/>
  <c r="AC10" i="15"/>
  <c r="AD10" i="15"/>
  <c r="AE10" i="15"/>
  <c r="AF10" i="15"/>
  <c r="AG10" i="15"/>
  <c r="AH10" i="15"/>
  <c r="AI10" i="15"/>
  <c r="AJ10" i="15"/>
  <c r="AK10" i="15"/>
  <c r="AL10" i="15"/>
  <c r="AM10" i="15"/>
  <c r="AN10" i="15"/>
  <c r="AO10" i="15"/>
  <c r="AP10" i="15"/>
  <c r="AQ10" i="15"/>
  <c r="AR10" i="15"/>
  <c r="AS10" i="15"/>
  <c r="AT10" i="15"/>
  <c r="AU10" i="15"/>
  <c r="AV10" i="15"/>
  <c r="AW10" i="15"/>
  <c r="AX10" i="15"/>
  <c r="AY10" i="15"/>
  <c r="AZ10" i="15"/>
  <c r="BA10" i="15"/>
  <c r="BB10" i="15"/>
  <c r="BC10" i="15"/>
  <c r="F8" i="15"/>
  <c r="AO8" i="15"/>
  <c r="Y8" i="15"/>
  <c r="E8" i="15"/>
  <c r="C8" i="15"/>
  <c r="AZ8" i="15"/>
  <c r="AV8" i="15"/>
  <c r="AR8" i="15"/>
  <c r="AN8" i="15"/>
  <c r="AJ8" i="15"/>
  <c r="AF8" i="15"/>
  <c r="AB8" i="15"/>
  <c r="X8" i="15"/>
  <c r="T8" i="15"/>
  <c r="P8" i="15"/>
  <c r="L8" i="15"/>
  <c r="H8" i="15"/>
  <c r="D8" i="15"/>
  <c r="AS8" i="15"/>
  <c r="U8" i="15"/>
  <c r="I8" i="15"/>
  <c r="AY8" i="15"/>
  <c r="AU8" i="15"/>
  <c r="AQ8" i="15"/>
  <c r="AM8" i="15"/>
  <c r="AI8" i="15"/>
  <c r="AE8" i="15"/>
  <c r="AA8" i="15"/>
  <c r="W8" i="15"/>
  <c r="S8" i="15"/>
  <c r="O8" i="15"/>
  <c r="K8" i="15"/>
  <c r="G8" i="15"/>
  <c r="BA8" i="15"/>
  <c r="AW8" i="15"/>
  <c r="AK8" i="15"/>
  <c r="AG8" i="15"/>
  <c r="AC8" i="15"/>
  <c r="Q8" i="15"/>
  <c r="M8" i="15"/>
  <c r="BC8" i="15"/>
  <c r="BB8" i="15"/>
  <c r="AX8" i="15"/>
  <c r="AT8" i="15"/>
  <c r="AP8" i="15"/>
  <c r="AL8" i="15"/>
  <c r="AH8" i="15"/>
  <c r="AD8" i="15"/>
  <c r="Z8" i="15"/>
  <c r="V8" i="15"/>
  <c r="R8" i="15"/>
  <c r="N8" i="15"/>
  <c r="J8" i="15"/>
  <c r="BC2" i="15"/>
  <c r="BB2" i="15"/>
  <c r="BA2" i="15"/>
  <c r="AZ2" i="15"/>
  <c r="AY2" i="15"/>
  <c r="AX2" i="15"/>
  <c r="AW2" i="15"/>
  <c r="AV2" i="15"/>
  <c r="AU2" i="15"/>
  <c r="AT2" i="15"/>
  <c r="AS2" i="15"/>
  <c r="AR2" i="15"/>
  <c r="AQ2" i="15"/>
  <c r="AP2" i="15"/>
  <c r="AO2" i="15"/>
  <c r="AN2" i="15"/>
  <c r="AM2" i="15"/>
  <c r="AL2" i="15"/>
  <c r="AK2" i="15"/>
  <c r="AJ2" i="15"/>
  <c r="AI2" i="15"/>
  <c r="AH2" i="15"/>
  <c r="AG2" i="15"/>
  <c r="AF2" i="15"/>
  <c r="AE2" i="15"/>
  <c r="AD2" i="15"/>
  <c r="AC2" i="15"/>
  <c r="AB2" i="15"/>
  <c r="AA2" i="15"/>
  <c r="Z2" i="15"/>
  <c r="Y2" i="15"/>
  <c r="X2" i="15"/>
  <c r="W2" i="15"/>
  <c r="V2" i="15"/>
  <c r="U2" i="15"/>
  <c r="T2" i="15"/>
  <c r="S2" i="15"/>
  <c r="R2" i="15"/>
  <c r="Q2" i="15"/>
  <c r="P2" i="15"/>
  <c r="O2" i="15"/>
  <c r="N2" i="15"/>
  <c r="M2" i="15"/>
  <c r="L2" i="15"/>
  <c r="K2" i="15"/>
  <c r="J2" i="15"/>
  <c r="I2" i="15"/>
  <c r="H2" i="15"/>
  <c r="G2" i="15"/>
  <c r="F2" i="15"/>
  <c r="E2" i="15"/>
  <c r="D2" i="15"/>
  <c r="C2" i="15"/>
  <c r="BD2" i="9"/>
  <c r="BD3" i="9" s="1"/>
  <c r="BC3" i="15" s="1"/>
  <c r="BC2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AT103" i="9"/>
  <c r="AU103" i="9"/>
  <c r="AV103" i="9"/>
  <c r="AW103" i="9"/>
  <c r="AX103" i="9"/>
  <c r="AY103" i="9"/>
  <c r="AZ103" i="9"/>
  <c r="BA103" i="9"/>
  <c r="BB103" i="9"/>
  <c r="BC103" i="9"/>
  <c r="BD103" i="9"/>
  <c r="BE103" i="9"/>
  <c r="H103" i="9"/>
  <c r="I103" i="9"/>
  <c r="F103" i="9"/>
  <c r="G103" i="9"/>
  <c r="E103" i="9"/>
  <c r="D103" i="9"/>
  <c r="AB56" i="12"/>
  <c r="D58" i="12"/>
  <c r="E58" i="12"/>
  <c r="F58" i="12"/>
  <c r="G58" i="12"/>
  <c r="H58" i="12"/>
  <c r="I58" i="12"/>
  <c r="J58" i="12"/>
  <c r="K58" i="12"/>
  <c r="L58" i="12"/>
  <c r="M58" i="12"/>
  <c r="N58" i="12"/>
  <c r="O58" i="12"/>
  <c r="P58" i="12"/>
  <c r="Q58" i="12"/>
  <c r="R58" i="12"/>
  <c r="S58" i="12"/>
  <c r="T58" i="12"/>
  <c r="U58" i="12"/>
  <c r="V58" i="12"/>
  <c r="W58" i="12"/>
  <c r="X58" i="12"/>
  <c r="Y58" i="12"/>
  <c r="Z58" i="12"/>
  <c r="C58" i="12"/>
  <c r="AB34" i="12"/>
  <c r="AB35" i="12"/>
  <c r="AB36" i="12"/>
  <c r="AB37" i="12"/>
  <c r="AB38" i="12"/>
  <c r="AB39" i="12"/>
  <c r="AB40" i="12"/>
  <c r="AB41" i="12"/>
  <c r="AB42" i="12"/>
  <c r="AB43" i="12"/>
  <c r="AB44" i="12"/>
  <c r="AB45" i="12"/>
  <c r="AB46" i="12"/>
  <c r="AB47" i="12"/>
  <c r="AB48" i="12"/>
  <c r="AB49" i="12"/>
  <c r="AB50" i="12"/>
  <c r="AB51" i="12"/>
  <c r="AB52" i="12"/>
  <c r="AB53" i="12"/>
  <c r="AB54" i="12"/>
  <c r="AB55" i="12"/>
  <c r="AB57" i="12"/>
  <c r="AB25" i="12"/>
  <c r="AB26" i="12"/>
  <c r="AB27" i="12"/>
  <c r="AB28" i="12"/>
  <c r="AB29" i="12"/>
  <c r="AB30" i="12"/>
  <c r="AB31" i="12"/>
  <c r="AB32" i="12"/>
  <c r="AB33" i="12"/>
  <c r="AB22" i="12"/>
  <c r="AB23" i="12"/>
  <c r="AB24" i="12"/>
  <c r="AB19" i="12"/>
  <c r="AB20" i="12"/>
  <c r="AB21" i="12"/>
  <c r="AB16" i="12"/>
  <c r="AB17" i="12"/>
  <c r="AB18" i="12"/>
  <c r="AB13" i="12"/>
  <c r="AB14" i="12"/>
  <c r="AB15" i="12"/>
  <c r="AB11" i="12"/>
  <c r="AB12" i="12"/>
  <c r="AB9" i="12"/>
  <c r="AB10" i="12"/>
  <c r="AB8" i="12"/>
  <c r="AB7" i="12"/>
  <c r="AB6" i="12"/>
  <c r="E3" i="9" s="1"/>
  <c r="D3" i="15" s="1"/>
  <c r="AB5" i="12"/>
  <c r="D3" i="14" s="1"/>
  <c r="BF39" i="14"/>
  <c r="BF40" i="14"/>
  <c r="BF41" i="14"/>
  <c r="BF42" i="14"/>
  <c r="BF43" i="14"/>
  <c r="BF44" i="14"/>
  <c r="BF45" i="14"/>
  <c r="BF46" i="14"/>
  <c r="BF47" i="14"/>
  <c r="BF48" i="14"/>
  <c r="BF49" i="14"/>
  <c r="BF50" i="14"/>
  <c r="BF51" i="14"/>
  <c r="BF52" i="14"/>
  <c r="BF53" i="14"/>
  <c r="BF54" i="14"/>
  <c r="BF55" i="14"/>
  <c r="BF56" i="14"/>
  <c r="BF38" i="14"/>
  <c r="BF37" i="14"/>
  <c r="BF36" i="14"/>
  <c r="BF35" i="14"/>
  <c r="BF34" i="14"/>
  <c r="BF33" i="14"/>
  <c r="BF32" i="14"/>
  <c r="BF31" i="14"/>
  <c r="BF30" i="14"/>
  <c r="BF29" i="14"/>
  <c r="BF28" i="14"/>
  <c r="BF27" i="14"/>
  <c r="BF26" i="14"/>
  <c r="BF25" i="14"/>
  <c r="BF24" i="14"/>
  <c r="BF23" i="14"/>
  <c r="BF22" i="14"/>
  <c r="BF21" i="14"/>
  <c r="BF20" i="14"/>
  <c r="BF19" i="14"/>
  <c r="BF18" i="14"/>
  <c r="BF17" i="14"/>
  <c r="BF16" i="14"/>
  <c r="BF15" i="14"/>
  <c r="BF14" i="14"/>
  <c r="BF13" i="14"/>
  <c r="BF12" i="14"/>
  <c r="BF11" i="14"/>
  <c r="BF10" i="14"/>
  <c r="BF9" i="14"/>
  <c r="BF8" i="14"/>
  <c r="BF7" i="14"/>
  <c r="BF6" i="14"/>
  <c r="BF5" i="14"/>
  <c r="BF4" i="14"/>
  <c r="BE3" i="14"/>
  <c r="BD2" i="14"/>
  <c r="BC2" i="14"/>
  <c r="BC3" i="14"/>
  <c r="BB2" i="14"/>
  <c r="BB3" i="14" s="1"/>
  <c r="BA2" i="14"/>
  <c r="BA3" i="14"/>
  <c r="AZ2" i="14"/>
  <c r="AZ3" i="14" s="1"/>
  <c r="AY2" i="14"/>
  <c r="AY3" i="14"/>
  <c r="AX2" i="14"/>
  <c r="AX3" i="14" s="1"/>
  <c r="AW2" i="14"/>
  <c r="AW3" i="14"/>
  <c r="AV2" i="14"/>
  <c r="AV3" i="14" s="1"/>
  <c r="AU2" i="14"/>
  <c r="AU3" i="14"/>
  <c r="AT2" i="14"/>
  <c r="AT3" i="14" s="1"/>
  <c r="AS2" i="14"/>
  <c r="AS3" i="14"/>
  <c r="AR2" i="14"/>
  <c r="AR3" i="14" s="1"/>
  <c r="AQ2" i="14"/>
  <c r="AQ3" i="14"/>
  <c r="AP2" i="14"/>
  <c r="AP3" i="14" s="1"/>
  <c r="AO2" i="14"/>
  <c r="AO3" i="14"/>
  <c r="AN2" i="14"/>
  <c r="AN3" i="14" s="1"/>
  <c r="AM2" i="14"/>
  <c r="AM3" i="14"/>
  <c r="AL2" i="14"/>
  <c r="AL3" i="14" s="1"/>
  <c r="AK2" i="14"/>
  <c r="AK3" i="14"/>
  <c r="AJ2" i="14"/>
  <c r="AJ3" i="14" s="1"/>
  <c r="AI2" i="14"/>
  <c r="AI3" i="14"/>
  <c r="AH2" i="14"/>
  <c r="AG2" i="14"/>
  <c r="AF2" i="14"/>
  <c r="AE2" i="14"/>
  <c r="AD2" i="14"/>
  <c r="AC2" i="14"/>
  <c r="AC3" i="14" s="1"/>
  <c r="AB2" i="14"/>
  <c r="AA2" i="14"/>
  <c r="AA3" i="14" s="1"/>
  <c r="Z2" i="14"/>
  <c r="Y2" i="14"/>
  <c r="X2" i="14"/>
  <c r="W2" i="14"/>
  <c r="W3" i="14" s="1"/>
  <c r="V2" i="14"/>
  <c r="U2" i="14"/>
  <c r="U3" i="14" s="1"/>
  <c r="T2" i="14"/>
  <c r="S2" i="14"/>
  <c r="S3" i="14" s="1"/>
  <c r="R2" i="14"/>
  <c r="Q2" i="14"/>
  <c r="P2" i="14"/>
  <c r="O2" i="14"/>
  <c r="O3" i="14" s="1"/>
  <c r="N2" i="14"/>
  <c r="M2" i="14"/>
  <c r="M3" i="14" s="1"/>
  <c r="L2" i="14"/>
  <c r="K2" i="14"/>
  <c r="K3" i="14" s="1"/>
  <c r="J2" i="14"/>
  <c r="I2" i="14"/>
  <c r="I3" i="14" s="1"/>
  <c r="H2" i="14"/>
  <c r="G2" i="14"/>
  <c r="F2" i="14"/>
  <c r="E2" i="14"/>
  <c r="D2" i="14"/>
  <c r="BE3" i="9"/>
  <c r="BB2" i="9"/>
  <c r="BA2" i="9"/>
  <c r="AZ2" i="9"/>
  <c r="AZ3" i="9" s="1"/>
  <c r="AY3" i="15" s="1"/>
  <c r="AY2" i="9"/>
  <c r="AY3" i="9" s="1"/>
  <c r="AX3" i="15" s="1"/>
  <c r="AX2" i="9"/>
  <c r="AW2" i="9"/>
  <c r="AV2" i="9"/>
  <c r="AU2" i="9"/>
  <c r="AU3" i="9" s="1"/>
  <c r="AT3" i="15" s="1"/>
  <c r="AT2" i="9"/>
  <c r="AS2" i="9"/>
  <c r="AR2" i="9"/>
  <c r="AQ2" i="9"/>
  <c r="AQ3" i="9" s="1"/>
  <c r="AP3" i="15" s="1"/>
  <c r="AP2" i="9"/>
  <c r="D2" i="9"/>
  <c r="D3" i="9" s="1"/>
  <c r="C3" i="15" s="1"/>
  <c r="E2" i="9"/>
  <c r="AO2" i="9"/>
  <c r="AO3" i="9" s="1"/>
  <c r="AN3" i="15" s="1"/>
  <c r="AN2" i="9"/>
  <c r="AM2" i="9"/>
  <c r="AM3" i="9" s="1"/>
  <c r="AL3" i="15" s="1"/>
  <c r="AL2" i="9"/>
  <c r="AK2" i="9"/>
  <c r="AJ2" i="9"/>
  <c r="AI2" i="9"/>
  <c r="AH2" i="9"/>
  <c r="AG2" i="9"/>
  <c r="AG3" i="9" s="1"/>
  <c r="AF3" i="15" s="1"/>
  <c r="AF2" i="9"/>
  <c r="AE2" i="9"/>
  <c r="AE3" i="9" s="1"/>
  <c r="AD3" i="15" s="1"/>
  <c r="AD2" i="9"/>
  <c r="AC2" i="9"/>
  <c r="AB2" i="9"/>
  <c r="AA2" i="9"/>
  <c r="Z2" i="9"/>
  <c r="Y2" i="9"/>
  <c r="Y3" i="9" s="1"/>
  <c r="X3" i="15" s="1"/>
  <c r="X2" i="9"/>
  <c r="W2" i="9"/>
  <c r="V2" i="9"/>
  <c r="U2" i="9"/>
  <c r="T2" i="9"/>
  <c r="S2" i="9"/>
  <c r="R2" i="9"/>
  <c r="Q2" i="9"/>
  <c r="Q3" i="9" s="1"/>
  <c r="P3" i="15" s="1"/>
  <c r="P2" i="9"/>
  <c r="O2" i="9"/>
  <c r="N2" i="9"/>
  <c r="M2" i="9"/>
  <c r="L2" i="9"/>
  <c r="K2" i="9"/>
  <c r="J2" i="9"/>
  <c r="I2" i="9"/>
  <c r="H2" i="9"/>
  <c r="G2" i="9"/>
  <c r="G3" i="9" s="1"/>
  <c r="F3" i="15" s="1"/>
  <c r="F2" i="9"/>
  <c r="BC3" i="9"/>
  <c r="BB3" i="15" s="1"/>
  <c r="BB3" i="9"/>
  <c r="BA3" i="15" s="1"/>
  <c r="BA3" i="9"/>
  <c r="AZ3" i="15" s="1"/>
  <c r="AX3" i="9"/>
  <c r="AW3" i="15" s="1"/>
  <c r="AW3" i="9"/>
  <c r="AV3" i="15" s="1"/>
  <c r="AV3" i="9"/>
  <c r="AU3" i="15" s="1"/>
  <c r="AT3" i="9"/>
  <c r="AS3" i="15" s="1"/>
  <c r="AS3" i="9"/>
  <c r="AR3" i="15" s="1"/>
  <c r="AR3" i="9"/>
  <c r="AQ3" i="15" s="1"/>
  <c r="AP3" i="9"/>
  <c r="AO3" i="15" s="1"/>
  <c r="AN3" i="9"/>
  <c r="AM3" i="15" s="1"/>
  <c r="AL3" i="9"/>
  <c r="AK3" i="15" s="1"/>
  <c r="AK3" i="9"/>
  <c r="AJ3" i="15" s="1"/>
  <c r="AJ3" i="9"/>
  <c r="AI3" i="15" s="1"/>
  <c r="AI3" i="9"/>
  <c r="AH3" i="15" s="1"/>
  <c r="AH3" i="9"/>
  <c r="AG3" i="15" s="1"/>
  <c r="AF3" i="9"/>
  <c r="AE3" i="15" s="1"/>
  <c r="AD3" i="9"/>
  <c r="AC3" i="15" s="1"/>
  <c r="AC3" i="9"/>
  <c r="AB3" i="15" s="1"/>
  <c r="AB3" i="9"/>
  <c r="AA3" i="15" s="1"/>
  <c r="AA3" i="9"/>
  <c r="Z3" i="15" s="1"/>
  <c r="Z3" i="9"/>
  <c r="Y3" i="15" s="1"/>
  <c r="X3" i="9"/>
  <c r="W3" i="15" s="1"/>
  <c r="W3" i="9"/>
  <c r="V3" i="15" s="1"/>
  <c r="V3" i="9"/>
  <c r="U3" i="15" s="1"/>
  <c r="U3" i="9"/>
  <c r="T3" i="15" s="1"/>
  <c r="T3" i="9"/>
  <c r="S3" i="15" s="1"/>
  <c r="S3" i="9"/>
  <c r="R3" i="15" s="1"/>
  <c r="R3" i="9"/>
  <c r="Q3" i="15" s="1"/>
  <c r="P3" i="9"/>
  <c r="O3" i="15" s="1"/>
  <c r="O3" i="9"/>
  <c r="N3" i="15" s="1"/>
  <c r="N3" i="9"/>
  <c r="M3" i="15" s="1"/>
  <c r="M3" i="9"/>
  <c r="L3" i="15" s="1"/>
  <c r="L3" i="9"/>
  <c r="K3" i="15" s="1"/>
  <c r="K3" i="9"/>
  <c r="J3" i="15" s="1"/>
  <c r="J3" i="9"/>
  <c r="I3" i="15" s="1"/>
  <c r="F3" i="9"/>
  <c r="E3" i="15" s="1"/>
  <c r="AH3" i="14"/>
  <c r="AD3" i="14"/>
  <c r="Z3" i="14"/>
  <c r="V3" i="14"/>
  <c r="R3" i="14"/>
  <c r="N3" i="14"/>
  <c r="J3" i="14"/>
  <c r="F3" i="14"/>
  <c r="AE3" i="14"/>
  <c r="AF3" i="14"/>
  <c r="AB3" i="14"/>
  <c r="X3" i="14"/>
  <c r="T3" i="14"/>
  <c r="P3" i="14"/>
  <c r="L3" i="14"/>
  <c r="AG3" i="14"/>
  <c r="Y3" i="14"/>
  <c r="Q3" i="14"/>
  <c r="BF6" i="9"/>
  <c r="BF7" i="9"/>
  <c r="BF8" i="9"/>
  <c r="BF9" i="9"/>
  <c r="BF10" i="9"/>
  <c r="BF11" i="9"/>
  <c r="BF12" i="9"/>
  <c r="BF13" i="9"/>
  <c r="BF14" i="9"/>
  <c r="BF15" i="9"/>
  <c r="BF16" i="9"/>
  <c r="BF17" i="9"/>
  <c r="BF18" i="9"/>
  <c r="BF19" i="9"/>
  <c r="BF20" i="9"/>
  <c r="BF21" i="9"/>
  <c r="BF22" i="9"/>
  <c r="BF23" i="9"/>
  <c r="BF24" i="9"/>
  <c r="BF25" i="9"/>
  <c r="BF26" i="9"/>
  <c r="BF27" i="9"/>
  <c r="BF28" i="9"/>
  <c r="BF29" i="9"/>
  <c r="BF30" i="9"/>
  <c r="BF31" i="9"/>
  <c r="BF32" i="9"/>
  <c r="BF33" i="9"/>
  <c r="BF34" i="9"/>
  <c r="BF35" i="9"/>
  <c r="BF36" i="9"/>
  <c r="BF37" i="9"/>
  <c r="BF38" i="9"/>
  <c r="BF39" i="9"/>
  <c r="BF40" i="9"/>
  <c r="BF41" i="9"/>
  <c r="BF42" i="9"/>
  <c r="BF43" i="9"/>
  <c r="BF44" i="9"/>
  <c r="BF45" i="9"/>
  <c r="BF46" i="9"/>
  <c r="BF47" i="9"/>
  <c r="BF48" i="9"/>
  <c r="BF49" i="9"/>
  <c r="BF50" i="9"/>
  <c r="BF51" i="9"/>
  <c r="BF52" i="9"/>
  <c r="BF53" i="9"/>
  <c r="BF54" i="9"/>
  <c r="BF55" i="9"/>
  <c r="BF102" i="9"/>
  <c r="BF5" i="9"/>
  <c r="BF4" i="9"/>
  <c r="BC4" i="15" l="1"/>
  <c r="AE6" i="15"/>
  <c r="AT4" i="15"/>
  <c r="BB5" i="15"/>
  <c r="AA7" i="15"/>
  <c r="P5" i="15"/>
  <c r="W4" i="15"/>
  <c r="L7" i="15"/>
  <c r="P6" i="15"/>
  <c r="AP6" i="15"/>
  <c r="Y6" i="15"/>
  <c r="AM4" i="15"/>
  <c r="E5" i="15"/>
  <c r="AE5" i="15"/>
  <c r="AS4" i="15"/>
  <c r="AZ7" i="15"/>
  <c r="T4" i="15"/>
  <c r="K7" i="15"/>
  <c r="BA5" i="15"/>
  <c r="Z7" i="15"/>
  <c r="O6" i="15"/>
  <c r="AK7" i="15"/>
  <c r="Z6" i="15"/>
  <c r="O5" i="15"/>
  <c r="E6" i="15"/>
  <c r="AN4" i="15"/>
  <c r="AJ7" i="15"/>
  <c r="AS6" i="15"/>
  <c r="V4" i="15"/>
  <c r="D4" i="15"/>
  <c r="AV6" i="15"/>
  <c r="AK5" i="15"/>
  <c r="J7" i="15"/>
  <c r="AV5" i="15"/>
  <c r="U7" i="15"/>
  <c r="J6" i="15"/>
  <c r="M6" i="15"/>
  <c r="P7" i="15"/>
  <c r="AC6" i="15"/>
  <c r="I4" i="15"/>
  <c r="AL4" i="15"/>
  <c r="AQ7" i="15"/>
  <c r="AF6" i="15"/>
  <c r="U5" i="15"/>
  <c r="AU6" i="15"/>
  <c r="AF5" i="15"/>
  <c r="E7" i="15"/>
  <c r="AU5" i="15"/>
  <c r="J4" i="15"/>
  <c r="BA7" i="15"/>
  <c r="N5" i="15"/>
  <c r="AC4" i="15"/>
  <c r="AX5" i="15"/>
  <c r="F5" i="15"/>
  <c r="Q6" i="15"/>
  <c r="AB7" i="15"/>
  <c r="F4" i="15"/>
  <c r="AA4" i="15"/>
  <c r="AQ4" i="15"/>
  <c r="AR4" i="15"/>
  <c r="P4" i="15"/>
  <c r="BC7" i="15"/>
  <c r="AM7" i="15"/>
  <c r="W7" i="15"/>
  <c r="G7" i="15"/>
  <c r="AR6" i="15"/>
  <c r="AB6" i="15"/>
  <c r="L6" i="15"/>
  <c r="AW5" i="15"/>
  <c r="AG5" i="15"/>
  <c r="Q5" i="15"/>
  <c r="AL7" i="15"/>
  <c r="V7" i="15"/>
  <c r="F7" i="15"/>
  <c r="AQ6" i="15"/>
  <c r="AA6" i="15"/>
  <c r="K6" i="15"/>
  <c r="AR5" i="15"/>
  <c r="AB5" i="15"/>
  <c r="L5" i="15"/>
  <c r="AG7" i="15"/>
  <c r="Q7" i="15"/>
  <c r="BB6" i="15"/>
  <c r="AL6" i="15"/>
  <c r="V6" i="15"/>
  <c r="F6" i="15"/>
  <c r="AQ5" i="15"/>
  <c r="AA5" i="15"/>
  <c r="K5" i="15"/>
  <c r="H7" i="15"/>
  <c r="O4" i="15"/>
  <c r="AX4" i="15"/>
  <c r="U6" i="15"/>
  <c r="AF7" i="15"/>
  <c r="G4" i="15"/>
  <c r="AB4" i="15"/>
  <c r="AV4" i="15"/>
  <c r="AS7" i="15"/>
  <c r="AD5" i="15"/>
  <c r="AO6" i="15"/>
  <c r="AR7" i="15"/>
  <c r="N4" i="15"/>
  <c r="AG4" i="15"/>
  <c r="AW4" i="15"/>
  <c r="AN7" i="15"/>
  <c r="BB4" i="15"/>
  <c r="V5" i="15"/>
  <c r="AG6" i="15"/>
  <c r="AO7" i="15"/>
  <c r="K4" i="15"/>
  <c r="AE4" i="15"/>
  <c r="AU4" i="15"/>
  <c r="C4" i="15"/>
  <c r="L4" i="15"/>
  <c r="AY7" i="15"/>
  <c r="AI7" i="15"/>
  <c r="S7" i="15"/>
  <c r="C7" i="15"/>
  <c r="AN6" i="15"/>
  <c r="X6" i="15"/>
  <c r="H6" i="15"/>
  <c r="AS5" i="15"/>
  <c r="AC5" i="15"/>
  <c r="M5" i="15"/>
  <c r="AH7" i="15"/>
  <c r="R7" i="15"/>
  <c r="BC6" i="15"/>
  <c r="AM6" i="15"/>
  <c r="W6" i="15"/>
  <c r="G6" i="15"/>
  <c r="AN5" i="15"/>
  <c r="X5" i="15"/>
  <c r="H5" i="15"/>
  <c r="AC7" i="15"/>
  <c r="M7" i="15"/>
  <c r="AX6" i="15"/>
  <c r="AH6" i="15"/>
  <c r="R6" i="15"/>
  <c r="BC5" i="15"/>
  <c r="AM5" i="15"/>
  <c r="W5" i="15"/>
  <c r="G5" i="15"/>
  <c r="X7" i="15"/>
  <c r="AD4" i="15"/>
  <c r="Z5" i="15"/>
  <c r="AK6" i="15"/>
  <c r="AP7" i="15"/>
  <c r="M4" i="15"/>
  <c r="AF4" i="15"/>
  <c r="AZ4" i="15"/>
  <c r="U4" i="15"/>
  <c r="AT5" i="15"/>
  <c r="D7" i="15"/>
  <c r="AW7" i="15"/>
  <c r="S4" i="15"/>
  <c r="AK4" i="15"/>
  <c r="BA4" i="15"/>
  <c r="E4" i="15"/>
  <c r="C6" i="15"/>
  <c r="AL5" i="15"/>
  <c r="AL11" i="15" s="1"/>
  <c r="AL12" i="15" s="1"/>
  <c r="AW6" i="15"/>
  <c r="AT7" i="15"/>
  <c r="Q4" i="15"/>
  <c r="AI4" i="15"/>
  <c r="AY4" i="15"/>
  <c r="X4" i="15"/>
  <c r="H4" i="15"/>
  <c r="AU7" i="15"/>
  <c r="AE7" i="15"/>
  <c r="O7" i="15"/>
  <c r="AZ6" i="15"/>
  <c r="AJ6" i="15"/>
  <c r="T6" i="15"/>
  <c r="D6" i="15"/>
  <c r="AO5" i="15"/>
  <c r="Y5" i="15"/>
  <c r="I5" i="15"/>
  <c r="AD7" i="15"/>
  <c r="N7" i="15"/>
  <c r="AY6" i="15"/>
  <c r="AI6" i="15"/>
  <c r="S6" i="15"/>
  <c r="AZ5" i="15"/>
  <c r="AJ5" i="15"/>
  <c r="T5" i="15"/>
  <c r="D5" i="15"/>
  <c r="Y7" i="15"/>
  <c r="I7" i="15"/>
  <c r="AT6" i="15"/>
  <c r="AD6" i="15"/>
  <c r="N6" i="15"/>
  <c r="AY5" i="15"/>
  <c r="AI5" i="15"/>
  <c r="S5" i="15"/>
  <c r="C5" i="15"/>
  <c r="AX7" i="15"/>
  <c r="AH4" i="15"/>
  <c r="AP5" i="15"/>
  <c r="BA6" i="15"/>
  <c r="AV7" i="15"/>
  <c r="R4" i="15"/>
  <c r="AJ4" i="15"/>
  <c r="R5" i="15"/>
  <c r="AP4" i="15"/>
  <c r="I6" i="15"/>
  <c r="T7" i="15"/>
  <c r="BB7" i="15"/>
  <c r="Y4" i="15"/>
  <c r="AO4" i="15"/>
  <c r="AH5" i="15"/>
  <c r="Z4" i="15"/>
  <c r="J11" i="15"/>
  <c r="J12" i="15" s="1"/>
  <c r="G3" i="14"/>
  <c r="I3" i="9"/>
  <c r="H3" i="15" s="1"/>
  <c r="H3" i="9"/>
  <c r="G3" i="15" s="1"/>
  <c r="F11" i="15"/>
  <c r="F12" i="15" s="1"/>
  <c r="E3" i="14"/>
  <c r="AB58" i="12"/>
  <c r="BD3" i="14" s="1"/>
  <c r="BF103" i="9"/>
  <c r="H3" i="14"/>
  <c r="AA11" i="15" l="1"/>
  <c r="AA12" i="15" s="1"/>
  <c r="N11" i="15"/>
  <c r="N12" i="15" s="1"/>
  <c r="Q11" i="15"/>
  <c r="Q12" i="15" s="1"/>
  <c r="L11" i="15"/>
  <c r="L12" i="15" s="1"/>
  <c r="P11" i="15"/>
  <c r="P12" i="15" s="1"/>
  <c r="BB11" i="15"/>
  <c r="BB12" i="15" s="1"/>
  <c r="Y11" i="15"/>
  <c r="Y12" i="15" s="1"/>
  <c r="AZ11" i="15"/>
  <c r="AZ12" i="15" s="1"/>
  <c r="M11" i="15"/>
  <c r="M12" i="15" s="1"/>
  <c r="AC11" i="15"/>
  <c r="AC12" i="15" s="1"/>
  <c r="AB11" i="15"/>
  <c r="AB12" i="15" s="1"/>
  <c r="AQ11" i="15"/>
  <c r="AQ12" i="15" s="1"/>
  <c r="AS11" i="15"/>
  <c r="AS12" i="15" s="1"/>
  <c r="I11" i="15"/>
  <c r="I12" i="15" s="1"/>
  <c r="AI11" i="15"/>
  <c r="AI12" i="15" s="1"/>
  <c r="W11" i="15"/>
  <c r="W12" i="15" s="1"/>
  <c r="AJ11" i="15"/>
  <c r="AJ12" i="15" s="1"/>
  <c r="AP11" i="15"/>
  <c r="AP12" i="15" s="1"/>
  <c r="AD11" i="15"/>
  <c r="AD12" i="15" s="1"/>
  <c r="X11" i="15"/>
  <c r="X12" i="15" s="1"/>
  <c r="E11" i="15"/>
  <c r="E12" i="15" s="1"/>
  <c r="AK11" i="15"/>
  <c r="AK12" i="15" s="1"/>
  <c r="AO11" i="15"/>
  <c r="AO12" i="15" s="1"/>
  <c r="AY11" i="15"/>
  <c r="AY12" i="15" s="1"/>
  <c r="AF11" i="15"/>
  <c r="AF12" i="15" s="1"/>
  <c r="AT11" i="15"/>
  <c r="AT12" i="15" s="1"/>
  <c r="AW11" i="15"/>
  <c r="AW12" i="15" s="1"/>
  <c r="BA11" i="15"/>
  <c r="BA12" i="15" s="1"/>
  <c r="D11" i="15"/>
  <c r="D12" i="15" s="1"/>
  <c r="S11" i="15"/>
  <c r="S12" i="15" s="1"/>
  <c r="C11" i="15"/>
  <c r="C12" i="15" s="1"/>
  <c r="AN11" i="15"/>
  <c r="AN12" i="15" s="1"/>
  <c r="AV11" i="15"/>
  <c r="AV12" i="15" s="1"/>
  <c r="K11" i="15"/>
  <c r="K12" i="15" s="1"/>
  <c r="V11" i="15"/>
  <c r="V12" i="15" s="1"/>
  <c r="AG11" i="15"/>
  <c r="AG12" i="15" s="1"/>
  <c r="G11" i="15"/>
  <c r="G12" i="15" s="1"/>
  <c r="T11" i="15"/>
  <c r="T12" i="15" s="1"/>
  <c r="Z11" i="15"/>
  <c r="Z12" i="15" s="1"/>
  <c r="H11" i="15"/>
  <c r="H12" i="15" s="1"/>
  <c r="AH11" i="15"/>
  <c r="AH12" i="15" s="1"/>
  <c r="U11" i="15"/>
  <c r="U12" i="15" s="1"/>
  <c r="AU11" i="15"/>
  <c r="AU12" i="15" s="1"/>
  <c r="AX11" i="15"/>
  <c r="AX12" i="15" s="1"/>
  <c r="AR11" i="15"/>
  <c r="AR12" i="15" s="1"/>
  <c r="AE11" i="15"/>
  <c r="AE12" i="15" s="1"/>
  <c r="O11" i="15"/>
  <c r="O12" i="15" s="1"/>
  <c r="AM11" i="15"/>
  <c r="AM12" i="15" s="1"/>
  <c r="R11" i="15"/>
  <c r="R12" i="15" s="1"/>
  <c r="BC11" i="15"/>
  <c r="BC12" i="15" s="1"/>
  <c r="BF3" i="14"/>
</calcChain>
</file>

<file path=xl/comments1.xml><?xml version="1.0" encoding="utf-8"?>
<comments xmlns="http://schemas.openxmlformats.org/spreadsheetml/2006/main">
  <authors>
    <author>Vladimir Li</author>
  </authors>
  <commentList>
    <comment ref="AB1" authorId="0" shapeId="0">
      <text>
        <r>
          <rPr>
            <b/>
            <sz val="9"/>
            <color indexed="81"/>
            <rFont val="Tahoma"/>
            <family val="2"/>
            <charset val="204"/>
          </rPr>
          <t>Contingency percentage (</t>
        </r>
        <r>
          <rPr>
            <sz val="9"/>
            <color indexed="81"/>
            <rFont val="Tahoma"/>
            <family val="2"/>
            <charset val="204"/>
          </rPr>
          <t xml:space="preserve">процент от общего объема работ, в который входят работы на прямую не относящиеся к разработке BRQ, такие как bugfix, менеджмент, планирование и т.д.) для уменьшения capacity команды на данный процент
</t>
        </r>
      </text>
    </comment>
    <comment ref="Z3" authorId="0" shapeId="0">
      <text>
        <r>
          <rPr>
            <sz val="9"/>
            <color indexed="81"/>
            <rFont val="Tahoma"/>
            <family val="2"/>
            <charset val="204"/>
          </rPr>
          <t>Для добавления нового столбца, выделить полностью столбец "Z", правая кнопка мыши, нажать Insert</t>
        </r>
      </text>
    </comment>
  </commentList>
</comments>
</file>

<file path=xl/comments2.xml><?xml version="1.0" encoding="utf-8"?>
<comments xmlns="http://schemas.openxmlformats.org/spreadsheetml/2006/main">
  <authors>
    <author>Vladimir Li</author>
  </authors>
  <commentList>
    <comment ref="BI3" authorId="0" shapeId="0">
      <text>
        <r>
          <rPr>
            <b/>
            <sz val="9"/>
            <color indexed="81"/>
            <rFont val="Tahoma"/>
            <family val="2"/>
            <charset val="204"/>
          </rPr>
          <t>Отфильтровать, чтобы не отображались значения "Out of Scope" (не отображались в графике)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Vladimir Li</author>
    <author>Elena Belyaeva</author>
  </authors>
  <commentList>
    <comment ref="BH3" authorId="0" shapeId="0">
      <text>
        <r>
          <rPr>
            <b/>
            <sz val="9"/>
            <color indexed="81"/>
            <rFont val="Tahoma"/>
            <family val="2"/>
            <charset val="204"/>
          </rPr>
          <t>Отфильтровать, чтобы не отображались значения "Out of Scope" (не отображались в графике)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8" authorId="1" shapeId="0">
      <text>
        <r>
          <rPr>
            <sz val="9"/>
            <color indexed="81"/>
            <rFont val="Tahoma"/>
            <family val="2"/>
            <charset val="204"/>
          </rPr>
          <t>Здесь и ниже используются формулы немного отличные от формул выше</t>
        </r>
      </text>
    </comment>
  </commentList>
</comments>
</file>

<file path=xl/sharedStrings.xml><?xml version="1.0" encoding="utf-8"?>
<sst xmlns="http://schemas.openxmlformats.org/spreadsheetml/2006/main" count="151" uniqueCount="82">
  <si>
    <t>In Progress</t>
  </si>
  <si>
    <t>BRQ-32.26 Remove PDM</t>
  </si>
  <si>
    <t>-</t>
  </si>
  <si>
    <t>Work Centers</t>
  </si>
  <si>
    <t>Not Started</t>
  </si>
  <si>
    <t>BRQ 1</t>
  </si>
  <si>
    <t>BRQ 2</t>
  </si>
  <si>
    <t>BRQ 3</t>
  </si>
  <si>
    <t>BRQ State</t>
  </si>
  <si>
    <t>BRQ 4</t>
  </si>
  <si>
    <t>BRQ 5</t>
  </si>
  <si>
    <t>BRQ 6</t>
  </si>
  <si>
    <t>BRQ 7</t>
  </si>
  <si>
    <t>BRQ 8</t>
  </si>
  <si>
    <t>BRQ 9</t>
  </si>
  <si>
    <t>BRQ 10</t>
  </si>
  <si>
    <t>BRQ 11</t>
  </si>
  <si>
    <t>BRQ 12</t>
  </si>
  <si>
    <t>BRQ 13</t>
  </si>
  <si>
    <t>BRQ 14</t>
  </si>
  <si>
    <t>BRQ 15</t>
  </si>
  <si>
    <t>BRQ 16</t>
  </si>
  <si>
    <t>BRQ 17</t>
  </si>
  <si>
    <t>BRQ 18</t>
  </si>
  <si>
    <t>BRQ 19</t>
  </si>
  <si>
    <t>BRQ 20</t>
  </si>
  <si>
    <t>BRQ 21</t>
  </si>
  <si>
    <t>BRQ 22</t>
  </si>
  <si>
    <t>BRQ 23</t>
  </si>
  <si>
    <t>BRQ 24</t>
  </si>
  <si>
    <t>BRQ 25</t>
  </si>
  <si>
    <t>BRQ 26</t>
  </si>
  <si>
    <t>BRQ 27</t>
  </si>
  <si>
    <t>BRQ 28</t>
  </si>
  <si>
    <t>BRQ 29</t>
  </si>
  <si>
    <t>BRQ 30</t>
  </si>
  <si>
    <t>BRQ 31</t>
  </si>
  <si>
    <t>BRQ 32</t>
  </si>
  <si>
    <t>Done</t>
  </si>
  <si>
    <t>Total per BRQ</t>
  </si>
  <si>
    <t>Capacity per each Work Center</t>
  </si>
  <si>
    <t>BRQ Priority</t>
  </si>
  <si>
    <t>Time Period</t>
  </si>
  <si>
    <t>Jan</t>
  </si>
  <si>
    <t>Feb</t>
  </si>
  <si>
    <t>Mar</t>
  </si>
  <si>
    <t>Apr</t>
  </si>
  <si>
    <t>May</t>
  </si>
  <si>
    <t>Jun</t>
  </si>
  <si>
    <t>Teams (Work Centers)</t>
  </si>
  <si>
    <t>Jul</t>
  </si>
  <si>
    <t>Aug</t>
  </si>
  <si>
    <t>Sep</t>
  </si>
  <si>
    <t>Oct</t>
  </si>
  <si>
    <t>Nov</t>
  </si>
  <si>
    <t>Dec</t>
  </si>
  <si>
    <t>Capacity By Months</t>
  </si>
  <si>
    <t>Out of Scope</t>
  </si>
  <si>
    <t>Total Release/Iteration Capacity</t>
  </si>
  <si>
    <t>DATA ENTRY TABLE - Effort by each project team per each BRQ within 1 release/iteration</t>
  </si>
  <si>
    <r>
      <t xml:space="preserve">DATA ENTRY TABLE Release/Iteration
Teams Capacity Table by months
</t>
    </r>
    <r>
      <rPr>
        <sz val="10"/>
        <color indexed="10"/>
        <rFont val="Calibri"/>
        <family val="2"/>
        <charset val="204"/>
      </rPr>
      <t>В данную таблицу необходимо ввести данные по Capacity команды в разрезе месяцев, введенные данные используются для расчета capacity на листе Assessment (для графика)</t>
    </r>
  </si>
  <si>
    <r>
      <t>Contingency percentage</t>
    </r>
    <r>
      <rPr>
        <sz val="10"/>
        <color indexed="8"/>
        <rFont val="Calibri"/>
        <family val="2"/>
        <charset val="204"/>
      </rPr>
      <t xml:space="preserve"> (процент от общего объема работ, в который входят работы на прямую не относящиеся к разработке BRQ, такие как bugfix, менеджмент, планирование и т.д.) </t>
    </r>
    <r>
      <rPr>
        <b/>
        <sz val="10"/>
        <color indexed="8"/>
        <rFont val="Calibri"/>
        <family val="2"/>
        <charset val="204"/>
      </rPr>
      <t>для уменьшения capacity команды на данный процент</t>
    </r>
  </si>
  <si>
    <t>Comments</t>
  </si>
  <si>
    <t>Total</t>
  </si>
  <si>
    <t>Total Effort per team</t>
  </si>
  <si>
    <t>Outbreak</t>
  </si>
  <si>
    <t>end</t>
  </si>
  <si>
    <t>don't remove this note</t>
  </si>
  <si>
    <t>Release/Iteration</t>
  </si>
  <si>
    <t>Service column (Don’t remove it)</t>
  </si>
  <si>
    <t>service note</t>
  </si>
  <si>
    <t>Аналитики</t>
  </si>
  <si>
    <t>Архитекторы</t>
  </si>
  <si>
    <t>Дизайнеры</t>
  </si>
  <si>
    <t>Разработчики</t>
  </si>
  <si>
    <t>Тестировщики</t>
  </si>
  <si>
    <t>Администраторы</t>
  </si>
  <si>
    <t>Проект A</t>
  </si>
  <si>
    <t>Проект B</t>
  </si>
  <si>
    <t>Проект C</t>
  </si>
  <si>
    <t>Проект D</t>
  </si>
  <si>
    <t>Проект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</si>
</sst>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5" x14ac:knownFonts="1">
    <font>
      <sz val="11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10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sz val="60"/>
      <color rgb="FF016D55"/>
      <name val="Trebuchet MS"/>
      <family val="2"/>
      <charset val="204"/>
    </font>
    <font>
      <sz val="60"/>
      <color theme="1"/>
      <name val="Calibri"/>
      <family val="2"/>
      <charset val="204"/>
      <scheme val="minor"/>
    </font>
    <font>
      <sz val="23"/>
      <color rgb="FF016D55"/>
      <name val="Trebuchet MS"/>
      <family val="2"/>
      <charset val="204"/>
    </font>
    <font>
      <sz val="23"/>
      <color theme="1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b/>
      <i/>
      <sz val="11"/>
      <color theme="0"/>
      <name val="Calibri"/>
      <family val="2"/>
      <charset val="204"/>
      <scheme val="minor"/>
    </font>
    <font>
      <b/>
      <sz val="10"/>
      <color theme="9" tint="0.79998168889431442"/>
      <name val="Calibri"/>
      <family val="2"/>
      <charset val="204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AE18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8A945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dashed">
        <color rgb="FF69A12B"/>
      </bottom>
      <diagonal/>
    </border>
    <border>
      <left/>
      <right/>
      <top style="medium">
        <color indexed="64"/>
      </top>
      <bottom style="dashed">
        <color rgb="FF69A12B"/>
      </bottom>
      <diagonal/>
    </border>
    <border>
      <left/>
      <right style="medium">
        <color indexed="64"/>
      </right>
      <top style="medium">
        <color indexed="64"/>
      </top>
      <bottom style="dashed">
        <color rgb="FF69A12B"/>
      </bottom>
      <diagonal/>
    </border>
    <border>
      <left style="medium">
        <color indexed="64"/>
      </left>
      <right style="medium">
        <color indexed="64"/>
      </right>
      <top/>
      <bottom style="dashed">
        <color rgb="FF88A945"/>
      </bottom>
      <diagonal/>
    </border>
    <border>
      <left/>
      <right/>
      <top/>
      <bottom style="dashed">
        <color rgb="FF88A945"/>
      </bottom>
      <diagonal/>
    </border>
    <border>
      <left style="medium">
        <color indexed="64"/>
      </left>
      <right style="medium">
        <color indexed="64"/>
      </right>
      <top style="dashed">
        <color rgb="FF88A945"/>
      </top>
      <bottom style="dashed">
        <color rgb="FF88A945"/>
      </bottom>
      <diagonal/>
    </border>
    <border>
      <left/>
      <right/>
      <top style="dashed">
        <color rgb="FF88A945"/>
      </top>
      <bottom style="dashed">
        <color rgb="FF88A945"/>
      </bottom>
      <diagonal/>
    </border>
    <border>
      <left/>
      <right/>
      <top style="dashed">
        <color rgb="FF88A945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rgb="FF69A12B"/>
      </bottom>
      <diagonal/>
    </border>
    <border>
      <left style="medium">
        <color indexed="64"/>
      </left>
      <right style="medium">
        <color indexed="64"/>
      </right>
      <top style="dashed">
        <color rgb="FF88A945"/>
      </top>
      <bottom style="medium">
        <color indexed="64"/>
      </bottom>
      <diagonal/>
    </border>
    <border>
      <left/>
      <right style="medium">
        <color indexed="64"/>
      </right>
      <top/>
      <bottom style="dashed">
        <color rgb="FF88A945"/>
      </bottom>
      <diagonal/>
    </border>
    <border>
      <left/>
      <right style="medium">
        <color indexed="64"/>
      </right>
      <top style="dashed">
        <color rgb="FF88A945"/>
      </top>
      <bottom style="dashed">
        <color rgb="FF88A945"/>
      </bottom>
      <diagonal/>
    </border>
    <border>
      <left/>
      <right style="medium">
        <color indexed="64"/>
      </right>
      <top style="dashed">
        <color rgb="FF88A945"/>
      </top>
      <bottom style="medium">
        <color indexed="64"/>
      </bottom>
      <diagonal/>
    </border>
    <border>
      <left/>
      <right style="dashed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rgb="FF88A945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rgb="FF88A945"/>
      </bottom>
      <diagonal/>
    </border>
    <border>
      <left/>
      <right/>
      <top style="dashed">
        <color rgb="FF88A945"/>
      </top>
      <bottom/>
      <diagonal/>
    </border>
    <border>
      <left/>
      <right style="medium">
        <color indexed="64"/>
      </right>
      <top style="dashed">
        <color rgb="FF88A945"/>
      </top>
      <bottom/>
      <diagonal/>
    </border>
  </borders>
  <cellStyleXfs count="42">
    <xf numFmtId="0" fontId="0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12" fillId="3" borderId="0" applyNumberFormat="0" applyBorder="0" applyAlignment="0" applyProtection="0"/>
    <xf numFmtId="0" fontId="16" fillId="6" borderId="15" applyNumberFormat="0" applyAlignment="0" applyProtection="0"/>
    <xf numFmtId="0" fontId="18" fillId="7" borderId="18" applyNumberFormat="0" applyAlignment="0" applyProtection="0"/>
    <xf numFmtId="0" fontId="2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4" fillId="5" borderId="15" applyNumberFormat="0" applyAlignment="0" applyProtection="0"/>
    <xf numFmtId="0" fontId="17" fillId="0" borderId="17" applyNumberFormat="0" applyFill="0" applyAlignment="0" applyProtection="0"/>
    <xf numFmtId="0" fontId="13" fillId="4" borderId="0" applyNumberFormat="0" applyBorder="0" applyAlignment="0" applyProtection="0"/>
    <xf numFmtId="0" fontId="6" fillId="8" borderId="19" applyNumberFormat="0" applyFont="0" applyAlignment="0" applyProtection="0"/>
    <xf numFmtId="0" fontId="15" fillId="6" borderId="16" applyNumberFormat="0" applyAlignment="0" applyProtection="0"/>
    <xf numFmtId="0" fontId="7" fillId="0" borderId="0" applyNumberFormat="0" applyFill="0" applyBorder="0" applyAlignment="0" applyProtection="0"/>
    <xf numFmtId="0" fontId="21" fillId="0" borderId="20" applyNumberFormat="0" applyFill="0" applyAlignment="0" applyProtection="0"/>
    <xf numFmtId="0" fontId="19" fillId="0" borderId="0" applyNumberFormat="0" applyFill="0" applyBorder="0" applyAlignment="0" applyProtection="0"/>
  </cellStyleXfs>
  <cellXfs count="143">
    <xf numFmtId="0" fontId="0" fillId="0" borderId="0" xfId="0"/>
    <xf numFmtId="0" fontId="0" fillId="0" borderId="0" xfId="0" applyAlignment="1">
      <alignment vertical="center" wrapText="1"/>
    </xf>
    <xf numFmtId="0" fontId="11" fillId="0" borderId="0" xfId="29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left" vertical="center" wrapText="1"/>
    </xf>
    <xf numFmtId="0" fontId="0" fillId="0" borderId="0" xfId="0" applyFill="1" applyBorder="1" applyAlignment="1">
      <alignment vertical="center" wrapText="1"/>
    </xf>
    <xf numFmtId="0" fontId="22" fillId="0" borderId="0" xfId="2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15" applyFill="1" applyBorder="1" applyAlignment="1">
      <alignment vertical="center" wrapText="1"/>
    </xf>
    <xf numFmtId="0" fontId="22" fillId="0" borderId="0" xfId="21" applyFill="1" applyBorder="1" applyAlignment="1">
      <alignment horizontal="center" vertical="center" wrapText="1"/>
    </xf>
    <xf numFmtId="0" fontId="24" fillId="33" borderId="1" xfId="0" applyFont="1" applyFill="1" applyBorder="1" applyAlignment="1">
      <alignment horizontal="center" vertical="center" wrapText="1"/>
    </xf>
    <xf numFmtId="0" fontId="24" fillId="33" borderId="2" xfId="0" applyFont="1" applyFill="1" applyBorder="1" applyAlignment="1">
      <alignment horizontal="center" vertical="center" wrapText="1"/>
    </xf>
    <xf numFmtId="0" fontId="24" fillId="33" borderId="3" xfId="0" applyFont="1" applyFill="1" applyBorder="1" applyAlignment="1">
      <alignment horizontal="center" vertical="center" wrapText="1"/>
    </xf>
    <xf numFmtId="0" fontId="24" fillId="34" borderId="4" xfId="0" applyFont="1" applyFill="1" applyBorder="1" applyAlignment="1">
      <alignment horizontal="center" vertical="center" wrapText="1"/>
    </xf>
    <xf numFmtId="2" fontId="25" fillId="34" borderId="5" xfId="0" applyNumberFormat="1" applyFont="1" applyFill="1" applyBorder="1" applyAlignment="1">
      <alignment horizontal="center" vertical="center" wrapText="1"/>
    </xf>
    <xf numFmtId="0" fontId="24" fillId="33" borderId="1" xfId="0" applyFont="1" applyFill="1" applyBorder="1" applyAlignment="1">
      <alignment horizontal="center" vertical="center" textRotation="90" wrapText="1"/>
    </xf>
    <xf numFmtId="0" fontId="24" fillId="0" borderId="6" xfId="0" applyFont="1" applyFill="1" applyBorder="1" applyAlignment="1">
      <alignment horizontal="center" vertical="center" wrapText="1"/>
    </xf>
    <xf numFmtId="0" fontId="24" fillId="35" borderId="7" xfId="0" applyFont="1" applyFill="1" applyBorder="1" applyAlignment="1">
      <alignment horizontal="center" vertical="center" wrapText="1"/>
    </xf>
    <xf numFmtId="2" fontId="25" fillId="35" borderId="7" xfId="0" applyNumberFormat="1" applyFont="1" applyFill="1" applyBorder="1" applyAlignment="1">
      <alignment horizontal="center" vertical="center" wrapText="1"/>
    </xf>
    <xf numFmtId="0" fontId="26" fillId="36" borderId="21" xfId="0" applyFont="1" applyFill="1" applyBorder="1" applyAlignment="1">
      <alignment horizontal="center" vertical="center" wrapText="1"/>
    </xf>
    <xf numFmtId="2" fontId="23" fillId="36" borderId="21" xfId="0" applyNumberFormat="1" applyFont="1" applyFill="1" applyBorder="1" applyAlignment="1">
      <alignment horizontal="center" vertical="center" wrapText="1"/>
    </xf>
    <xf numFmtId="2" fontId="23" fillId="36" borderId="22" xfId="0" applyNumberFormat="1" applyFont="1" applyFill="1" applyBorder="1" applyAlignment="1">
      <alignment horizontal="center" vertical="center" wrapText="1"/>
    </xf>
    <xf numFmtId="2" fontId="23" fillId="36" borderId="23" xfId="0" applyNumberFormat="1" applyFont="1" applyFill="1" applyBorder="1" applyAlignment="1">
      <alignment horizontal="center" vertical="center" wrapText="1"/>
    </xf>
    <xf numFmtId="0" fontId="26" fillId="36" borderId="24" xfId="0" applyFont="1" applyFill="1" applyBorder="1" applyAlignment="1">
      <alignment horizontal="center" vertical="center" wrapText="1"/>
    </xf>
    <xf numFmtId="2" fontId="23" fillId="36" borderId="25" xfId="0" applyNumberFormat="1" applyFont="1" applyFill="1" applyBorder="1" applyAlignment="1">
      <alignment horizontal="center" vertical="center" wrapText="1"/>
    </xf>
    <xf numFmtId="0" fontId="26" fillId="36" borderId="26" xfId="0" applyFont="1" applyFill="1" applyBorder="1" applyAlignment="1">
      <alignment horizontal="center" vertical="center" wrapText="1"/>
    </xf>
    <xf numFmtId="2" fontId="23" fillId="36" borderId="27" xfId="0" applyNumberFormat="1" applyFont="1" applyFill="1" applyBorder="1" applyAlignment="1">
      <alignment horizontal="center" vertical="center" wrapText="1"/>
    </xf>
    <xf numFmtId="2" fontId="23" fillId="36" borderId="28" xfId="0" applyNumberFormat="1" applyFont="1" applyFill="1" applyBorder="1" applyAlignment="1">
      <alignment horizontal="center" vertical="center" wrapText="1"/>
    </xf>
    <xf numFmtId="2" fontId="23" fillId="37" borderId="29" xfId="0" applyNumberFormat="1" applyFont="1" applyFill="1" applyBorder="1" applyAlignment="1">
      <alignment horizontal="center" vertical="center" wrapText="1"/>
    </xf>
    <xf numFmtId="2" fontId="23" fillId="37" borderId="24" xfId="0" applyNumberFormat="1" applyFont="1" applyFill="1" applyBorder="1" applyAlignment="1">
      <alignment horizontal="center" vertical="center" wrapText="1"/>
    </xf>
    <xf numFmtId="2" fontId="23" fillId="37" borderId="26" xfId="0" applyNumberFormat="1" applyFont="1" applyFill="1" applyBorder="1" applyAlignment="1">
      <alignment horizontal="center" vertical="center" wrapText="1"/>
    </xf>
    <xf numFmtId="2" fontId="23" fillId="37" borderId="30" xfId="0" applyNumberFormat="1" applyFont="1" applyFill="1" applyBorder="1" applyAlignment="1">
      <alignment horizontal="center" vertical="center" wrapText="1"/>
    </xf>
    <xf numFmtId="2" fontId="23" fillId="34" borderId="8" xfId="0" applyNumberFormat="1" applyFont="1" applyFill="1" applyBorder="1" applyAlignment="1">
      <alignment horizontal="center" vertical="center" wrapText="1"/>
    </xf>
    <xf numFmtId="0" fontId="23" fillId="38" borderId="29" xfId="0" applyFont="1" applyFill="1" applyBorder="1" applyAlignment="1" applyProtection="1">
      <alignment horizontal="center" vertical="center" wrapText="1"/>
      <protection locked="0"/>
    </xf>
    <xf numFmtId="0" fontId="23" fillId="0" borderId="31" xfId="0" applyFont="1" applyFill="1" applyBorder="1" applyAlignment="1" applyProtection="1">
      <alignment horizontal="center" vertical="center" wrapText="1"/>
      <protection locked="0"/>
    </xf>
    <xf numFmtId="0" fontId="23" fillId="0" borderId="32" xfId="0" applyFont="1" applyFill="1" applyBorder="1" applyAlignment="1" applyProtection="1">
      <alignment horizontal="center" vertical="center" wrapText="1"/>
      <protection locked="0"/>
    </xf>
    <xf numFmtId="0" fontId="23" fillId="0" borderId="33" xfId="0" applyFont="1" applyFill="1" applyBorder="1" applyAlignment="1" applyProtection="1">
      <alignment horizontal="center" vertical="center" wrapText="1"/>
      <protection locked="0"/>
    </xf>
    <xf numFmtId="2" fontId="23" fillId="36" borderId="29" xfId="0" applyNumberFormat="1" applyFont="1" applyFill="1" applyBorder="1" applyAlignment="1" applyProtection="1">
      <alignment horizontal="center" vertical="center" wrapText="1"/>
      <protection locked="0"/>
    </xf>
    <xf numFmtId="2" fontId="23" fillId="36" borderId="31" xfId="0" applyNumberFormat="1" applyFont="1" applyFill="1" applyBorder="1" applyAlignment="1" applyProtection="1">
      <alignment horizontal="center" vertical="center" wrapText="1"/>
      <protection locked="0"/>
    </xf>
    <xf numFmtId="2" fontId="23" fillId="36" borderId="32" xfId="0" applyNumberFormat="1" applyFont="1" applyFill="1" applyBorder="1" applyAlignment="1" applyProtection="1">
      <alignment horizontal="center" vertical="center" wrapText="1"/>
      <protection locked="0"/>
    </xf>
    <xf numFmtId="2" fontId="23" fillId="36" borderId="33" xfId="0" applyNumberFormat="1" applyFont="1" applyFill="1" applyBorder="1" applyAlignment="1" applyProtection="1">
      <alignment horizontal="center" vertical="center" wrapText="1"/>
      <protection locked="0"/>
    </xf>
    <xf numFmtId="0" fontId="26" fillId="36" borderId="21" xfId="0" applyFont="1" applyFill="1" applyBorder="1" applyAlignment="1" applyProtection="1">
      <alignment horizontal="center" vertical="center" wrapText="1"/>
      <protection locked="0"/>
    </xf>
    <xf numFmtId="2" fontId="23" fillId="36" borderId="21" xfId="0" applyNumberFormat="1" applyFont="1" applyFill="1" applyBorder="1" applyAlignment="1" applyProtection="1">
      <alignment horizontal="center" vertical="center" wrapText="1"/>
      <protection locked="0"/>
    </xf>
    <xf numFmtId="2" fontId="23" fillId="36" borderId="22" xfId="0" applyNumberFormat="1" applyFont="1" applyFill="1" applyBorder="1" applyAlignment="1" applyProtection="1">
      <alignment horizontal="center" vertical="center" wrapText="1"/>
      <protection locked="0"/>
    </xf>
    <xf numFmtId="0" fontId="26" fillId="36" borderId="24" xfId="0" applyFont="1" applyFill="1" applyBorder="1" applyAlignment="1" applyProtection="1">
      <alignment horizontal="center" vertical="center" wrapText="1"/>
      <protection locked="0"/>
    </xf>
    <xf numFmtId="2" fontId="23" fillId="36" borderId="25" xfId="0" applyNumberFormat="1" applyFont="1" applyFill="1" applyBorder="1" applyAlignment="1" applyProtection="1">
      <alignment horizontal="center" vertical="center" wrapText="1"/>
      <protection locked="0"/>
    </xf>
    <xf numFmtId="0" fontId="26" fillId="36" borderId="26" xfId="0" applyFont="1" applyFill="1" applyBorder="1" applyAlignment="1" applyProtection="1">
      <alignment horizontal="center" vertical="center" wrapText="1"/>
      <protection locked="0"/>
    </xf>
    <xf numFmtId="2" fontId="23" fillId="36" borderId="27" xfId="0" applyNumberFormat="1" applyFont="1" applyFill="1" applyBorder="1" applyAlignment="1" applyProtection="1">
      <alignment horizontal="center" vertical="center" wrapText="1"/>
      <protection locked="0"/>
    </xf>
    <xf numFmtId="0" fontId="26" fillId="36" borderId="30" xfId="0" applyFont="1" applyFill="1" applyBorder="1" applyAlignment="1" applyProtection="1">
      <alignment horizontal="center" vertical="center" wrapText="1"/>
      <protection locked="0"/>
    </xf>
    <xf numFmtId="2" fontId="23" fillId="36" borderId="28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0" fontId="23" fillId="0" borderId="0" xfId="0" applyFont="1" applyAlignment="1" applyProtection="1">
      <alignment vertical="center" wrapText="1"/>
    </xf>
    <xf numFmtId="0" fontId="24" fillId="0" borderId="6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</xf>
    <xf numFmtId="0" fontId="22" fillId="0" borderId="0" xfId="15" applyFill="1" applyBorder="1" applyAlignment="1" applyProtection="1">
      <alignment vertical="center" wrapText="1"/>
    </xf>
    <xf numFmtId="0" fontId="22" fillId="0" borderId="0" xfId="21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vertical="center" wrapText="1"/>
    </xf>
    <xf numFmtId="0" fontId="21" fillId="0" borderId="0" xfId="0" applyFont="1" applyFill="1" applyBorder="1" applyAlignment="1" applyProtection="1">
      <alignment horizontal="center" vertical="center" wrapText="1"/>
    </xf>
    <xf numFmtId="0" fontId="11" fillId="0" borderId="0" xfId="29" applyFill="1" applyBorder="1" applyAlignment="1" applyProtection="1">
      <alignment horizontal="center" vertical="center" wrapText="1"/>
    </xf>
    <xf numFmtId="0" fontId="24" fillId="33" borderId="2" xfId="0" applyFont="1" applyFill="1" applyBorder="1" applyAlignment="1" applyProtection="1">
      <alignment horizontal="center" vertical="center" wrapText="1"/>
    </xf>
    <xf numFmtId="0" fontId="24" fillId="33" borderId="1" xfId="0" applyFont="1" applyFill="1" applyBorder="1" applyAlignment="1" applyProtection="1">
      <alignment horizontal="center" vertical="center" textRotation="90" wrapText="1"/>
    </xf>
    <xf numFmtId="0" fontId="24" fillId="33" borderId="3" xfId="0" applyFont="1" applyFill="1" applyBorder="1" applyAlignment="1" applyProtection="1">
      <alignment horizontal="center" vertical="center" wrapText="1"/>
    </xf>
    <xf numFmtId="0" fontId="24" fillId="33" borderId="1" xfId="0" applyFont="1" applyFill="1" applyBorder="1" applyAlignment="1" applyProtection="1">
      <alignment horizontal="center" vertical="center" wrapText="1"/>
    </xf>
    <xf numFmtId="0" fontId="24" fillId="35" borderId="7" xfId="0" applyFont="1" applyFill="1" applyBorder="1" applyAlignment="1" applyProtection="1">
      <alignment horizontal="center" vertical="center" wrapText="1"/>
    </xf>
    <xf numFmtId="2" fontId="25" fillId="35" borderId="7" xfId="0" applyNumberFormat="1" applyFont="1" applyFill="1" applyBorder="1" applyAlignment="1" applyProtection="1">
      <alignment horizontal="center" vertical="center" wrapText="1"/>
    </xf>
    <xf numFmtId="2" fontId="23" fillId="35" borderId="7" xfId="0" applyNumberFormat="1" applyFont="1" applyFill="1" applyBorder="1" applyAlignment="1" applyProtection="1">
      <alignment horizontal="center" vertical="center" wrapText="1"/>
    </xf>
    <xf numFmtId="0" fontId="24" fillId="35" borderId="7" xfId="0" applyFont="1" applyFill="1" applyBorder="1" applyAlignment="1" applyProtection="1">
      <alignment vertical="center" wrapText="1"/>
    </xf>
    <xf numFmtId="0" fontId="26" fillId="36" borderId="21" xfId="0" applyFont="1" applyFill="1" applyBorder="1" applyAlignment="1" applyProtection="1">
      <alignment horizontal="center" vertical="center" wrapText="1"/>
    </xf>
    <xf numFmtId="2" fontId="23" fillId="36" borderId="22" xfId="0" applyNumberFormat="1" applyFont="1" applyFill="1" applyBorder="1" applyAlignment="1" applyProtection="1">
      <alignment horizontal="center" vertical="center" wrapText="1"/>
    </xf>
    <xf numFmtId="2" fontId="23" fillId="36" borderId="23" xfId="0" applyNumberFormat="1" applyFont="1" applyFill="1" applyBorder="1" applyAlignment="1" applyProtection="1">
      <alignment horizontal="center" vertical="center" wrapText="1"/>
    </xf>
    <xf numFmtId="2" fontId="23" fillId="37" borderId="29" xfId="0" applyNumberFormat="1" applyFont="1" applyFill="1" applyBorder="1" applyAlignment="1" applyProtection="1">
      <alignment horizontal="center" vertical="center" wrapText="1"/>
    </xf>
    <xf numFmtId="2" fontId="23" fillId="36" borderId="29" xfId="0" applyNumberFormat="1" applyFont="1" applyFill="1" applyBorder="1" applyAlignment="1" applyProtection="1">
      <alignment horizontal="center" vertical="center" wrapText="1"/>
    </xf>
    <xf numFmtId="0" fontId="23" fillId="38" borderId="29" xfId="0" applyFont="1" applyFill="1" applyBorder="1" applyAlignment="1" applyProtection="1">
      <alignment horizontal="center" vertical="center" wrapText="1"/>
    </xf>
    <xf numFmtId="0" fontId="22" fillId="0" borderId="0" xfId="21" applyFill="1" applyBorder="1" applyAlignment="1" applyProtection="1">
      <alignment horizontal="center" vertical="center" wrapText="1"/>
    </xf>
    <xf numFmtId="0" fontId="26" fillId="36" borderId="24" xfId="0" applyFont="1" applyFill="1" applyBorder="1" applyAlignment="1" applyProtection="1">
      <alignment horizontal="center" vertical="center" wrapText="1"/>
    </xf>
    <xf numFmtId="2" fontId="23" fillId="36" borderId="25" xfId="0" applyNumberFormat="1" applyFont="1" applyFill="1" applyBorder="1" applyAlignment="1" applyProtection="1">
      <alignment horizontal="center" vertical="center" wrapText="1"/>
    </xf>
    <xf numFmtId="2" fontId="23" fillId="37" borderId="24" xfId="0" applyNumberFormat="1" applyFont="1" applyFill="1" applyBorder="1" applyAlignment="1" applyProtection="1">
      <alignment horizontal="center" vertical="center" wrapText="1"/>
    </xf>
    <xf numFmtId="2" fontId="23" fillId="36" borderId="31" xfId="0" applyNumberFormat="1" applyFont="1" applyFill="1" applyBorder="1" applyAlignment="1" applyProtection="1">
      <alignment horizontal="center" vertical="center" wrapText="1"/>
    </xf>
    <xf numFmtId="0" fontId="23" fillId="0" borderId="31" xfId="0" applyFont="1" applyFill="1" applyBorder="1" applyAlignment="1" applyProtection="1">
      <alignment horizontal="center" vertical="center" wrapText="1"/>
    </xf>
    <xf numFmtId="0" fontId="26" fillId="36" borderId="26" xfId="0" applyFont="1" applyFill="1" applyBorder="1" applyAlignment="1" applyProtection="1">
      <alignment horizontal="center" vertical="center" wrapText="1"/>
    </xf>
    <xf numFmtId="2" fontId="23" fillId="36" borderId="27" xfId="0" applyNumberFormat="1" applyFont="1" applyFill="1" applyBorder="1" applyAlignment="1" applyProtection="1">
      <alignment horizontal="center" vertical="center" wrapText="1"/>
    </xf>
    <xf numFmtId="2" fontId="23" fillId="37" borderId="26" xfId="0" applyNumberFormat="1" applyFont="1" applyFill="1" applyBorder="1" applyAlignment="1" applyProtection="1">
      <alignment horizontal="center" vertical="center" wrapText="1"/>
    </xf>
    <xf numFmtId="2" fontId="23" fillId="36" borderId="32" xfId="0" applyNumberFormat="1" applyFont="1" applyFill="1" applyBorder="1" applyAlignment="1" applyProtection="1">
      <alignment horizontal="center" vertical="center" wrapText="1"/>
    </xf>
    <xf numFmtId="0" fontId="23" fillId="0" borderId="32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vertical="center" wrapText="1"/>
    </xf>
    <xf numFmtId="0" fontId="26" fillId="36" borderId="30" xfId="0" applyFont="1" applyFill="1" applyBorder="1" applyAlignment="1" applyProtection="1">
      <alignment horizontal="center" vertical="center" wrapText="1"/>
    </xf>
    <xf numFmtId="2" fontId="23" fillId="36" borderId="28" xfId="0" applyNumberFormat="1" applyFont="1" applyFill="1" applyBorder="1" applyAlignment="1" applyProtection="1">
      <alignment horizontal="center" vertical="center" wrapText="1"/>
    </xf>
    <xf numFmtId="2" fontId="23" fillId="37" borderId="30" xfId="0" applyNumberFormat="1" applyFont="1" applyFill="1" applyBorder="1" applyAlignment="1" applyProtection="1">
      <alignment horizontal="center" vertical="center" wrapText="1"/>
    </xf>
    <xf numFmtId="2" fontId="23" fillId="36" borderId="33" xfId="0" applyNumberFormat="1" applyFont="1" applyFill="1" applyBorder="1" applyAlignment="1" applyProtection="1">
      <alignment horizontal="center" vertical="center" wrapText="1"/>
    </xf>
    <xf numFmtId="0" fontId="23" fillId="0" borderId="33" xfId="0" applyFont="1" applyFill="1" applyBorder="1" applyAlignment="1" applyProtection="1">
      <alignment horizontal="center" vertical="center" wrapText="1"/>
    </xf>
    <xf numFmtId="0" fontId="29" fillId="0" borderId="0" xfId="0" applyFont="1" applyAlignment="1" applyProtection="1">
      <alignment vertical="center"/>
    </xf>
    <xf numFmtId="0" fontId="3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 wrapText="1"/>
    </xf>
    <xf numFmtId="2" fontId="23" fillId="35" borderId="7" xfId="0" applyNumberFormat="1" applyFont="1" applyFill="1" applyBorder="1" applyAlignment="1" applyProtection="1">
      <alignment horizontal="center" vertical="center" wrapText="1"/>
      <protection locked="0"/>
    </xf>
    <xf numFmtId="0" fontId="24" fillId="35" borderId="7" xfId="0" applyFont="1" applyFill="1" applyBorder="1" applyAlignment="1" applyProtection="1">
      <alignment vertical="center" wrapText="1"/>
      <protection locked="0"/>
    </xf>
    <xf numFmtId="10" fontId="24" fillId="36" borderId="7" xfId="0" applyNumberFormat="1" applyFont="1" applyFill="1" applyBorder="1" applyAlignment="1">
      <alignment horizontal="center" vertical="center" wrapText="1"/>
    </xf>
    <xf numFmtId="0" fontId="24" fillId="36" borderId="9" xfId="0" applyFont="1" applyFill="1" applyBorder="1" applyAlignment="1">
      <alignment horizontal="center" vertical="center" wrapText="1"/>
    </xf>
    <xf numFmtId="0" fontId="31" fillId="39" borderId="30" xfId="0" applyFont="1" applyFill="1" applyBorder="1" applyAlignment="1">
      <alignment horizontal="center" vertical="center" wrapText="1"/>
    </xf>
    <xf numFmtId="164" fontId="32" fillId="39" borderId="28" xfId="0" applyNumberFormat="1" applyFont="1" applyFill="1" applyBorder="1" applyAlignment="1">
      <alignment horizontal="center" vertical="center" wrapText="1"/>
    </xf>
    <xf numFmtId="0" fontId="33" fillId="39" borderId="5" xfId="0" applyFont="1" applyFill="1" applyBorder="1" applyAlignment="1">
      <alignment vertical="center" wrapText="1"/>
    </xf>
    <xf numFmtId="0" fontId="33" fillId="39" borderId="8" xfId="0" applyFont="1" applyFill="1" applyBorder="1" applyAlignment="1">
      <alignment vertical="center" wrapText="1"/>
    </xf>
    <xf numFmtId="0" fontId="33" fillId="39" borderId="4" xfId="0" applyFont="1" applyFill="1" applyBorder="1" applyAlignment="1">
      <alignment horizontal="center" vertical="center" wrapText="1"/>
    </xf>
    <xf numFmtId="2" fontId="33" fillId="39" borderId="34" xfId="0" applyNumberFormat="1" applyFont="1" applyFill="1" applyBorder="1" applyAlignment="1">
      <alignment vertical="center" wrapText="1"/>
    </xf>
    <xf numFmtId="0" fontId="24" fillId="33" borderId="0" xfId="0" applyFont="1" applyFill="1" applyBorder="1" applyAlignment="1">
      <alignment horizontal="center" vertical="center" wrapText="1"/>
    </xf>
    <xf numFmtId="2" fontId="25" fillId="37" borderId="3" xfId="0" applyNumberFormat="1" applyFont="1" applyFill="1" applyBorder="1" applyAlignment="1">
      <alignment horizontal="center" vertical="center" wrapText="1"/>
    </xf>
    <xf numFmtId="2" fontId="25" fillId="37" borderId="32" xfId="0" applyNumberFormat="1" applyFont="1" applyFill="1" applyBorder="1" applyAlignment="1">
      <alignment horizontal="center" vertical="center" wrapText="1"/>
    </xf>
    <xf numFmtId="164" fontId="32" fillId="39" borderId="6" xfId="0" applyNumberFormat="1" applyFont="1" applyFill="1" applyBorder="1" applyAlignment="1">
      <alignment horizontal="center" vertical="center" wrapText="1"/>
    </xf>
    <xf numFmtId="2" fontId="25" fillId="34" borderId="7" xfId="0" applyNumberFormat="1" applyFont="1" applyFill="1" applyBorder="1" applyAlignment="1">
      <alignment horizontal="center" vertical="center" wrapText="1"/>
    </xf>
    <xf numFmtId="2" fontId="23" fillId="36" borderId="1" xfId="0" applyNumberFormat="1" applyFont="1" applyFill="1" applyBorder="1" applyAlignment="1">
      <alignment horizontal="center" vertical="center" wrapText="1"/>
    </xf>
    <xf numFmtId="2" fontId="23" fillId="36" borderId="24" xfId="0" applyNumberFormat="1" applyFont="1" applyFill="1" applyBorder="1" applyAlignment="1">
      <alignment horizontal="center" vertical="center" wrapText="1"/>
    </xf>
    <xf numFmtId="2" fontId="23" fillId="36" borderId="26" xfId="0" applyNumberFormat="1" applyFont="1" applyFill="1" applyBorder="1" applyAlignment="1">
      <alignment horizontal="center" vertical="center" wrapText="1"/>
    </xf>
    <xf numFmtId="2" fontId="23" fillId="36" borderId="30" xfId="0" applyNumberFormat="1" applyFont="1" applyFill="1" applyBorder="1" applyAlignment="1">
      <alignment horizontal="center" vertical="center" wrapText="1"/>
    </xf>
    <xf numFmtId="0" fontId="24" fillId="35" borderId="7" xfId="0" applyFont="1" applyFill="1" applyBorder="1" applyAlignment="1">
      <alignment horizontal="center" vertical="center"/>
    </xf>
    <xf numFmtId="0" fontId="0" fillId="0" borderId="10" xfId="0" applyBorder="1"/>
    <xf numFmtId="2" fontId="33" fillId="39" borderId="7" xfId="0" applyNumberFormat="1" applyFont="1" applyFill="1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34" fillId="35" borderId="7" xfId="0" applyFont="1" applyFill="1" applyBorder="1" applyAlignment="1" applyProtection="1">
      <alignment vertical="center" wrapText="1"/>
      <protection locked="0"/>
    </xf>
    <xf numFmtId="0" fontId="23" fillId="40" borderId="29" xfId="0" applyFont="1" applyFill="1" applyBorder="1" applyAlignment="1" applyProtection="1">
      <alignment horizontal="center" vertical="center" wrapText="1"/>
      <protection locked="0"/>
    </xf>
    <xf numFmtId="0" fontId="23" fillId="40" borderId="7" xfId="0" applyFont="1" applyFill="1" applyBorder="1" applyAlignment="1" applyProtection="1">
      <alignment horizontal="center" vertical="center" wrapText="1"/>
      <protection locked="0"/>
    </xf>
    <xf numFmtId="0" fontId="23" fillId="38" borderId="1" xfId="0" applyFont="1" applyFill="1" applyBorder="1" applyAlignment="1" applyProtection="1">
      <alignment horizontal="center" vertical="center" wrapText="1"/>
      <protection locked="0"/>
    </xf>
    <xf numFmtId="2" fontId="23" fillId="37" borderId="35" xfId="0" applyNumberFormat="1" applyFont="1" applyFill="1" applyBorder="1" applyAlignment="1">
      <alignment horizontal="center" vertical="center" wrapText="1"/>
    </xf>
    <xf numFmtId="2" fontId="23" fillId="37" borderId="36" xfId="0" applyNumberFormat="1" applyFont="1" applyFill="1" applyBorder="1" applyAlignment="1">
      <alignment horizontal="center" vertical="center" wrapText="1"/>
    </xf>
    <xf numFmtId="0" fontId="24" fillId="33" borderId="11" xfId="0" applyFont="1" applyFill="1" applyBorder="1" applyAlignment="1">
      <alignment horizontal="left" vertical="center"/>
    </xf>
    <xf numFmtId="0" fontId="34" fillId="33" borderId="7" xfId="0" applyFont="1" applyFill="1" applyBorder="1" applyAlignment="1">
      <alignment horizontal="left" vertical="center"/>
    </xf>
    <xf numFmtId="0" fontId="22" fillId="41" borderId="0" xfId="0" applyFont="1" applyFill="1" applyAlignment="1" applyProtection="1">
      <alignment vertical="center" wrapText="1"/>
    </xf>
    <xf numFmtId="0" fontId="26" fillId="36" borderId="35" xfId="0" applyFont="1" applyFill="1" applyBorder="1" applyAlignment="1" applyProtection="1">
      <alignment horizontal="center" vertical="center" wrapText="1"/>
      <protection locked="0"/>
    </xf>
    <xf numFmtId="2" fontId="23" fillId="36" borderId="37" xfId="0" applyNumberFormat="1" applyFont="1" applyFill="1" applyBorder="1" applyAlignment="1" applyProtection="1">
      <alignment horizontal="center" vertical="center" wrapText="1"/>
      <protection locked="0"/>
    </xf>
    <xf numFmtId="2" fontId="23" fillId="36" borderId="37" xfId="0" applyNumberFormat="1" applyFont="1" applyFill="1" applyBorder="1" applyAlignment="1">
      <alignment horizontal="center" vertical="center" wrapText="1"/>
    </xf>
    <xf numFmtId="2" fontId="23" fillId="36" borderId="38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38" xfId="0" applyFont="1" applyFill="1" applyBorder="1" applyAlignment="1" applyProtection="1">
      <alignment horizontal="center" vertical="center" wrapText="1"/>
      <protection locked="0"/>
    </xf>
    <xf numFmtId="1" fontId="25" fillId="35" borderId="7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 applyProtection="1">
      <alignment horizontal="center" vertical="center" wrapText="1"/>
    </xf>
    <xf numFmtId="0" fontId="24" fillId="36" borderId="10" xfId="0" applyFont="1" applyFill="1" applyBorder="1" applyAlignment="1">
      <alignment horizontal="center" vertical="center" wrapText="1"/>
    </xf>
    <xf numFmtId="0" fontId="24" fillId="36" borderId="6" xfId="0" applyFont="1" applyFill="1" applyBorder="1" applyAlignment="1">
      <alignment horizontal="center" vertical="center" wrapText="1"/>
    </xf>
    <xf numFmtId="0" fontId="24" fillId="36" borderId="9" xfId="0" applyFont="1" applyFill="1" applyBorder="1" applyAlignment="1">
      <alignment horizontal="center" vertical="center" wrapText="1"/>
    </xf>
    <xf numFmtId="0" fontId="24" fillId="33" borderId="4" xfId="0" applyFont="1" applyFill="1" applyBorder="1" applyAlignment="1">
      <alignment horizontal="center" vertical="center" wrapText="1"/>
    </xf>
    <xf numFmtId="0" fontId="24" fillId="33" borderId="5" xfId="0" applyFont="1" applyFill="1" applyBorder="1" applyAlignment="1">
      <alignment horizontal="center" vertical="center" wrapText="1"/>
    </xf>
    <xf numFmtId="0" fontId="24" fillId="33" borderId="8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</cellXfs>
  <cellStyles count="42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34" builtinId="20" customBuiltin="1"/>
    <cellStyle name="Вывод" xfId="38" builtinId="21" customBuiltin="1"/>
    <cellStyle name="Вычисление" xfId="26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40" builtinId="25" customBuiltin="1"/>
    <cellStyle name="Контрольная ячейка" xfId="27" builtinId="23" customBuiltin="1"/>
    <cellStyle name="Название" xfId="39" builtinId="15" customBuiltin="1"/>
    <cellStyle name="Нейтральный" xfId="36" builtinId="28" customBuiltin="1"/>
    <cellStyle name="Обычный" xfId="0" builtinId="0"/>
    <cellStyle name="Плохой" xfId="25" builtinId="27" customBuiltin="1"/>
    <cellStyle name="Пояснение" xfId="28" builtinId="53" customBuiltin="1"/>
    <cellStyle name="Примечание" xfId="37" builtinId="10" customBuiltin="1"/>
    <cellStyle name="Связанная ячейка" xfId="35" builtinId="24" customBuiltin="1"/>
    <cellStyle name="Текст предупреждения" xfId="41" builtinId="11" customBuiltin="1"/>
    <cellStyle name="Хороший" xfId="29" builtinId="26" customBuiltin="1"/>
  </cellStyles>
  <dxfs count="23">
    <dxf>
      <font>
        <color theme="5" tint="-0.24994659260841701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6600"/>
      </font>
      <fill>
        <patternFill>
          <bgColor rgb="FF99FF99"/>
        </patternFill>
      </fill>
    </dxf>
    <dxf>
      <font>
        <color theme="5" tint="-0.24994659260841701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6600"/>
      </font>
      <fill>
        <patternFill>
          <bgColor rgb="FF99FF99"/>
        </patternFill>
      </fill>
    </dxf>
    <dxf>
      <font>
        <color theme="5" tint="-0.24994659260841701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6600"/>
      </font>
      <fill>
        <patternFill>
          <bgColor rgb="FF99FF99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theme="1" tint="0.34998626667073579"/>
      </font>
      <fill>
        <patternFill>
          <bgColor theme="6" tint="0.59996337778862885"/>
        </patternFill>
      </fill>
    </dxf>
    <dxf>
      <font>
        <color theme="5" tint="-0.24994659260841701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6600"/>
      </font>
      <fill>
        <patternFill>
          <bgColor rgb="FF99FF99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theme="1" tint="0.34998626667073579"/>
      </font>
      <fill>
        <patternFill>
          <bgColor theme="6" tint="0.59996337778862885"/>
        </patternFill>
      </fill>
    </dxf>
    <dxf>
      <font>
        <color theme="5" tint="-0.24994659260841701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6600"/>
      </font>
      <fill>
        <patternFill>
          <bgColor rgb="FF99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7"/>
    </mc:Choice>
    <mc:Fallback>
      <c:style val="37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1"/>
          <c:tx>
            <c:strRef>
              <c:f>Manual!$C$4</c:f>
              <c:strCache>
                <c:ptCount val="1"/>
                <c:pt idx="0">
                  <c:v>BRQ-32.26 Remove PDM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Manual!$D$4:$BE$4</c:f>
              <c:numCache>
                <c:formatCode>0.00</c:formatCode>
                <c:ptCount val="17"/>
                <c:pt idx="0">
                  <c:v>1.8125</c:v>
                </c:pt>
                <c:pt idx="4">
                  <c:v>0.75</c:v>
                </c:pt>
                <c:pt idx="8">
                  <c:v>5.1875</c:v>
                </c:pt>
              </c:numCache>
            </c:numRef>
          </c:val>
        </c:ser>
        <c:ser>
          <c:idx val="2"/>
          <c:order val="2"/>
          <c:tx>
            <c:strRef>
              <c:f>Manual!$C$5</c:f>
              <c:strCache>
                <c:ptCount val="1"/>
                <c:pt idx="0">
                  <c:v>BRQ 1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Manual!$D$5:$BE$5</c:f>
              <c:numCache>
                <c:formatCode>0.00</c:formatCode>
                <c:ptCount val="17"/>
                <c:pt idx="0">
                  <c:v>5</c:v>
                </c:pt>
                <c:pt idx="1">
                  <c:v>2</c:v>
                </c:pt>
                <c:pt idx="2">
                  <c:v>35</c:v>
                </c:pt>
                <c:pt idx="4">
                  <c:v>2</c:v>
                </c:pt>
                <c:pt idx="5">
                  <c:v>4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</c:ser>
        <c:ser>
          <c:idx val="3"/>
          <c:order val="3"/>
          <c:tx>
            <c:strRef>
              <c:f>Manual!$C$6</c:f>
              <c:strCache>
                <c:ptCount val="1"/>
                <c:pt idx="0">
                  <c:v>BRQ 2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Manual!$D$6:$BE$6</c:f>
              <c:numCache>
                <c:formatCode>0.00</c:formatCode>
                <c:ptCount val="17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ser>
          <c:idx val="4"/>
          <c:order val="4"/>
          <c:tx>
            <c:strRef>
              <c:f>Manual!$C$7</c:f>
              <c:strCache>
                <c:ptCount val="1"/>
                <c:pt idx="0">
                  <c:v>BRQ 3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Manual!$D$7:$BE$7</c:f>
              <c:numCache>
                <c:formatCode>0.00</c:formatCode>
                <c:ptCount val="17"/>
                <c:pt idx="0">
                  <c:v>2</c:v>
                </c:pt>
                <c:pt idx="4">
                  <c:v>2</c:v>
                </c:pt>
                <c:pt idx="6">
                  <c:v>3</c:v>
                </c:pt>
                <c:pt idx="9">
                  <c:v>5</c:v>
                </c:pt>
              </c:numCache>
            </c:numRef>
          </c:val>
        </c:ser>
        <c:ser>
          <c:idx val="5"/>
          <c:order val="5"/>
          <c:tx>
            <c:strRef>
              <c:f>Manual!$C$8</c:f>
              <c:strCache>
                <c:ptCount val="1"/>
                <c:pt idx="0">
                  <c:v>BRQ 4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Manual!$D$8:$BE$8</c:f>
              <c:numCache>
                <c:formatCode>0.00</c:formatCode>
                <c:ptCount val="17"/>
                <c:pt idx="0">
                  <c:v>2</c:v>
                </c:pt>
                <c:pt idx="2">
                  <c:v>2</c:v>
                </c:pt>
                <c:pt idx="4">
                  <c:v>2</c:v>
                </c:pt>
                <c:pt idx="7">
                  <c:v>5</c:v>
                </c:pt>
              </c:numCache>
            </c:numRef>
          </c:val>
        </c:ser>
        <c:ser>
          <c:idx val="6"/>
          <c:order val="6"/>
          <c:tx>
            <c:strRef>
              <c:f>Manual!$C$9</c:f>
              <c:strCache>
                <c:ptCount val="1"/>
                <c:pt idx="0">
                  <c:v>BRQ 5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Manual!$D$9:$BE$9</c:f>
              <c:numCache>
                <c:formatCode>0.00</c:formatCode>
                <c:ptCount val="17"/>
                <c:pt idx="0">
                  <c:v>2</c:v>
                </c:pt>
                <c:pt idx="4">
                  <c:v>3</c:v>
                </c:pt>
                <c:pt idx="6">
                  <c:v>2</c:v>
                </c:pt>
              </c:numCache>
            </c:numRef>
          </c:val>
        </c:ser>
        <c:ser>
          <c:idx val="7"/>
          <c:order val="7"/>
          <c:tx>
            <c:strRef>
              <c:f>Manual!$C$10</c:f>
              <c:strCache>
                <c:ptCount val="1"/>
                <c:pt idx="0">
                  <c:v>BRQ 6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Manual!$D$10:$BE$10</c:f>
              <c:numCache>
                <c:formatCode>0.00</c:formatCode>
                <c:ptCount val="17"/>
                <c:pt idx="0">
                  <c:v>2</c:v>
                </c:pt>
                <c:pt idx="2">
                  <c:v>1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</c:ser>
        <c:ser>
          <c:idx val="8"/>
          <c:order val="8"/>
          <c:tx>
            <c:strRef>
              <c:f>Manual!$C$11</c:f>
              <c:strCache>
                <c:ptCount val="1"/>
                <c:pt idx="0">
                  <c:v>BRQ 7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Manual!$D$11:$BE$11</c:f>
              <c:numCache>
                <c:formatCode>0.00</c:formatCode>
                <c:ptCount val="17"/>
                <c:pt idx="0">
                  <c:v>1</c:v>
                </c:pt>
                <c:pt idx="2">
                  <c:v>2</c:v>
                </c:pt>
                <c:pt idx="6">
                  <c:v>1</c:v>
                </c:pt>
                <c:pt idx="11">
                  <c:v>10</c:v>
                </c:pt>
                <c:pt idx="12">
                  <c:v>20</c:v>
                </c:pt>
              </c:numCache>
            </c:numRef>
          </c:val>
        </c:ser>
        <c:ser>
          <c:idx val="9"/>
          <c:order val="9"/>
          <c:tx>
            <c:strRef>
              <c:f>Manual!$C$12</c:f>
              <c:strCache>
                <c:ptCount val="1"/>
                <c:pt idx="0">
                  <c:v>BRQ 8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Manual!$D$12:$BE$12</c:f>
              <c:numCache>
                <c:formatCode>0.00</c:formatCode>
                <c:ptCount val="17"/>
                <c:pt idx="0">
                  <c:v>2</c:v>
                </c:pt>
                <c:pt idx="2">
                  <c:v>1</c:v>
                </c:pt>
                <c:pt idx="6">
                  <c:v>2</c:v>
                </c:pt>
              </c:numCache>
            </c:numRef>
          </c:val>
        </c:ser>
        <c:ser>
          <c:idx val="10"/>
          <c:order val="10"/>
          <c:tx>
            <c:strRef>
              <c:f>Manual!$C$13</c:f>
              <c:strCache>
                <c:ptCount val="1"/>
                <c:pt idx="0">
                  <c:v>BRQ 9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Manual!$D$13:$BE$13</c:f>
              <c:numCache>
                <c:formatCode>0.00</c:formatCode>
                <c:ptCount val="17"/>
                <c:pt idx="0">
                  <c:v>2</c:v>
                </c:pt>
                <c:pt idx="3">
                  <c:v>3</c:v>
                </c:pt>
                <c:pt idx="4">
                  <c:v>1</c:v>
                </c:pt>
                <c:pt idx="5">
                  <c:v>2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1"/>
          <c:order val="11"/>
          <c:tx>
            <c:strRef>
              <c:f>Manual!$C$14</c:f>
              <c:strCache>
                <c:ptCount val="1"/>
                <c:pt idx="0">
                  <c:v>BRQ 10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Manual!$D$14:$BE$14</c:f>
              <c:numCache>
                <c:formatCode>0.00</c:formatCode>
                <c:ptCount val="17"/>
                <c:pt idx="0">
                  <c:v>2</c:v>
                </c:pt>
                <c:pt idx="2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</c:numCache>
            </c:numRef>
          </c:val>
        </c:ser>
        <c:ser>
          <c:idx val="12"/>
          <c:order val="12"/>
          <c:tx>
            <c:strRef>
              <c:f>Manual!$C$15</c:f>
              <c:strCache>
                <c:ptCount val="1"/>
                <c:pt idx="0">
                  <c:v>BRQ 11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Manual!$D$15:$BE$15</c:f>
              <c:numCache>
                <c:formatCode>0.00</c:formatCode>
                <c:ptCount val="17"/>
                <c:pt idx="0">
                  <c:v>2</c:v>
                </c:pt>
                <c:pt idx="2">
                  <c:v>2</c:v>
                </c:pt>
                <c:pt idx="4">
                  <c:v>2</c:v>
                </c:pt>
                <c:pt idx="6">
                  <c:v>2</c:v>
                </c:pt>
                <c:pt idx="7">
                  <c:v>1</c:v>
                </c:pt>
              </c:numCache>
            </c:numRef>
          </c:val>
        </c:ser>
        <c:ser>
          <c:idx val="13"/>
          <c:order val="13"/>
          <c:tx>
            <c:strRef>
              <c:f>Manual!$C$16</c:f>
              <c:strCache>
                <c:ptCount val="1"/>
                <c:pt idx="0">
                  <c:v>BRQ 12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Manual!$D$16:$BE$16</c:f>
              <c:numCache>
                <c:formatCode>0.00</c:formatCode>
                <c:ptCount val="17"/>
                <c:pt idx="0">
                  <c:v>1</c:v>
                </c:pt>
                <c:pt idx="5">
                  <c:v>5</c:v>
                </c:pt>
                <c:pt idx="6">
                  <c:v>2</c:v>
                </c:pt>
              </c:numCache>
            </c:numRef>
          </c:val>
        </c:ser>
        <c:ser>
          <c:idx val="14"/>
          <c:order val="14"/>
          <c:tx>
            <c:strRef>
              <c:f>Manual!$C$17</c:f>
              <c:strCache>
                <c:ptCount val="1"/>
                <c:pt idx="0">
                  <c:v>BRQ 13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Manual!$D$17:$BE$17</c:f>
              <c:numCache>
                <c:formatCode>0.00</c:formatCode>
                <c:ptCount val="17"/>
                <c:pt idx="0">
                  <c:v>3</c:v>
                </c:pt>
                <c:pt idx="2">
                  <c:v>2</c:v>
                </c:pt>
                <c:pt idx="4">
                  <c:v>3</c:v>
                </c:pt>
                <c:pt idx="5">
                  <c:v>2</c:v>
                </c:pt>
              </c:numCache>
            </c:numRef>
          </c:val>
        </c:ser>
        <c:ser>
          <c:idx val="15"/>
          <c:order val="15"/>
          <c:tx>
            <c:strRef>
              <c:f>Manual!$C$18</c:f>
              <c:strCache>
                <c:ptCount val="1"/>
                <c:pt idx="0">
                  <c:v>BRQ 14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Manual!$D$18:$BE$18</c:f>
              <c:numCache>
                <c:formatCode>0.00</c:formatCode>
                <c:ptCount val="17"/>
                <c:pt idx="1">
                  <c:v>2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</c:numCache>
            </c:numRef>
          </c:val>
        </c:ser>
        <c:ser>
          <c:idx val="16"/>
          <c:order val="16"/>
          <c:tx>
            <c:strRef>
              <c:f>Manual!$C$19</c:f>
              <c:strCache>
                <c:ptCount val="1"/>
                <c:pt idx="0">
                  <c:v>BRQ 15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Manual!$D$19:$BE$19</c:f>
              <c:numCache>
                <c:formatCode>0.00</c:formatCode>
                <c:ptCount val="17"/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14">
                  <c:v>10</c:v>
                </c:pt>
              </c:numCache>
            </c:numRef>
          </c:val>
        </c:ser>
        <c:ser>
          <c:idx val="17"/>
          <c:order val="17"/>
          <c:tx>
            <c:strRef>
              <c:f>Manual!$C$20</c:f>
              <c:strCache>
                <c:ptCount val="1"/>
                <c:pt idx="0">
                  <c:v>BRQ 16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Manual!$D$20:$BE$20</c:f>
              <c:numCache>
                <c:formatCode>0.00</c:formatCode>
                <c:ptCount val="17"/>
                <c:pt idx="2">
                  <c:v>2</c:v>
                </c:pt>
                <c:pt idx="7">
                  <c:v>2</c:v>
                </c:pt>
              </c:numCache>
            </c:numRef>
          </c:val>
        </c:ser>
        <c:ser>
          <c:idx val="18"/>
          <c:order val="18"/>
          <c:tx>
            <c:strRef>
              <c:f>Manual!$C$21</c:f>
              <c:strCache>
                <c:ptCount val="1"/>
                <c:pt idx="0">
                  <c:v>BRQ 17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Manual!$D$21:$BE$21</c:f>
              <c:numCache>
                <c:formatCode>0.00</c:formatCode>
                <c:ptCount val="17"/>
                <c:pt idx="1">
                  <c:v>2</c:v>
                </c:pt>
                <c:pt idx="6">
                  <c:v>2</c:v>
                </c:pt>
              </c:numCache>
            </c:numRef>
          </c:val>
        </c:ser>
        <c:ser>
          <c:idx val="19"/>
          <c:order val="19"/>
          <c:tx>
            <c:strRef>
              <c:f>Manual!$C$22</c:f>
              <c:strCache>
                <c:ptCount val="1"/>
                <c:pt idx="0">
                  <c:v>BRQ 18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Manual!$D$22:$BE$22</c:f>
              <c:numCache>
                <c:formatCode>0.00</c:formatCode>
                <c:ptCount val="17"/>
                <c:pt idx="4">
                  <c:v>2</c:v>
                </c:pt>
                <c:pt idx="6">
                  <c:v>2</c:v>
                </c:pt>
                <c:pt idx="14">
                  <c:v>10</c:v>
                </c:pt>
              </c:numCache>
            </c:numRef>
          </c:val>
        </c:ser>
        <c:ser>
          <c:idx val="20"/>
          <c:order val="20"/>
          <c:tx>
            <c:strRef>
              <c:f>Manual!$C$23</c:f>
              <c:strCache>
                <c:ptCount val="1"/>
                <c:pt idx="0">
                  <c:v>BRQ 19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Manual!$D$23:$BE$23</c:f>
              <c:numCache>
                <c:formatCode>0.00</c:formatCode>
                <c:ptCount val="17"/>
                <c:pt idx="2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</c:ser>
        <c:ser>
          <c:idx val="21"/>
          <c:order val="21"/>
          <c:tx>
            <c:strRef>
              <c:f>Manual!$C$24</c:f>
              <c:strCache>
                <c:ptCount val="1"/>
                <c:pt idx="0">
                  <c:v>BRQ 20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Manual!$D$24:$BE$24</c:f>
              <c:numCache>
                <c:formatCode>0.00</c:formatCode>
                <c:ptCount val="17"/>
                <c:pt idx="1">
                  <c:v>1</c:v>
                </c:pt>
                <c:pt idx="2">
                  <c:v>2</c:v>
                </c:pt>
                <c:pt idx="6">
                  <c:v>2</c:v>
                </c:pt>
              </c:numCache>
            </c:numRef>
          </c:val>
        </c:ser>
        <c:ser>
          <c:idx val="22"/>
          <c:order val="22"/>
          <c:tx>
            <c:strRef>
              <c:f>Manual!$C$25</c:f>
              <c:strCache>
                <c:ptCount val="1"/>
                <c:pt idx="0">
                  <c:v>BRQ 21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Manual!$D$25:$BE$25</c:f>
              <c:numCache>
                <c:formatCode>0.00</c:formatCode>
                <c:ptCount val="17"/>
                <c:pt idx="2">
                  <c:v>2</c:v>
                </c:pt>
                <c:pt idx="4">
                  <c:v>2</c:v>
                </c:pt>
                <c:pt idx="5">
                  <c:v>4</c:v>
                </c:pt>
                <c:pt idx="10">
                  <c:v>20</c:v>
                </c:pt>
                <c:pt idx="13">
                  <c:v>5</c:v>
                </c:pt>
              </c:numCache>
            </c:numRef>
          </c:val>
        </c:ser>
        <c:ser>
          <c:idx val="23"/>
          <c:order val="23"/>
          <c:tx>
            <c:strRef>
              <c:f>Manual!$C$26</c:f>
              <c:strCache>
                <c:ptCount val="1"/>
                <c:pt idx="0">
                  <c:v>BRQ 22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Manual!$D$26:$BE$26</c:f>
              <c:numCache>
                <c:formatCode>0.00</c:formatCode>
                <c:ptCount val="17"/>
                <c:pt idx="8">
                  <c:v>3</c:v>
                </c:pt>
                <c:pt idx="10">
                  <c:v>30</c:v>
                </c:pt>
              </c:numCache>
            </c:numRef>
          </c:val>
        </c:ser>
        <c:ser>
          <c:idx val="24"/>
          <c:order val="24"/>
          <c:tx>
            <c:strRef>
              <c:f>Manual!$C$27</c:f>
              <c:strCache>
                <c:ptCount val="1"/>
                <c:pt idx="0">
                  <c:v>BRQ 23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Manual!$D$27:$BE$27</c:f>
              <c:numCache>
                <c:formatCode>0.00</c:formatCode>
                <c:ptCount val="17"/>
                <c:pt idx="5">
                  <c:v>2</c:v>
                </c:pt>
                <c:pt idx="8">
                  <c:v>3</c:v>
                </c:pt>
                <c:pt idx="11">
                  <c:v>30</c:v>
                </c:pt>
              </c:numCache>
            </c:numRef>
          </c:val>
        </c:ser>
        <c:ser>
          <c:idx val="25"/>
          <c:order val="25"/>
          <c:tx>
            <c:strRef>
              <c:f>Manual!$C$28</c:f>
              <c:strCache>
                <c:ptCount val="1"/>
                <c:pt idx="0">
                  <c:v>BRQ 24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Manual!$D$28:$BE$28</c:f>
              <c:numCache>
                <c:formatCode>0.00</c:formatCode>
                <c:ptCount val="17"/>
                <c:pt idx="4">
                  <c:v>2</c:v>
                </c:pt>
                <c:pt idx="5">
                  <c:v>4</c:v>
                </c:pt>
                <c:pt idx="6">
                  <c:v>3</c:v>
                </c:pt>
                <c:pt idx="8">
                  <c:v>2</c:v>
                </c:pt>
              </c:numCache>
            </c:numRef>
          </c:val>
        </c:ser>
        <c:ser>
          <c:idx val="26"/>
          <c:order val="26"/>
          <c:tx>
            <c:strRef>
              <c:f>Manual!$C$29</c:f>
              <c:strCache>
                <c:ptCount val="1"/>
                <c:pt idx="0">
                  <c:v>BRQ 25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Manual!$D$29:$BE$29</c:f>
              <c:numCache>
                <c:formatCode>0.00</c:formatCode>
                <c:ptCount val="17"/>
                <c:pt idx="2">
                  <c:v>2</c:v>
                </c:pt>
                <c:pt idx="6">
                  <c:v>2</c:v>
                </c:pt>
                <c:pt idx="7">
                  <c:v>5</c:v>
                </c:pt>
              </c:numCache>
            </c:numRef>
          </c:val>
        </c:ser>
        <c:ser>
          <c:idx val="27"/>
          <c:order val="27"/>
          <c:tx>
            <c:strRef>
              <c:f>Manual!$C$30</c:f>
              <c:strCache>
                <c:ptCount val="1"/>
                <c:pt idx="0">
                  <c:v>BRQ 26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Manual!$D$30:$BE$30</c:f>
              <c:numCache>
                <c:formatCode>0.00</c:formatCode>
                <c:ptCount val="17"/>
                <c:pt idx="2">
                  <c:v>2</c:v>
                </c:pt>
                <c:pt idx="4">
                  <c:v>2</c:v>
                </c:pt>
                <c:pt idx="7">
                  <c:v>2</c:v>
                </c:pt>
              </c:numCache>
            </c:numRef>
          </c:val>
        </c:ser>
        <c:ser>
          <c:idx val="28"/>
          <c:order val="28"/>
          <c:tx>
            <c:strRef>
              <c:f>Manual!$C$31</c:f>
              <c:strCache>
                <c:ptCount val="1"/>
                <c:pt idx="0">
                  <c:v>BRQ 27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Manual!$D$31:$BE$31</c:f>
              <c:numCache>
                <c:formatCode>0.00</c:formatCode>
                <c:ptCount val="17"/>
                <c:pt idx="5">
                  <c:v>2</c:v>
                </c:pt>
              </c:numCache>
            </c:numRef>
          </c:val>
        </c:ser>
        <c:ser>
          <c:idx val="29"/>
          <c:order val="29"/>
          <c:tx>
            <c:strRef>
              <c:f>Manual!$C$32</c:f>
              <c:strCache>
                <c:ptCount val="1"/>
                <c:pt idx="0">
                  <c:v>BRQ 28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Manual!$D$32:$BE$32</c:f>
              <c:numCache>
                <c:formatCode>0.00</c:formatCode>
                <c:ptCount val="17"/>
                <c:pt idx="6">
                  <c:v>3</c:v>
                </c:pt>
              </c:numCache>
            </c:numRef>
          </c:val>
        </c:ser>
        <c:ser>
          <c:idx val="30"/>
          <c:order val="30"/>
          <c:tx>
            <c:strRef>
              <c:f>Manual!$C$33</c:f>
              <c:strCache>
                <c:ptCount val="1"/>
                <c:pt idx="0">
                  <c:v>BRQ 29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Manual!$D$33:$BE$33</c:f>
              <c:numCache>
                <c:formatCode>0.00</c:formatCode>
                <c:ptCount val="17"/>
                <c:pt idx="2">
                  <c:v>2</c:v>
                </c:pt>
                <c:pt idx="7">
                  <c:v>2</c:v>
                </c:pt>
              </c:numCache>
            </c:numRef>
          </c:val>
        </c:ser>
        <c:ser>
          <c:idx val="31"/>
          <c:order val="31"/>
          <c:tx>
            <c:strRef>
              <c:f>Manual!$C$34</c:f>
              <c:strCache>
                <c:ptCount val="1"/>
                <c:pt idx="0">
                  <c:v>BRQ 30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Manual!$D$34:$BE$34</c:f>
              <c:numCache>
                <c:formatCode>0.00</c:formatCode>
                <c:ptCount val="17"/>
                <c:pt idx="1">
                  <c:v>2</c:v>
                </c:pt>
                <c:pt idx="7">
                  <c:v>3</c:v>
                </c:pt>
                <c:pt idx="8">
                  <c:v>1</c:v>
                </c:pt>
              </c:numCache>
            </c:numRef>
          </c:val>
        </c:ser>
        <c:ser>
          <c:idx val="32"/>
          <c:order val="32"/>
          <c:tx>
            <c:strRef>
              <c:f>Manual!$C$35</c:f>
              <c:strCache>
                <c:ptCount val="1"/>
                <c:pt idx="0">
                  <c:v>BRQ 31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Manual!$D$35:$BE$35</c:f>
              <c:numCache>
                <c:formatCode>0.00</c:formatCode>
                <c:ptCount val="17"/>
                <c:pt idx="2">
                  <c:v>20</c:v>
                </c:pt>
                <c:pt idx="6">
                  <c:v>2</c:v>
                </c:pt>
              </c:numCache>
            </c:numRef>
          </c:val>
        </c:ser>
        <c:ser>
          <c:idx val="33"/>
          <c:order val="33"/>
          <c:tx>
            <c:strRef>
              <c:f>Manual!$C$36</c:f>
              <c:strCache>
                <c:ptCount val="1"/>
                <c:pt idx="0">
                  <c:v>BRQ 32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Manual!$D$36:$BE$36</c:f>
              <c:numCache>
                <c:formatCode>0.00</c:formatCode>
                <c:ptCount val="17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5">
                  <c:v>10</c:v>
                </c:pt>
                <c:pt idx="6">
                  <c:v>20</c:v>
                </c:pt>
              </c:numCache>
            </c:numRef>
          </c:val>
        </c:ser>
        <c:ser>
          <c:idx val="34"/>
          <c:order val="34"/>
          <c:tx>
            <c:strRef>
              <c:f>Manual!$C$37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Manual!$D$37:$BE$37</c:f>
              <c:numCache>
                <c:formatCode>0.00</c:formatCode>
                <c:ptCount val="17"/>
              </c:numCache>
            </c:numRef>
          </c:val>
        </c:ser>
        <c:ser>
          <c:idx val="35"/>
          <c:order val="35"/>
          <c:tx>
            <c:strRef>
              <c:f>Manual!$C$38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Manual!$D$38:$BE$38</c:f>
              <c:numCache>
                <c:formatCode>0.00</c:formatCode>
                <c:ptCount val="17"/>
              </c:numCache>
            </c:numRef>
          </c:val>
        </c:ser>
        <c:ser>
          <c:idx val="36"/>
          <c:order val="36"/>
          <c:tx>
            <c:strRef>
              <c:f>Manual!$C$39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Manual!$D$39:$BE$39</c:f>
              <c:numCache>
                <c:formatCode>0.00</c:formatCode>
                <c:ptCount val="17"/>
              </c:numCache>
            </c:numRef>
          </c:val>
        </c:ser>
        <c:ser>
          <c:idx val="37"/>
          <c:order val="37"/>
          <c:tx>
            <c:strRef>
              <c:f>Manual!$C$40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Manual!$D$40:$BE$40</c:f>
              <c:numCache>
                <c:formatCode>0.00</c:formatCode>
                <c:ptCount val="17"/>
              </c:numCache>
            </c:numRef>
          </c:val>
        </c:ser>
        <c:ser>
          <c:idx val="38"/>
          <c:order val="38"/>
          <c:tx>
            <c:strRef>
              <c:f>Manual!$C$41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Manual!$D$41:$BE$41</c:f>
              <c:numCache>
                <c:formatCode>0.00</c:formatCode>
                <c:ptCount val="17"/>
              </c:numCache>
            </c:numRef>
          </c:val>
        </c:ser>
        <c:ser>
          <c:idx val="39"/>
          <c:order val="39"/>
          <c:tx>
            <c:strRef>
              <c:f>Manual!$C$42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Manual!$D$42:$BE$42</c:f>
              <c:numCache>
                <c:formatCode>0.00</c:formatCode>
                <c:ptCount val="17"/>
              </c:numCache>
            </c:numRef>
          </c:val>
        </c:ser>
        <c:ser>
          <c:idx val="40"/>
          <c:order val="40"/>
          <c:tx>
            <c:strRef>
              <c:f>Manual!$C$43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Manual!$D$43:$BE$43</c:f>
              <c:numCache>
                <c:formatCode>0.00</c:formatCode>
                <c:ptCount val="17"/>
              </c:numCache>
            </c:numRef>
          </c:val>
        </c:ser>
        <c:ser>
          <c:idx val="41"/>
          <c:order val="41"/>
          <c:tx>
            <c:strRef>
              <c:f>Manual!$C$44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Manual!$D$44:$BE$44</c:f>
              <c:numCache>
                <c:formatCode>0.00</c:formatCode>
                <c:ptCount val="17"/>
              </c:numCache>
            </c:numRef>
          </c:val>
        </c:ser>
        <c:ser>
          <c:idx val="42"/>
          <c:order val="42"/>
          <c:tx>
            <c:strRef>
              <c:f>Manual!$C$45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Manual!$D$45:$BE$45</c:f>
              <c:numCache>
                <c:formatCode>0.00</c:formatCode>
                <c:ptCount val="17"/>
              </c:numCache>
            </c:numRef>
          </c:val>
        </c:ser>
        <c:ser>
          <c:idx val="43"/>
          <c:order val="43"/>
          <c:tx>
            <c:strRef>
              <c:f>Manual!$C$46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Manual!$D$46:$BE$46</c:f>
              <c:numCache>
                <c:formatCode>0.00</c:formatCode>
                <c:ptCount val="17"/>
              </c:numCache>
            </c:numRef>
          </c:val>
        </c:ser>
        <c:ser>
          <c:idx val="44"/>
          <c:order val="44"/>
          <c:tx>
            <c:strRef>
              <c:f>Manual!$C$47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Manual!$D$47:$BE$47</c:f>
              <c:numCache>
                <c:formatCode>0.00</c:formatCode>
                <c:ptCount val="17"/>
              </c:numCache>
            </c:numRef>
          </c:val>
        </c:ser>
        <c:ser>
          <c:idx val="45"/>
          <c:order val="45"/>
          <c:tx>
            <c:strRef>
              <c:f>Manual!$C$48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Manual!$D$48:$BE$48</c:f>
              <c:numCache>
                <c:formatCode>0.00</c:formatCode>
                <c:ptCount val="17"/>
              </c:numCache>
            </c:numRef>
          </c:val>
        </c:ser>
        <c:ser>
          <c:idx val="46"/>
          <c:order val="46"/>
          <c:tx>
            <c:strRef>
              <c:f>Manual!$C$49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Manual!$D$49:$BE$49</c:f>
              <c:numCache>
                <c:formatCode>0.00</c:formatCode>
                <c:ptCount val="17"/>
              </c:numCache>
            </c:numRef>
          </c:val>
        </c:ser>
        <c:ser>
          <c:idx val="47"/>
          <c:order val="47"/>
          <c:tx>
            <c:strRef>
              <c:f>Manual!$C$50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Manual!$D$50:$BE$50</c:f>
              <c:numCache>
                <c:formatCode>0.00</c:formatCode>
                <c:ptCount val="17"/>
              </c:numCache>
            </c:numRef>
          </c:val>
        </c:ser>
        <c:ser>
          <c:idx val="48"/>
          <c:order val="48"/>
          <c:tx>
            <c:strRef>
              <c:f>Manual!$C$51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Manual!$D$51:$BE$51</c:f>
              <c:numCache>
                <c:formatCode>0.00</c:formatCode>
                <c:ptCount val="17"/>
              </c:numCache>
            </c:numRef>
          </c:val>
        </c:ser>
        <c:ser>
          <c:idx val="49"/>
          <c:order val="49"/>
          <c:tx>
            <c:strRef>
              <c:f>Manual!$C$52</c:f>
              <c:strCache>
                <c:ptCount val="1"/>
              </c:strCache>
            </c:strRef>
          </c:tx>
          <c:invertIfNegative val="0"/>
          <c:dLbls>
            <c:dLbl>
              <c:idx val="8"/>
              <c:spPr/>
              <c:txPr>
                <a:bodyPr/>
                <a:lstStyle/>
                <a:p>
                  <a:pPr>
                    <a:defRPr sz="800"/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Manual!$D$52:$BE$52</c:f>
              <c:numCache>
                <c:formatCode>0.00</c:formatCode>
                <c:ptCount val="17"/>
              </c:numCache>
            </c:numRef>
          </c:val>
        </c:ser>
        <c:ser>
          <c:idx val="50"/>
          <c:order val="50"/>
          <c:tx>
            <c:strRef>
              <c:f>Manual!$C$53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Manual!$D$53:$BE$53</c:f>
              <c:numCache>
                <c:formatCode>0.00</c:formatCode>
                <c:ptCount val="17"/>
              </c:numCache>
            </c:numRef>
          </c:val>
        </c:ser>
        <c:ser>
          <c:idx val="51"/>
          <c:order val="51"/>
          <c:tx>
            <c:strRef>
              <c:f>Manual!$C$54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Manual!$D$54:$BE$54</c:f>
              <c:numCache>
                <c:formatCode>0.00</c:formatCode>
                <c:ptCount val="17"/>
              </c:numCache>
            </c:numRef>
          </c:val>
        </c:ser>
        <c:ser>
          <c:idx val="52"/>
          <c:order val="52"/>
          <c:tx>
            <c:strRef>
              <c:f>Manual!$C$55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Manual!$D$55:$BE$55</c:f>
              <c:numCache>
                <c:formatCode>0.00</c:formatCode>
                <c:ptCount val="17"/>
              </c:numCache>
            </c:numRef>
          </c:val>
        </c:ser>
        <c:ser>
          <c:idx val="53"/>
          <c:order val="53"/>
          <c:tx>
            <c:strRef>
              <c:f>Manual!$C$56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Manual!$D$56:$BE$56</c:f>
              <c:numCache>
                <c:formatCode>0.00</c:formatCode>
                <c:ptCount val="1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22332496"/>
        <c:axId val="422333280"/>
      </c:barChart>
      <c:barChart>
        <c:barDir val="col"/>
        <c:grouping val="stacked"/>
        <c:varyColors val="0"/>
        <c:ser>
          <c:idx val="1"/>
          <c:order val="0"/>
          <c:tx>
            <c:strRef>
              <c:f>Manual!$C$3</c:f>
              <c:strCache>
                <c:ptCount val="1"/>
                <c:pt idx="0">
                  <c:v>Capacity per each Work Center</c:v>
                </c:pt>
              </c:strCache>
            </c:strRef>
          </c:tx>
          <c:spPr>
            <a:noFill/>
            <a:ln w="12700">
              <a:solidFill>
                <a:srgbClr val="69A12B"/>
              </a:solidFill>
              <a:prstDash val="dash"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FF0000"/>
                    </a:solidFill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Manual!$D$2:$BE$2</c:f>
              <c:strCache>
                <c:ptCount val="17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strCache>
            </c:strRef>
          </c:cat>
          <c:val>
            <c:numRef>
              <c:f>Manual!$D$3:$BE$3</c:f>
              <c:numCache>
                <c:formatCode>0.00</c:formatCode>
                <c:ptCount val="17"/>
                <c:pt idx="0">
                  <c:v>10</c:v>
                </c:pt>
                <c:pt idx="1">
                  <c:v>8</c:v>
                </c:pt>
                <c:pt idx="2">
                  <c:v>5</c:v>
                </c:pt>
                <c:pt idx="3">
                  <c:v>10</c:v>
                </c:pt>
                <c:pt idx="4">
                  <c:v>15</c:v>
                </c:pt>
                <c:pt idx="5">
                  <c:v>10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22334064"/>
        <c:axId val="422330536"/>
      </c:barChart>
      <c:catAx>
        <c:axId val="422332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1380000"/>
          <a:lstStyle/>
          <a:p>
            <a:pPr>
              <a:defRPr sz="800"/>
            </a:pPr>
            <a:endParaRPr lang="ru-RU"/>
          </a:p>
        </c:txPr>
        <c:crossAx val="42233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23332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422332496"/>
        <c:crosses val="autoZero"/>
        <c:crossBetween val="between"/>
        <c:majorUnit val="50"/>
        <c:minorUnit val="10"/>
      </c:valAx>
      <c:catAx>
        <c:axId val="4223340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2330536"/>
        <c:crosses val="autoZero"/>
        <c:auto val="1"/>
        <c:lblAlgn val="ctr"/>
        <c:lblOffset val="100"/>
        <c:noMultiLvlLbl val="0"/>
      </c:catAx>
      <c:valAx>
        <c:axId val="422330536"/>
        <c:scaling>
          <c:orientation val="minMax"/>
        </c:scaling>
        <c:delete val="1"/>
        <c:axPos val="r"/>
        <c:numFmt formatCode="0.00" sourceLinked="1"/>
        <c:majorTickMark val="out"/>
        <c:minorTickMark val="none"/>
        <c:tickLblPos val="nextTo"/>
        <c:crossAx val="422334064"/>
        <c:crosses val="max"/>
        <c:crossBetween val="between"/>
      </c:valAx>
    </c:plotArea>
    <c:legend>
      <c:legendPos val="r"/>
      <c:layout>
        <c:manualLayout>
          <c:xMode val="edge"/>
          <c:yMode val="edge"/>
          <c:x val="0.80959218665506016"/>
          <c:y val="1.2357659660717137E-2"/>
          <c:w val="0.18305543465358287"/>
          <c:h val="0.85187694751884568"/>
        </c:manualLayout>
      </c:layout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3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595189299967651E-2"/>
          <c:y val="6.5719880869813544E-3"/>
          <c:w val="0.77550795037243514"/>
          <c:h val="0.92333158853350572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Sum_data!$B$8</c:f>
              <c:strCache>
                <c:ptCount val="1"/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chemeClr val="accent3">
                  <a:lumMod val="75000"/>
                </a:scheme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chemeClr val="accent5">
                        <a:lumMod val="50000"/>
                      </a:schemeClr>
                    </a:solidFill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Assessment_Entry!$D$2:$AP$2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Sum_data!$C$8:$BD$8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6"/>
          <c:order val="2"/>
          <c:tx>
            <c:v>Out of Scope</c:v>
          </c:tx>
          <c:spPr>
            <a:solidFill>
              <a:schemeClr val="bg1"/>
            </a:solidFill>
            <a:ln>
              <a:solidFill>
                <a:srgbClr val="69A12B"/>
              </a:solidFill>
            </a:ln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Sum_data!$C$2:$BD$2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Sum_data!$C$7:$BD$7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v>Done</c:v>
          </c:tx>
          <c:spPr>
            <a:solidFill>
              <a:srgbClr val="99FF99"/>
            </a:solidFill>
            <a:ln>
              <a:solidFill>
                <a:srgbClr val="69A12B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chemeClr val="accent3">
                        <a:lumMod val="50000"/>
                      </a:schemeClr>
                    </a:solidFill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Sum_data!$C$2:$BD$2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Sum_data!$C$4:$BD$4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4"/>
          <c:order val="4"/>
          <c:tx>
            <c:v>In Progress</c:v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rgbClr val="69A12B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Sum_data!$C$2:$BD$2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Sum_data!$C$5:$BD$5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5"/>
          <c:order val="5"/>
          <c:tx>
            <c:v>Not Started</c:v>
          </c:tx>
          <c:spPr>
            <a:solidFill>
              <a:schemeClr val="accent2">
                <a:lumMod val="20000"/>
                <a:lumOff val="80000"/>
              </a:schemeClr>
            </a:solidFill>
            <a:ln>
              <a:solidFill>
                <a:srgbClr val="69A12B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Sum_data!$C$2:$BD$2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Sum_data!$C$6:$BD$6</c:f>
              <c:numCache>
                <c:formatCode>0.00</c:formatCode>
                <c:ptCount val="6"/>
                <c:pt idx="0">
                  <c:v>4</c:v>
                </c:pt>
                <c:pt idx="1">
                  <c:v>2</c:v>
                </c:pt>
                <c:pt idx="2">
                  <c:v>7</c:v>
                </c:pt>
                <c:pt idx="3">
                  <c:v>3</c:v>
                </c:pt>
                <c:pt idx="4">
                  <c:v>10</c:v>
                </c:pt>
                <c:pt idx="5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22334848"/>
        <c:axId val="422335632"/>
      </c:barChart>
      <c:barChart>
        <c:barDir val="col"/>
        <c:grouping val="clustered"/>
        <c:varyColors val="0"/>
        <c:ser>
          <c:idx val="1"/>
          <c:order val="0"/>
          <c:tx>
            <c:strRef>
              <c:f>Sum_data!$B$3</c:f>
              <c:strCache>
                <c:ptCount val="1"/>
                <c:pt idx="0">
                  <c:v>Capacity per each Work Center</c:v>
                </c:pt>
              </c:strCache>
            </c:strRef>
          </c:tx>
          <c:spPr>
            <a:noFill/>
            <a:ln w="12700">
              <a:solidFill>
                <a:srgbClr val="69A12B"/>
              </a:solidFill>
              <a:prstDash val="dash"/>
            </a:ln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rgbClr val="FF0000"/>
                    </a:solidFill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Assessment_Entry!$D$2:$AP$2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Sum_data!$C$3:$BD$3</c:f>
              <c:numCache>
                <c:formatCode>0.00</c:formatCode>
                <c:ptCount val="6"/>
                <c:pt idx="0">
                  <c:v>10</c:v>
                </c:pt>
                <c:pt idx="1">
                  <c:v>8</c:v>
                </c:pt>
                <c:pt idx="2">
                  <c:v>5</c:v>
                </c:pt>
                <c:pt idx="3">
                  <c:v>10</c:v>
                </c:pt>
                <c:pt idx="4">
                  <c:v>15</c:v>
                </c:pt>
                <c:pt idx="5">
                  <c:v>10</c:v>
                </c:pt>
              </c:numCache>
            </c:numRef>
          </c:val>
        </c:ser>
        <c:ser>
          <c:idx val="8"/>
          <c:order val="6"/>
          <c:spPr>
            <a:noFill/>
            <a:ln w="31750">
              <a:solidFill>
                <a:srgbClr val="FF0000"/>
              </a:solidFill>
            </a:ln>
          </c:spPr>
          <c:invertIfNegative val="0"/>
          <c:cat>
            <c:strRef>
              <c:f>Assessment_Entry!$D$2:$AP$2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Sum_data!$C$12:$BD$12</c:f>
              <c:numCache>
                <c:formatCode>0.00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7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22330928"/>
        <c:axId val="422336024"/>
      </c:barChart>
      <c:catAx>
        <c:axId val="422334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1380000" vert="horz"/>
          <a:lstStyle/>
          <a:p>
            <a:pPr>
              <a:defRPr sz="800" baseline="0"/>
            </a:pPr>
            <a:endParaRPr lang="ru-RU"/>
          </a:p>
        </c:txPr>
        <c:crossAx val="422335632"/>
        <c:crosses val="autoZero"/>
        <c:auto val="1"/>
        <c:lblAlgn val="ctr"/>
        <c:lblOffset val="100"/>
        <c:tickLblSkip val="1"/>
        <c:noMultiLvlLbl val="0"/>
      </c:catAx>
      <c:valAx>
        <c:axId val="422335632"/>
        <c:scaling>
          <c:orientation val="minMax"/>
        </c:scaling>
        <c:delete val="0"/>
        <c:axPos val="l"/>
        <c:numFmt formatCode="#,##0.00" sourceLinked="0"/>
        <c:majorTickMark val="out"/>
        <c:minorTickMark val="none"/>
        <c:tickLblPos val="nextTo"/>
        <c:crossAx val="422334848"/>
        <c:crosses val="autoZero"/>
        <c:crossBetween val="between"/>
        <c:majorUnit val="50"/>
        <c:minorUnit val="10"/>
      </c:valAx>
      <c:catAx>
        <c:axId val="4223309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2336024"/>
        <c:crosses val="autoZero"/>
        <c:auto val="1"/>
        <c:lblAlgn val="ctr"/>
        <c:lblOffset val="100"/>
        <c:noMultiLvlLbl val="0"/>
      </c:catAx>
      <c:valAx>
        <c:axId val="422336024"/>
        <c:scaling>
          <c:orientation val="minMax"/>
        </c:scaling>
        <c:delete val="1"/>
        <c:axPos val="r"/>
        <c:numFmt formatCode="0.00" sourceLinked="1"/>
        <c:majorTickMark val="out"/>
        <c:minorTickMark val="none"/>
        <c:tickLblPos val="nextTo"/>
        <c:crossAx val="422330928"/>
        <c:crosses val="max"/>
        <c:crossBetween val="between"/>
        <c:majorUnit val="50"/>
        <c:minorUnit val="10"/>
      </c:valAx>
      <c:spPr>
        <a:solidFill>
          <a:schemeClr val="bg1">
            <a:lumMod val="95000"/>
          </a:schemeClr>
        </a:solidFill>
      </c:spPr>
    </c:plotArea>
    <c:legend>
      <c:legendPos val="r"/>
      <c:legendEntry>
        <c:idx val="0"/>
        <c:txPr>
          <a:bodyPr/>
          <a:lstStyle/>
          <a:p>
            <a:pPr>
              <a:defRPr sz="1100" b="1">
                <a:solidFill>
                  <a:schemeClr val="accent2">
                    <a:lumMod val="50000"/>
                  </a:schemeClr>
                </a:solidFill>
              </a:defRPr>
            </a:pPr>
            <a:endParaRPr lang="ru-RU"/>
          </a:p>
        </c:txPr>
      </c:legendEntry>
      <c:legendEntry>
        <c:idx val="1"/>
        <c:txPr>
          <a:bodyPr/>
          <a:lstStyle/>
          <a:p>
            <a:pPr>
              <a:defRPr sz="1100" b="1">
                <a:solidFill>
                  <a:schemeClr val="accent6">
                    <a:lumMod val="50000"/>
                  </a:schemeClr>
                </a:solidFill>
              </a:defRPr>
            </a:pPr>
            <a:endParaRPr lang="ru-RU"/>
          </a:p>
        </c:txPr>
      </c:legendEntry>
      <c:legendEntry>
        <c:idx val="2"/>
        <c:txPr>
          <a:bodyPr/>
          <a:lstStyle/>
          <a:p>
            <a:pPr>
              <a:defRPr sz="1100" b="1">
                <a:solidFill>
                  <a:schemeClr val="accent3">
                    <a:lumMod val="50000"/>
                  </a:schemeClr>
                </a:solidFill>
              </a:defRPr>
            </a:pPr>
            <a:endParaRPr lang="ru-RU"/>
          </a:p>
        </c:txPr>
      </c:legendEntry>
      <c:legendEntry>
        <c:idx val="3"/>
        <c:txPr>
          <a:bodyPr/>
          <a:lstStyle/>
          <a:p>
            <a:pPr>
              <a:defRPr sz="1100" b="1"/>
            </a:pPr>
            <a:endParaRPr lang="ru-RU"/>
          </a:p>
        </c:txPr>
      </c:legendEntry>
      <c:legendEntry>
        <c:idx val="4"/>
        <c:txPr>
          <a:bodyPr/>
          <a:lstStyle/>
          <a:p>
            <a:pPr>
              <a:defRPr sz="1100" b="1">
                <a:solidFill>
                  <a:schemeClr val="tx2">
                    <a:lumMod val="50000"/>
                  </a:schemeClr>
                </a:solidFill>
              </a:defRPr>
            </a:pPr>
            <a:endParaRPr lang="ru-RU"/>
          </a:p>
        </c:txPr>
      </c:legendEntry>
      <c:legendEntry>
        <c:idx val="5"/>
        <c:txPr>
          <a:bodyPr/>
          <a:lstStyle/>
          <a:p>
            <a:pPr>
              <a:defRPr sz="1100" b="1"/>
            </a:pPr>
            <a:endParaRPr lang="ru-RU"/>
          </a:p>
        </c:txPr>
      </c:legendEntry>
      <c:legendEntry>
        <c:idx val="6"/>
        <c:delete val="1"/>
      </c:legendEntry>
      <c:layout>
        <c:manualLayout>
          <c:xMode val="edge"/>
          <c:yMode val="edge"/>
          <c:x val="0.83753273717311794"/>
          <c:y val="0.66270124865807012"/>
          <c:w val="0.14201576227666246"/>
          <c:h val="0.17109219823416322"/>
        </c:manualLayout>
      </c:layout>
      <c:overlay val="0"/>
      <c:spPr>
        <a:ln>
          <a:noFill/>
        </a:ln>
      </c:spPr>
      <c:txPr>
        <a:bodyPr/>
        <a:lstStyle/>
        <a:p>
          <a:pPr>
            <a:defRPr sz="1100"/>
          </a:pPr>
          <a:endParaRPr lang="ru-RU"/>
        </a:p>
      </c:txPr>
    </c:legend>
    <c:plotVisOnly val="1"/>
    <c:dispBlanksAs val="gap"/>
    <c:showDLblsOverMax val="0"/>
  </c:chart>
  <c:spPr>
    <a:solidFill>
      <a:schemeClr val="lt1"/>
    </a:solidFill>
    <a:ln w="25400">
      <a:solidFill>
        <a:schemeClr val="accent3"/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7"/>
    </mc:Choice>
    <mc:Fallback>
      <c:style val="37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1"/>
          <c:tx>
            <c:strRef>
              <c:f>Assessment_Entry!$C$4</c:f>
              <c:strCache>
                <c:ptCount val="1"/>
                <c:pt idx="0">
                  <c:v>Проект A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Assessment_Entry!$D$4:$AO$4</c:f>
              <c:numCache>
                <c:formatCode>0.00</c:formatCode>
                <c:ptCount val="6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5</c:v>
                </c:pt>
                <c:pt idx="5">
                  <c:v>3</c:v>
                </c:pt>
              </c:numCache>
            </c:numRef>
          </c:val>
        </c:ser>
        <c:ser>
          <c:idx val="2"/>
          <c:order val="2"/>
          <c:tx>
            <c:strRef>
              <c:f>Assessment_Entry!$C$5</c:f>
              <c:strCache>
                <c:ptCount val="1"/>
                <c:pt idx="0">
                  <c:v>Проект B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Assessment_Entry!$D$5:$AO$5</c:f>
              <c:numCache>
                <c:formatCode>0.00</c:formatCode>
                <c:ptCount val="6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</c:ser>
        <c:ser>
          <c:idx val="3"/>
          <c:order val="3"/>
          <c:tx>
            <c:strRef>
              <c:f>Assessment_Entry!$C$6</c:f>
              <c:strCache>
                <c:ptCount val="1"/>
                <c:pt idx="0">
                  <c:v>Проект C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Assessment_Entry!$D$6:$AO$6</c:f>
              <c:numCache>
                <c:formatCode>0.00</c:formatCode>
                <c:ptCount val="6"/>
                <c:pt idx="0">
                  <c:v>3</c:v>
                </c:pt>
                <c:pt idx="1">
                  <c:v>2</c:v>
                </c:pt>
                <c:pt idx="3">
                  <c:v>1</c:v>
                </c:pt>
                <c:pt idx="4">
                  <c:v>3</c:v>
                </c:pt>
                <c:pt idx="5">
                  <c:v>3</c:v>
                </c:pt>
              </c:numCache>
            </c:numRef>
          </c:val>
        </c:ser>
        <c:ser>
          <c:idx val="4"/>
          <c:order val="4"/>
          <c:tx>
            <c:strRef>
              <c:f>Assessment_Entry!$C$7</c:f>
              <c:strCache>
                <c:ptCount val="1"/>
                <c:pt idx="0">
                  <c:v>Проект D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Assessment_Entry!$D$7:$AO$7</c:f>
              <c:numCache>
                <c:formatCode>0.00</c:formatCode>
                <c:ptCount val="6"/>
                <c:pt idx="0">
                  <c:v>1</c:v>
                </c:pt>
                <c:pt idx="2">
                  <c:v>3</c:v>
                </c:pt>
                <c:pt idx="4">
                  <c:v>1</c:v>
                </c:pt>
                <c:pt idx="5">
                  <c:v>3</c:v>
                </c:pt>
              </c:numCache>
            </c:numRef>
          </c:val>
        </c:ser>
        <c:ser>
          <c:idx val="5"/>
          <c:order val="5"/>
          <c:tx>
            <c:strRef>
              <c:f>Assessment_Entry!$C$8</c:f>
              <c:strCache>
                <c:ptCount val="1"/>
                <c:pt idx="0">
                  <c:v>Проект 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Assessment_Entry!$D$8:$AO$8</c:f>
              <c:numCache>
                <c:formatCode>0.00</c:formatCode>
                <c:ptCount val="6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4</c:v>
                </c:pt>
                <c:pt idx="5">
                  <c:v>1</c:v>
                </c:pt>
              </c:numCache>
            </c:numRef>
          </c:val>
        </c:ser>
        <c:ser>
          <c:idx val="6"/>
          <c:order val="6"/>
          <c:tx>
            <c:strRef>
              <c:f>Assessment_Entry!$C$9</c:f>
              <c:strCache>
                <c:ptCount val="1"/>
                <c:pt idx="0">
                  <c:v>Проект 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Assessment_Entry!$D$9:$AO$9</c:f>
              <c:numCache>
                <c:formatCode>0.00</c:formatCode>
                <c:ptCount val="6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4</c:v>
                </c:pt>
                <c:pt idx="5">
                  <c:v>1</c:v>
                </c:pt>
              </c:numCache>
            </c:numRef>
          </c:val>
        </c:ser>
        <c:ser>
          <c:idx val="7"/>
          <c:order val="7"/>
          <c:tx>
            <c:strRef>
              <c:f>Assessment_Entry!$C$10</c:f>
              <c:strCache>
                <c:ptCount val="1"/>
                <c:pt idx="0">
                  <c:v>Проект 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Assessment_Entry!$D$10:$AO$10</c:f>
              <c:numCache>
                <c:formatCode>0.00</c:formatCode>
                <c:ptCount val="6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4</c:v>
                </c:pt>
                <c:pt idx="5">
                  <c:v>1</c:v>
                </c:pt>
              </c:numCache>
            </c:numRef>
          </c:val>
        </c:ser>
        <c:ser>
          <c:idx val="8"/>
          <c:order val="8"/>
          <c:tx>
            <c:strRef>
              <c:f>Assessment_Entry!$C$11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Assessment_Entry!$D$11:$AO$11</c:f>
              <c:numCache>
                <c:formatCode>0.00</c:formatCode>
                <c:ptCount val="6"/>
              </c:numCache>
            </c:numRef>
          </c:val>
        </c:ser>
        <c:ser>
          <c:idx val="9"/>
          <c:order val="9"/>
          <c:tx>
            <c:strRef>
              <c:f>Assessment_Entry!$C$12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Assessment_Entry!$D$12:$AO$12</c:f>
              <c:numCache>
                <c:formatCode>0.00</c:formatCode>
                <c:ptCount val="6"/>
              </c:numCache>
            </c:numRef>
          </c:val>
        </c:ser>
        <c:ser>
          <c:idx val="10"/>
          <c:order val="10"/>
          <c:tx>
            <c:strRef>
              <c:f>Assessment_Entry!$C$13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Assessment_Entry!$D$13:$AO$13</c:f>
              <c:numCache>
                <c:formatCode>0.00</c:formatCode>
                <c:ptCount val="6"/>
              </c:numCache>
            </c:numRef>
          </c:val>
        </c:ser>
        <c:ser>
          <c:idx val="11"/>
          <c:order val="11"/>
          <c:tx>
            <c:strRef>
              <c:f>Assessment_Entry!$C$14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Assessment_Entry!$D$14:$AO$14</c:f>
              <c:numCache>
                <c:formatCode>0.00</c:formatCode>
                <c:ptCount val="6"/>
              </c:numCache>
            </c:numRef>
          </c:val>
        </c:ser>
        <c:ser>
          <c:idx val="12"/>
          <c:order val="12"/>
          <c:tx>
            <c:strRef>
              <c:f>Assessment_Entry!$C$15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Assessment_Entry!$D$15:$AO$15</c:f>
              <c:numCache>
                <c:formatCode>0.00</c:formatCode>
                <c:ptCount val="6"/>
              </c:numCache>
            </c:numRef>
          </c:val>
        </c:ser>
        <c:ser>
          <c:idx val="13"/>
          <c:order val="13"/>
          <c:tx>
            <c:strRef>
              <c:f>Assessment_Entry!$C$16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Assessment_Entry!$D$16:$AO$16</c:f>
              <c:numCache>
                <c:formatCode>0.00</c:formatCode>
                <c:ptCount val="6"/>
              </c:numCache>
            </c:numRef>
          </c:val>
        </c:ser>
        <c:ser>
          <c:idx val="14"/>
          <c:order val="14"/>
          <c:tx>
            <c:strRef>
              <c:f>Assessment_Entry!$C$17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Assessment_Entry!$D$17:$AO$17</c:f>
              <c:numCache>
                <c:formatCode>0.00</c:formatCode>
                <c:ptCount val="6"/>
              </c:numCache>
            </c:numRef>
          </c:val>
        </c:ser>
        <c:ser>
          <c:idx val="15"/>
          <c:order val="15"/>
          <c:tx>
            <c:strRef>
              <c:f>Assessment_Entry!$C$18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Assessment_Entry!$D$18:$AO$18</c:f>
              <c:numCache>
                <c:formatCode>0.00</c:formatCode>
                <c:ptCount val="6"/>
              </c:numCache>
            </c:numRef>
          </c:val>
        </c:ser>
        <c:ser>
          <c:idx val="16"/>
          <c:order val="16"/>
          <c:tx>
            <c:strRef>
              <c:f>Assessment_Entry!$C$19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Assessment_Entry!$D$19:$AO$19</c:f>
              <c:numCache>
                <c:formatCode>0.00</c:formatCode>
                <c:ptCount val="6"/>
              </c:numCache>
            </c:numRef>
          </c:val>
        </c:ser>
        <c:ser>
          <c:idx val="17"/>
          <c:order val="17"/>
          <c:tx>
            <c:strRef>
              <c:f>Assessment_Entry!$C$20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Assessment_Entry!$D$20:$AO$20</c:f>
              <c:numCache>
                <c:formatCode>0.00</c:formatCode>
                <c:ptCount val="6"/>
              </c:numCache>
            </c:numRef>
          </c:val>
        </c:ser>
        <c:ser>
          <c:idx val="18"/>
          <c:order val="18"/>
          <c:tx>
            <c:strRef>
              <c:f>Assessment_Entry!$C$21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Assessment_Entry!$D$21:$AO$21</c:f>
              <c:numCache>
                <c:formatCode>0.00</c:formatCode>
                <c:ptCount val="6"/>
              </c:numCache>
            </c:numRef>
          </c:val>
        </c:ser>
        <c:ser>
          <c:idx val="19"/>
          <c:order val="19"/>
          <c:tx>
            <c:strRef>
              <c:f>Assessment_Entry!$C$22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Assessment_Entry!$D$22:$AO$22</c:f>
              <c:numCache>
                <c:formatCode>0.00</c:formatCode>
                <c:ptCount val="6"/>
              </c:numCache>
            </c:numRef>
          </c:val>
        </c:ser>
        <c:ser>
          <c:idx val="20"/>
          <c:order val="20"/>
          <c:tx>
            <c:strRef>
              <c:f>Assessment_Entry!$C$23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Assessment_Entry!$D$23:$AO$23</c:f>
              <c:numCache>
                <c:formatCode>0.00</c:formatCode>
                <c:ptCount val="6"/>
              </c:numCache>
            </c:numRef>
          </c:val>
        </c:ser>
        <c:ser>
          <c:idx val="21"/>
          <c:order val="21"/>
          <c:tx>
            <c:strRef>
              <c:f>Assessment_Entry!$C$24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Assessment_Entry!$D$24:$AO$24</c:f>
              <c:numCache>
                <c:formatCode>0.00</c:formatCode>
                <c:ptCount val="6"/>
              </c:numCache>
            </c:numRef>
          </c:val>
        </c:ser>
        <c:ser>
          <c:idx val="22"/>
          <c:order val="22"/>
          <c:tx>
            <c:strRef>
              <c:f>Assessment_Entry!$C$25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Assessment_Entry!$D$25:$AO$25</c:f>
              <c:numCache>
                <c:formatCode>0.00</c:formatCode>
                <c:ptCount val="6"/>
              </c:numCache>
            </c:numRef>
          </c:val>
        </c:ser>
        <c:ser>
          <c:idx val="23"/>
          <c:order val="23"/>
          <c:tx>
            <c:strRef>
              <c:f>Assessment_Entry!$C$26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Assessment_Entry!$D$26:$AO$26</c:f>
              <c:numCache>
                <c:formatCode>0.00</c:formatCode>
                <c:ptCount val="6"/>
              </c:numCache>
            </c:numRef>
          </c:val>
        </c:ser>
        <c:ser>
          <c:idx val="24"/>
          <c:order val="24"/>
          <c:tx>
            <c:strRef>
              <c:f>Assessment_Entry!$C$27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Assessment_Entry!$D$27:$AO$27</c:f>
              <c:numCache>
                <c:formatCode>0.00</c:formatCode>
                <c:ptCount val="6"/>
              </c:numCache>
            </c:numRef>
          </c:val>
        </c:ser>
        <c:ser>
          <c:idx val="25"/>
          <c:order val="25"/>
          <c:tx>
            <c:strRef>
              <c:f>Assessment_Entry!$C$28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Assessment_Entry!$D$28:$AO$28</c:f>
              <c:numCache>
                <c:formatCode>0.00</c:formatCode>
                <c:ptCount val="6"/>
              </c:numCache>
            </c:numRef>
          </c:val>
        </c:ser>
        <c:ser>
          <c:idx val="26"/>
          <c:order val="26"/>
          <c:tx>
            <c:strRef>
              <c:f>Assessment_Entry!$C$29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Assessment_Entry!$D$29:$AO$29</c:f>
              <c:numCache>
                <c:formatCode>0.00</c:formatCode>
                <c:ptCount val="6"/>
              </c:numCache>
            </c:numRef>
          </c:val>
        </c:ser>
        <c:ser>
          <c:idx val="27"/>
          <c:order val="27"/>
          <c:tx>
            <c:strRef>
              <c:f>Assessment_Entry!$C$30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Assessment_Entry!$D$30:$AO$30</c:f>
              <c:numCache>
                <c:formatCode>0.00</c:formatCode>
                <c:ptCount val="6"/>
              </c:numCache>
            </c:numRef>
          </c:val>
        </c:ser>
        <c:ser>
          <c:idx val="28"/>
          <c:order val="28"/>
          <c:tx>
            <c:strRef>
              <c:f>Assessment_Entry!$C$31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Assessment_Entry!$D$31:$AO$31</c:f>
              <c:numCache>
                <c:formatCode>0.00</c:formatCode>
                <c:ptCount val="6"/>
              </c:numCache>
            </c:numRef>
          </c:val>
        </c:ser>
        <c:ser>
          <c:idx val="29"/>
          <c:order val="29"/>
          <c:tx>
            <c:strRef>
              <c:f>Assessment_Entry!$C$32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Assessment_Entry!$D$32:$AO$32</c:f>
              <c:numCache>
                <c:formatCode>0.00</c:formatCode>
                <c:ptCount val="6"/>
              </c:numCache>
            </c:numRef>
          </c:val>
        </c:ser>
        <c:ser>
          <c:idx val="30"/>
          <c:order val="30"/>
          <c:tx>
            <c:strRef>
              <c:f>Assessment_Entry!$C$33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Assessment_Entry!$D$33:$AO$33</c:f>
              <c:numCache>
                <c:formatCode>0.00</c:formatCode>
                <c:ptCount val="6"/>
              </c:numCache>
            </c:numRef>
          </c:val>
        </c:ser>
        <c:ser>
          <c:idx val="31"/>
          <c:order val="31"/>
          <c:tx>
            <c:strRef>
              <c:f>Assessment_Entry!$C$34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Assessment_Entry!$D$34:$AO$34</c:f>
              <c:numCache>
                <c:formatCode>0.00</c:formatCode>
                <c:ptCount val="6"/>
              </c:numCache>
            </c:numRef>
          </c:val>
        </c:ser>
        <c:ser>
          <c:idx val="32"/>
          <c:order val="32"/>
          <c:tx>
            <c:strRef>
              <c:f>Assessment_Entry!$C$35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Assessment_Entry!$D$35:$AO$35</c:f>
              <c:numCache>
                <c:formatCode>0.00</c:formatCode>
                <c:ptCount val="6"/>
              </c:numCache>
            </c:numRef>
          </c:val>
        </c:ser>
        <c:ser>
          <c:idx val="33"/>
          <c:order val="33"/>
          <c:tx>
            <c:strRef>
              <c:f>Assessment_Entry!$C$36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Assessment_Entry!$D$36:$AO$36</c:f>
              <c:numCache>
                <c:formatCode>0.00</c:formatCode>
                <c:ptCount val="6"/>
              </c:numCache>
            </c:numRef>
          </c:val>
        </c:ser>
        <c:ser>
          <c:idx val="34"/>
          <c:order val="34"/>
          <c:tx>
            <c:strRef>
              <c:f>Assessment_Entry!$C$37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Assessment_Entry!$D$37:$AO$37</c:f>
              <c:numCache>
                <c:formatCode>0.00</c:formatCode>
                <c:ptCount val="6"/>
              </c:numCache>
            </c:numRef>
          </c:val>
        </c:ser>
        <c:ser>
          <c:idx val="35"/>
          <c:order val="35"/>
          <c:tx>
            <c:strRef>
              <c:f>Assessment_Entry!$C$38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Assessment_Entry!$D$38:$AO$38</c:f>
              <c:numCache>
                <c:formatCode>0.00</c:formatCode>
                <c:ptCount val="6"/>
              </c:numCache>
            </c:numRef>
          </c:val>
        </c:ser>
        <c:ser>
          <c:idx val="36"/>
          <c:order val="36"/>
          <c:tx>
            <c:strRef>
              <c:f>Assessment_Entry!$C$39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Assessment_Entry!$D$39:$AO$39</c:f>
              <c:numCache>
                <c:formatCode>0.00</c:formatCode>
                <c:ptCount val="6"/>
              </c:numCache>
            </c:numRef>
          </c:val>
        </c:ser>
        <c:ser>
          <c:idx val="37"/>
          <c:order val="37"/>
          <c:tx>
            <c:strRef>
              <c:f>Assessment_Entry!$C$40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Assessment_Entry!$D$40:$AO$40</c:f>
              <c:numCache>
                <c:formatCode>0.00</c:formatCode>
                <c:ptCount val="6"/>
              </c:numCache>
            </c:numRef>
          </c:val>
        </c:ser>
        <c:ser>
          <c:idx val="38"/>
          <c:order val="38"/>
          <c:tx>
            <c:strRef>
              <c:f>Assessment_Entry!$C$41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Assessment_Entry!$D$41:$AO$41</c:f>
              <c:numCache>
                <c:formatCode>0.00</c:formatCode>
                <c:ptCount val="6"/>
              </c:numCache>
            </c:numRef>
          </c:val>
        </c:ser>
        <c:ser>
          <c:idx val="39"/>
          <c:order val="39"/>
          <c:tx>
            <c:strRef>
              <c:f>Assessment_Entry!$C$42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Assessment_Entry!$D$42:$AO$42</c:f>
              <c:numCache>
                <c:formatCode>0.00</c:formatCode>
                <c:ptCount val="6"/>
              </c:numCache>
            </c:numRef>
          </c:val>
        </c:ser>
        <c:ser>
          <c:idx val="40"/>
          <c:order val="40"/>
          <c:tx>
            <c:strRef>
              <c:f>Assessment_Entry!$C$43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Assessment_Entry!$D$43:$AO$43</c:f>
              <c:numCache>
                <c:formatCode>0.00</c:formatCode>
                <c:ptCount val="6"/>
              </c:numCache>
            </c:numRef>
          </c:val>
        </c:ser>
        <c:ser>
          <c:idx val="41"/>
          <c:order val="41"/>
          <c:tx>
            <c:strRef>
              <c:f>Assessment_Entry!$C$44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Assessment_Entry!$D$44:$AO$44</c:f>
              <c:numCache>
                <c:formatCode>0.00</c:formatCode>
                <c:ptCount val="6"/>
              </c:numCache>
            </c:numRef>
          </c:val>
        </c:ser>
        <c:ser>
          <c:idx val="42"/>
          <c:order val="42"/>
          <c:tx>
            <c:strRef>
              <c:f>Assessment_Entry!$C$45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Assessment_Entry!$D$45:$AO$45</c:f>
              <c:numCache>
                <c:formatCode>0.00</c:formatCode>
                <c:ptCount val="6"/>
              </c:numCache>
            </c:numRef>
          </c:val>
        </c:ser>
        <c:ser>
          <c:idx val="43"/>
          <c:order val="43"/>
          <c:tx>
            <c:strRef>
              <c:f>Assessment_Entry!$C$46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Assessment_Entry!$D$46:$AO$46</c:f>
              <c:numCache>
                <c:formatCode>0.00</c:formatCode>
                <c:ptCount val="6"/>
              </c:numCache>
            </c:numRef>
          </c:val>
        </c:ser>
        <c:ser>
          <c:idx val="44"/>
          <c:order val="44"/>
          <c:tx>
            <c:strRef>
              <c:f>Assessment_Entry!$C$47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Assessment_Entry!$D$47:$AO$47</c:f>
              <c:numCache>
                <c:formatCode>0.00</c:formatCode>
                <c:ptCount val="6"/>
              </c:numCache>
            </c:numRef>
          </c:val>
        </c:ser>
        <c:ser>
          <c:idx val="45"/>
          <c:order val="45"/>
          <c:tx>
            <c:strRef>
              <c:f>Assessment_Entry!$C$48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Assessment_Entry!$D$48:$AO$48</c:f>
              <c:numCache>
                <c:formatCode>0.00</c:formatCode>
                <c:ptCount val="6"/>
              </c:numCache>
            </c:numRef>
          </c:val>
        </c:ser>
        <c:ser>
          <c:idx val="46"/>
          <c:order val="46"/>
          <c:tx>
            <c:strRef>
              <c:f>Assessment_Entry!$C$49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Assessment_Entry!$D$49:$AO$49</c:f>
              <c:numCache>
                <c:formatCode>0.00</c:formatCode>
                <c:ptCount val="6"/>
              </c:numCache>
            </c:numRef>
          </c:val>
        </c:ser>
        <c:ser>
          <c:idx val="47"/>
          <c:order val="47"/>
          <c:tx>
            <c:strRef>
              <c:f>Assessment_Entry!$C$50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Assessment_Entry!$D$50:$AO$50</c:f>
              <c:numCache>
                <c:formatCode>0.00</c:formatCode>
                <c:ptCount val="6"/>
              </c:numCache>
            </c:numRef>
          </c:val>
        </c:ser>
        <c:ser>
          <c:idx val="48"/>
          <c:order val="48"/>
          <c:tx>
            <c:strRef>
              <c:f>Assessment_Entry!$C$51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Assessment_Entry!$D$51:$AO$51</c:f>
              <c:numCache>
                <c:formatCode>0.00</c:formatCode>
                <c:ptCount val="6"/>
              </c:numCache>
            </c:numRef>
          </c:val>
        </c:ser>
        <c:ser>
          <c:idx val="49"/>
          <c:order val="49"/>
          <c:tx>
            <c:strRef>
              <c:f>Assessment_Entry!$C$52</c:f>
              <c:strCache>
                <c:ptCount val="1"/>
              </c:strCache>
            </c:strRef>
          </c:tx>
          <c:invertIfNegative val="0"/>
          <c:dLbls>
            <c:dLbl>
              <c:idx val="8"/>
              <c:spPr/>
              <c:txPr>
                <a:bodyPr/>
                <a:lstStyle/>
                <a:p>
                  <a:pPr>
                    <a:defRPr sz="800"/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Assessment_Entry!$D$52:$AO$52</c:f>
              <c:numCache>
                <c:formatCode>0.00</c:formatCode>
                <c:ptCount val="6"/>
              </c:numCache>
            </c:numRef>
          </c:val>
        </c:ser>
        <c:ser>
          <c:idx val="50"/>
          <c:order val="50"/>
          <c:tx>
            <c:strRef>
              <c:f>Assessment_Entry!$C$53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Assessment_Entry!$D$53:$AO$53</c:f>
              <c:numCache>
                <c:formatCode>0.00</c:formatCode>
                <c:ptCount val="6"/>
              </c:numCache>
            </c:numRef>
          </c:val>
        </c:ser>
        <c:ser>
          <c:idx val="51"/>
          <c:order val="51"/>
          <c:tx>
            <c:strRef>
              <c:f>Assessment_Entry!$C$54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Assessment_Entry!$D$54:$AO$54</c:f>
              <c:numCache>
                <c:formatCode>0.00</c:formatCode>
                <c:ptCount val="6"/>
              </c:numCache>
            </c:numRef>
          </c:val>
        </c:ser>
        <c:ser>
          <c:idx val="52"/>
          <c:order val="52"/>
          <c:tx>
            <c:strRef>
              <c:f>Assessment_Entry!$C$55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Assessment_Entry!$D$55:$AO$55</c:f>
              <c:numCache>
                <c:formatCode>0.00</c:formatCode>
                <c:ptCount val="6"/>
              </c:numCache>
            </c:numRef>
          </c:val>
        </c:ser>
        <c:ser>
          <c:idx val="53"/>
          <c:order val="53"/>
          <c:tx>
            <c:strRef>
              <c:f>Assessment_Entry!$C$56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Assessment_Entry!$D$56:$AO$56</c:f>
              <c:numCache>
                <c:formatCode>0.00</c:formatCode>
                <c:ptCount val="6"/>
              </c:numCache>
            </c:numRef>
          </c:val>
        </c:ser>
        <c:ser>
          <c:idx val="54"/>
          <c:order val="54"/>
          <c:tx>
            <c:strRef>
              <c:f>Assessment_Entry!$C$57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Assessment_Entry!$D$57:$AO$57</c:f>
              <c:numCache>
                <c:formatCode>0.00</c:formatCode>
                <c:ptCount val="6"/>
              </c:numCache>
            </c:numRef>
          </c:val>
        </c:ser>
        <c:ser>
          <c:idx val="55"/>
          <c:order val="55"/>
          <c:tx>
            <c:strRef>
              <c:f>Assessment_Entry!$C$58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Assessment_Entry!$D$58:$AO$58</c:f>
              <c:numCache>
                <c:formatCode>0.00</c:formatCode>
                <c:ptCount val="6"/>
              </c:numCache>
            </c:numRef>
          </c:val>
        </c:ser>
        <c:ser>
          <c:idx val="56"/>
          <c:order val="56"/>
          <c:tx>
            <c:strRef>
              <c:f>Assessment_Entry!$C$59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Assessment_Entry!$D$59:$AO$59</c:f>
              <c:numCache>
                <c:formatCode>0.00</c:formatCode>
                <c:ptCount val="6"/>
              </c:numCache>
            </c:numRef>
          </c:val>
        </c:ser>
        <c:ser>
          <c:idx val="57"/>
          <c:order val="57"/>
          <c:tx>
            <c:strRef>
              <c:f>Assessment_Entry!$C$60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Assessment_Entry!$D$60:$AO$60</c:f>
              <c:numCache>
                <c:formatCode>0.00</c:formatCode>
                <c:ptCount val="6"/>
              </c:numCache>
            </c:numRef>
          </c:val>
        </c:ser>
        <c:ser>
          <c:idx val="58"/>
          <c:order val="58"/>
          <c:tx>
            <c:strRef>
              <c:f>Assessment_Entry!$C$61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Assessment_Entry!$D$61:$AO$61</c:f>
              <c:numCache>
                <c:formatCode>0.00</c:formatCode>
                <c:ptCount val="6"/>
              </c:numCache>
            </c:numRef>
          </c:val>
        </c:ser>
        <c:ser>
          <c:idx val="59"/>
          <c:order val="59"/>
          <c:tx>
            <c:strRef>
              <c:f>Assessment_Entry!$C$62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Assessment_Entry!$D$62:$AO$62</c:f>
              <c:numCache>
                <c:formatCode>0.00</c:formatCode>
                <c:ptCount val="6"/>
              </c:numCache>
            </c:numRef>
          </c:val>
        </c:ser>
        <c:ser>
          <c:idx val="60"/>
          <c:order val="60"/>
          <c:tx>
            <c:strRef>
              <c:f>Assessment_Entry!$C$63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Assessment_Entry!$D$63:$AO$63</c:f>
              <c:numCache>
                <c:formatCode>0.00</c:formatCode>
                <c:ptCount val="6"/>
              </c:numCache>
            </c:numRef>
          </c:val>
        </c:ser>
        <c:ser>
          <c:idx val="61"/>
          <c:order val="61"/>
          <c:tx>
            <c:strRef>
              <c:f>Assessment_Entry!$C$64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Assessment_Entry!$D$64:$AO$64</c:f>
              <c:numCache>
                <c:formatCode>0.00</c:formatCode>
                <c:ptCount val="6"/>
              </c:numCache>
            </c:numRef>
          </c:val>
        </c:ser>
        <c:ser>
          <c:idx val="62"/>
          <c:order val="62"/>
          <c:tx>
            <c:strRef>
              <c:f>Assessment_Entry!$C$65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Assessment_Entry!$D$65:$AO$65</c:f>
              <c:numCache>
                <c:formatCode>0.00</c:formatCode>
                <c:ptCount val="6"/>
              </c:numCache>
            </c:numRef>
          </c:val>
        </c:ser>
        <c:ser>
          <c:idx val="63"/>
          <c:order val="63"/>
          <c:tx>
            <c:strRef>
              <c:f>Assessment_Entry!$C$66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Assessment_Entry!$D$66:$AO$66</c:f>
              <c:numCache>
                <c:formatCode>0.00</c:formatCode>
                <c:ptCount val="6"/>
              </c:numCache>
            </c:numRef>
          </c:val>
        </c:ser>
        <c:ser>
          <c:idx val="64"/>
          <c:order val="64"/>
          <c:tx>
            <c:strRef>
              <c:f>Assessment_Entry!$C$67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Assessment_Entry!$D$67:$AO$67</c:f>
              <c:numCache>
                <c:formatCode>0.00</c:formatCode>
                <c:ptCount val="6"/>
              </c:numCache>
            </c:numRef>
          </c:val>
        </c:ser>
        <c:ser>
          <c:idx val="65"/>
          <c:order val="65"/>
          <c:tx>
            <c:strRef>
              <c:f>Assessment_Entry!$C$68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Assessment_Entry!$D$68:$AO$68</c:f>
              <c:numCache>
                <c:formatCode>0.00</c:formatCode>
                <c:ptCount val="6"/>
              </c:numCache>
            </c:numRef>
          </c:val>
        </c:ser>
        <c:ser>
          <c:idx val="66"/>
          <c:order val="66"/>
          <c:tx>
            <c:strRef>
              <c:f>Assessment_Entry!$C$69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Assessment_Entry!$D$69:$AO$69</c:f>
              <c:numCache>
                <c:formatCode>0.00</c:formatCode>
                <c:ptCount val="6"/>
              </c:numCache>
            </c:numRef>
          </c:val>
        </c:ser>
        <c:ser>
          <c:idx val="67"/>
          <c:order val="67"/>
          <c:tx>
            <c:strRef>
              <c:f>Assessment_Entry!$C$70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Assessment_Entry!$D$70:$AO$70</c:f>
              <c:numCache>
                <c:formatCode>0.00</c:formatCode>
                <c:ptCount val="6"/>
              </c:numCache>
            </c:numRef>
          </c:val>
        </c:ser>
        <c:ser>
          <c:idx val="68"/>
          <c:order val="68"/>
          <c:tx>
            <c:strRef>
              <c:f>Assessment_Entry!$C$71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Assessment_Entry!$D$71:$AO$71</c:f>
              <c:numCache>
                <c:formatCode>0.00</c:formatCode>
                <c:ptCount val="6"/>
              </c:numCache>
            </c:numRef>
          </c:val>
        </c:ser>
        <c:ser>
          <c:idx val="69"/>
          <c:order val="69"/>
          <c:tx>
            <c:strRef>
              <c:f>Assessment_Entry!$C$72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Assessment_Entry!$D$72:$AO$72</c:f>
              <c:numCache>
                <c:formatCode>0.00</c:formatCode>
                <c:ptCount val="6"/>
              </c:numCache>
            </c:numRef>
          </c:val>
        </c:ser>
        <c:ser>
          <c:idx val="70"/>
          <c:order val="70"/>
          <c:tx>
            <c:strRef>
              <c:f>Assessment_Entry!$C$73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Assessment_Entry!$D$73:$AO$73</c:f>
              <c:numCache>
                <c:formatCode>0.00</c:formatCode>
                <c:ptCount val="6"/>
              </c:numCache>
            </c:numRef>
          </c:val>
        </c:ser>
        <c:ser>
          <c:idx val="71"/>
          <c:order val="71"/>
          <c:tx>
            <c:strRef>
              <c:f>Assessment_Entry!$C$74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Assessment_Entry!$D$74:$AO$74</c:f>
              <c:numCache>
                <c:formatCode>0.00</c:formatCode>
                <c:ptCount val="6"/>
              </c:numCache>
            </c:numRef>
          </c:val>
        </c:ser>
        <c:ser>
          <c:idx val="72"/>
          <c:order val="72"/>
          <c:tx>
            <c:strRef>
              <c:f>Assessment_Entry!$C$75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Assessment_Entry!$D$75:$AO$75</c:f>
              <c:numCache>
                <c:formatCode>0.00</c:formatCode>
                <c:ptCount val="6"/>
              </c:numCache>
            </c:numRef>
          </c:val>
        </c:ser>
        <c:ser>
          <c:idx val="73"/>
          <c:order val="73"/>
          <c:tx>
            <c:strRef>
              <c:f>Assessment_Entry!$C$76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Assessment_Entry!$D$76:$AO$76</c:f>
              <c:numCache>
                <c:formatCode>0.00</c:formatCode>
                <c:ptCount val="6"/>
              </c:numCache>
            </c:numRef>
          </c:val>
        </c:ser>
        <c:ser>
          <c:idx val="74"/>
          <c:order val="74"/>
          <c:tx>
            <c:strRef>
              <c:f>Assessment_Entry!$C$77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Assessment_Entry!$D$77:$AO$77</c:f>
              <c:numCache>
                <c:formatCode>0.00</c:formatCode>
                <c:ptCount val="6"/>
              </c:numCache>
            </c:numRef>
          </c:val>
        </c:ser>
        <c:ser>
          <c:idx val="75"/>
          <c:order val="75"/>
          <c:tx>
            <c:strRef>
              <c:f>Assessment_Entry!$C$78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Assessment_Entry!$D$78:$AO$78</c:f>
              <c:numCache>
                <c:formatCode>0.00</c:formatCode>
                <c:ptCount val="6"/>
              </c:numCache>
            </c:numRef>
          </c:val>
        </c:ser>
        <c:ser>
          <c:idx val="76"/>
          <c:order val="76"/>
          <c:tx>
            <c:strRef>
              <c:f>Assessment_Entry!$C$79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Assessment_Entry!$D$79:$AO$79</c:f>
              <c:numCache>
                <c:formatCode>0.00</c:formatCode>
                <c:ptCount val="6"/>
              </c:numCache>
            </c:numRef>
          </c:val>
        </c:ser>
        <c:ser>
          <c:idx val="77"/>
          <c:order val="77"/>
          <c:tx>
            <c:strRef>
              <c:f>Assessment_Entry!$C$80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Assessment_Entry!$D$80:$AO$80</c:f>
              <c:numCache>
                <c:formatCode>0.00</c:formatCode>
                <c:ptCount val="6"/>
              </c:numCache>
            </c:numRef>
          </c:val>
        </c:ser>
        <c:ser>
          <c:idx val="78"/>
          <c:order val="78"/>
          <c:tx>
            <c:strRef>
              <c:f>Assessment_Entry!$C$81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Assessment_Entry!$D$81:$AO$81</c:f>
              <c:numCache>
                <c:formatCode>0.00</c:formatCode>
                <c:ptCount val="6"/>
              </c:numCache>
            </c:numRef>
          </c:val>
        </c:ser>
        <c:ser>
          <c:idx val="79"/>
          <c:order val="79"/>
          <c:tx>
            <c:strRef>
              <c:f>Assessment_Entry!$C$82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Assessment_Entry!$D$82:$AO$82</c:f>
              <c:numCache>
                <c:formatCode>0.00</c:formatCode>
                <c:ptCount val="6"/>
              </c:numCache>
            </c:numRef>
          </c:val>
        </c:ser>
        <c:ser>
          <c:idx val="80"/>
          <c:order val="80"/>
          <c:tx>
            <c:strRef>
              <c:f>Assessment_Entry!$C$83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Assessment_Entry!$D$83:$AO$83</c:f>
              <c:numCache>
                <c:formatCode>0.00</c:formatCode>
                <c:ptCount val="6"/>
              </c:numCache>
            </c:numRef>
          </c:val>
        </c:ser>
        <c:ser>
          <c:idx val="81"/>
          <c:order val="81"/>
          <c:tx>
            <c:strRef>
              <c:f>Assessment_Entry!$C$84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Assessment_Entry!$D$84:$AO$84</c:f>
              <c:numCache>
                <c:formatCode>0.00</c:formatCode>
                <c:ptCount val="6"/>
              </c:numCache>
            </c:numRef>
          </c:val>
        </c:ser>
        <c:ser>
          <c:idx val="82"/>
          <c:order val="82"/>
          <c:tx>
            <c:strRef>
              <c:f>Assessment_Entry!$C$85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Assessment_Entry!$D$85:$AO$85</c:f>
              <c:numCache>
                <c:formatCode>0.00</c:formatCode>
                <c:ptCount val="6"/>
              </c:numCache>
            </c:numRef>
          </c:val>
        </c:ser>
        <c:ser>
          <c:idx val="83"/>
          <c:order val="83"/>
          <c:tx>
            <c:strRef>
              <c:f>Assessment_Entry!$C$86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Assessment_Entry!$D$86:$AO$86</c:f>
              <c:numCache>
                <c:formatCode>0.00</c:formatCode>
                <c:ptCount val="6"/>
              </c:numCache>
            </c:numRef>
          </c:val>
        </c:ser>
        <c:ser>
          <c:idx val="84"/>
          <c:order val="84"/>
          <c:tx>
            <c:strRef>
              <c:f>Assessment_Entry!$C$87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Assessment_Entry!$D$87:$AO$87</c:f>
              <c:numCache>
                <c:formatCode>0.00</c:formatCode>
                <c:ptCount val="6"/>
              </c:numCache>
            </c:numRef>
          </c:val>
        </c:ser>
        <c:ser>
          <c:idx val="85"/>
          <c:order val="85"/>
          <c:tx>
            <c:strRef>
              <c:f>Assessment_Entry!$C$88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Assessment_Entry!$D$88:$AO$88</c:f>
              <c:numCache>
                <c:formatCode>0.00</c:formatCode>
                <c:ptCount val="6"/>
              </c:numCache>
            </c:numRef>
          </c:val>
        </c:ser>
        <c:ser>
          <c:idx val="86"/>
          <c:order val="86"/>
          <c:tx>
            <c:strRef>
              <c:f>Assessment_Entry!$C$89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Assessment_Entry!$D$89:$AO$89</c:f>
              <c:numCache>
                <c:formatCode>0.00</c:formatCode>
                <c:ptCount val="6"/>
              </c:numCache>
            </c:numRef>
          </c:val>
        </c:ser>
        <c:ser>
          <c:idx val="87"/>
          <c:order val="87"/>
          <c:tx>
            <c:strRef>
              <c:f>Assessment_Entry!$C$90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Assessment_Entry!$D$90:$AO$90</c:f>
              <c:numCache>
                <c:formatCode>0.00</c:formatCode>
                <c:ptCount val="6"/>
              </c:numCache>
            </c:numRef>
          </c:val>
        </c:ser>
        <c:ser>
          <c:idx val="88"/>
          <c:order val="88"/>
          <c:tx>
            <c:strRef>
              <c:f>Assessment_Entry!$C$91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Assessment_Entry!$D$91:$AO$91</c:f>
              <c:numCache>
                <c:formatCode>0.00</c:formatCode>
                <c:ptCount val="6"/>
              </c:numCache>
            </c:numRef>
          </c:val>
        </c:ser>
        <c:ser>
          <c:idx val="89"/>
          <c:order val="89"/>
          <c:tx>
            <c:strRef>
              <c:f>Assessment_Entry!$C$92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Assessment_Entry!$D$92:$AO$92</c:f>
              <c:numCache>
                <c:formatCode>0.00</c:formatCode>
                <c:ptCount val="6"/>
              </c:numCache>
            </c:numRef>
          </c:val>
        </c:ser>
        <c:ser>
          <c:idx val="90"/>
          <c:order val="90"/>
          <c:tx>
            <c:strRef>
              <c:f>Assessment_Entry!$C$93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Assessment_Entry!$D$93:$AO$93</c:f>
              <c:numCache>
                <c:formatCode>0.00</c:formatCode>
                <c:ptCount val="6"/>
              </c:numCache>
            </c:numRef>
          </c:val>
        </c:ser>
        <c:ser>
          <c:idx val="91"/>
          <c:order val="91"/>
          <c:tx>
            <c:strRef>
              <c:f>Assessment_Entry!$C$94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Assessment_Entry!$D$94:$AO$94</c:f>
              <c:numCache>
                <c:formatCode>0.00</c:formatCode>
                <c:ptCount val="6"/>
              </c:numCache>
            </c:numRef>
          </c:val>
        </c:ser>
        <c:ser>
          <c:idx val="92"/>
          <c:order val="92"/>
          <c:tx>
            <c:strRef>
              <c:f>Assessment_Entry!$C$95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Assessment_Entry!$D$95:$AO$95</c:f>
              <c:numCache>
                <c:formatCode>0.00</c:formatCode>
                <c:ptCount val="6"/>
              </c:numCache>
            </c:numRef>
          </c:val>
        </c:ser>
        <c:ser>
          <c:idx val="93"/>
          <c:order val="93"/>
          <c:tx>
            <c:strRef>
              <c:f>Assessment_Entry!$C$96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Assessment_Entry!$D$96:$AO$96</c:f>
              <c:numCache>
                <c:formatCode>0.00</c:formatCode>
                <c:ptCount val="6"/>
              </c:numCache>
            </c:numRef>
          </c:val>
        </c:ser>
        <c:ser>
          <c:idx val="94"/>
          <c:order val="94"/>
          <c:tx>
            <c:strRef>
              <c:f>Assessment_Entry!$C$97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Assessment_Entry!$D$97:$AO$97</c:f>
              <c:numCache>
                <c:formatCode>0.00</c:formatCode>
                <c:ptCount val="6"/>
              </c:numCache>
            </c:numRef>
          </c:val>
        </c:ser>
        <c:ser>
          <c:idx val="95"/>
          <c:order val="95"/>
          <c:tx>
            <c:strRef>
              <c:f>Assessment_Entry!$C$98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Assessment_Entry!$D$98:$AO$98</c:f>
              <c:numCache>
                <c:formatCode>0.00</c:formatCode>
                <c:ptCount val="6"/>
              </c:numCache>
            </c:numRef>
          </c:val>
        </c:ser>
        <c:ser>
          <c:idx val="96"/>
          <c:order val="96"/>
          <c:tx>
            <c:strRef>
              <c:f>Assessment_Entry!$C$99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Assessment_Entry!$D$99:$AO$99</c:f>
              <c:numCache>
                <c:formatCode>0.00</c:formatCode>
                <c:ptCount val="6"/>
              </c:numCache>
            </c:numRef>
          </c:val>
        </c:ser>
        <c:ser>
          <c:idx val="97"/>
          <c:order val="97"/>
          <c:tx>
            <c:strRef>
              <c:f>Assessment_Entry!$C$100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Assessment_Entry!$D$100:$AO$100</c:f>
              <c:numCache>
                <c:formatCode>0.00</c:formatCode>
                <c:ptCount val="6"/>
              </c:numCache>
            </c:numRef>
          </c:val>
        </c:ser>
        <c:ser>
          <c:idx val="98"/>
          <c:order val="98"/>
          <c:tx>
            <c:strRef>
              <c:f>Assessment_Entry!$C$101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Assessment_Entry!$D$101:$AO$101</c:f>
              <c:numCache>
                <c:formatCode>0.00</c:formatCode>
                <c:ptCount val="6"/>
              </c:numCache>
            </c:numRef>
          </c:val>
        </c:ser>
        <c:ser>
          <c:idx val="99"/>
          <c:order val="99"/>
          <c:tx>
            <c:strRef>
              <c:f>Assessment_Entry!$C$102</c:f>
              <c:strCache>
                <c:ptCount val="1"/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Assessment_Entry!$D$102:$AO$102</c:f>
              <c:numCache>
                <c:formatCode>0.00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22337200"/>
        <c:axId val="422337592"/>
      </c:barChart>
      <c:barChart>
        <c:barDir val="col"/>
        <c:grouping val="stacked"/>
        <c:varyColors val="0"/>
        <c:ser>
          <c:idx val="1"/>
          <c:order val="0"/>
          <c:tx>
            <c:strRef>
              <c:f>Assessment_Entry!$C$3</c:f>
              <c:strCache>
                <c:ptCount val="1"/>
                <c:pt idx="0">
                  <c:v>Capacity per each Work Center</c:v>
                </c:pt>
              </c:strCache>
            </c:strRef>
          </c:tx>
          <c:spPr>
            <a:noFill/>
            <a:ln w="28575">
              <a:solidFill>
                <a:srgbClr val="69A12B"/>
              </a:solidFill>
              <a:prstDash val="sysDash"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>
                    <a:solidFill>
                      <a:srgbClr val="FF0000"/>
                    </a:solidFill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Assessment_Entry!$D$2:$AO$2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Assessment_Entry!$D$3:$AO$3</c:f>
              <c:numCache>
                <c:formatCode>0</c:formatCode>
                <c:ptCount val="6"/>
                <c:pt idx="0">
                  <c:v>10</c:v>
                </c:pt>
                <c:pt idx="1">
                  <c:v>8</c:v>
                </c:pt>
                <c:pt idx="2">
                  <c:v>5</c:v>
                </c:pt>
                <c:pt idx="3">
                  <c:v>10</c:v>
                </c:pt>
                <c:pt idx="4">
                  <c:v>15</c:v>
                </c:pt>
                <c:pt idx="5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21477440"/>
        <c:axId val="421471952"/>
      </c:barChart>
      <c:catAx>
        <c:axId val="422337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1380000"/>
          <a:lstStyle/>
          <a:p>
            <a:pPr>
              <a:defRPr sz="1000"/>
            </a:pPr>
            <a:endParaRPr lang="ru-RU"/>
          </a:p>
        </c:txPr>
        <c:crossAx val="422337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23375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422337200"/>
        <c:crosses val="autoZero"/>
        <c:crossBetween val="between"/>
        <c:majorUnit val="20"/>
        <c:minorUnit val="10"/>
      </c:valAx>
      <c:catAx>
        <c:axId val="4214774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1471952"/>
        <c:crosses val="autoZero"/>
        <c:auto val="1"/>
        <c:lblAlgn val="ctr"/>
        <c:lblOffset val="100"/>
        <c:noMultiLvlLbl val="0"/>
      </c:catAx>
      <c:valAx>
        <c:axId val="421471952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421477440"/>
        <c:crosses val="max"/>
        <c:crossBetween val="between"/>
      </c:valAx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3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316631945670469E-2"/>
          <c:y val="1.1753359662708369E-2"/>
          <c:w val="0.77550795037243514"/>
          <c:h val="0.89616116778420096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Sum_data!$B$8</c:f>
              <c:strCache>
                <c:ptCount val="1"/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chemeClr val="accent3">
                  <a:lumMod val="75000"/>
                </a:scheme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chemeClr val="accent5">
                        <a:lumMod val="50000"/>
                      </a:schemeClr>
                    </a:solidFill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Assessment_Entry!$D$2:$AP$2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Sum_data!$C$8:$BD$8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2"/>
          <c:tx>
            <c:v>Done</c:v>
          </c:tx>
          <c:spPr>
            <a:solidFill>
              <a:srgbClr val="99FF99"/>
            </a:solidFill>
            <a:ln>
              <a:solidFill>
                <a:srgbClr val="69A12B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chemeClr val="accent3">
                        <a:lumMod val="50000"/>
                      </a:schemeClr>
                    </a:solidFill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Sum_data!$C$2:$BD$2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Sum_data!$C$4:$BD$4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4"/>
          <c:order val="3"/>
          <c:tx>
            <c:v>In Progress</c:v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rgbClr val="69A12B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Sum_data!$C$2:$BD$2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Sum_data!$C$5:$BD$5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5"/>
          <c:order val="4"/>
          <c:tx>
            <c:v>Not Started</c:v>
          </c:tx>
          <c:spPr>
            <a:solidFill>
              <a:schemeClr val="accent2">
                <a:lumMod val="20000"/>
                <a:lumOff val="80000"/>
              </a:schemeClr>
            </a:solidFill>
            <a:ln>
              <a:solidFill>
                <a:srgbClr val="69A12B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Sum_data!$C$2:$BD$2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Sum_data!$C$6:$BD$6</c:f>
              <c:numCache>
                <c:formatCode>0.00</c:formatCode>
                <c:ptCount val="6"/>
                <c:pt idx="0">
                  <c:v>4</c:v>
                </c:pt>
                <c:pt idx="1">
                  <c:v>2</c:v>
                </c:pt>
                <c:pt idx="2">
                  <c:v>7</c:v>
                </c:pt>
                <c:pt idx="3">
                  <c:v>3</c:v>
                </c:pt>
                <c:pt idx="4">
                  <c:v>10</c:v>
                </c:pt>
                <c:pt idx="5">
                  <c:v>7</c:v>
                </c:pt>
              </c:numCache>
            </c:numRef>
          </c:val>
        </c:ser>
        <c:ser>
          <c:idx val="6"/>
          <c:order val="5"/>
          <c:tx>
            <c:v>Out of Scope</c:v>
          </c:tx>
          <c:spPr>
            <a:solidFill>
              <a:schemeClr val="bg1"/>
            </a:solidFill>
            <a:ln>
              <a:solidFill>
                <a:srgbClr val="69A12B"/>
              </a:solidFill>
            </a:ln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Sum_data!$C$2:$BD$2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Sum_data!$C$7:$BD$7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85956432"/>
        <c:axId val="485949768"/>
      </c:barChart>
      <c:barChart>
        <c:barDir val="col"/>
        <c:grouping val="clustered"/>
        <c:varyColors val="0"/>
        <c:ser>
          <c:idx val="1"/>
          <c:order val="0"/>
          <c:tx>
            <c:strRef>
              <c:f>Sum_data!$B$3</c:f>
              <c:strCache>
                <c:ptCount val="1"/>
                <c:pt idx="0">
                  <c:v>Capacity per each Work Center</c:v>
                </c:pt>
              </c:strCache>
            </c:strRef>
          </c:tx>
          <c:spPr>
            <a:noFill/>
            <a:ln w="12700">
              <a:solidFill>
                <a:srgbClr val="69A12B"/>
              </a:solidFill>
              <a:prstDash val="dash"/>
            </a:ln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 i="0">
                    <a:solidFill>
                      <a:srgbClr val="FF0000"/>
                    </a:solidFill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Assessment_Entry!$D$2:$AP$2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Sum_data!$C$3:$BD$3</c:f>
              <c:numCache>
                <c:formatCode>0.00</c:formatCode>
                <c:ptCount val="6"/>
                <c:pt idx="0">
                  <c:v>10</c:v>
                </c:pt>
                <c:pt idx="1">
                  <c:v>8</c:v>
                </c:pt>
                <c:pt idx="2">
                  <c:v>5</c:v>
                </c:pt>
                <c:pt idx="3">
                  <c:v>10</c:v>
                </c:pt>
                <c:pt idx="4">
                  <c:v>15</c:v>
                </c:pt>
                <c:pt idx="5">
                  <c:v>10</c:v>
                </c:pt>
              </c:numCache>
            </c:numRef>
          </c:val>
        </c:ser>
        <c:ser>
          <c:idx val="8"/>
          <c:order val="6"/>
          <c:spPr>
            <a:noFill/>
            <a:ln w="31750">
              <a:solidFill>
                <a:srgbClr val="FF0000"/>
              </a:solidFill>
            </a:ln>
          </c:spPr>
          <c:invertIfNegative val="0"/>
          <c:cat>
            <c:strRef>
              <c:f>Assessment_Entry!$D$2:$AP$2</c:f>
              <c:strCache>
                <c:ptCount val="6"/>
                <c:pt idx="0">
                  <c:v>Аналитики</c:v>
                </c:pt>
                <c:pt idx="1">
                  <c:v>Архитекторы</c:v>
                </c:pt>
                <c:pt idx="2">
                  <c:v>Дизайнеры</c:v>
                </c:pt>
                <c:pt idx="3">
                  <c:v>Разработчики</c:v>
                </c:pt>
                <c:pt idx="4">
                  <c:v>Тестировщики</c:v>
                </c:pt>
                <c:pt idx="5">
                  <c:v>Администраторы</c:v>
                </c:pt>
              </c:strCache>
            </c:strRef>
          </c:cat>
          <c:val>
            <c:numRef>
              <c:f>Sum_data!$C$12:$BD$12</c:f>
              <c:numCache>
                <c:formatCode>0.00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7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85956824"/>
        <c:axId val="485954864"/>
      </c:barChart>
      <c:catAx>
        <c:axId val="485956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1380000" vert="horz"/>
          <a:lstStyle/>
          <a:p>
            <a:pPr>
              <a:defRPr sz="1000" baseline="0"/>
            </a:pPr>
            <a:endParaRPr lang="ru-RU"/>
          </a:p>
        </c:txPr>
        <c:crossAx val="485949768"/>
        <c:crosses val="autoZero"/>
        <c:auto val="1"/>
        <c:lblAlgn val="ctr"/>
        <c:lblOffset val="100"/>
        <c:tickLblSkip val="1"/>
        <c:noMultiLvlLbl val="0"/>
      </c:catAx>
      <c:valAx>
        <c:axId val="485949768"/>
        <c:scaling>
          <c:orientation val="minMax"/>
        </c:scaling>
        <c:delete val="0"/>
        <c:axPos val="l"/>
        <c:numFmt formatCode="#,##0.00" sourceLinked="0"/>
        <c:majorTickMark val="out"/>
        <c:minorTickMark val="none"/>
        <c:tickLblPos val="nextTo"/>
        <c:crossAx val="485956432"/>
        <c:crosses val="autoZero"/>
        <c:crossBetween val="between"/>
        <c:majorUnit val="20"/>
        <c:minorUnit val="10"/>
      </c:valAx>
      <c:catAx>
        <c:axId val="4859568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5954864"/>
        <c:crosses val="autoZero"/>
        <c:auto val="1"/>
        <c:lblAlgn val="ctr"/>
        <c:lblOffset val="100"/>
        <c:noMultiLvlLbl val="0"/>
      </c:catAx>
      <c:valAx>
        <c:axId val="485954864"/>
        <c:scaling>
          <c:orientation val="minMax"/>
        </c:scaling>
        <c:delete val="1"/>
        <c:axPos val="r"/>
        <c:numFmt formatCode="0.00" sourceLinked="1"/>
        <c:majorTickMark val="out"/>
        <c:minorTickMark val="none"/>
        <c:tickLblPos val="nextTo"/>
        <c:crossAx val="485956824"/>
        <c:crosses val="max"/>
        <c:crossBetween val="between"/>
        <c:majorUnit val="50"/>
        <c:minorUnit val="10"/>
      </c:valAx>
      <c:spPr>
        <a:solidFill>
          <a:schemeClr val="bg1">
            <a:lumMod val="95000"/>
          </a:schemeClr>
        </a:solidFill>
      </c:spPr>
    </c:plotArea>
    <c:legend>
      <c:legendPos val="r"/>
      <c:legendEntry>
        <c:idx val="0"/>
        <c:txPr>
          <a:bodyPr/>
          <a:lstStyle/>
          <a:p>
            <a:pPr>
              <a:defRPr sz="1100" b="1"/>
            </a:pPr>
            <a:endParaRPr lang="ru-RU"/>
          </a:p>
        </c:txPr>
      </c:legendEntry>
      <c:legendEntry>
        <c:idx val="1"/>
        <c:txPr>
          <a:bodyPr/>
          <a:lstStyle/>
          <a:p>
            <a:pPr>
              <a:defRPr sz="1100" b="1">
                <a:solidFill>
                  <a:schemeClr val="accent2">
                    <a:lumMod val="50000"/>
                  </a:schemeClr>
                </a:solidFill>
              </a:defRPr>
            </a:pPr>
            <a:endParaRPr lang="ru-RU"/>
          </a:p>
        </c:txPr>
      </c:legendEntry>
      <c:legendEntry>
        <c:idx val="2"/>
        <c:txPr>
          <a:bodyPr/>
          <a:lstStyle/>
          <a:p>
            <a:pPr>
              <a:defRPr sz="1100" b="1">
                <a:solidFill>
                  <a:schemeClr val="accent6">
                    <a:lumMod val="50000"/>
                  </a:schemeClr>
                </a:solidFill>
              </a:defRPr>
            </a:pPr>
            <a:endParaRPr lang="ru-RU"/>
          </a:p>
        </c:txPr>
      </c:legendEntry>
      <c:legendEntry>
        <c:idx val="3"/>
        <c:txPr>
          <a:bodyPr/>
          <a:lstStyle/>
          <a:p>
            <a:pPr>
              <a:defRPr sz="1100" b="1">
                <a:solidFill>
                  <a:schemeClr val="accent3">
                    <a:lumMod val="50000"/>
                  </a:schemeClr>
                </a:solidFill>
              </a:defRPr>
            </a:pPr>
            <a:endParaRPr lang="ru-RU"/>
          </a:p>
        </c:txPr>
      </c:legendEntry>
      <c:legendEntry>
        <c:idx val="4"/>
        <c:txPr>
          <a:bodyPr/>
          <a:lstStyle/>
          <a:p>
            <a:pPr>
              <a:defRPr sz="1100" b="1">
                <a:solidFill>
                  <a:schemeClr val="tx2">
                    <a:lumMod val="50000"/>
                  </a:schemeClr>
                </a:solidFill>
              </a:defRPr>
            </a:pPr>
            <a:endParaRPr lang="ru-RU"/>
          </a:p>
        </c:txPr>
      </c:legendEntry>
      <c:legendEntry>
        <c:idx val="5"/>
        <c:txPr>
          <a:bodyPr/>
          <a:lstStyle/>
          <a:p>
            <a:pPr>
              <a:defRPr sz="1100" b="1"/>
            </a:pPr>
            <a:endParaRPr lang="ru-RU"/>
          </a:p>
        </c:txPr>
      </c:legendEntry>
      <c:legendEntry>
        <c:idx val="6"/>
        <c:delete val="1"/>
      </c:legendEntry>
      <c:layout>
        <c:manualLayout>
          <c:xMode val="edge"/>
          <c:yMode val="edge"/>
          <c:x val="0.83753263814996093"/>
          <c:y val="0.6627012387782738"/>
          <c:w val="0.14201580478115916"/>
          <c:h val="0.17109223130548168"/>
        </c:manualLayout>
      </c:layout>
      <c:overlay val="0"/>
      <c:spPr>
        <a:ln>
          <a:noFill/>
        </a:ln>
      </c:spPr>
      <c:txPr>
        <a:bodyPr/>
        <a:lstStyle/>
        <a:p>
          <a:pPr>
            <a:defRPr sz="1100"/>
          </a:pPr>
          <a:endParaRPr lang="ru-RU"/>
        </a:p>
      </c:txPr>
    </c:legend>
    <c:plotVisOnly val="1"/>
    <c:dispBlanksAs val="gap"/>
    <c:showDLblsOverMax val="0"/>
  </c:chart>
  <c:spPr>
    <a:solidFill>
      <a:schemeClr val="lt1"/>
    </a:solidFill>
    <a:ln w="25400">
      <a:solidFill>
        <a:schemeClr val="accent3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61</xdr:col>
      <xdr:colOff>57150</xdr:colOff>
      <xdr:row>1</xdr:row>
      <xdr:rowOff>0</xdr:rowOff>
    </xdr:from>
    <xdr:to>
      <xdr:col>78</xdr:col>
      <xdr:colOff>19050</xdr:colOff>
      <xdr:row>56</xdr:row>
      <xdr:rowOff>9525</xdr:rowOff>
    </xdr:to>
    <xdr:graphicFrame macro="">
      <xdr:nvGraphicFramePr>
        <xdr:cNvPr id="624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285750</xdr:colOff>
      <xdr:row>23</xdr:row>
      <xdr:rowOff>95249</xdr:rowOff>
    </xdr:from>
    <xdr:to>
      <xdr:col>9</xdr:col>
      <xdr:colOff>269875</xdr:colOff>
      <xdr:row>30</xdr:row>
      <xdr:rowOff>79374</xdr:rowOff>
    </xdr:to>
    <xdr:sp macro="" textlink="">
      <xdr:nvSpPr>
        <xdr:cNvPr id="3" name="Rounded Rectangle 2"/>
        <xdr:cNvSpPr/>
      </xdr:nvSpPr>
      <xdr:spPr>
        <a:xfrm>
          <a:off x="3524250" y="6365874"/>
          <a:ext cx="2936875" cy="1317625"/>
        </a:xfrm>
        <a:prstGeom prst="roundRect">
          <a:avLst/>
        </a:prstGeom>
        <a:solidFill>
          <a:schemeClr val="bg1"/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В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данное поле вводится наименование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 BRQ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(н-р,  кодировка по принятому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naming convention)</a:t>
          </a:r>
          <a:endParaRPr lang="ru-RU" sz="1200" baseline="0">
            <a:solidFill>
              <a:sysClr val="windowText" lastClr="000000"/>
            </a:solidFill>
            <a:latin typeface="Trebuchet MS" pitchFamily="34" charset="0"/>
          </a:endParaRPr>
        </a:p>
        <a:p>
          <a:pPr algn="ctr"/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- </a:t>
          </a:r>
          <a:r>
            <a:rPr lang="en-US" sz="1200">
              <a:solidFill>
                <a:sysClr val="windowText" lastClr="000000"/>
              </a:solidFill>
              <a:latin typeface="Trebuchet MS" pitchFamily="34" charset="0"/>
            </a:rPr>
            <a:t>BRQ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не должны удаляться</a:t>
          </a:r>
          <a:endParaRPr lang="ru-RU" sz="1200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2</xdr:col>
      <xdr:colOff>285750</xdr:colOff>
      <xdr:row>3</xdr:row>
      <xdr:rowOff>47625</xdr:rowOff>
    </xdr:from>
    <xdr:to>
      <xdr:col>2</xdr:col>
      <xdr:colOff>1984375</xdr:colOff>
      <xdr:row>55</xdr:row>
      <xdr:rowOff>95250</xdr:rowOff>
    </xdr:to>
    <xdr:sp macro="" textlink="">
      <xdr:nvSpPr>
        <xdr:cNvPr id="4" name="Rectangle 3"/>
        <xdr:cNvSpPr/>
      </xdr:nvSpPr>
      <xdr:spPr>
        <a:xfrm>
          <a:off x="1206500" y="2127250"/>
          <a:ext cx="1698625" cy="10175875"/>
        </a:xfrm>
        <a:prstGeom prst="rect">
          <a:avLst/>
        </a:prstGeom>
        <a:noFill/>
        <a:ln w="25400">
          <a:solidFill>
            <a:srgbClr val="016D55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2</xdr:col>
      <xdr:colOff>1990725</xdr:colOff>
      <xdr:row>26</xdr:row>
      <xdr:rowOff>180975</xdr:rowOff>
    </xdr:from>
    <xdr:to>
      <xdr:col>3</xdr:col>
      <xdr:colOff>276225</xdr:colOff>
      <xdr:row>29</xdr:row>
      <xdr:rowOff>28575</xdr:rowOff>
    </xdr:to>
    <xdr:cxnSp macro="">
      <xdr:nvCxnSpPr>
        <xdr:cNvPr id="6249" name="Curved Connector 5"/>
        <xdr:cNvCxnSpPr>
          <a:cxnSpLocks noChangeShapeType="1"/>
          <a:stCxn id="3" idx="1"/>
          <a:endCxn id="4" idx="3"/>
        </xdr:cNvCxnSpPr>
      </xdr:nvCxnSpPr>
      <xdr:spPr bwMode="auto">
        <a:xfrm rot="10800000" flipV="1">
          <a:off x="2914650" y="7019925"/>
          <a:ext cx="600075" cy="419100"/>
        </a:xfrm>
        <a:prstGeom prst="curvedConnector3">
          <a:avLst>
            <a:gd name="adj1" fmla="val 49208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123826</xdr:colOff>
      <xdr:row>19</xdr:row>
      <xdr:rowOff>174625</xdr:rowOff>
    </xdr:from>
    <xdr:to>
      <xdr:col>31</xdr:col>
      <xdr:colOff>346076</xdr:colOff>
      <xdr:row>38</xdr:row>
      <xdr:rowOff>15875</xdr:rowOff>
    </xdr:to>
    <xdr:sp macro="" textlink="">
      <xdr:nvSpPr>
        <xdr:cNvPr id="14" name="Rounded Rectangle 13"/>
        <xdr:cNvSpPr/>
      </xdr:nvSpPr>
      <xdr:spPr>
        <a:xfrm>
          <a:off x="7362826" y="5524500"/>
          <a:ext cx="2889250" cy="3460750"/>
        </a:xfrm>
        <a:prstGeom prst="roundRect">
          <a:avLst/>
        </a:prstGeom>
        <a:solidFill>
          <a:schemeClr val="bg1"/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В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поле </a:t>
          </a:r>
          <a:r>
            <a:rPr lang="en-US" sz="1200" b="1" baseline="0">
              <a:solidFill>
                <a:sysClr val="windowText" lastClr="000000"/>
              </a:solidFill>
              <a:latin typeface="Trebuchet MS" pitchFamily="34" charset="0"/>
            </a:rPr>
            <a:t>BRQ State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необходимо выбрать статус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BRQ:</a:t>
          </a:r>
        </a:p>
        <a:p>
          <a:pPr algn="ctr"/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- </a:t>
          </a:r>
          <a:r>
            <a:rPr lang="en-US" sz="1200" b="1" baseline="0">
              <a:solidFill>
                <a:sysClr val="windowText" lastClr="000000"/>
              </a:solidFill>
              <a:latin typeface="Trebuchet MS" pitchFamily="34" charset="0"/>
            </a:rPr>
            <a:t>In Progress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(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над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BRQ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начата или продолжается работа хотя бы одной из команд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)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</a:t>
          </a:r>
          <a:endParaRPr lang="en-US" sz="1200" baseline="0">
            <a:solidFill>
              <a:sysClr val="windowText" lastClr="000000"/>
            </a:solidFill>
            <a:latin typeface="Trebuchet MS" pitchFamily="34" charset="0"/>
          </a:endParaRPr>
        </a:p>
        <a:p>
          <a:pPr algn="ctr"/>
          <a:r>
            <a:rPr lang="en-US" sz="1200" b="1" baseline="0">
              <a:solidFill>
                <a:sysClr val="windowText" lastClr="000000"/>
              </a:solidFill>
              <a:latin typeface="Trebuchet MS" pitchFamily="34" charset="0"/>
            </a:rPr>
            <a:t>- Not Started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(BRQ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принято в скоуп, но работа над ним не начата, т.е. потенциально при перепланировании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 BRQ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можно исключить из скоупа, изменив статус на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Out of Scope)</a:t>
          </a:r>
        </a:p>
        <a:p>
          <a:pPr algn="ctr"/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- </a:t>
          </a:r>
          <a:r>
            <a:rPr lang="en-US" sz="1200" b="1" baseline="0">
              <a:solidFill>
                <a:sysClr val="windowText" lastClr="000000"/>
              </a:solidFill>
              <a:latin typeface="Trebuchet MS" pitchFamily="34" charset="0"/>
            </a:rPr>
            <a:t>Out of Scope</a:t>
          </a:r>
          <a:r>
            <a:rPr lang="ru-RU" sz="1200" b="1" baseline="0">
              <a:solidFill>
                <a:sysClr val="windowText" lastClr="000000"/>
              </a:solidFill>
              <a:latin typeface="Trebuchet MS" pitchFamily="34" charset="0"/>
            </a:rPr>
            <a:t>  </a:t>
          </a: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(</a:t>
          </a:r>
          <a: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  <a:t>BRQ </a:t>
          </a: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исключено из скоупа)</a:t>
          </a:r>
        </a:p>
        <a:p>
          <a:pPr algn="ctr"/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- </a:t>
          </a:r>
          <a:r>
            <a:rPr lang="en-US" sz="1200" b="1" baseline="0">
              <a:solidFill>
                <a:sysClr val="windowText" lastClr="000000"/>
              </a:solidFill>
              <a:latin typeface="Trebuchet MS" pitchFamily="34" charset="0"/>
            </a:rPr>
            <a:t>Done </a:t>
          </a: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(</a:t>
          </a:r>
          <a: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  <a:t>BRQ </a:t>
          </a: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реализовано и не может быть изменено или исключено из скоупа)</a:t>
          </a:r>
          <a:endParaRPr lang="ru-RU" sz="1200" b="0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31</xdr:col>
      <xdr:colOff>352425</xdr:colOff>
      <xdr:row>23</xdr:row>
      <xdr:rowOff>47625</xdr:rowOff>
    </xdr:from>
    <xdr:to>
      <xdr:col>60</xdr:col>
      <xdr:colOff>114300</xdr:colOff>
      <xdr:row>29</xdr:row>
      <xdr:rowOff>66675</xdr:rowOff>
    </xdr:to>
    <xdr:cxnSp macro="">
      <xdr:nvCxnSpPr>
        <xdr:cNvPr id="6251" name="Curved Connector 15"/>
        <xdr:cNvCxnSpPr>
          <a:cxnSpLocks noChangeShapeType="1"/>
          <a:stCxn id="14" idx="3"/>
        </xdr:cNvCxnSpPr>
      </xdr:nvCxnSpPr>
      <xdr:spPr bwMode="auto">
        <a:xfrm flipV="1">
          <a:off x="10582275" y="6315075"/>
          <a:ext cx="2571750" cy="1162050"/>
        </a:xfrm>
        <a:prstGeom prst="curvedConnector3">
          <a:avLst>
            <a:gd name="adj1" fmla="val 49630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126999</xdr:colOff>
      <xdr:row>1</xdr:row>
      <xdr:rowOff>127000</xdr:rowOff>
    </xdr:from>
    <xdr:to>
      <xdr:col>41</xdr:col>
      <xdr:colOff>365125</xdr:colOff>
      <xdr:row>1</xdr:row>
      <xdr:rowOff>1412875</xdr:rowOff>
    </xdr:to>
    <xdr:sp macro="" textlink="">
      <xdr:nvSpPr>
        <xdr:cNvPr id="19" name="Rectangle 18"/>
        <xdr:cNvSpPr/>
      </xdr:nvSpPr>
      <xdr:spPr>
        <a:xfrm>
          <a:off x="3079749" y="460375"/>
          <a:ext cx="7635876" cy="1285875"/>
        </a:xfrm>
        <a:prstGeom prst="rect">
          <a:avLst/>
        </a:prstGeom>
        <a:noFill/>
        <a:ln w="25400">
          <a:solidFill>
            <a:srgbClr val="016D55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3</xdr:col>
      <xdr:colOff>247650</xdr:colOff>
      <xdr:row>5</xdr:row>
      <xdr:rowOff>104775</xdr:rowOff>
    </xdr:from>
    <xdr:to>
      <xdr:col>9</xdr:col>
      <xdr:colOff>333375</xdr:colOff>
      <xdr:row>11</xdr:row>
      <xdr:rowOff>79375</xdr:rowOff>
    </xdr:to>
    <xdr:sp macro="" textlink="">
      <xdr:nvSpPr>
        <xdr:cNvPr id="20" name="Rounded Rectangle 19"/>
        <xdr:cNvSpPr/>
      </xdr:nvSpPr>
      <xdr:spPr>
        <a:xfrm>
          <a:off x="3486150" y="2867025"/>
          <a:ext cx="3038475" cy="1196975"/>
        </a:xfrm>
        <a:prstGeom prst="roundRect">
          <a:avLst/>
        </a:prstGeom>
        <a:solidFill>
          <a:schemeClr val="bg1">
            <a:lumMod val="85000"/>
          </a:schemeClr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Наименование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команд (рабочих центров), участвующих в проекте</a:t>
          </a:r>
          <a:endParaRPr lang="en-US" sz="1200" baseline="0">
            <a:solidFill>
              <a:sysClr val="windowText" lastClr="000000"/>
            </a:solidFill>
            <a:latin typeface="Trebuchet MS" pitchFamily="34" charset="0"/>
          </a:endParaRPr>
        </a:p>
        <a:p>
          <a:pPr algn="ctr"/>
          <a:r>
            <a:rPr lang="ru-RU" sz="120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Названия команд вводятся на закладке ""</a:t>
          </a:r>
          <a:r>
            <a:rPr lang="en-US" sz="120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Team_Capacity_Entry" </a:t>
          </a:r>
          <a:r>
            <a:rPr lang="ru-RU" sz="120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в  колонку </a:t>
          </a:r>
          <a:r>
            <a:rPr lang="en-US" sz="120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B</a:t>
          </a:r>
          <a:endParaRPr lang="ru-RU" sz="1200">
            <a:solidFill>
              <a:schemeClr val="tx1">
                <a:lumMod val="65000"/>
                <a:lumOff val="35000"/>
              </a:schemeClr>
            </a:solidFill>
            <a:latin typeface="Trebuchet MS" pitchFamily="34" charset="0"/>
          </a:endParaRPr>
        </a:p>
      </xdr:txBody>
    </xdr:sp>
    <xdr:clientData/>
  </xdr:twoCellAnchor>
  <xdr:twoCellAnchor>
    <xdr:from>
      <xdr:col>3</xdr:col>
      <xdr:colOff>114300</xdr:colOff>
      <xdr:row>1</xdr:row>
      <xdr:rowOff>771525</xdr:rowOff>
    </xdr:from>
    <xdr:to>
      <xdr:col>3</xdr:col>
      <xdr:colOff>238125</xdr:colOff>
      <xdr:row>8</xdr:row>
      <xdr:rowOff>47625</xdr:rowOff>
    </xdr:to>
    <xdr:cxnSp macro="">
      <xdr:nvCxnSpPr>
        <xdr:cNvPr id="6254" name="Curved Connector 20"/>
        <xdr:cNvCxnSpPr>
          <a:cxnSpLocks noChangeShapeType="1"/>
          <a:stCxn id="20" idx="1"/>
          <a:endCxn id="19" idx="1"/>
        </xdr:cNvCxnSpPr>
      </xdr:nvCxnSpPr>
      <xdr:spPr bwMode="auto">
        <a:xfrm rot="10800000">
          <a:off x="3352800" y="1266825"/>
          <a:ext cx="123825" cy="2190750"/>
        </a:xfrm>
        <a:prstGeom prst="curvedConnector3">
          <a:avLst>
            <a:gd name="adj1" fmla="val 276921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123826</xdr:colOff>
      <xdr:row>16</xdr:row>
      <xdr:rowOff>98425</xdr:rowOff>
    </xdr:from>
    <xdr:to>
      <xdr:col>31</xdr:col>
      <xdr:colOff>346076</xdr:colOff>
      <xdr:row>19</xdr:row>
      <xdr:rowOff>111125</xdr:rowOff>
    </xdr:to>
    <xdr:sp macro="" textlink="">
      <xdr:nvSpPr>
        <xdr:cNvPr id="27" name="Rounded Rectangle 26"/>
        <xdr:cNvSpPr/>
      </xdr:nvSpPr>
      <xdr:spPr>
        <a:xfrm>
          <a:off x="7362826" y="4876800"/>
          <a:ext cx="2889250" cy="584200"/>
        </a:xfrm>
        <a:prstGeom prst="roundRect">
          <a:avLst/>
        </a:prstGeom>
        <a:solidFill>
          <a:schemeClr val="bg1"/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 b="0">
              <a:solidFill>
                <a:sysClr val="windowText" lastClr="000000"/>
              </a:solidFill>
              <a:latin typeface="Trebuchet MS" pitchFamily="34" charset="0"/>
            </a:rPr>
            <a:t>В данное поле вводится</a:t>
          </a:r>
          <a:r>
            <a:rPr lang="ru-RU" sz="1200" b="1">
              <a:solidFill>
                <a:sysClr val="windowText" lastClr="000000"/>
              </a:solidFill>
              <a:latin typeface="Trebuchet MS" pitchFamily="34" charset="0"/>
            </a:rPr>
            <a:t>  Приоритет </a:t>
          </a: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 </a:t>
          </a:r>
          <a: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  <a:t>BRQ </a:t>
          </a:r>
          <a:endParaRPr lang="ru-RU" sz="1200" b="0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31</xdr:col>
      <xdr:colOff>352425</xdr:colOff>
      <xdr:row>16</xdr:row>
      <xdr:rowOff>123825</xdr:rowOff>
    </xdr:from>
    <xdr:to>
      <xdr:col>58</xdr:col>
      <xdr:colOff>161925</xdr:colOff>
      <xdr:row>18</xdr:row>
      <xdr:rowOff>9525</xdr:rowOff>
    </xdr:to>
    <xdr:cxnSp macro="">
      <xdr:nvCxnSpPr>
        <xdr:cNvPr id="6256" name="Curved Connector 28"/>
        <xdr:cNvCxnSpPr>
          <a:cxnSpLocks noChangeShapeType="1"/>
          <a:stCxn id="27" idx="3"/>
        </xdr:cNvCxnSpPr>
      </xdr:nvCxnSpPr>
      <xdr:spPr bwMode="auto">
        <a:xfrm flipV="1">
          <a:off x="10582275" y="5057775"/>
          <a:ext cx="1266825" cy="266700"/>
        </a:xfrm>
        <a:prstGeom prst="curvedConnector3">
          <a:avLst>
            <a:gd name="adj1" fmla="val 48870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374651</xdr:colOff>
      <xdr:row>37</xdr:row>
      <xdr:rowOff>120650</xdr:rowOff>
    </xdr:from>
    <xdr:to>
      <xdr:col>9</xdr:col>
      <xdr:colOff>311151</xdr:colOff>
      <xdr:row>40</xdr:row>
      <xdr:rowOff>184150</xdr:rowOff>
    </xdr:to>
    <xdr:sp macro="" textlink="">
      <xdr:nvSpPr>
        <xdr:cNvPr id="35" name="Rounded Rectangle 34"/>
        <xdr:cNvSpPr/>
      </xdr:nvSpPr>
      <xdr:spPr>
        <a:xfrm>
          <a:off x="3613151" y="9058275"/>
          <a:ext cx="2889250" cy="635000"/>
        </a:xfrm>
        <a:prstGeom prst="roundRect">
          <a:avLst/>
        </a:prstGeom>
        <a:solidFill>
          <a:schemeClr val="bg1"/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Новые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BRQ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вводятся ниже основного списка в первой пустой строке</a:t>
          </a:r>
          <a:endParaRPr lang="ru-RU" sz="1200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2</xdr:col>
      <xdr:colOff>1600200</xdr:colOff>
      <xdr:row>35</xdr:row>
      <xdr:rowOff>66675</xdr:rowOff>
    </xdr:from>
    <xdr:to>
      <xdr:col>3</xdr:col>
      <xdr:colOff>361950</xdr:colOff>
      <xdr:row>39</xdr:row>
      <xdr:rowOff>57150</xdr:rowOff>
    </xdr:to>
    <xdr:cxnSp macro="">
      <xdr:nvCxnSpPr>
        <xdr:cNvPr id="6258" name="Curved Connector 35"/>
        <xdr:cNvCxnSpPr>
          <a:cxnSpLocks noChangeShapeType="1"/>
          <a:stCxn id="35" idx="1"/>
        </xdr:cNvCxnSpPr>
      </xdr:nvCxnSpPr>
      <xdr:spPr bwMode="auto">
        <a:xfrm rot="10800000">
          <a:off x="2524125" y="8620125"/>
          <a:ext cx="1076325" cy="752475"/>
        </a:xfrm>
        <a:prstGeom prst="curvedConnector3">
          <a:avLst>
            <a:gd name="adj1" fmla="val 49556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123826</xdr:colOff>
      <xdr:row>5</xdr:row>
      <xdr:rowOff>107949</xdr:rowOff>
    </xdr:from>
    <xdr:to>
      <xdr:col>31</xdr:col>
      <xdr:colOff>346076</xdr:colOff>
      <xdr:row>15</xdr:row>
      <xdr:rowOff>15875</xdr:rowOff>
    </xdr:to>
    <xdr:sp macro="" textlink="">
      <xdr:nvSpPr>
        <xdr:cNvPr id="41" name="Rounded Rectangle 40"/>
        <xdr:cNvSpPr/>
      </xdr:nvSpPr>
      <xdr:spPr>
        <a:xfrm>
          <a:off x="7362826" y="2711449"/>
          <a:ext cx="2889250" cy="1892301"/>
        </a:xfrm>
        <a:prstGeom prst="roundRect">
          <a:avLst/>
        </a:prstGeom>
        <a:solidFill>
          <a:schemeClr val="bg1">
            <a:lumMod val="85000"/>
          </a:schemeClr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ysClr val="windowText" lastClr="000000"/>
              </a:solidFill>
              <a:latin typeface="Trebuchet MS" pitchFamily="34" charset="0"/>
            </a:rPr>
            <a:t>Capacity</a:t>
          </a:r>
          <a:r>
            <a:rPr lang="en-US" sz="1200" b="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  </a:t>
          </a:r>
          <a:r>
            <a:rPr lang="ru-RU" sz="1200" b="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каждой подкоманды проекта, рассчитывается автоматически на основе данных, введенных на листе  </a:t>
          </a:r>
          <a:r>
            <a:rPr lang="en-US" sz="1200" b="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Team_Capacity_Entry</a:t>
          </a:r>
          <a:r>
            <a:rPr lang="ru-RU" sz="1200" b="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, поле </a:t>
          </a:r>
          <a:r>
            <a:rPr lang="ru-RU" sz="1200" b="1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нередактируемое</a:t>
          </a:r>
        </a:p>
        <a:p>
          <a:pPr algn="ctr"/>
          <a:r>
            <a:rPr lang="ru-RU" sz="1200" b="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На графике </a:t>
          </a:r>
          <a:r>
            <a:rPr lang="en-US" sz="1200" b="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Capacity </a:t>
          </a:r>
          <a:r>
            <a:rPr lang="ru-RU" sz="1200" b="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отображается пунктирными линиями и красными значениями цифр</a:t>
          </a:r>
          <a:endParaRPr lang="ru-RU" sz="1200" b="0">
            <a:solidFill>
              <a:schemeClr val="tx1">
                <a:lumMod val="65000"/>
                <a:lumOff val="35000"/>
              </a:schemeClr>
            </a:solidFill>
            <a:latin typeface="Trebuchet MS" pitchFamily="34" charset="0"/>
          </a:endParaRPr>
        </a:p>
      </xdr:txBody>
    </xdr:sp>
    <xdr:clientData/>
  </xdr:twoCellAnchor>
  <xdr:twoCellAnchor>
    <xdr:from>
      <xdr:col>7</xdr:col>
      <xdr:colOff>142875</xdr:colOff>
      <xdr:row>2</xdr:row>
      <xdr:rowOff>95250</xdr:rowOff>
    </xdr:from>
    <xdr:to>
      <xdr:col>12</xdr:col>
      <xdr:colOff>114300</xdr:colOff>
      <xdr:row>10</xdr:row>
      <xdr:rowOff>19050</xdr:rowOff>
    </xdr:to>
    <xdr:cxnSp macro="">
      <xdr:nvCxnSpPr>
        <xdr:cNvPr id="6260" name="Curved Connector 41"/>
        <xdr:cNvCxnSpPr>
          <a:cxnSpLocks noChangeShapeType="1"/>
          <a:stCxn id="41" idx="1"/>
        </xdr:cNvCxnSpPr>
      </xdr:nvCxnSpPr>
      <xdr:spPr bwMode="auto">
        <a:xfrm rot="10800000">
          <a:off x="5448300" y="2133600"/>
          <a:ext cx="2209800" cy="1676400"/>
        </a:xfrm>
        <a:prstGeom prst="curvedConnector3">
          <a:avLst>
            <a:gd name="adj1" fmla="val 49569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123826</xdr:colOff>
      <xdr:row>43</xdr:row>
      <xdr:rowOff>146048</xdr:rowOff>
    </xdr:from>
    <xdr:to>
      <xdr:col>31</xdr:col>
      <xdr:colOff>346076</xdr:colOff>
      <xdr:row>53</xdr:row>
      <xdr:rowOff>158750</xdr:rowOff>
    </xdr:to>
    <xdr:sp macro="" textlink="">
      <xdr:nvSpPr>
        <xdr:cNvPr id="52" name="Rounded Rectangle 51"/>
        <xdr:cNvSpPr/>
      </xdr:nvSpPr>
      <xdr:spPr>
        <a:xfrm>
          <a:off x="7362826" y="10067923"/>
          <a:ext cx="2889250" cy="1917702"/>
        </a:xfrm>
        <a:prstGeom prst="roundRect">
          <a:avLst/>
        </a:prstGeom>
        <a:solidFill>
          <a:schemeClr val="bg1"/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В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данную область вводятся данные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High Level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оценок по соот.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BRQ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(по строкам)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и по соот. подкомандам (в столцах), которые далее отображаются на графике "Тетриса" показывая тем самым заполняемость релиза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/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итерации в соответствии с доступным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Capacity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команд</a:t>
          </a:r>
          <a:endParaRPr lang="ru-RU" sz="1200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4</xdr:col>
      <xdr:colOff>95250</xdr:colOff>
      <xdr:row>33</xdr:row>
      <xdr:rowOff>95250</xdr:rowOff>
    </xdr:from>
    <xdr:to>
      <xdr:col>12</xdr:col>
      <xdr:colOff>114300</xdr:colOff>
      <xdr:row>48</xdr:row>
      <xdr:rowOff>152400</xdr:rowOff>
    </xdr:to>
    <xdr:cxnSp macro="">
      <xdr:nvCxnSpPr>
        <xdr:cNvPr id="6262" name="Curved Connector 52"/>
        <xdr:cNvCxnSpPr>
          <a:cxnSpLocks noChangeShapeType="1"/>
          <a:stCxn id="52" idx="1"/>
        </xdr:cNvCxnSpPr>
      </xdr:nvCxnSpPr>
      <xdr:spPr bwMode="auto">
        <a:xfrm rot="10800000">
          <a:off x="4057650" y="8267700"/>
          <a:ext cx="3600450" cy="2914650"/>
        </a:xfrm>
        <a:prstGeom prst="curvedConnector3">
          <a:avLst>
            <a:gd name="adj1" fmla="val 49736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31</xdr:col>
      <xdr:colOff>352425</xdr:colOff>
      <xdr:row>9</xdr:row>
      <xdr:rowOff>123825</xdr:rowOff>
    </xdr:from>
    <xdr:to>
      <xdr:col>62</xdr:col>
      <xdr:colOff>542925</xdr:colOff>
      <xdr:row>10</xdr:row>
      <xdr:rowOff>19050</xdr:rowOff>
    </xdr:to>
    <xdr:cxnSp macro="">
      <xdr:nvCxnSpPr>
        <xdr:cNvPr id="6263" name="Curved Connector 61"/>
        <xdr:cNvCxnSpPr>
          <a:cxnSpLocks noChangeShapeType="1"/>
          <a:stCxn id="41" idx="3"/>
        </xdr:cNvCxnSpPr>
      </xdr:nvCxnSpPr>
      <xdr:spPr bwMode="auto">
        <a:xfrm flipV="1">
          <a:off x="10582275" y="3724275"/>
          <a:ext cx="3905250" cy="85725"/>
        </a:xfrm>
        <a:prstGeom prst="curvedConnector3">
          <a:avLst>
            <a:gd name="adj1" fmla="val 49755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31</xdr:col>
      <xdr:colOff>352425</xdr:colOff>
      <xdr:row>38</xdr:row>
      <xdr:rowOff>142875</xdr:rowOff>
    </xdr:from>
    <xdr:to>
      <xdr:col>62</xdr:col>
      <xdr:colOff>571500</xdr:colOff>
      <xdr:row>48</xdr:row>
      <xdr:rowOff>152400</xdr:rowOff>
    </xdr:to>
    <xdr:cxnSp macro="">
      <xdr:nvCxnSpPr>
        <xdr:cNvPr id="6264" name="Curved Connector 64"/>
        <xdr:cNvCxnSpPr>
          <a:cxnSpLocks noChangeShapeType="1"/>
          <a:stCxn id="52" idx="3"/>
        </xdr:cNvCxnSpPr>
      </xdr:nvCxnSpPr>
      <xdr:spPr bwMode="auto">
        <a:xfrm flipV="1">
          <a:off x="10582275" y="9267825"/>
          <a:ext cx="3933825" cy="1914525"/>
        </a:xfrm>
        <a:prstGeom prst="curvedConnector3">
          <a:avLst>
            <a:gd name="adj1" fmla="val 49639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71</xdr:col>
      <xdr:colOff>114301</xdr:colOff>
      <xdr:row>48</xdr:row>
      <xdr:rowOff>19050</xdr:rowOff>
    </xdr:from>
    <xdr:to>
      <xdr:col>77</xdr:col>
      <xdr:colOff>163476</xdr:colOff>
      <xdr:row>50</xdr:row>
      <xdr:rowOff>136525</xdr:rowOff>
    </xdr:to>
    <xdr:sp macro="" textlink="">
      <xdr:nvSpPr>
        <xdr:cNvPr id="79" name="Rounded Rectangle 78"/>
        <xdr:cNvSpPr/>
      </xdr:nvSpPr>
      <xdr:spPr>
        <a:xfrm>
          <a:off x="17989551" y="11052175"/>
          <a:ext cx="2890800" cy="498475"/>
        </a:xfrm>
        <a:prstGeom prst="roundRect">
          <a:avLst/>
        </a:prstGeom>
        <a:solidFill>
          <a:schemeClr val="bg1"/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Наименование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команд (рабочих центров), участвующих в проекте</a:t>
          </a:r>
          <a:endParaRPr lang="ru-RU" sz="1200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12</xdr:col>
      <xdr:colOff>123826</xdr:colOff>
      <xdr:row>38</xdr:row>
      <xdr:rowOff>95250</xdr:rowOff>
    </xdr:from>
    <xdr:to>
      <xdr:col>31</xdr:col>
      <xdr:colOff>346076</xdr:colOff>
      <xdr:row>43</xdr:row>
      <xdr:rowOff>57150</xdr:rowOff>
    </xdr:to>
    <xdr:sp macro="" textlink="">
      <xdr:nvSpPr>
        <xdr:cNvPr id="93" name="Rounded Rectangle 92"/>
        <xdr:cNvSpPr/>
      </xdr:nvSpPr>
      <xdr:spPr>
        <a:xfrm>
          <a:off x="7362826" y="9064625"/>
          <a:ext cx="2889250" cy="914400"/>
        </a:xfrm>
        <a:prstGeom prst="roundRect">
          <a:avLst/>
        </a:prstGeom>
        <a:solidFill>
          <a:schemeClr val="bg1">
            <a:lumMod val="85000"/>
          </a:schemeClr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 b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Сумма оценки </a:t>
          </a:r>
          <a:r>
            <a:rPr lang="en-US" sz="1200" b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HL</a:t>
          </a:r>
          <a:r>
            <a:rPr lang="ru-RU" sz="1200" b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 </a:t>
          </a:r>
          <a:r>
            <a:rPr lang="en-US" sz="1200" b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effort</a:t>
          </a:r>
          <a:r>
            <a:rPr lang="en-US" sz="1200" b="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  </a:t>
          </a:r>
          <a:r>
            <a:rPr lang="ru-RU" sz="1200" b="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в разрезе всего </a:t>
          </a:r>
          <a:r>
            <a:rPr lang="en-US" sz="1200" b="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BRQ</a:t>
          </a:r>
          <a:r>
            <a:rPr lang="ru-RU" sz="1200" b="0" baseline="0">
              <a:solidFill>
                <a:schemeClr val="tx1">
                  <a:lumMod val="65000"/>
                  <a:lumOff val="35000"/>
                </a:schemeClr>
              </a:solidFill>
              <a:latin typeface="Trebuchet MS" pitchFamily="34" charset="0"/>
            </a:rPr>
            <a:t> рассчитывается автоматически, поле нередактируемое</a:t>
          </a:r>
          <a:endParaRPr lang="ru-RU" sz="1200" b="0">
            <a:solidFill>
              <a:schemeClr val="tx1">
                <a:lumMod val="65000"/>
                <a:lumOff val="35000"/>
              </a:schemeClr>
            </a:solidFill>
            <a:latin typeface="Trebuchet MS" pitchFamily="34" charset="0"/>
          </a:endParaRPr>
        </a:p>
      </xdr:txBody>
    </xdr:sp>
    <xdr:clientData/>
  </xdr:twoCellAnchor>
  <xdr:twoCellAnchor>
    <xdr:from>
      <xdr:col>69</xdr:col>
      <xdr:colOff>238125</xdr:colOff>
      <xdr:row>50</xdr:row>
      <xdr:rowOff>142875</xdr:rowOff>
    </xdr:from>
    <xdr:to>
      <xdr:col>74</xdr:col>
      <xdr:colOff>342900</xdr:colOff>
      <xdr:row>52</xdr:row>
      <xdr:rowOff>171450</xdr:rowOff>
    </xdr:to>
    <xdr:cxnSp macro="">
      <xdr:nvCxnSpPr>
        <xdr:cNvPr id="6267" name="Curved Connector 93"/>
        <xdr:cNvCxnSpPr>
          <a:cxnSpLocks noChangeShapeType="1"/>
          <a:stCxn id="79" idx="2"/>
        </xdr:cNvCxnSpPr>
      </xdr:nvCxnSpPr>
      <xdr:spPr bwMode="auto">
        <a:xfrm rot="5400000">
          <a:off x="18216562" y="10682288"/>
          <a:ext cx="409575" cy="2152650"/>
        </a:xfrm>
        <a:prstGeom prst="curvedConnector2">
          <a:avLst/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67</xdr:col>
      <xdr:colOff>542925</xdr:colOff>
      <xdr:row>33</xdr:row>
      <xdr:rowOff>171450</xdr:rowOff>
    </xdr:from>
    <xdr:to>
      <xdr:col>72</xdr:col>
      <xdr:colOff>390525</xdr:colOff>
      <xdr:row>35</xdr:row>
      <xdr:rowOff>76200</xdr:rowOff>
    </xdr:to>
    <xdr:pic>
      <xdr:nvPicPr>
        <xdr:cNvPr id="6268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30625" y="8343900"/>
          <a:ext cx="2324100" cy="285750"/>
        </a:xfrm>
        <a:prstGeom prst="rect">
          <a:avLst/>
        </a:prstGeom>
        <a:noFill/>
        <a:ln w="9525">
          <a:solidFill>
            <a:srgbClr val="016D55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31</xdr:col>
      <xdr:colOff>352425</xdr:colOff>
      <xdr:row>39</xdr:row>
      <xdr:rowOff>47625</xdr:rowOff>
    </xdr:from>
    <xdr:to>
      <xdr:col>57</xdr:col>
      <xdr:colOff>161925</xdr:colOff>
      <xdr:row>40</xdr:row>
      <xdr:rowOff>171450</xdr:rowOff>
    </xdr:to>
    <xdr:cxnSp macro="">
      <xdr:nvCxnSpPr>
        <xdr:cNvPr id="6269" name="Curved Connector 102"/>
        <xdr:cNvCxnSpPr>
          <a:cxnSpLocks noChangeShapeType="1"/>
          <a:stCxn id="93" idx="3"/>
        </xdr:cNvCxnSpPr>
      </xdr:nvCxnSpPr>
      <xdr:spPr bwMode="auto">
        <a:xfrm flipV="1">
          <a:off x="10582275" y="9363075"/>
          <a:ext cx="704850" cy="314325"/>
        </a:xfrm>
        <a:prstGeom prst="curvedConnector3">
          <a:avLst>
            <a:gd name="adj1" fmla="val 48648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68</xdr:col>
      <xdr:colOff>234951</xdr:colOff>
      <xdr:row>22</xdr:row>
      <xdr:rowOff>63500</xdr:rowOff>
    </xdr:from>
    <xdr:to>
      <xdr:col>77</xdr:col>
      <xdr:colOff>95250</xdr:colOff>
      <xdr:row>30</xdr:row>
      <xdr:rowOff>63499</xdr:rowOff>
    </xdr:to>
    <xdr:sp macro="" textlink="">
      <xdr:nvSpPr>
        <xdr:cNvPr id="112" name="Rounded Rectangle 111"/>
        <xdr:cNvSpPr/>
      </xdr:nvSpPr>
      <xdr:spPr>
        <a:xfrm>
          <a:off x="16681451" y="6143625"/>
          <a:ext cx="4130674" cy="1523999"/>
        </a:xfrm>
        <a:prstGeom prst="roundRect">
          <a:avLst/>
        </a:prstGeom>
        <a:solidFill>
          <a:schemeClr val="bg1"/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При наведении курсора на соответствующее цифровое значение оценки  </a:t>
          </a:r>
          <a:r>
            <a:rPr lang="en-US" sz="1200">
              <a:solidFill>
                <a:sysClr val="windowText" lastClr="000000"/>
              </a:solidFill>
              <a:latin typeface="Trebuchet MS" pitchFamily="34" charset="0"/>
            </a:rPr>
            <a:t>effort </a:t>
          </a:r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 в графике, автоматически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всплывет наименование соот.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BRQ</a:t>
          </a:r>
        </a:p>
        <a:p>
          <a:pPr algn="ctr"/>
          <a:endParaRPr lang="ru-RU" sz="1200" baseline="0">
            <a:solidFill>
              <a:sysClr val="windowText" lastClr="000000"/>
            </a:solidFill>
            <a:latin typeface="Trebuchet MS" pitchFamily="34" charset="0"/>
          </a:endParaRPr>
        </a:p>
        <a:p>
          <a:pPr algn="ctr"/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Также можно выделить оценки по всем командам в разрезе одного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BRQ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, нажав одним нажатием левой кнопки мыши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на соот. значение оценки</a:t>
          </a:r>
          <a:endParaRPr lang="ru-RU" sz="1200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67</xdr:col>
      <xdr:colOff>400050</xdr:colOff>
      <xdr:row>34</xdr:row>
      <xdr:rowOff>66675</xdr:rowOff>
    </xdr:from>
    <xdr:to>
      <xdr:col>67</xdr:col>
      <xdr:colOff>542925</xdr:colOff>
      <xdr:row>34</xdr:row>
      <xdr:rowOff>152400</xdr:rowOff>
    </xdr:to>
    <xdr:cxnSp macro="">
      <xdr:nvCxnSpPr>
        <xdr:cNvPr id="6271" name="Curved Connector 112"/>
        <xdr:cNvCxnSpPr>
          <a:cxnSpLocks noChangeShapeType="1"/>
          <a:stCxn id="118" idx="2"/>
          <a:endCxn id="6268" idx="1"/>
        </xdr:cNvCxnSpPr>
      </xdr:nvCxnSpPr>
      <xdr:spPr bwMode="auto">
        <a:xfrm rot="16200000" flipH="1">
          <a:off x="16316325" y="8401050"/>
          <a:ext cx="85725" cy="142875"/>
        </a:xfrm>
        <a:prstGeom prst="curvedConnector2">
          <a:avLst/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67</xdr:col>
      <xdr:colOff>400050</xdr:colOff>
      <xdr:row>26</xdr:row>
      <xdr:rowOff>66675</xdr:rowOff>
    </xdr:from>
    <xdr:to>
      <xdr:col>68</xdr:col>
      <xdr:colOff>228600</xdr:colOff>
      <xdr:row>32</xdr:row>
      <xdr:rowOff>85725</xdr:rowOff>
    </xdr:to>
    <xdr:cxnSp macro="">
      <xdr:nvCxnSpPr>
        <xdr:cNvPr id="6272" name="Curved Connector 115"/>
        <xdr:cNvCxnSpPr>
          <a:cxnSpLocks noChangeShapeType="1"/>
          <a:stCxn id="112" idx="1"/>
          <a:endCxn id="118" idx="0"/>
        </xdr:cNvCxnSpPr>
      </xdr:nvCxnSpPr>
      <xdr:spPr bwMode="auto">
        <a:xfrm rot="10800000" flipV="1">
          <a:off x="16287750" y="6905625"/>
          <a:ext cx="438150" cy="1162050"/>
        </a:xfrm>
        <a:prstGeom prst="curvedConnector2">
          <a:avLst/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67</xdr:col>
      <xdr:colOff>285750</xdr:colOff>
      <xdr:row>32</xdr:row>
      <xdr:rowOff>95250</xdr:rowOff>
    </xdr:from>
    <xdr:to>
      <xdr:col>67</xdr:col>
      <xdr:colOff>517524</xdr:colOff>
      <xdr:row>34</xdr:row>
      <xdr:rowOff>57149</xdr:rowOff>
    </xdr:to>
    <xdr:sp macro="" textlink="">
      <xdr:nvSpPr>
        <xdr:cNvPr id="118" name="Rectangle 117"/>
        <xdr:cNvSpPr/>
      </xdr:nvSpPr>
      <xdr:spPr>
        <a:xfrm>
          <a:off x="16129000" y="8080375"/>
          <a:ext cx="231774" cy="342899"/>
        </a:xfrm>
        <a:prstGeom prst="rect">
          <a:avLst/>
        </a:prstGeom>
        <a:noFill/>
        <a:ln w="25400">
          <a:solidFill>
            <a:srgbClr val="016D55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66</xdr:col>
      <xdr:colOff>117476</xdr:colOff>
      <xdr:row>3</xdr:row>
      <xdr:rowOff>184149</xdr:rowOff>
    </xdr:from>
    <xdr:to>
      <xdr:col>74</xdr:col>
      <xdr:colOff>390525</xdr:colOff>
      <xdr:row>14</xdr:row>
      <xdr:rowOff>47624</xdr:rowOff>
    </xdr:to>
    <xdr:sp macro="" textlink="">
      <xdr:nvSpPr>
        <xdr:cNvPr id="134" name="Rounded Rectangle 133"/>
        <xdr:cNvSpPr/>
      </xdr:nvSpPr>
      <xdr:spPr>
        <a:xfrm>
          <a:off x="15357476" y="2422524"/>
          <a:ext cx="4130674" cy="2181225"/>
        </a:xfrm>
        <a:prstGeom prst="roundRect">
          <a:avLst/>
        </a:prstGeom>
        <a:solidFill>
          <a:schemeClr val="bg1"/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После того как были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определены 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BRQ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,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которым присвоен статус </a:t>
          </a:r>
          <a:r>
            <a:rPr lang="en-US" sz="1200" b="1" baseline="0">
              <a:solidFill>
                <a:sysClr val="windowText" lastClr="000000"/>
              </a:solidFill>
              <a:latin typeface="Trebuchet MS" pitchFamily="34" charset="0"/>
            </a:rPr>
            <a:t>Out of Scope</a:t>
          </a:r>
          <a:r>
            <a:rPr lang="ru-RU" sz="1200" b="1" baseline="0">
              <a:solidFill>
                <a:sysClr val="windowText" lastClr="000000"/>
              </a:solidFill>
              <a:latin typeface="Trebuchet MS" pitchFamily="34" charset="0"/>
            </a:rPr>
            <a:t>, </a:t>
          </a: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их  необходимо  отфильтровать, чтобы в графике освободить </a:t>
          </a:r>
          <a:r>
            <a:rPr lang="en-US" sz="1200" b="1" baseline="0">
              <a:solidFill>
                <a:sysClr val="windowText" lastClr="000000"/>
              </a:solidFill>
              <a:latin typeface="Trebuchet MS" pitchFamily="34" charset="0"/>
            </a:rPr>
            <a:t>Capacity </a:t>
          </a: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по соот. командам</a:t>
          </a:r>
          <a: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  <a:t/>
          </a:r>
          <a:b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</a:br>
          <a: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  <a:t/>
          </a:r>
          <a:b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</a:b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Если необходимо  добавить дополнительные статусы, пойдите на закладку "</a:t>
          </a:r>
          <a: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  <a:t>Sum_data"  </a:t>
          </a: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и пропишите этот новый статус в ячейки  </a:t>
          </a:r>
          <a: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  <a:t>B4:B10 </a:t>
          </a: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ниже статуса  "</a:t>
          </a:r>
          <a: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  <a:t>Out of scope</a:t>
          </a: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"</a:t>
          </a:r>
          <a: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  <a:t>  (</a:t>
          </a: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на данный момент можно дописать еще 3 статуса)</a:t>
          </a:r>
          <a:endParaRPr lang="ru-RU" sz="1200" b="1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  <xdr:twoCellAnchor editAs="oneCell">
    <xdr:from>
      <xdr:col>61</xdr:col>
      <xdr:colOff>47625</xdr:colOff>
      <xdr:row>3</xdr:row>
      <xdr:rowOff>19050</xdr:rowOff>
    </xdr:from>
    <xdr:to>
      <xdr:col>64</xdr:col>
      <xdr:colOff>95250</xdr:colOff>
      <xdr:row>6</xdr:row>
      <xdr:rowOff>19050</xdr:rowOff>
    </xdr:to>
    <xdr:pic>
      <xdr:nvPicPr>
        <xdr:cNvPr id="6275" name="Picture 13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0" y="2257425"/>
          <a:ext cx="895350" cy="790575"/>
        </a:xfrm>
        <a:prstGeom prst="rect">
          <a:avLst/>
        </a:prstGeom>
        <a:noFill/>
        <a:ln w="9525">
          <a:solidFill>
            <a:srgbClr val="016D55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64</xdr:col>
      <xdr:colOff>76200</xdr:colOff>
      <xdr:row>5</xdr:row>
      <xdr:rowOff>66675</xdr:rowOff>
    </xdr:from>
    <xdr:to>
      <xdr:col>66</xdr:col>
      <xdr:colOff>104775</xdr:colOff>
      <xdr:row>8</xdr:row>
      <xdr:rowOff>104775</xdr:rowOff>
    </xdr:to>
    <xdr:cxnSp macro="">
      <xdr:nvCxnSpPr>
        <xdr:cNvPr id="6276" name="Curved Connector 140"/>
        <xdr:cNvCxnSpPr>
          <a:cxnSpLocks noChangeShapeType="1"/>
          <a:stCxn id="134" idx="1"/>
        </xdr:cNvCxnSpPr>
      </xdr:nvCxnSpPr>
      <xdr:spPr bwMode="auto">
        <a:xfrm rot="10800000">
          <a:off x="14687550" y="2819400"/>
          <a:ext cx="695325" cy="695325"/>
        </a:xfrm>
        <a:prstGeom prst="curvedConnector3">
          <a:avLst>
            <a:gd name="adj1" fmla="val 49315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62</xdr:col>
      <xdr:colOff>600076</xdr:colOff>
      <xdr:row>1</xdr:row>
      <xdr:rowOff>346074</xdr:rowOff>
    </xdr:from>
    <xdr:to>
      <xdr:col>71</xdr:col>
      <xdr:colOff>285750</xdr:colOff>
      <xdr:row>1</xdr:row>
      <xdr:rowOff>1269999</xdr:rowOff>
    </xdr:to>
    <xdr:sp macro="" textlink="">
      <xdr:nvSpPr>
        <xdr:cNvPr id="147" name="Rounded Rectangle 146"/>
        <xdr:cNvSpPr/>
      </xdr:nvSpPr>
      <xdr:spPr>
        <a:xfrm>
          <a:off x="14506576" y="838199"/>
          <a:ext cx="3654424" cy="923925"/>
        </a:xfrm>
        <a:prstGeom prst="roundRect">
          <a:avLst/>
        </a:prstGeom>
        <a:solidFill>
          <a:schemeClr val="bg1"/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Использовать фильтр для сортировки </a:t>
          </a:r>
          <a:r>
            <a:rPr lang="en-US" sz="1200">
              <a:solidFill>
                <a:sysClr val="windowText" lastClr="000000"/>
              </a:solidFill>
              <a:latin typeface="Trebuchet MS" pitchFamily="34" charset="0"/>
            </a:rPr>
            <a:t>BRQ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 </a:t>
          </a:r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по приоритету ,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при этом учесть, что в графике сортировка будет работать в обратном направлении </a:t>
          </a:r>
          <a:endParaRPr lang="ru-RU" sz="1200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60</xdr:col>
      <xdr:colOff>619125</xdr:colOff>
      <xdr:row>2</xdr:row>
      <xdr:rowOff>76200</xdr:rowOff>
    </xdr:from>
    <xdr:to>
      <xdr:col>66</xdr:col>
      <xdr:colOff>104775</xdr:colOff>
      <xdr:row>8</xdr:row>
      <xdr:rowOff>104775</xdr:rowOff>
    </xdr:to>
    <xdr:cxnSp macro="">
      <xdr:nvCxnSpPr>
        <xdr:cNvPr id="6278" name="Curved Connector 134"/>
        <xdr:cNvCxnSpPr>
          <a:cxnSpLocks noChangeShapeType="1"/>
          <a:stCxn id="134" idx="1"/>
        </xdr:cNvCxnSpPr>
      </xdr:nvCxnSpPr>
      <xdr:spPr bwMode="auto">
        <a:xfrm rot="10800000">
          <a:off x="13658850" y="2114550"/>
          <a:ext cx="1724025" cy="1400175"/>
        </a:xfrm>
        <a:prstGeom prst="curvedConnector3">
          <a:avLst>
            <a:gd name="adj1" fmla="val 49722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58</xdr:col>
      <xdr:colOff>381000</xdr:colOff>
      <xdr:row>1</xdr:row>
      <xdr:rowOff>809625</xdr:rowOff>
    </xdr:from>
    <xdr:to>
      <xdr:col>62</xdr:col>
      <xdr:colOff>590550</xdr:colOff>
      <xdr:row>2</xdr:row>
      <xdr:rowOff>66675</xdr:rowOff>
    </xdr:to>
    <xdr:cxnSp macro="">
      <xdr:nvCxnSpPr>
        <xdr:cNvPr id="6279" name="Curved Connector 164"/>
        <xdr:cNvCxnSpPr>
          <a:cxnSpLocks noChangeShapeType="1"/>
          <a:stCxn id="147" idx="1"/>
        </xdr:cNvCxnSpPr>
      </xdr:nvCxnSpPr>
      <xdr:spPr bwMode="auto">
        <a:xfrm rot="10800000" flipV="1">
          <a:off x="12068175" y="1304925"/>
          <a:ext cx="2466975" cy="800100"/>
        </a:xfrm>
        <a:prstGeom prst="curvedConnector3">
          <a:avLst>
            <a:gd name="adj1" fmla="val 49806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78</xdr:col>
      <xdr:colOff>47625</xdr:colOff>
      <xdr:row>0</xdr:row>
      <xdr:rowOff>457200</xdr:rowOff>
    </xdr:from>
    <xdr:to>
      <xdr:col>89</xdr:col>
      <xdr:colOff>361950</xdr:colOff>
      <xdr:row>56</xdr:row>
      <xdr:rowOff>19050</xdr:rowOff>
    </xdr:to>
    <xdr:graphicFrame macro="">
      <xdr:nvGraphicFramePr>
        <xdr:cNvPr id="628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158750</xdr:colOff>
      <xdr:row>3</xdr:row>
      <xdr:rowOff>47625</xdr:rowOff>
    </xdr:from>
    <xdr:to>
      <xdr:col>1</xdr:col>
      <xdr:colOff>555625</xdr:colOff>
      <xdr:row>55</xdr:row>
      <xdr:rowOff>95250</xdr:rowOff>
    </xdr:to>
    <xdr:sp macro="" textlink="">
      <xdr:nvSpPr>
        <xdr:cNvPr id="43" name="Rectangle 42"/>
        <xdr:cNvSpPr/>
      </xdr:nvSpPr>
      <xdr:spPr>
        <a:xfrm>
          <a:off x="333375" y="2286000"/>
          <a:ext cx="396875" cy="10175875"/>
        </a:xfrm>
        <a:prstGeom prst="rect">
          <a:avLst/>
        </a:prstGeom>
        <a:noFill/>
        <a:ln w="25400">
          <a:solidFill>
            <a:srgbClr val="016D55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3</xdr:col>
      <xdr:colOff>254000</xdr:colOff>
      <xdr:row>15</xdr:row>
      <xdr:rowOff>95250</xdr:rowOff>
    </xdr:from>
    <xdr:to>
      <xdr:col>9</xdr:col>
      <xdr:colOff>317500</xdr:colOff>
      <xdr:row>22</xdr:row>
      <xdr:rowOff>79375</xdr:rowOff>
    </xdr:to>
    <xdr:sp macro="" textlink="">
      <xdr:nvSpPr>
        <xdr:cNvPr id="46" name="Rounded Rectangle 45"/>
        <xdr:cNvSpPr/>
      </xdr:nvSpPr>
      <xdr:spPr>
        <a:xfrm>
          <a:off x="3492500" y="4841875"/>
          <a:ext cx="3016250" cy="1317625"/>
        </a:xfrm>
        <a:prstGeom prst="roundRect">
          <a:avLst/>
        </a:prstGeom>
        <a:solidFill>
          <a:schemeClr val="bg1"/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>
              <a:solidFill>
                <a:sysClr val="windowText" lastClr="000000"/>
              </a:solidFill>
              <a:latin typeface="Trebuchet MS" pitchFamily="34" charset="0"/>
            </a:rPr>
            <a:t>В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данное поле вводится наименование или номер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Release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или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Iteration,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если необходимо разделять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BRQ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по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R</a:t>
          </a:r>
          <a:r>
            <a:rPr lang="en-US" sz="1200" baseline="0">
              <a:solidFill>
                <a:sysClr val="windowText" lastClr="000000"/>
              </a:solidFill>
              <a:effectLst/>
              <a:latin typeface="Trebuchet MS" pitchFamily="34" charset="0"/>
              <a:ea typeface="+mn-ea"/>
              <a:cs typeface="+mn-cs"/>
            </a:rPr>
            <a:t>elease </a:t>
          </a:r>
          <a:r>
            <a:rPr lang="ru-RU" sz="1200" baseline="0">
              <a:solidFill>
                <a:sysClr val="windowText" lastClr="000000"/>
              </a:solidFill>
              <a:effectLst/>
              <a:latin typeface="Trebuchet MS" pitchFamily="34" charset="0"/>
              <a:ea typeface="+mn-ea"/>
              <a:cs typeface="+mn-cs"/>
            </a:rPr>
            <a:t>или </a:t>
          </a:r>
          <a:r>
            <a:rPr lang="en-US" sz="1200" baseline="0">
              <a:solidFill>
                <a:sysClr val="windowText" lastClr="000000"/>
              </a:solidFill>
              <a:effectLst/>
              <a:latin typeface="Trebuchet MS" pitchFamily="34" charset="0"/>
              <a:ea typeface="+mn-ea"/>
              <a:cs typeface="+mn-cs"/>
            </a:rPr>
            <a:t>Iteration. </a:t>
          </a:r>
          <a:r>
            <a:rPr lang="ru-RU" sz="1200" baseline="0">
              <a:solidFill>
                <a:sysClr val="windowText" lastClr="000000"/>
              </a:solidFill>
              <a:effectLst/>
              <a:latin typeface="Trebuchet MS" pitchFamily="34" charset="0"/>
              <a:ea typeface="+mn-ea"/>
              <a:cs typeface="+mn-cs"/>
            </a:rPr>
            <a:t>Если  такое разделение не применимо, оставьте колонку пустой</a:t>
          </a:r>
          <a:endParaRPr lang="ru-RU" sz="1200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238125</xdr:colOff>
      <xdr:row>5</xdr:row>
      <xdr:rowOff>0</xdr:rowOff>
    </xdr:from>
    <xdr:to>
      <xdr:col>3</xdr:col>
      <xdr:colOff>247650</xdr:colOff>
      <xdr:row>18</xdr:row>
      <xdr:rowOff>180975</xdr:rowOff>
    </xdr:to>
    <xdr:cxnSp macro="">
      <xdr:nvCxnSpPr>
        <xdr:cNvPr id="6283" name="Curved Connector 46"/>
        <xdr:cNvCxnSpPr>
          <a:cxnSpLocks noChangeShapeType="1"/>
          <a:stCxn id="46" idx="1"/>
        </xdr:cNvCxnSpPr>
      </xdr:nvCxnSpPr>
      <xdr:spPr bwMode="auto">
        <a:xfrm rot="10800000">
          <a:off x="419100" y="2752725"/>
          <a:ext cx="3067050" cy="2743200"/>
        </a:xfrm>
        <a:prstGeom prst="curvedConnector3">
          <a:avLst>
            <a:gd name="adj1" fmla="val 49690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74</xdr:col>
      <xdr:colOff>353201</xdr:colOff>
      <xdr:row>51</xdr:row>
      <xdr:rowOff>0</xdr:rowOff>
    </xdr:from>
    <xdr:to>
      <xdr:col>79</xdr:col>
      <xdr:colOff>79375</xdr:colOff>
      <xdr:row>53</xdr:row>
      <xdr:rowOff>31750</xdr:rowOff>
    </xdr:to>
    <xdr:cxnSp macro="">
      <xdr:nvCxnSpPr>
        <xdr:cNvPr id="83" name="Curved Connector 82"/>
        <xdr:cNvCxnSpPr/>
      </xdr:nvCxnSpPr>
      <xdr:spPr>
        <a:xfrm>
          <a:off x="19450826" y="11604625"/>
          <a:ext cx="2551924" cy="412750"/>
        </a:xfrm>
        <a:prstGeom prst="curvedConnector3">
          <a:avLst>
            <a:gd name="adj1" fmla="val -5365"/>
          </a:avLst>
        </a:prstGeom>
        <a:ln w="12700">
          <a:solidFill>
            <a:srgbClr val="016D55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174626</xdr:colOff>
      <xdr:row>3</xdr:row>
      <xdr:rowOff>193674</xdr:rowOff>
    </xdr:from>
    <xdr:to>
      <xdr:col>82</xdr:col>
      <xdr:colOff>365125</xdr:colOff>
      <xdr:row>11</xdr:row>
      <xdr:rowOff>174625</xdr:rowOff>
    </xdr:to>
    <xdr:sp macro="" textlink="">
      <xdr:nvSpPr>
        <xdr:cNvPr id="101" name="Rounded Rectangle 100"/>
        <xdr:cNvSpPr/>
      </xdr:nvSpPr>
      <xdr:spPr>
        <a:xfrm>
          <a:off x="20288251" y="2432049"/>
          <a:ext cx="3809999" cy="1727201"/>
        </a:xfrm>
        <a:prstGeom prst="roundRect">
          <a:avLst/>
        </a:prstGeom>
        <a:solidFill>
          <a:schemeClr val="bg1"/>
        </a:solidFill>
        <a:ln w="25400">
          <a:solidFill>
            <a:srgbClr val="016D55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Данный график показывает суммарное значение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BRQ efforts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по командам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 </a:t>
          </a:r>
          <a:r>
            <a:rPr lang="ru-RU" sz="1200" baseline="0">
              <a:solidFill>
                <a:sysClr val="windowText" lastClr="000000"/>
              </a:solidFill>
              <a:latin typeface="Trebuchet MS" pitchFamily="34" charset="0"/>
            </a:rPr>
            <a:t> в зависимости от статуса </a:t>
          </a:r>
          <a:r>
            <a:rPr lang="en-US" sz="1200" baseline="0">
              <a:solidFill>
                <a:sysClr val="windowText" lastClr="000000"/>
              </a:solidFill>
              <a:latin typeface="Trebuchet MS" pitchFamily="34" charset="0"/>
            </a:rPr>
            <a:t>BRQ</a:t>
          </a:r>
          <a: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  <a:t/>
          </a:r>
          <a:b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</a:br>
          <a: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  <a:t/>
          </a:r>
          <a:br>
            <a:rPr lang="en-US" sz="1200" b="0" baseline="0">
              <a:solidFill>
                <a:sysClr val="windowText" lastClr="000000"/>
              </a:solidFill>
              <a:latin typeface="Trebuchet MS" pitchFamily="34" charset="0"/>
            </a:rPr>
          </a:br>
          <a:r>
            <a:rPr lang="ru-RU" sz="1200" b="0" baseline="0">
              <a:solidFill>
                <a:sysClr val="windowText" lastClr="000000"/>
              </a:solidFill>
              <a:latin typeface="Trebuchet MS" pitchFamily="34" charset="0"/>
            </a:rPr>
            <a:t>Если суммарное значение </a:t>
          </a:r>
          <a:r>
            <a:rPr lang="en-US" sz="1100" baseline="0">
              <a:solidFill>
                <a:sysClr val="windowText" lastClr="000000"/>
              </a:solidFill>
              <a:effectLst/>
              <a:latin typeface="Trebuchet MS" pitchFamily="34" charset="0"/>
              <a:ea typeface="+mn-ea"/>
              <a:cs typeface="+mn-cs"/>
            </a:rPr>
            <a:t>efforts </a:t>
          </a:r>
          <a:r>
            <a:rPr lang="ru-RU" sz="1100" baseline="0">
              <a:solidFill>
                <a:sysClr val="windowText" lastClr="000000"/>
              </a:solidFill>
              <a:effectLst/>
              <a:latin typeface="Trebuchet MS" pitchFamily="34" charset="0"/>
              <a:ea typeface="+mn-ea"/>
              <a:cs typeface="+mn-cs"/>
            </a:rPr>
            <a:t>для команды превысит </a:t>
          </a:r>
          <a:r>
            <a:rPr lang="en-US" sz="1100" baseline="0">
              <a:solidFill>
                <a:sysClr val="windowText" lastClr="000000"/>
              </a:solidFill>
              <a:effectLst/>
              <a:latin typeface="Trebuchet MS" pitchFamily="34" charset="0"/>
              <a:ea typeface="+mn-ea"/>
              <a:cs typeface="+mn-cs"/>
            </a:rPr>
            <a:t>Capacity, </a:t>
          </a:r>
          <a:r>
            <a:rPr lang="ru-RU" sz="1100" baseline="0">
              <a:solidFill>
                <a:sysClr val="windowText" lastClr="000000"/>
              </a:solidFill>
              <a:effectLst/>
              <a:latin typeface="Trebuchet MS" pitchFamily="34" charset="0"/>
              <a:ea typeface="+mn-ea"/>
              <a:cs typeface="+mn-cs"/>
            </a:rPr>
            <a:t>то соответствующий столбик будет обведен в красную рамку</a:t>
          </a:r>
          <a:endParaRPr lang="ru-RU" sz="1200" b="1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79</xdr:col>
      <xdr:colOff>266700</xdr:colOff>
      <xdr:row>11</xdr:row>
      <xdr:rowOff>180975</xdr:rowOff>
    </xdr:from>
    <xdr:to>
      <xdr:col>80</xdr:col>
      <xdr:colOff>123825</xdr:colOff>
      <xdr:row>15</xdr:row>
      <xdr:rowOff>114300</xdr:rowOff>
    </xdr:to>
    <xdr:cxnSp macro="">
      <xdr:nvCxnSpPr>
        <xdr:cNvPr id="6286" name="Curved Connector 103"/>
        <xdr:cNvCxnSpPr>
          <a:cxnSpLocks noChangeShapeType="1"/>
          <a:stCxn id="101" idx="2"/>
        </xdr:cNvCxnSpPr>
      </xdr:nvCxnSpPr>
      <xdr:spPr bwMode="auto">
        <a:xfrm rot="16200000" flipH="1">
          <a:off x="22155150" y="4276725"/>
          <a:ext cx="695325" cy="466725"/>
        </a:xfrm>
        <a:prstGeom prst="curvedConnector3">
          <a:avLst>
            <a:gd name="adj1" fmla="val 47944"/>
          </a:avLst>
        </a:prstGeom>
        <a:noFill/>
        <a:ln w="12700" algn="ctr">
          <a:solidFill>
            <a:srgbClr val="016D55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80</xdr:col>
      <xdr:colOff>222250</xdr:colOff>
      <xdr:row>3</xdr:row>
      <xdr:rowOff>31750</xdr:rowOff>
    </xdr:from>
    <xdr:to>
      <xdr:col>92</xdr:col>
      <xdr:colOff>536575</xdr:colOff>
      <xdr:row>38</xdr:row>
      <xdr:rowOff>79250</xdr:rowOff>
    </xdr:to>
    <xdr:graphicFrame macro="">
      <xdr:nvGraphicFramePr>
        <xdr:cNvPr id="110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 editAs="oneCell">
    <xdr:from>
      <xdr:col>62</xdr:col>
      <xdr:colOff>57150</xdr:colOff>
      <xdr:row>3</xdr:row>
      <xdr:rowOff>44450</xdr:rowOff>
    </xdr:from>
    <xdr:to>
      <xdr:col>80</xdr:col>
      <xdr:colOff>190500</xdr:colOff>
      <xdr:row>38</xdr:row>
      <xdr:rowOff>72900</xdr:rowOff>
    </xdr:to>
    <xdr:graphicFrame macro="">
      <xdr:nvGraphicFramePr>
        <xdr:cNvPr id="11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outlinePr summaryBelow="0" summaryRight="0"/>
    <pageSetUpPr fitToPage="1"/>
  </sheetPr>
  <dimension ref="B1:CM140"/>
  <sheetViews>
    <sheetView showGridLines="0" showRowColHeaders="0" zoomScale="145" zoomScaleNormal="145" workbookViewId="0">
      <pane xSplit="3" ySplit="3" topLeftCell="L4" activePane="bottomRight" state="frozenSplit"/>
      <selection pane="topRight" activeCell="C1" sqref="C1"/>
      <selection pane="bottomLeft" activeCell="A12" sqref="A12"/>
      <selection pane="bottomRight" activeCell="BF1" sqref="BF1"/>
    </sheetView>
  </sheetViews>
  <sheetFormatPr defaultColWidth="9.1796875" defaultRowHeight="14.5" outlineLevelCol="1" x14ac:dyDescent="0.35"/>
  <cols>
    <col min="1" max="1" width="2.7265625" style="55" customWidth="1"/>
    <col min="2" max="2" width="11.1796875" style="1" customWidth="1"/>
    <col min="3" max="3" width="34.7265625" style="55" customWidth="1"/>
    <col min="4" max="4" width="10.81640625" style="55" bestFit="1" customWidth="1"/>
    <col min="5" max="17" width="6.7265625" style="55" customWidth="1"/>
    <col min="18" max="18" width="6.7265625" style="55" customWidth="1" collapsed="1"/>
    <col min="19" max="31" width="6.7265625" style="55" hidden="1" customWidth="1" outlineLevel="1"/>
    <col min="32" max="32" width="6.7265625" style="55" customWidth="1" collapsed="1"/>
    <col min="33" max="41" width="6.7265625" style="55" hidden="1" customWidth="1" outlineLevel="1"/>
    <col min="42" max="42" width="6.7265625" style="55" customWidth="1" collapsed="1"/>
    <col min="43" max="57" width="6.7265625" style="55" hidden="1" customWidth="1" outlineLevel="1"/>
    <col min="58" max="58" width="8.453125" style="55" customWidth="1"/>
    <col min="59" max="59" width="7.26953125" style="55" customWidth="1"/>
    <col min="60" max="60" width="13" style="1" customWidth="1"/>
    <col min="61" max="61" width="10.81640625" style="55" customWidth="1"/>
    <col min="62" max="62" width="2.7265625" style="55" customWidth="1"/>
    <col min="63" max="63" width="9.1796875" style="55"/>
    <col min="64" max="64" width="0.81640625" style="86" customWidth="1"/>
    <col min="65" max="65" width="9.1796875" style="55"/>
    <col min="66" max="66" width="0.81640625" style="86" customWidth="1"/>
    <col min="67" max="69" width="9.1796875" style="55"/>
    <col min="70" max="70" width="6.453125" style="55" customWidth="1"/>
    <col min="71" max="71" width="6" style="55" customWidth="1"/>
    <col min="72" max="72" width="6.453125" style="55" customWidth="1"/>
    <col min="73" max="73" width="5.81640625" style="55" customWidth="1"/>
    <col min="74" max="74" width="6" style="55" customWidth="1"/>
    <col min="75" max="75" width="6.1796875" style="55" customWidth="1"/>
    <col min="76" max="16384" width="9.1796875" style="55"/>
  </cols>
  <sheetData>
    <row r="1" spans="2:91" ht="39.5" thickBot="1" x14ac:dyDescent="0.4">
      <c r="C1" s="5" t="s">
        <v>59</v>
      </c>
      <c r="D1" s="53"/>
      <c r="E1" s="53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54"/>
      <c r="T1" s="54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53"/>
      <c r="BG1" s="53"/>
      <c r="BH1" s="4"/>
      <c r="BI1" s="53"/>
      <c r="BK1" s="56"/>
      <c r="BL1" s="57"/>
      <c r="BM1" s="56"/>
      <c r="BN1" s="57"/>
      <c r="BO1" s="56"/>
      <c r="BP1" s="58"/>
      <c r="BQ1" s="59"/>
      <c r="BR1" s="60"/>
      <c r="BS1" s="58"/>
      <c r="BT1" s="58"/>
      <c r="BU1" s="58"/>
      <c r="BV1" s="58"/>
      <c r="BW1" s="58"/>
      <c r="CM1" s="128" t="s">
        <v>66</v>
      </c>
    </row>
    <row r="2" spans="2:91" ht="121.5" customHeight="1" thickBot="1" x14ac:dyDescent="0.4">
      <c r="B2" s="12" t="s">
        <v>68</v>
      </c>
      <c r="C2" s="61" t="s">
        <v>3</v>
      </c>
      <c r="D2" s="62" t="str">
        <f>Team_Capacity_Entry!B5</f>
        <v>Аналитики</v>
      </c>
      <c r="E2" s="62" t="str">
        <f>Team_Capacity_Entry!B6</f>
        <v>Архитекторы</v>
      </c>
      <c r="F2" s="62" t="str">
        <f>Team_Capacity_Entry!B7</f>
        <v>Дизайнеры</v>
      </c>
      <c r="G2" s="62" t="str">
        <f>Team_Capacity_Entry!B8</f>
        <v>Разработчики</v>
      </c>
      <c r="H2" s="62" t="str">
        <f>Team_Capacity_Entry!B9</f>
        <v>Тестировщики</v>
      </c>
      <c r="I2" s="62" t="str">
        <f>Team_Capacity_Entry!B10</f>
        <v>Администраторы</v>
      </c>
      <c r="J2" s="62">
        <f>Team_Capacity_Entry!B11</f>
        <v>0</v>
      </c>
      <c r="K2" s="62">
        <f>Team_Capacity_Entry!B12</f>
        <v>0</v>
      </c>
      <c r="L2" s="62">
        <f>Team_Capacity_Entry!B13</f>
        <v>0</v>
      </c>
      <c r="M2" s="62">
        <f>Team_Capacity_Entry!B14</f>
        <v>0</v>
      </c>
      <c r="N2" s="62">
        <f>Team_Capacity_Entry!B15</f>
        <v>0</v>
      </c>
      <c r="O2" s="62">
        <f>Team_Capacity_Entry!B16</f>
        <v>0</v>
      </c>
      <c r="P2" s="62">
        <f>Team_Capacity_Entry!B17</f>
        <v>0</v>
      </c>
      <c r="Q2" s="62">
        <f>Team_Capacity_Entry!B18</f>
        <v>0</v>
      </c>
      <c r="R2" s="62">
        <f>Team_Capacity_Entry!B19</f>
        <v>0</v>
      </c>
      <c r="S2" s="62">
        <f>Team_Capacity_Entry!B20</f>
        <v>0</v>
      </c>
      <c r="T2" s="62">
        <f>Team_Capacity_Entry!B21</f>
        <v>0</v>
      </c>
      <c r="U2" s="62">
        <f>Team_Capacity_Entry!B22</f>
        <v>0</v>
      </c>
      <c r="V2" s="62">
        <f>Team_Capacity_Entry!B23</f>
        <v>0</v>
      </c>
      <c r="W2" s="62">
        <f>Team_Capacity_Entry!B24</f>
        <v>0</v>
      </c>
      <c r="X2" s="62">
        <f>Team_Capacity_Entry!B25</f>
        <v>0</v>
      </c>
      <c r="Y2" s="62">
        <f>Team_Capacity_Entry!B26</f>
        <v>0</v>
      </c>
      <c r="Z2" s="62">
        <f>Team_Capacity_Entry!B27</f>
        <v>0</v>
      </c>
      <c r="AA2" s="62">
        <f>Team_Capacity_Entry!B28</f>
        <v>0</v>
      </c>
      <c r="AB2" s="62">
        <f>Team_Capacity_Entry!B29</f>
        <v>0</v>
      </c>
      <c r="AC2" s="62">
        <f>Team_Capacity_Entry!B30</f>
        <v>0</v>
      </c>
      <c r="AD2" s="62">
        <f>Team_Capacity_Entry!B31</f>
        <v>0</v>
      </c>
      <c r="AE2" s="62">
        <f>Team_Capacity_Entry!B32</f>
        <v>0</v>
      </c>
      <c r="AF2" s="62">
        <f>Team_Capacity_Entry!B33</f>
        <v>0</v>
      </c>
      <c r="AG2" s="62">
        <f>Team_Capacity_Entry!B34</f>
        <v>0</v>
      </c>
      <c r="AH2" s="62">
        <f>Team_Capacity_Entry!B35</f>
        <v>0</v>
      </c>
      <c r="AI2" s="62">
        <f>Team_Capacity_Entry!B36</f>
        <v>0</v>
      </c>
      <c r="AJ2" s="62">
        <f>Team_Capacity_Entry!B37</f>
        <v>0</v>
      </c>
      <c r="AK2" s="62">
        <f>Team_Capacity_Entry!B38</f>
        <v>0</v>
      </c>
      <c r="AL2" s="62">
        <f>Team_Capacity_Entry!B39</f>
        <v>0</v>
      </c>
      <c r="AM2" s="62">
        <f>Team_Capacity_Entry!B40</f>
        <v>0</v>
      </c>
      <c r="AN2" s="62">
        <f>Team_Capacity_Entry!B41</f>
        <v>0</v>
      </c>
      <c r="AO2" s="62">
        <f>Team_Capacity_Entry!$B42</f>
        <v>0</v>
      </c>
      <c r="AP2" s="62">
        <f>Team_Capacity_Entry!B43</f>
        <v>0</v>
      </c>
      <c r="AQ2" s="62">
        <f>Team_Capacity_Entry!B44</f>
        <v>0</v>
      </c>
      <c r="AR2" s="62">
        <f>Team_Capacity_Entry!B45</f>
        <v>0</v>
      </c>
      <c r="AS2" s="62">
        <f>Team_Capacity_Entry!B46</f>
        <v>0</v>
      </c>
      <c r="AT2" s="62">
        <f>Team_Capacity_Entry!B47</f>
        <v>0</v>
      </c>
      <c r="AU2" s="62">
        <f>Team_Capacity_Entry!B48</f>
        <v>0</v>
      </c>
      <c r="AV2" s="62">
        <f>Team_Capacity_Entry!B49</f>
        <v>0</v>
      </c>
      <c r="AW2" s="62">
        <f>Team_Capacity_Entry!B50</f>
        <v>0</v>
      </c>
      <c r="AX2" s="62">
        <f>Team_Capacity_Entry!B51</f>
        <v>0</v>
      </c>
      <c r="AY2" s="62">
        <f>Team_Capacity_Entry!B52</f>
        <v>0</v>
      </c>
      <c r="AZ2" s="62">
        <f>Team_Capacity_Entry!B53</f>
        <v>0</v>
      </c>
      <c r="BA2" s="62">
        <f>Team_Capacity_Entry!B54</f>
        <v>0</v>
      </c>
      <c r="BB2" s="62">
        <f>Team_Capacity_Entry!B55</f>
        <v>0</v>
      </c>
      <c r="BC2" s="62">
        <f>Team_Capacity_Entry!B57</f>
        <v>0</v>
      </c>
      <c r="BD2" s="62" t="str">
        <f>Team_Capacity_Entry!B58</f>
        <v>Total</v>
      </c>
      <c r="BE2" s="62"/>
      <c r="BF2" s="63" t="s">
        <v>39</v>
      </c>
      <c r="BG2" s="64" t="s">
        <v>41</v>
      </c>
      <c r="BH2" s="11" t="s">
        <v>62</v>
      </c>
      <c r="BI2" s="64" t="s">
        <v>8</v>
      </c>
      <c r="BK2" s="56"/>
      <c r="BL2" s="57"/>
      <c r="BM2" s="56"/>
      <c r="BN2" s="57"/>
      <c r="BO2" s="57"/>
      <c r="BP2" s="58"/>
      <c r="BQ2" s="58"/>
      <c r="BR2" s="58"/>
      <c r="BS2" s="58"/>
      <c r="BT2" s="58"/>
      <c r="BU2" s="58"/>
      <c r="BV2" s="58"/>
      <c r="BW2" s="58"/>
    </row>
    <row r="3" spans="2:91" ht="15" thickBot="1" x14ac:dyDescent="0.4">
      <c r="B3" s="96"/>
      <c r="C3" s="65" t="s">
        <v>40</v>
      </c>
      <c r="D3" s="66">
        <f>SUMIF(Team_Capacity_Entry!$B:$B,Manual!D$2,Team_Capacity_Entry!$AB:$AB)</f>
        <v>10</v>
      </c>
      <c r="E3" s="66">
        <f>SUMIF(Team_Capacity_Entry!$B:$B,Manual!E$2,Team_Capacity_Entry!$AB:$AB)</f>
        <v>8</v>
      </c>
      <c r="F3" s="66">
        <f>SUMIF(Team_Capacity_Entry!$B:$B,Manual!F$2,Team_Capacity_Entry!$AB:$AB)</f>
        <v>5</v>
      </c>
      <c r="G3" s="66">
        <f>SUMIF(Team_Capacity_Entry!$B:$B,Manual!G$2,Team_Capacity_Entry!$AB:$AB)</f>
        <v>10</v>
      </c>
      <c r="H3" s="66">
        <f>SUMIF(Team_Capacity_Entry!$B:$B,Manual!H$2,Team_Capacity_Entry!$AB:$AB)</f>
        <v>15</v>
      </c>
      <c r="I3" s="66">
        <f>SUMIF(Team_Capacity_Entry!$B:$B,Manual!I$2,Team_Capacity_Entry!$AB:$AB)</f>
        <v>10</v>
      </c>
      <c r="J3" s="66">
        <f>SUMIF(Team_Capacity_Entry!$B:$B,Manual!J$2,Team_Capacity_Entry!$AB:$AB)</f>
        <v>0</v>
      </c>
      <c r="K3" s="66">
        <f>SUMIF(Team_Capacity_Entry!$B:$B,Manual!K$2,Team_Capacity_Entry!$AB:$AB)</f>
        <v>0</v>
      </c>
      <c r="L3" s="66">
        <f>SUMIF(Team_Capacity_Entry!$B:$B,Manual!L$2,Team_Capacity_Entry!$AB:$AB)</f>
        <v>0</v>
      </c>
      <c r="M3" s="66">
        <f>SUMIF(Team_Capacity_Entry!$B:$B,Manual!M$2,Team_Capacity_Entry!$AB:$AB)</f>
        <v>0</v>
      </c>
      <c r="N3" s="66">
        <f>SUMIF(Team_Capacity_Entry!$B:$B,Manual!N$2,Team_Capacity_Entry!$AB:$AB)</f>
        <v>0</v>
      </c>
      <c r="O3" s="66">
        <f>SUMIF(Team_Capacity_Entry!$B:$B,Manual!O$2,Team_Capacity_Entry!$AB:$AB)</f>
        <v>0</v>
      </c>
      <c r="P3" s="66">
        <f>SUMIF(Team_Capacity_Entry!$B:$B,Manual!P$2,Team_Capacity_Entry!$AB:$AB)</f>
        <v>0</v>
      </c>
      <c r="Q3" s="66">
        <f>SUMIF(Team_Capacity_Entry!$B:$B,Manual!Q$2,Team_Capacity_Entry!$AB:$AB)</f>
        <v>0</v>
      </c>
      <c r="R3" s="66">
        <f>SUMIF(Team_Capacity_Entry!$B:$B,Manual!R$2,Team_Capacity_Entry!$AB:$AB)</f>
        <v>0</v>
      </c>
      <c r="S3" s="66">
        <f>SUMIF(Team_Capacity_Entry!$B:$B,Manual!S$2,Team_Capacity_Entry!$AB:$AB)</f>
        <v>0</v>
      </c>
      <c r="T3" s="66">
        <f>SUMIF(Team_Capacity_Entry!$B:$B,Manual!T$2,Team_Capacity_Entry!$AB:$AB)</f>
        <v>0</v>
      </c>
      <c r="U3" s="66">
        <f>SUMIF(Team_Capacity_Entry!$B:$B,Manual!U$2,Team_Capacity_Entry!$AB:$AB)</f>
        <v>0</v>
      </c>
      <c r="V3" s="66">
        <f>SUMIF(Team_Capacity_Entry!$B:$B,Manual!V$2,Team_Capacity_Entry!$AB:$AB)</f>
        <v>0</v>
      </c>
      <c r="W3" s="66">
        <f>SUMIF(Team_Capacity_Entry!$B:$B,Manual!W$2,Team_Capacity_Entry!$AB:$AB)</f>
        <v>0</v>
      </c>
      <c r="X3" s="66">
        <f>SUMIF(Team_Capacity_Entry!$B:$B,Manual!X$2,Team_Capacity_Entry!$AB:$AB)</f>
        <v>0</v>
      </c>
      <c r="Y3" s="66">
        <f>SUMIF(Team_Capacity_Entry!$B:$B,Manual!Y$2,Team_Capacity_Entry!$AB:$AB)</f>
        <v>0</v>
      </c>
      <c r="Z3" s="66">
        <f>SUMIF(Team_Capacity_Entry!$B:$B,Manual!Z$2,Team_Capacity_Entry!$AB:$AB)</f>
        <v>0</v>
      </c>
      <c r="AA3" s="66">
        <f>SUMIF(Team_Capacity_Entry!$B:$B,Manual!AA$2,Team_Capacity_Entry!$AB:$AB)</f>
        <v>0</v>
      </c>
      <c r="AB3" s="66">
        <f>SUMIF(Team_Capacity_Entry!$B:$B,Manual!AB$2,Team_Capacity_Entry!$AB:$AB)</f>
        <v>0</v>
      </c>
      <c r="AC3" s="66">
        <f>SUMIF(Team_Capacity_Entry!$B:$B,Manual!AC$2,Team_Capacity_Entry!$AB:$AB)</f>
        <v>0</v>
      </c>
      <c r="AD3" s="66">
        <f>SUMIF(Team_Capacity_Entry!$B:$B,Manual!AD$2,Team_Capacity_Entry!$AB:$AB)</f>
        <v>0</v>
      </c>
      <c r="AE3" s="66">
        <f>SUMIF(Team_Capacity_Entry!$B:$B,Manual!AE$2,Team_Capacity_Entry!$AB:$AB)</f>
        <v>0</v>
      </c>
      <c r="AF3" s="66">
        <f>SUMIF(Team_Capacity_Entry!$B:$B,Manual!AF$2,Team_Capacity_Entry!$AB:$AB)</f>
        <v>0</v>
      </c>
      <c r="AG3" s="66">
        <f>SUMIF(Team_Capacity_Entry!$B:$B,Manual!AG$2,Team_Capacity_Entry!$AB:$AB)</f>
        <v>0</v>
      </c>
      <c r="AH3" s="66">
        <f>SUMIF(Team_Capacity_Entry!$B:$B,Manual!AH$2,Team_Capacity_Entry!$AB:$AB)</f>
        <v>0</v>
      </c>
      <c r="AI3" s="66">
        <f>SUMIF(Team_Capacity_Entry!$B:$B,Manual!AI$2,Team_Capacity_Entry!$AB:$AB)</f>
        <v>0</v>
      </c>
      <c r="AJ3" s="66">
        <f>SUMIF(Team_Capacity_Entry!$B:$B,Manual!AJ$2,Team_Capacity_Entry!$AB:$AB)</f>
        <v>0</v>
      </c>
      <c r="AK3" s="66">
        <f>SUMIF(Team_Capacity_Entry!$B:$B,Manual!AK$2,Team_Capacity_Entry!$AB:$AB)</f>
        <v>0</v>
      </c>
      <c r="AL3" s="66">
        <f>SUMIF(Team_Capacity_Entry!$B:$B,Manual!AL$2,Team_Capacity_Entry!$AB:$AB)</f>
        <v>0</v>
      </c>
      <c r="AM3" s="66">
        <f>SUMIF(Team_Capacity_Entry!$B:$B,Manual!AM$2,Team_Capacity_Entry!$AB:$AB)</f>
        <v>0</v>
      </c>
      <c r="AN3" s="66">
        <f>SUMIF(Team_Capacity_Entry!$B:$B,Manual!AN$2,Team_Capacity_Entry!$AB:$AB)</f>
        <v>0</v>
      </c>
      <c r="AO3" s="66">
        <f>SUMIF(Team_Capacity_Entry!$B:$B,Manual!AO$2,Team_Capacity_Entry!$AB:$AB)</f>
        <v>0</v>
      </c>
      <c r="AP3" s="66">
        <f>SUMIF(Team_Capacity_Entry!$B:$B,Manual!AP$2,Team_Capacity_Entry!$AB:$AB)</f>
        <v>0</v>
      </c>
      <c r="AQ3" s="66">
        <f>SUMIF(Team_Capacity_Entry!$B:$B,Manual!AQ$2,Team_Capacity_Entry!$AB:$AB)</f>
        <v>0</v>
      </c>
      <c r="AR3" s="66">
        <f>SUMIF(Team_Capacity_Entry!$B:$B,Manual!AR$2,Team_Capacity_Entry!$AB:$AB)</f>
        <v>0</v>
      </c>
      <c r="AS3" s="66">
        <f>SUMIF(Team_Capacity_Entry!$B:$B,Manual!AS$2,Team_Capacity_Entry!$AB:$AB)</f>
        <v>0</v>
      </c>
      <c r="AT3" s="66">
        <f>SUMIF(Team_Capacity_Entry!$B:$B,Manual!AT$2,Team_Capacity_Entry!$AB:$AB)</f>
        <v>0</v>
      </c>
      <c r="AU3" s="66">
        <f>SUMIF(Team_Capacity_Entry!$B:$B,Manual!AU$2,Team_Capacity_Entry!$AB:$AB)</f>
        <v>0</v>
      </c>
      <c r="AV3" s="66">
        <f>SUMIF(Team_Capacity_Entry!$B:$B,Manual!AV$2,Team_Capacity_Entry!$AB:$AB)</f>
        <v>0</v>
      </c>
      <c r="AW3" s="66">
        <f>SUMIF(Team_Capacity_Entry!$B:$B,Manual!AW$2,Team_Capacity_Entry!$AB:$AB)</f>
        <v>0</v>
      </c>
      <c r="AX3" s="66">
        <f>SUMIF(Team_Capacity_Entry!$B:$B,Manual!AX$2,Team_Capacity_Entry!$AB:$AB)</f>
        <v>0</v>
      </c>
      <c r="AY3" s="66">
        <f>SUMIF(Team_Capacity_Entry!$B:$B,Manual!AY$2,Team_Capacity_Entry!$AB:$AB)</f>
        <v>0</v>
      </c>
      <c r="AZ3" s="66">
        <f>SUMIF(Team_Capacity_Entry!$B:$B,Manual!AZ$2,Team_Capacity_Entry!$AB:$AB)</f>
        <v>0</v>
      </c>
      <c r="BA3" s="66">
        <f>SUMIF(Team_Capacity_Entry!$B:$B,Manual!BA$2,Team_Capacity_Entry!$AB:$AB)</f>
        <v>0</v>
      </c>
      <c r="BB3" s="66">
        <f>SUMIF(Team_Capacity_Entry!$B:$B,Manual!BB$2,Team_Capacity_Entry!$AB:$AB)</f>
        <v>0</v>
      </c>
      <c r="BC3" s="66">
        <f>SUMIF(Team_Capacity_Entry!$B:$B,Manual!BC$2,Team_Capacity_Entry!$AB:$AB)</f>
        <v>0</v>
      </c>
      <c r="BD3" s="66">
        <f>SUMIF(Team_Capacity_Entry!$B:$B,Manual!BD$2,Team_Capacity_Entry!$AB:$AB)</f>
        <v>58</v>
      </c>
      <c r="BE3" s="66">
        <f>SUMIF(Team_Capacity_Entry!$B:$B,Manual!BE$2,Team_Capacity_Entry!$AB:$AB)</f>
        <v>0</v>
      </c>
      <c r="BF3" s="67">
        <f t="shared" ref="BF3:BF36" si="0">SUM(D3:BE3)</f>
        <v>116</v>
      </c>
      <c r="BG3" s="68"/>
      <c r="BH3" s="96"/>
      <c r="BI3" s="68"/>
      <c r="BK3" s="56"/>
      <c r="BL3" s="57"/>
      <c r="BM3" s="56"/>
      <c r="BN3" s="57"/>
      <c r="BO3" s="57"/>
      <c r="BP3" s="58"/>
      <c r="BQ3" s="58"/>
      <c r="BR3" s="58"/>
      <c r="BS3" s="58"/>
      <c r="BT3" s="58"/>
      <c r="BU3" s="58"/>
      <c r="BV3" s="58"/>
      <c r="BW3" s="58"/>
    </row>
    <row r="4" spans="2:91" ht="21" customHeight="1" x14ac:dyDescent="0.35">
      <c r="B4" s="42"/>
      <c r="C4" s="69" t="s">
        <v>1</v>
      </c>
      <c r="D4" s="43">
        <v>1.8125</v>
      </c>
      <c r="E4" s="44"/>
      <c r="F4" s="44"/>
      <c r="G4" s="44"/>
      <c r="H4" s="44">
        <v>0.75</v>
      </c>
      <c r="I4" s="44"/>
      <c r="J4" s="44"/>
      <c r="K4" s="44"/>
      <c r="L4" s="44">
        <v>5.1875</v>
      </c>
      <c r="M4" s="44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1"/>
      <c r="BF4" s="72">
        <f t="shared" si="0"/>
        <v>7.75</v>
      </c>
      <c r="BG4" s="73">
        <v>1</v>
      </c>
      <c r="BH4" s="38"/>
      <c r="BI4" s="74" t="s">
        <v>38</v>
      </c>
      <c r="BK4" s="57"/>
      <c r="BL4" s="57"/>
      <c r="BM4" s="75"/>
      <c r="BN4" s="57"/>
      <c r="BO4" s="57"/>
      <c r="BP4" s="58"/>
      <c r="BQ4" s="58"/>
      <c r="BR4" s="58"/>
      <c r="BS4" s="58"/>
      <c r="BT4" s="58"/>
      <c r="BU4" s="58"/>
      <c r="BV4" s="58"/>
      <c r="BW4" s="58"/>
    </row>
    <row r="5" spans="2:91" ht="19.5" customHeight="1" x14ac:dyDescent="0.35">
      <c r="B5" s="45"/>
      <c r="C5" s="76" t="s">
        <v>5</v>
      </c>
      <c r="D5" s="46">
        <v>5</v>
      </c>
      <c r="E5" s="46">
        <v>2</v>
      </c>
      <c r="F5" s="46">
        <v>35</v>
      </c>
      <c r="G5" s="46"/>
      <c r="H5" s="46">
        <v>2</v>
      </c>
      <c r="I5" s="46">
        <v>4</v>
      </c>
      <c r="J5" s="46">
        <v>2</v>
      </c>
      <c r="K5" s="46">
        <v>2</v>
      </c>
      <c r="L5" s="46">
        <v>2</v>
      </c>
      <c r="M5" s="46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8">
        <f t="shared" si="0"/>
        <v>54</v>
      </c>
      <c r="BG5" s="79">
        <v>1</v>
      </c>
      <c r="BH5" s="39"/>
      <c r="BI5" s="80" t="s">
        <v>38</v>
      </c>
      <c r="BK5" s="75"/>
      <c r="BL5" s="57"/>
      <c r="BM5" s="75"/>
      <c r="BN5" s="57"/>
      <c r="BO5" s="75"/>
      <c r="BP5" s="58"/>
      <c r="BQ5" s="58"/>
      <c r="BR5" s="58"/>
      <c r="BS5" s="58"/>
      <c r="BT5" s="58"/>
      <c r="BU5" s="58"/>
      <c r="BV5" s="58"/>
      <c r="BW5" s="58"/>
    </row>
    <row r="6" spans="2:91" ht="21.75" customHeight="1" x14ac:dyDescent="0.35">
      <c r="B6" s="45"/>
      <c r="C6" s="81" t="s">
        <v>6</v>
      </c>
      <c r="D6" s="48">
        <v>1</v>
      </c>
      <c r="E6" s="48">
        <v>3</v>
      </c>
      <c r="F6" s="48">
        <v>2</v>
      </c>
      <c r="G6" s="48"/>
      <c r="H6" s="48">
        <v>2</v>
      </c>
      <c r="I6" s="48">
        <v>2</v>
      </c>
      <c r="J6" s="48"/>
      <c r="K6" s="48"/>
      <c r="L6" s="48"/>
      <c r="M6" s="48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3">
        <f t="shared" si="0"/>
        <v>10</v>
      </c>
      <c r="BG6" s="84">
        <v>1</v>
      </c>
      <c r="BH6" s="40"/>
      <c r="BI6" s="85" t="s">
        <v>38</v>
      </c>
      <c r="BK6" s="59"/>
      <c r="BL6" s="59"/>
      <c r="BM6" s="59"/>
      <c r="BN6" s="59"/>
      <c r="BO6" s="59"/>
      <c r="BP6" s="58"/>
      <c r="BQ6" s="58"/>
      <c r="BR6" s="58"/>
      <c r="BS6" s="58"/>
      <c r="BT6" s="58"/>
      <c r="BU6" s="58"/>
      <c r="BV6" s="58"/>
      <c r="BW6" s="58"/>
    </row>
    <row r="7" spans="2:91" x14ac:dyDescent="0.35">
      <c r="B7" s="45"/>
      <c r="C7" s="81" t="s">
        <v>7</v>
      </c>
      <c r="D7" s="48">
        <v>2</v>
      </c>
      <c r="E7" s="48"/>
      <c r="F7" s="48"/>
      <c r="G7" s="48"/>
      <c r="H7" s="48">
        <v>2</v>
      </c>
      <c r="I7" s="48"/>
      <c r="J7" s="48">
        <v>3</v>
      </c>
      <c r="K7" s="48"/>
      <c r="L7" s="48"/>
      <c r="M7" s="48">
        <v>5</v>
      </c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3">
        <f t="shared" si="0"/>
        <v>12</v>
      </c>
      <c r="BG7" s="84">
        <v>1</v>
      </c>
      <c r="BH7" s="40"/>
      <c r="BI7" s="85" t="s">
        <v>38</v>
      </c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</row>
    <row r="8" spans="2:91" x14ac:dyDescent="0.35">
      <c r="B8" s="45"/>
      <c r="C8" s="81" t="s">
        <v>9</v>
      </c>
      <c r="D8" s="48">
        <v>2</v>
      </c>
      <c r="E8" s="48"/>
      <c r="F8" s="48">
        <v>2</v>
      </c>
      <c r="G8" s="48"/>
      <c r="H8" s="48">
        <v>2</v>
      </c>
      <c r="I8" s="48"/>
      <c r="J8" s="48"/>
      <c r="K8" s="48">
        <v>5</v>
      </c>
      <c r="L8" s="48"/>
      <c r="M8" s="48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3">
        <f t="shared" si="0"/>
        <v>11</v>
      </c>
      <c r="BG8" s="84">
        <v>1</v>
      </c>
      <c r="BH8" s="40"/>
      <c r="BI8" s="85" t="s">
        <v>38</v>
      </c>
    </row>
    <row r="9" spans="2:91" x14ac:dyDescent="0.35">
      <c r="B9" s="45"/>
      <c r="C9" s="81" t="s">
        <v>10</v>
      </c>
      <c r="D9" s="48">
        <v>2</v>
      </c>
      <c r="E9" s="48"/>
      <c r="F9" s="48"/>
      <c r="G9" s="48"/>
      <c r="H9" s="48">
        <v>3</v>
      </c>
      <c r="I9" s="48"/>
      <c r="J9" s="48">
        <v>2</v>
      </c>
      <c r="K9" s="48"/>
      <c r="L9" s="48"/>
      <c r="M9" s="48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3">
        <f t="shared" si="0"/>
        <v>7</v>
      </c>
      <c r="BG9" s="84">
        <v>1</v>
      </c>
      <c r="BH9" s="40"/>
      <c r="BI9" s="85" t="s">
        <v>0</v>
      </c>
    </row>
    <row r="10" spans="2:91" x14ac:dyDescent="0.35">
      <c r="B10" s="45"/>
      <c r="C10" s="81" t="s">
        <v>11</v>
      </c>
      <c r="D10" s="48">
        <v>2</v>
      </c>
      <c r="E10" s="48"/>
      <c r="F10" s="48">
        <v>1</v>
      </c>
      <c r="G10" s="48"/>
      <c r="H10" s="48">
        <v>3</v>
      </c>
      <c r="I10" s="48">
        <v>2</v>
      </c>
      <c r="J10" s="48">
        <v>2</v>
      </c>
      <c r="K10" s="48">
        <v>3</v>
      </c>
      <c r="L10" s="48">
        <v>2</v>
      </c>
      <c r="M10" s="48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3">
        <f t="shared" si="0"/>
        <v>15</v>
      </c>
      <c r="BG10" s="84">
        <v>1</v>
      </c>
      <c r="BH10" s="40"/>
      <c r="BI10" s="85" t="s">
        <v>0</v>
      </c>
    </row>
    <row r="11" spans="2:91" x14ac:dyDescent="0.35">
      <c r="B11" s="45"/>
      <c r="C11" s="81" t="s">
        <v>12</v>
      </c>
      <c r="D11" s="48">
        <v>1</v>
      </c>
      <c r="E11" s="48"/>
      <c r="F11" s="48">
        <v>2</v>
      </c>
      <c r="G11" s="48"/>
      <c r="H11" s="48"/>
      <c r="I11" s="48"/>
      <c r="J11" s="48">
        <v>1</v>
      </c>
      <c r="K11" s="48"/>
      <c r="L11" s="48"/>
      <c r="M11" s="48"/>
      <c r="N11" s="82"/>
      <c r="O11" s="82">
        <v>10</v>
      </c>
      <c r="P11" s="82">
        <v>20</v>
      </c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3">
        <f t="shared" si="0"/>
        <v>34</v>
      </c>
      <c r="BG11" s="84">
        <v>1</v>
      </c>
      <c r="BH11" s="40"/>
      <c r="BI11" s="85" t="s">
        <v>0</v>
      </c>
    </row>
    <row r="12" spans="2:91" x14ac:dyDescent="0.35">
      <c r="B12" s="45"/>
      <c r="C12" s="81" t="s">
        <v>13</v>
      </c>
      <c r="D12" s="48">
        <v>2</v>
      </c>
      <c r="E12" s="48"/>
      <c r="F12" s="48">
        <v>1</v>
      </c>
      <c r="G12" s="48"/>
      <c r="H12" s="48"/>
      <c r="I12" s="48"/>
      <c r="J12" s="48">
        <v>2</v>
      </c>
      <c r="K12" s="48"/>
      <c r="L12" s="48"/>
      <c r="M12" s="48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3">
        <f t="shared" si="0"/>
        <v>5</v>
      </c>
      <c r="BG12" s="84">
        <v>1</v>
      </c>
      <c r="BH12" s="40"/>
      <c r="BI12" s="85" t="s">
        <v>0</v>
      </c>
    </row>
    <row r="13" spans="2:91" x14ac:dyDescent="0.35">
      <c r="B13" s="45"/>
      <c r="C13" s="81" t="s">
        <v>14</v>
      </c>
      <c r="D13" s="48">
        <v>2</v>
      </c>
      <c r="E13" s="48"/>
      <c r="F13" s="48"/>
      <c r="G13" s="48">
        <v>3</v>
      </c>
      <c r="H13" s="48">
        <v>1</v>
      </c>
      <c r="I13" s="48">
        <v>2</v>
      </c>
      <c r="J13" s="48"/>
      <c r="K13" s="48">
        <v>1</v>
      </c>
      <c r="L13" s="48">
        <v>1</v>
      </c>
      <c r="M13" s="48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  <c r="BA13" s="82"/>
      <c r="BB13" s="82"/>
      <c r="BC13" s="82"/>
      <c r="BD13" s="82"/>
      <c r="BE13" s="82"/>
      <c r="BF13" s="83">
        <f t="shared" si="0"/>
        <v>10</v>
      </c>
      <c r="BG13" s="84">
        <v>1</v>
      </c>
      <c r="BH13" s="40"/>
      <c r="BI13" s="85" t="s">
        <v>0</v>
      </c>
    </row>
    <row r="14" spans="2:91" x14ac:dyDescent="0.35">
      <c r="B14" s="45"/>
      <c r="C14" s="81" t="s">
        <v>15</v>
      </c>
      <c r="D14" s="48">
        <v>2</v>
      </c>
      <c r="E14" s="48"/>
      <c r="F14" s="48">
        <v>2</v>
      </c>
      <c r="G14" s="48"/>
      <c r="H14" s="48"/>
      <c r="I14" s="48">
        <v>2</v>
      </c>
      <c r="J14" s="48">
        <v>1</v>
      </c>
      <c r="K14" s="48">
        <v>2</v>
      </c>
      <c r="L14" s="48"/>
      <c r="M14" s="48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3">
        <f t="shared" si="0"/>
        <v>9</v>
      </c>
      <c r="BG14" s="84">
        <v>1</v>
      </c>
      <c r="BH14" s="40"/>
      <c r="BI14" s="85" t="s">
        <v>0</v>
      </c>
    </row>
    <row r="15" spans="2:91" x14ac:dyDescent="0.35">
      <c r="B15" s="45"/>
      <c r="C15" s="81" t="s">
        <v>16</v>
      </c>
      <c r="D15" s="48">
        <v>2</v>
      </c>
      <c r="E15" s="48"/>
      <c r="F15" s="48">
        <v>2</v>
      </c>
      <c r="G15" s="48"/>
      <c r="H15" s="48">
        <v>2</v>
      </c>
      <c r="I15" s="48"/>
      <c r="J15" s="48">
        <v>2</v>
      </c>
      <c r="K15" s="48">
        <v>1</v>
      </c>
      <c r="L15" s="48"/>
      <c r="M15" s="48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3">
        <f t="shared" si="0"/>
        <v>9</v>
      </c>
      <c r="BG15" s="84">
        <v>1</v>
      </c>
      <c r="BH15" s="40"/>
      <c r="BI15" s="85" t="s">
        <v>0</v>
      </c>
    </row>
    <row r="16" spans="2:91" x14ac:dyDescent="0.35">
      <c r="B16" s="45"/>
      <c r="C16" s="81" t="s">
        <v>17</v>
      </c>
      <c r="D16" s="48">
        <v>1</v>
      </c>
      <c r="E16" s="48"/>
      <c r="F16" s="48"/>
      <c r="G16" s="48"/>
      <c r="H16" s="48"/>
      <c r="I16" s="48">
        <v>5</v>
      </c>
      <c r="J16" s="48">
        <v>2</v>
      </c>
      <c r="K16" s="48"/>
      <c r="L16" s="48"/>
      <c r="M16" s="48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3">
        <f t="shared" si="0"/>
        <v>8</v>
      </c>
      <c r="BG16" s="84">
        <v>1</v>
      </c>
      <c r="BH16" s="40"/>
      <c r="BI16" s="85" t="s">
        <v>0</v>
      </c>
    </row>
    <row r="17" spans="2:61" x14ac:dyDescent="0.35">
      <c r="B17" s="45"/>
      <c r="C17" s="81" t="s">
        <v>18</v>
      </c>
      <c r="D17" s="48">
        <v>3</v>
      </c>
      <c r="E17" s="48"/>
      <c r="F17" s="48">
        <v>2</v>
      </c>
      <c r="G17" s="48"/>
      <c r="H17" s="48">
        <v>3</v>
      </c>
      <c r="I17" s="48">
        <v>2</v>
      </c>
      <c r="J17" s="48"/>
      <c r="K17" s="48"/>
      <c r="L17" s="48"/>
      <c r="M17" s="48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3">
        <f t="shared" si="0"/>
        <v>10</v>
      </c>
      <c r="BG17" s="84">
        <v>1</v>
      </c>
      <c r="BH17" s="40"/>
      <c r="BI17" s="85" t="s">
        <v>0</v>
      </c>
    </row>
    <row r="18" spans="2:61" x14ac:dyDescent="0.35">
      <c r="B18" s="45"/>
      <c r="C18" s="81" t="s">
        <v>19</v>
      </c>
      <c r="D18" s="48"/>
      <c r="E18" s="48">
        <v>2</v>
      </c>
      <c r="F18" s="48"/>
      <c r="G18" s="48"/>
      <c r="H18" s="48"/>
      <c r="I18" s="48"/>
      <c r="J18" s="48">
        <v>2</v>
      </c>
      <c r="K18" s="48">
        <v>1</v>
      </c>
      <c r="L18" s="48">
        <v>3</v>
      </c>
      <c r="M18" s="48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3">
        <f t="shared" si="0"/>
        <v>8</v>
      </c>
      <c r="BG18" s="84">
        <v>1</v>
      </c>
      <c r="BH18" s="40"/>
      <c r="BI18" s="85" t="s">
        <v>0</v>
      </c>
    </row>
    <row r="19" spans="2:61" x14ac:dyDescent="0.35">
      <c r="B19" s="45"/>
      <c r="C19" s="81" t="s">
        <v>20</v>
      </c>
      <c r="D19" s="48"/>
      <c r="E19" s="48"/>
      <c r="F19" s="48"/>
      <c r="G19" s="48"/>
      <c r="H19" s="48"/>
      <c r="I19" s="48">
        <v>2</v>
      </c>
      <c r="J19" s="48">
        <v>2</v>
      </c>
      <c r="K19" s="48">
        <v>2</v>
      </c>
      <c r="L19" s="48"/>
      <c r="M19" s="48"/>
      <c r="N19" s="82"/>
      <c r="O19" s="82"/>
      <c r="P19" s="82"/>
      <c r="Q19" s="82"/>
      <c r="R19" s="82">
        <v>10</v>
      </c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3">
        <f t="shared" si="0"/>
        <v>16</v>
      </c>
      <c r="BG19" s="84">
        <v>1</v>
      </c>
      <c r="BH19" s="40"/>
      <c r="BI19" s="85" t="s">
        <v>0</v>
      </c>
    </row>
    <row r="20" spans="2:61" x14ac:dyDescent="0.35">
      <c r="B20" s="45"/>
      <c r="C20" s="81" t="s">
        <v>21</v>
      </c>
      <c r="D20" s="48"/>
      <c r="E20" s="48"/>
      <c r="F20" s="48">
        <v>2</v>
      </c>
      <c r="G20" s="48"/>
      <c r="H20" s="48"/>
      <c r="I20" s="48"/>
      <c r="J20" s="48"/>
      <c r="K20" s="48">
        <v>2</v>
      </c>
      <c r="L20" s="48"/>
      <c r="M20" s="48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3">
        <f t="shared" si="0"/>
        <v>4</v>
      </c>
      <c r="BG20" s="84">
        <v>1</v>
      </c>
      <c r="BH20" s="40"/>
      <c r="BI20" s="85" t="s">
        <v>0</v>
      </c>
    </row>
    <row r="21" spans="2:61" x14ac:dyDescent="0.35">
      <c r="B21" s="45"/>
      <c r="C21" s="81" t="s">
        <v>22</v>
      </c>
      <c r="D21" s="48"/>
      <c r="E21" s="48">
        <v>2</v>
      </c>
      <c r="F21" s="48"/>
      <c r="G21" s="48"/>
      <c r="H21" s="48"/>
      <c r="I21" s="48"/>
      <c r="J21" s="48">
        <v>2</v>
      </c>
      <c r="K21" s="48"/>
      <c r="L21" s="48"/>
      <c r="M21" s="48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3">
        <f t="shared" si="0"/>
        <v>4</v>
      </c>
      <c r="BG21" s="84">
        <v>1</v>
      </c>
      <c r="BH21" s="40"/>
      <c r="BI21" s="85" t="s">
        <v>0</v>
      </c>
    </row>
    <row r="22" spans="2:61" x14ac:dyDescent="0.35">
      <c r="B22" s="45"/>
      <c r="C22" s="81" t="s">
        <v>23</v>
      </c>
      <c r="D22" s="48"/>
      <c r="E22" s="48"/>
      <c r="F22" s="48"/>
      <c r="G22" s="48"/>
      <c r="H22" s="48">
        <v>2</v>
      </c>
      <c r="I22" s="48"/>
      <c r="J22" s="48">
        <v>2</v>
      </c>
      <c r="K22" s="48"/>
      <c r="L22" s="48"/>
      <c r="M22" s="48"/>
      <c r="N22" s="82"/>
      <c r="O22" s="82"/>
      <c r="P22" s="82"/>
      <c r="Q22" s="82"/>
      <c r="R22" s="82">
        <v>10</v>
      </c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3">
        <f t="shared" si="0"/>
        <v>14</v>
      </c>
      <c r="BG22" s="84">
        <v>1</v>
      </c>
      <c r="BH22" s="40"/>
      <c r="BI22" s="85" t="s">
        <v>0</v>
      </c>
    </row>
    <row r="23" spans="2:61" x14ac:dyDescent="0.35">
      <c r="B23" s="45"/>
      <c r="C23" s="81" t="s">
        <v>24</v>
      </c>
      <c r="D23" s="48"/>
      <c r="E23" s="48"/>
      <c r="F23" s="48">
        <v>2</v>
      </c>
      <c r="G23" s="48"/>
      <c r="H23" s="48">
        <v>3</v>
      </c>
      <c r="I23" s="48">
        <v>2</v>
      </c>
      <c r="J23" s="48">
        <v>2</v>
      </c>
      <c r="K23" s="48"/>
      <c r="L23" s="48"/>
      <c r="M23" s="48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3">
        <f t="shared" si="0"/>
        <v>9</v>
      </c>
      <c r="BG23" s="84">
        <v>1</v>
      </c>
      <c r="BH23" s="40"/>
      <c r="BI23" s="85" t="s">
        <v>0</v>
      </c>
    </row>
    <row r="24" spans="2:61" x14ac:dyDescent="0.35">
      <c r="B24" s="45"/>
      <c r="C24" s="81" t="s">
        <v>25</v>
      </c>
      <c r="D24" s="48"/>
      <c r="E24" s="48">
        <v>1</v>
      </c>
      <c r="F24" s="48">
        <v>2</v>
      </c>
      <c r="G24" s="48"/>
      <c r="H24" s="48"/>
      <c r="I24" s="48"/>
      <c r="J24" s="48">
        <v>2</v>
      </c>
      <c r="K24" s="48"/>
      <c r="L24" s="48"/>
      <c r="M24" s="48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3">
        <f t="shared" si="0"/>
        <v>5</v>
      </c>
      <c r="BG24" s="84">
        <v>1</v>
      </c>
      <c r="BH24" s="40"/>
      <c r="BI24" s="85" t="s">
        <v>0</v>
      </c>
    </row>
    <row r="25" spans="2:61" x14ac:dyDescent="0.35">
      <c r="B25" s="45"/>
      <c r="C25" s="81" t="s">
        <v>26</v>
      </c>
      <c r="D25" s="48"/>
      <c r="E25" s="48"/>
      <c r="F25" s="48">
        <v>2</v>
      </c>
      <c r="G25" s="48"/>
      <c r="H25" s="48">
        <v>2</v>
      </c>
      <c r="I25" s="48">
        <v>4</v>
      </c>
      <c r="J25" s="48"/>
      <c r="K25" s="48"/>
      <c r="L25" s="48"/>
      <c r="M25" s="48"/>
      <c r="N25" s="82">
        <v>20</v>
      </c>
      <c r="O25" s="82"/>
      <c r="P25" s="82"/>
      <c r="Q25" s="82">
        <v>5</v>
      </c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3">
        <f t="shared" si="0"/>
        <v>33</v>
      </c>
      <c r="BG25" s="84">
        <v>1</v>
      </c>
      <c r="BH25" s="40"/>
      <c r="BI25" s="85" t="s">
        <v>0</v>
      </c>
    </row>
    <row r="26" spans="2:61" x14ac:dyDescent="0.35">
      <c r="B26" s="45"/>
      <c r="C26" s="81" t="s">
        <v>27</v>
      </c>
      <c r="D26" s="48"/>
      <c r="E26" s="48"/>
      <c r="F26" s="48"/>
      <c r="G26" s="48"/>
      <c r="H26" s="48"/>
      <c r="I26" s="48"/>
      <c r="J26" s="48"/>
      <c r="K26" s="48"/>
      <c r="L26" s="48">
        <v>3</v>
      </c>
      <c r="M26" s="48"/>
      <c r="N26" s="82">
        <v>30</v>
      </c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3">
        <f t="shared" si="0"/>
        <v>33</v>
      </c>
      <c r="BG26" s="84">
        <v>1</v>
      </c>
      <c r="BH26" s="40"/>
      <c r="BI26" s="85" t="s">
        <v>4</v>
      </c>
    </row>
    <row r="27" spans="2:61" x14ac:dyDescent="0.35">
      <c r="B27" s="45"/>
      <c r="C27" s="81" t="s">
        <v>28</v>
      </c>
      <c r="D27" s="48"/>
      <c r="E27" s="48"/>
      <c r="F27" s="48"/>
      <c r="G27" s="48"/>
      <c r="H27" s="48"/>
      <c r="I27" s="48">
        <v>2</v>
      </c>
      <c r="J27" s="48"/>
      <c r="K27" s="48"/>
      <c r="L27" s="48">
        <v>3</v>
      </c>
      <c r="M27" s="48"/>
      <c r="N27" s="82"/>
      <c r="O27" s="82">
        <v>30</v>
      </c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3">
        <f t="shared" si="0"/>
        <v>35</v>
      </c>
      <c r="BG27" s="84">
        <v>1</v>
      </c>
      <c r="BH27" s="40"/>
      <c r="BI27" s="85" t="s">
        <v>4</v>
      </c>
    </row>
    <row r="28" spans="2:61" x14ac:dyDescent="0.35">
      <c r="B28" s="45"/>
      <c r="C28" s="81" t="s">
        <v>29</v>
      </c>
      <c r="D28" s="48"/>
      <c r="E28" s="48"/>
      <c r="F28" s="48"/>
      <c r="G28" s="48"/>
      <c r="H28" s="48">
        <v>2</v>
      </c>
      <c r="I28" s="48">
        <v>4</v>
      </c>
      <c r="J28" s="48">
        <v>3</v>
      </c>
      <c r="K28" s="48"/>
      <c r="L28" s="48">
        <v>2</v>
      </c>
      <c r="M28" s="48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3">
        <f t="shared" si="0"/>
        <v>11</v>
      </c>
      <c r="BG28" s="84">
        <v>1</v>
      </c>
      <c r="BH28" s="40"/>
      <c r="BI28" s="85" t="s">
        <v>4</v>
      </c>
    </row>
    <row r="29" spans="2:61" x14ac:dyDescent="0.35">
      <c r="B29" s="45"/>
      <c r="C29" s="81" t="s">
        <v>30</v>
      </c>
      <c r="D29" s="48"/>
      <c r="E29" s="48"/>
      <c r="F29" s="48">
        <v>2</v>
      </c>
      <c r="G29" s="48"/>
      <c r="H29" s="48"/>
      <c r="I29" s="48"/>
      <c r="J29" s="48">
        <v>2</v>
      </c>
      <c r="K29" s="48">
        <v>5</v>
      </c>
      <c r="L29" s="48"/>
      <c r="M29" s="48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3">
        <f t="shared" si="0"/>
        <v>9</v>
      </c>
      <c r="BG29" s="84">
        <v>1</v>
      </c>
      <c r="BH29" s="40"/>
      <c r="BI29" s="85" t="s">
        <v>4</v>
      </c>
    </row>
    <row r="30" spans="2:61" x14ac:dyDescent="0.35">
      <c r="B30" s="45"/>
      <c r="C30" s="81" t="s">
        <v>31</v>
      </c>
      <c r="D30" s="48"/>
      <c r="E30" s="48"/>
      <c r="F30" s="48">
        <v>2</v>
      </c>
      <c r="G30" s="48"/>
      <c r="H30" s="48">
        <v>2</v>
      </c>
      <c r="I30" s="48"/>
      <c r="J30" s="48"/>
      <c r="K30" s="48">
        <v>2</v>
      </c>
      <c r="L30" s="48"/>
      <c r="M30" s="48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3">
        <f t="shared" si="0"/>
        <v>6</v>
      </c>
      <c r="BG30" s="84">
        <v>1</v>
      </c>
      <c r="BH30" s="40"/>
      <c r="BI30" s="85" t="s">
        <v>4</v>
      </c>
    </row>
    <row r="31" spans="2:61" x14ac:dyDescent="0.35">
      <c r="B31" s="45"/>
      <c r="C31" s="81" t="s">
        <v>32</v>
      </c>
      <c r="D31" s="48"/>
      <c r="E31" s="48"/>
      <c r="F31" s="48"/>
      <c r="G31" s="48"/>
      <c r="H31" s="48"/>
      <c r="I31" s="48">
        <v>2</v>
      </c>
      <c r="J31" s="48"/>
      <c r="K31" s="48"/>
      <c r="L31" s="48"/>
      <c r="M31" s="48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3">
        <f t="shared" si="0"/>
        <v>2</v>
      </c>
      <c r="BG31" s="84">
        <v>1</v>
      </c>
      <c r="BH31" s="40"/>
      <c r="BI31" s="85" t="s">
        <v>4</v>
      </c>
    </row>
    <row r="32" spans="2:61" x14ac:dyDescent="0.35">
      <c r="B32" s="45"/>
      <c r="C32" s="81" t="s">
        <v>33</v>
      </c>
      <c r="D32" s="48"/>
      <c r="E32" s="48"/>
      <c r="F32" s="48"/>
      <c r="G32" s="48"/>
      <c r="H32" s="48"/>
      <c r="I32" s="48"/>
      <c r="J32" s="48">
        <v>3</v>
      </c>
      <c r="K32" s="48"/>
      <c r="L32" s="48"/>
      <c r="M32" s="48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3">
        <f t="shared" si="0"/>
        <v>3</v>
      </c>
      <c r="BG32" s="84">
        <v>1</v>
      </c>
      <c r="BH32" s="40"/>
      <c r="BI32" s="85" t="s">
        <v>4</v>
      </c>
    </row>
    <row r="33" spans="2:61" x14ac:dyDescent="0.35">
      <c r="B33" s="45"/>
      <c r="C33" s="81" t="s">
        <v>34</v>
      </c>
      <c r="D33" s="48"/>
      <c r="E33" s="48"/>
      <c r="F33" s="48">
        <v>2</v>
      </c>
      <c r="G33" s="48"/>
      <c r="H33" s="48"/>
      <c r="I33" s="48"/>
      <c r="J33" s="48"/>
      <c r="K33" s="48">
        <v>2</v>
      </c>
      <c r="L33" s="48"/>
      <c r="M33" s="48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3">
        <f t="shared" si="0"/>
        <v>4</v>
      </c>
      <c r="BG33" s="84">
        <v>1</v>
      </c>
      <c r="BH33" s="40"/>
      <c r="BI33" s="85" t="s">
        <v>4</v>
      </c>
    </row>
    <row r="34" spans="2:61" x14ac:dyDescent="0.35">
      <c r="B34" s="45"/>
      <c r="C34" s="81" t="s">
        <v>35</v>
      </c>
      <c r="D34" s="48"/>
      <c r="E34" s="48">
        <v>2</v>
      </c>
      <c r="F34" s="48"/>
      <c r="G34" s="48"/>
      <c r="H34" s="48"/>
      <c r="I34" s="48"/>
      <c r="J34" s="48"/>
      <c r="K34" s="48">
        <v>3</v>
      </c>
      <c r="L34" s="48">
        <v>1</v>
      </c>
      <c r="M34" s="48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3">
        <f t="shared" si="0"/>
        <v>6</v>
      </c>
      <c r="BG34" s="84">
        <v>1</v>
      </c>
      <c r="BH34" s="40"/>
      <c r="BI34" s="85" t="s">
        <v>4</v>
      </c>
    </row>
    <row r="35" spans="2:61" x14ac:dyDescent="0.35">
      <c r="B35" s="45"/>
      <c r="C35" s="81" t="s">
        <v>36</v>
      </c>
      <c r="D35" s="48"/>
      <c r="E35" s="48"/>
      <c r="F35" s="48">
        <v>20</v>
      </c>
      <c r="G35" s="48"/>
      <c r="H35" s="48"/>
      <c r="I35" s="48"/>
      <c r="J35" s="48">
        <v>2</v>
      </c>
      <c r="K35" s="48"/>
      <c r="L35" s="48"/>
      <c r="M35" s="48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3">
        <f t="shared" si="0"/>
        <v>22</v>
      </c>
      <c r="BG35" s="84">
        <v>2</v>
      </c>
      <c r="BH35" s="40"/>
      <c r="BI35" s="85" t="s">
        <v>4</v>
      </c>
    </row>
    <row r="36" spans="2:61" x14ac:dyDescent="0.35">
      <c r="B36" s="45"/>
      <c r="C36" s="81" t="s">
        <v>37</v>
      </c>
      <c r="D36" s="48">
        <v>10</v>
      </c>
      <c r="E36" s="48">
        <v>10</v>
      </c>
      <c r="F36" s="48">
        <v>10</v>
      </c>
      <c r="G36" s="48"/>
      <c r="H36" s="48"/>
      <c r="I36" s="48">
        <v>10</v>
      </c>
      <c r="J36" s="48">
        <v>20</v>
      </c>
      <c r="K36" s="48"/>
      <c r="L36" s="48"/>
      <c r="M36" s="48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3">
        <f t="shared" si="0"/>
        <v>60</v>
      </c>
      <c r="BG36" s="84">
        <v>2</v>
      </c>
      <c r="BH36" s="40"/>
      <c r="BI36" s="85" t="s">
        <v>57</v>
      </c>
    </row>
    <row r="37" spans="2:61" x14ac:dyDescent="0.35">
      <c r="B37" s="45"/>
      <c r="C37" s="81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3">
        <f t="shared" ref="BF37:BF56" si="1">SUM(D37:BE37)</f>
        <v>0</v>
      </c>
      <c r="BG37" s="84"/>
      <c r="BH37" s="40"/>
      <c r="BI37" s="85"/>
    </row>
    <row r="38" spans="2:61" x14ac:dyDescent="0.35">
      <c r="B38" s="45"/>
      <c r="C38" s="81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3">
        <f t="shared" si="1"/>
        <v>0</v>
      </c>
      <c r="BG38" s="84"/>
      <c r="BH38" s="40"/>
      <c r="BI38" s="85"/>
    </row>
    <row r="39" spans="2:61" x14ac:dyDescent="0.35">
      <c r="B39" s="45"/>
      <c r="C39" s="81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3">
        <f t="shared" si="1"/>
        <v>0</v>
      </c>
      <c r="BG39" s="84"/>
      <c r="BH39" s="40"/>
      <c r="BI39" s="85"/>
    </row>
    <row r="40" spans="2:61" x14ac:dyDescent="0.35">
      <c r="B40" s="45"/>
      <c r="C40" s="81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3">
        <f t="shared" si="1"/>
        <v>0</v>
      </c>
      <c r="BG40" s="84"/>
      <c r="BH40" s="40"/>
      <c r="BI40" s="85"/>
    </row>
    <row r="41" spans="2:61" x14ac:dyDescent="0.35">
      <c r="B41" s="45"/>
      <c r="C41" s="81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3">
        <f t="shared" si="1"/>
        <v>0</v>
      </c>
      <c r="BG41" s="84"/>
      <c r="BH41" s="40"/>
      <c r="BI41" s="85"/>
    </row>
    <row r="42" spans="2:61" x14ac:dyDescent="0.35">
      <c r="B42" s="45"/>
      <c r="C42" s="81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3">
        <f t="shared" si="1"/>
        <v>0</v>
      </c>
      <c r="BG42" s="84"/>
      <c r="BH42" s="40"/>
      <c r="BI42" s="85"/>
    </row>
    <row r="43" spans="2:61" x14ac:dyDescent="0.35">
      <c r="B43" s="45"/>
      <c r="C43" s="81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3">
        <f t="shared" si="1"/>
        <v>0</v>
      </c>
      <c r="BG43" s="84"/>
      <c r="BH43" s="40"/>
      <c r="BI43" s="85"/>
    </row>
    <row r="44" spans="2:61" x14ac:dyDescent="0.35">
      <c r="B44" s="45"/>
      <c r="C44" s="81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D44" s="82"/>
      <c r="BE44" s="82"/>
      <c r="BF44" s="83">
        <f t="shared" si="1"/>
        <v>0</v>
      </c>
      <c r="BG44" s="84"/>
      <c r="BH44" s="40"/>
      <c r="BI44" s="85"/>
    </row>
    <row r="45" spans="2:61" x14ac:dyDescent="0.35">
      <c r="B45" s="45"/>
      <c r="C45" s="81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82"/>
      <c r="BB45" s="82"/>
      <c r="BC45" s="82"/>
      <c r="BD45" s="82"/>
      <c r="BE45" s="82"/>
      <c r="BF45" s="83">
        <f t="shared" si="1"/>
        <v>0</v>
      </c>
      <c r="BG45" s="84"/>
      <c r="BH45" s="40"/>
      <c r="BI45" s="85"/>
    </row>
    <row r="46" spans="2:61" x14ac:dyDescent="0.35">
      <c r="B46" s="45"/>
      <c r="C46" s="81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3">
        <f t="shared" si="1"/>
        <v>0</v>
      </c>
      <c r="BG46" s="84"/>
      <c r="BH46" s="40"/>
      <c r="BI46" s="85"/>
    </row>
    <row r="47" spans="2:61" x14ac:dyDescent="0.35">
      <c r="B47" s="45"/>
      <c r="C47" s="81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V47" s="82"/>
      <c r="AW47" s="82"/>
      <c r="AX47" s="82"/>
      <c r="AY47" s="82"/>
      <c r="AZ47" s="82"/>
      <c r="BA47" s="82"/>
      <c r="BB47" s="82"/>
      <c r="BC47" s="82"/>
      <c r="BD47" s="82"/>
      <c r="BE47" s="82"/>
      <c r="BF47" s="83">
        <f t="shared" si="1"/>
        <v>0</v>
      </c>
      <c r="BG47" s="84"/>
      <c r="BH47" s="40"/>
      <c r="BI47" s="85"/>
    </row>
    <row r="48" spans="2:61" x14ac:dyDescent="0.35">
      <c r="B48" s="45"/>
      <c r="C48" s="81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D48" s="82"/>
      <c r="BE48" s="82"/>
      <c r="BF48" s="83">
        <f t="shared" si="1"/>
        <v>0</v>
      </c>
      <c r="BG48" s="84"/>
      <c r="BH48" s="40"/>
      <c r="BI48" s="85"/>
    </row>
    <row r="49" spans="2:61" x14ac:dyDescent="0.35">
      <c r="B49" s="45"/>
      <c r="C49" s="81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3">
        <f t="shared" si="1"/>
        <v>0</v>
      </c>
      <c r="BG49" s="84"/>
      <c r="BH49" s="40"/>
      <c r="BI49" s="85"/>
    </row>
    <row r="50" spans="2:61" x14ac:dyDescent="0.35">
      <c r="B50" s="45"/>
      <c r="C50" s="81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3">
        <f t="shared" si="1"/>
        <v>0</v>
      </c>
      <c r="BG50" s="84"/>
      <c r="BH50" s="40"/>
      <c r="BI50" s="85"/>
    </row>
    <row r="51" spans="2:61" x14ac:dyDescent="0.35">
      <c r="B51" s="45"/>
      <c r="C51" s="81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3">
        <f t="shared" si="1"/>
        <v>0</v>
      </c>
      <c r="BG51" s="84"/>
      <c r="BH51" s="40"/>
      <c r="BI51" s="85"/>
    </row>
    <row r="52" spans="2:61" x14ac:dyDescent="0.35">
      <c r="B52" s="45"/>
      <c r="C52" s="81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3">
        <f t="shared" si="1"/>
        <v>0</v>
      </c>
      <c r="BG52" s="84"/>
      <c r="BH52" s="40"/>
      <c r="BI52" s="85"/>
    </row>
    <row r="53" spans="2:61" x14ac:dyDescent="0.35">
      <c r="B53" s="45"/>
      <c r="C53" s="81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3">
        <f t="shared" si="1"/>
        <v>0</v>
      </c>
      <c r="BG53" s="84"/>
      <c r="BH53" s="40"/>
      <c r="BI53" s="85"/>
    </row>
    <row r="54" spans="2:61" x14ac:dyDescent="0.35">
      <c r="B54" s="45"/>
      <c r="C54" s="81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2"/>
      <c r="AX54" s="82"/>
      <c r="AY54" s="82"/>
      <c r="AZ54" s="82"/>
      <c r="BA54" s="82"/>
      <c r="BB54" s="82"/>
      <c r="BC54" s="82"/>
      <c r="BD54" s="82"/>
      <c r="BE54" s="82"/>
      <c r="BF54" s="83">
        <f t="shared" si="1"/>
        <v>0</v>
      </c>
      <c r="BG54" s="84"/>
      <c r="BH54" s="40"/>
      <c r="BI54" s="85"/>
    </row>
    <row r="55" spans="2:61" x14ac:dyDescent="0.35">
      <c r="B55" s="45"/>
      <c r="C55" s="81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2"/>
      <c r="AX55" s="82"/>
      <c r="AY55" s="82"/>
      <c r="AZ55" s="82"/>
      <c r="BA55" s="82"/>
      <c r="BB55" s="82"/>
      <c r="BC55" s="82"/>
      <c r="BD55" s="82"/>
      <c r="BE55" s="82"/>
      <c r="BF55" s="83">
        <f t="shared" si="1"/>
        <v>0</v>
      </c>
      <c r="BG55" s="84"/>
      <c r="BH55" s="40"/>
      <c r="BI55" s="85"/>
    </row>
    <row r="56" spans="2:61" ht="15" thickBot="1" x14ac:dyDescent="0.4">
      <c r="B56" s="45"/>
      <c r="C56" s="87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  <c r="AT56" s="88"/>
      <c r="AU56" s="88"/>
      <c r="AV56" s="88"/>
      <c r="AW56" s="88"/>
      <c r="AX56" s="88"/>
      <c r="AY56" s="88"/>
      <c r="AZ56" s="88"/>
      <c r="BA56" s="88"/>
      <c r="BB56" s="88"/>
      <c r="BC56" s="88"/>
      <c r="BD56" s="88"/>
      <c r="BE56" s="88"/>
      <c r="BF56" s="89">
        <f t="shared" si="1"/>
        <v>0</v>
      </c>
      <c r="BG56" s="90"/>
      <c r="BH56" s="41"/>
      <c r="BI56" s="91"/>
    </row>
    <row r="57" spans="2:61" ht="15" thickBot="1" x14ac:dyDescent="0.4">
      <c r="B57" s="103"/>
      <c r="BH57" s="101"/>
    </row>
    <row r="63" spans="2:61" x14ac:dyDescent="0.35">
      <c r="D63" s="53"/>
      <c r="E63" s="53"/>
      <c r="F63" s="53"/>
      <c r="G63" s="53"/>
    </row>
    <row r="65" spans="7:13" ht="29.5" x14ac:dyDescent="0.35">
      <c r="G65" s="92"/>
      <c r="H65" s="93"/>
      <c r="I65" s="93"/>
      <c r="J65" s="93"/>
      <c r="K65" s="93"/>
      <c r="L65" s="94"/>
      <c r="M65" s="94"/>
    </row>
    <row r="140" spans="3:3" x14ac:dyDescent="0.35">
      <c r="C140" s="55" t="s">
        <v>2</v>
      </c>
    </row>
  </sheetData>
  <sheetProtection sheet="1" objects="1" scenarios="1"/>
  <autoFilter ref="B3:BI4"/>
  <mergeCells count="3">
    <mergeCell ref="F1:K1"/>
    <mergeCell ref="L1:R1"/>
    <mergeCell ref="U1:BE1"/>
  </mergeCells>
  <conditionalFormatting sqref="BI4:BI56">
    <cfRule type="cellIs" dxfId="22" priority="5" operator="equal">
      <formula>"Done"</formula>
    </cfRule>
    <cfRule type="cellIs" dxfId="21" priority="6" operator="equal">
      <formula>"In Progress"</formula>
    </cfRule>
    <cfRule type="cellIs" dxfId="20" priority="7" operator="equal">
      <formula>"Not Started"</formula>
    </cfRule>
  </conditionalFormatting>
  <conditionalFormatting sqref="BH4:BH56">
    <cfRule type="cellIs" dxfId="19" priority="1" operator="equal">
      <formula>"Low"</formula>
    </cfRule>
    <cfRule type="cellIs" dxfId="18" priority="2" operator="equal">
      <formula>"Medium"</formula>
    </cfRule>
    <cfRule type="cellIs" dxfId="17" priority="3" operator="equal">
      <formula>"High"</formula>
    </cfRule>
    <cfRule type="cellIs" dxfId="16" priority="4" operator="equal">
      <formula>"Stop"</formula>
    </cfRule>
  </conditionalFormatting>
  <dataValidations count="1">
    <dataValidation type="list" allowBlank="1" showInputMessage="1" showErrorMessage="1" sqref="BI4:BI56">
      <formula1>"Not Started,In Progress,Done,Out of Scope"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>
    <oddHeader>&amp;L&amp;G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88A945"/>
    <pageSetUpPr fitToPage="1"/>
  </sheetPr>
  <dimension ref="B1:AP142"/>
  <sheetViews>
    <sheetView showGridLines="0" view="pageBreakPreview" zoomScale="115" zoomScaleNormal="75" zoomScaleSheetLayoutView="115" workbookViewId="0">
      <pane xSplit="2" ySplit="4" topLeftCell="C5" activePane="bottomRight" state="frozenSplit"/>
      <selection pane="topRight" activeCell="C1" sqref="C1"/>
      <selection pane="bottomLeft" activeCell="A12" sqref="A12"/>
      <selection pane="bottomRight" activeCell="C10" sqref="C10"/>
    </sheetView>
  </sheetViews>
  <sheetFormatPr defaultColWidth="9.1796875" defaultRowHeight="14.5" x14ac:dyDescent="0.35"/>
  <cols>
    <col min="1" max="1" width="2.7265625" style="1" customWidth="1"/>
    <col min="2" max="2" width="43.54296875" style="1" customWidth="1"/>
    <col min="3" max="25" width="6.7265625" style="1" customWidth="1"/>
    <col min="26" max="26" width="5.81640625" style="1" customWidth="1"/>
    <col min="27" max="27" width="11.453125" style="1" customWidth="1"/>
    <col min="28" max="28" width="8.453125" style="1" customWidth="1"/>
    <col min="29" max="29" width="2.7265625" style="1" customWidth="1"/>
    <col min="30" max="30" width="9.1796875" style="1"/>
    <col min="31" max="31" width="0.81640625" style="3" customWidth="1"/>
    <col min="32" max="32" width="9.1796875" style="1"/>
    <col min="33" max="33" width="0.81640625" style="3" customWidth="1"/>
    <col min="34" max="36" width="9.1796875" style="1"/>
    <col min="37" max="37" width="6.453125" style="1" customWidth="1"/>
    <col min="38" max="38" width="6" style="1" customWidth="1"/>
    <col min="39" max="39" width="6.453125" style="1" customWidth="1"/>
    <col min="40" max="40" width="5.81640625" style="1" customWidth="1"/>
    <col min="41" max="41" width="6" style="1" customWidth="1"/>
    <col min="42" max="42" width="6.1796875" style="1" customWidth="1"/>
    <col min="43" max="16384" width="9.1796875" style="1"/>
  </cols>
  <sheetData>
    <row r="1" spans="2:42" ht="43.5" customHeight="1" thickBot="1" x14ac:dyDescent="0.4">
      <c r="B1" s="5"/>
      <c r="C1" s="136" t="s">
        <v>61</v>
      </c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8"/>
      <c r="AA1" s="98"/>
      <c r="AB1" s="97">
        <v>0</v>
      </c>
      <c r="AD1" s="9"/>
      <c r="AE1" s="7"/>
      <c r="AF1" s="9"/>
      <c r="AG1" s="7"/>
      <c r="AH1" s="9"/>
      <c r="AI1" s="6"/>
      <c r="AJ1" s="8"/>
      <c r="AK1" s="2"/>
      <c r="AL1" s="6"/>
      <c r="AM1" s="6"/>
      <c r="AN1" s="6"/>
      <c r="AO1" s="6"/>
      <c r="AP1" s="6"/>
    </row>
    <row r="2" spans="2:42" ht="91.5" thickBot="1" x14ac:dyDescent="0.4">
      <c r="B2" s="5" t="s">
        <v>60</v>
      </c>
      <c r="C2" s="139" t="s">
        <v>56</v>
      </c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1"/>
      <c r="AA2" s="105"/>
      <c r="AB2" s="4"/>
      <c r="AD2" s="9"/>
      <c r="AE2" s="7"/>
      <c r="AF2" s="9"/>
      <c r="AG2" s="7"/>
      <c r="AH2" s="9"/>
      <c r="AI2" s="6"/>
      <c r="AJ2" s="8"/>
      <c r="AK2" s="2"/>
      <c r="AL2" s="6"/>
      <c r="AM2" s="6"/>
      <c r="AN2" s="6"/>
      <c r="AO2" s="6"/>
      <c r="AP2" s="6"/>
    </row>
    <row r="3" spans="2:42" ht="52.5" thickBot="1" x14ac:dyDescent="0.4">
      <c r="B3" s="12" t="s">
        <v>42</v>
      </c>
      <c r="C3" s="11" t="s">
        <v>43</v>
      </c>
      <c r="D3" s="11" t="s">
        <v>44</v>
      </c>
      <c r="E3" s="11" t="s">
        <v>45</v>
      </c>
      <c r="F3" s="11" t="s">
        <v>46</v>
      </c>
      <c r="G3" s="11" t="s">
        <v>47</v>
      </c>
      <c r="H3" s="11" t="s">
        <v>48</v>
      </c>
      <c r="I3" s="11" t="s">
        <v>50</v>
      </c>
      <c r="J3" s="11" t="s">
        <v>51</v>
      </c>
      <c r="K3" s="11" t="s">
        <v>52</v>
      </c>
      <c r="L3" s="11" t="s">
        <v>53</v>
      </c>
      <c r="M3" s="11" t="s">
        <v>54</v>
      </c>
      <c r="N3" s="12" t="s">
        <v>55</v>
      </c>
      <c r="O3" s="11" t="s">
        <v>43</v>
      </c>
      <c r="P3" s="11" t="s">
        <v>44</v>
      </c>
      <c r="Q3" s="11" t="s">
        <v>45</v>
      </c>
      <c r="R3" s="11" t="s">
        <v>46</v>
      </c>
      <c r="S3" s="11" t="s">
        <v>47</v>
      </c>
      <c r="T3" s="11" t="s">
        <v>48</v>
      </c>
      <c r="U3" s="11" t="s">
        <v>50</v>
      </c>
      <c r="V3" s="11" t="s">
        <v>51</v>
      </c>
      <c r="W3" s="11" t="s">
        <v>52</v>
      </c>
      <c r="X3" s="11" t="s">
        <v>53</v>
      </c>
      <c r="Y3" s="11" t="s">
        <v>54</v>
      </c>
      <c r="Z3" s="12" t="s">
        <v>55</v>
      </c>
      <c r="AA3" s="11" t="s">
        <v>62</v>
      </c>
      <c r="AB3" s="13" t="s">
        <v>58</v>
      </c>
      <c r="AD3" s="9"/>
      <c r="AE3" s="7"/>
      <c r="AF3" s="9"/>
      <c r="AG3" s="7"/>
      <c r="AH3" s="7"/>
      <c r="AI3" s="6"/>
      <c r="AJ3" s="6"/>
      <c r="AK3" s="6"/>
      <c r="AL3" s="6"/>
      <c r="AM3" s="6"/>
      <c r="AN3" s="6"/>
      <c r="AO3" s="6"/>
      <c r="AP3" s="6"/>
    </row>
    <row r="4" spans="2:42" ht="15" thickBot="1" x14ac:dyDescent="0.4">
      <c r="B4" s="14" t="s">
        <v>49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09"/>
      <c r="AB4" s="33"/>
      <c r="AD4" s="9"/>
      <c r="AE4" s="7"/>
      <c r="AF4" s="9"/>
      <c r="AG4" s="7"/>
      <c r="AH4" s="7"/>
      <c r="AI4" s="6"/>
      <c r="AJ4" s="6"/>
      <c r="AK4" s="6"/>
      <c r="AL4" s="6"/>
      <c r="AM4" s="6"/>
      <c r="AN4" s="6"/>
      <c r="AO4" s="6"/>
      <c r="AP4" s="6"/>
    </row>
    <row r="5" spans="2:42" ht="21" customHeight="1" x14ac:dyDescent="0.35">
      <c r="B5" s="20" t="s">
        <v>71</v>
      </c>
      <c r="C5" s="21">
        <v>10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110"/>
      <c r="AB5" s="106">
        <f t="shared" ref="AB5:AB36" si="0">IF($AB$1&lt;=0,SUM(C5:Z5),(SUM(C5:Z5)-(SUM(C5:Z5))*$AB$1))</f>
        <v>10</v>
      </c>
      <c r="AD5" s="7"/>
      <c r="AE5" s="7"/>
      <c r="AF5" s="10"/>
      <c r="AG5" s="7"/>
      <c r="AH5" s="7"/>
      <c r="AI5" s="6"/>
      <c r="AJ5" s="6"/>
      <c r="AK5" s="6"/>
      <c r="AL5" s="6"/>
      <c r="AM5" s="6"/>
      <c r="AN5" s="6"/>
      <c r="AO5" s="6"/>
      <c r="AP5" s="6"/>
    </row>
    <row r="6" spans="2:42" ht="19.5" customHeight="1" x14ac:dyDescent="0.35">
      <c r="B6" s="24" t="s">
        <v>72</v>
      </c>
      <c r="C6" s="25">
        <v>8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111"/>
      <c r="AB6" s="107">
        <f t="shared" si="0"/>
        <v>8</v>
      </c>
      <c r="AD6" s="10"/>
      <c r="AE6" s="7"/>
      <c r="AF6" s="10"/>
      <c r="AG6" s="7"/>
      <c r="AH6" s="10"/>
      <c r="AI6" s="6"/>
      <c r="AJ6" s="6"/>
      <c r="AK6" s="6"/>
      <c r="AL6" s="6"/>
      <c r="AM6" s="6"/>
      <c r="AN6" s="6"/>
      <c r="AO6" s="6"/>
      <c r="AP6" s="6"/>
    </row>
    <row r="7" spans="2:42" ht="18.75" customHeight="1" x14ac:dyDescent="0.35">
      <c r="B7" s="26" t="s">
        <v>73</v>
      </c>
      <c r="C7" s="25">
        <v>5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112"/>
      <c r="AB7" s="107">
        <f t="shared" si="0"/>
        <v>5</v>
      </c>
      <c r="AD7" s="8"/>
      <c r="AE7" s="8"/>
      <c r="AF7" s="8"/>
      <c r="AG7" s="8"/>
      <c r="AH7" s="8"/>
      <c r="AI7" s="6"/>
      <c r="AJ7" s="6"/>
      <c r="AK7" s="6"/>
      <c r="AL7" s="6"/>
      <c r="AM7" s="6"/>
      <c r="AN7" s="6"/>
      <c r="AO7" s="6"/>
      <c r="AP7" s="6"/>
    </row>
    <row r="8" spans="2:42" x14ac:dyDescent="0.35">
      <c r="B8" s="26" t="s">
        <v>74</v>
      </c>
      <c r="C8" s="25">
        <v>10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112"/>
      <c r="AB8" s="107">
        <f t="shared" si="0"/>
        <v>10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</row>
    <row r="9" spans="2:42" x14ac:dyDescent="0.35">
      <c r="B9" s="26" t="s">
        <v>75</v>
      </c>
      <c r="C9" s="25">
        <v>15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112"/>
      <c r="AB9" s="107">
        <f t="shared" si="0"/>
        <v>15</v>
      </c>
    </row>
    <row r="10" spans="2:42" x14ac:dyDescent="0.35">
      <c r="B10" s="26" t="s">
        <v>76</v>
      </c>
      <c r="C10" s="25">
        <v>10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112"/>
      <c r="AB10" s="107">
        <f t="shared" si="0"/>
        <v>10</v>
      </c>
    </row>
    <row r="11" spans="2:42" x14ac:dyDescent="0.35">
      <c r="B11" s="26"/>
      <c r="C11" s="25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112"/>
      <c r="AB11" s="107">
        <f t="shared" si="0"/>
        <v>0</v>
      </c>
    </row>
    <row r="12" spans="2:42" x14ac:dyDescent="0.35">
      <c r="B12" s="26"/>
      <c r="C12" s="25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112"/>
      <c r="AB12" s="107">
        <f t="shared" si="0"/>
        <v>0</v>
      </c>
    </row>
    <row r="13" spans="2:42" x14ac:dyDescent="0.35">
      <c r="B13" s="26"/>
      <c r="C13" s="25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112"/>
      <c r="AB13" s="107">
        <f t="shared" si="0"/>
        <v>0</v>
      </c>
    </row>
    <row r="14" spans="2:42" x14ac:dyDescent="0.35">
      <c r="B14" s="26"/>
      <c r="C14" s="25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112"/>
      <c r="AB14" s="107">
        <f t="shared" si="0"/>
        <v>0</v>
      </c>
    </row>
    <row r="15" spans="2:42" x14ac:dyDescent="0.35">
      <c r="B15" s="26"/>
      <c r="C15" s="25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112"/>
      <c r="AB15" s="107">
        <f t="shared" si="0"/>
        <v>0</v>
      </c>
    </row>
    <row r="16" spans="2:42" x14ac:dyDescent="0.35">
      <c r="B16" s="26"/>
      <c r="C16" s="25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112"/>
      <c r="AB16" s="107">
        <f t="shared" si="0"/>
        <v>0</v>
      </c>
    </row>
    <row r="17" spans="2:28" x14ac:dyDescent="0.35">
      <c r="B17" s="26"/>
      <c r="C17" s="25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112"/>
      <c r="AB17" s="107">
        <f t="shared" si="0"/>
        <v>0</v>
      </c>
    </row>
    <row r="18" spans="2:28" x14ac:dyDescent="0.35">
      <c r="B18" s="26"/>
      <c r="C18" s="25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112"/>
      <c r="AB18" s="107">
        <f t="shared" si="0"/>
        <v>0</v>
      </c>
    </row>
    <row r="19" spans="2:28" x14ac:dyDescent="0.35">
      <c r="B19" s="26"/>
      <c r="C19" s="25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112"/>
      <c r="AB19" s="107">
        <f t="shared" si="0"/>
        <v>0</v>
      </c>
    </row>
    <row r="20" spans="2:28" x14ac:dyDescent="0.35">
      <c r="B20" s="26"/>
      <c r="C20" s="25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112"/>
      <c r="AB20" s="107">
        <f t="shared" si="0"/>
        <v>0</v>
      </c>
    </row>
    <row r="21" spans="2:28" x14ac:dyDescent="0.35">
      <c r="B21" s="26"/>
      <c r="C21" s="25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112"/>
      <c r="AB21" s="107">
        <f t="shared" si="0"/>
        <v>0</v>
      </c>
    </row>
    <row r="22" spans="2:28" x14ac:dyDescent="0.35">
      <c r="B22" s="26"/>
      <c r="C22" s="25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112"/>
      <c r="AB22" s="107">
        <f t="shared" si="0"/>
        <v>0</v>
      </c>
    </row>
    <row r="23" spans="2:28" x14ac:dyDescent="0.35">
      <c r="B23" s="26"/>
      <c r="C23" s="25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112"/>
      <c r="AB23" s="107">
        <f t="shared" si="0"/>
        <v>0</v>
      </c>
    </row>
    <row r="24" spans="2:28" x14ac:dyDescent="0.35">
      <c r="B24" s="26"/>
      <c r="C24" s="25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112"/>
      <c r="AB24" s="107">
        <f t="shared" si="0"/>
        <v>0</v>
      </c>
    </row>
    <row r="25" spans="2:28" x14ac:dyDescent="0.35">
      <c r="B25" s="26"/>
      <c r="C25" s="25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112"/>
      <c r="AB25" s="107">
        <f t="shared" si="0"/>
        <v>0</v>
      </c>
    </row>
    <row r="26" spans="2:28" x14ac:dyDescent="0.35">
      <c r="B26" s="26"/>
      <c r="C26" s="25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112"/>
      <c r="AB26" s="107">
        <f t="shared" si="0"/>
        <v>0</v>
      </c>
    </row>
    <row r="27" spans="2:28" x14ac:dyDescent="0.35">
      <c r="B27" s="26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112"/>
      <c r="AB27" s="107">
        <f t="shared" si="0"/>
        <v>0</v>
      </c>
    </row>
    <row r="28" spans="2:28" x14ac:dyDescent="0.35">
      <c r="B28" s="26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112"/>
      <c r="AB28" s="107">
        <f t="shared" si="0"/>
        <v>0</v>
      </c>
    </row>
    <row r="29" spans="2:28" x14ac:dyDescent="0.35">
      <c r="B29" s="26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112"/>
      <c r="AB29" s="107">
        <f t="shared" si="0"/>
        <v>0</v>
      </c>
    </row>
    <row r="30" spans="2:28" x14ac:dyDescent="0.35">
      <c r="B30" s="26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112"/>
      <c r="AB30" s="107">
        <f t="shared" si="0"/>
        <v>0</v>
      </c>
    </row>
    <row r="31" spans="2:28" x14ac:dyDescent="0.35">
      <c r="B31" s="26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112"/>
      <c r="AB31" s="107">
        <f t="shared" si="0"/>
        <v>0</v>
      </c>
    </row>
    <row r="32" spans="2:28" x14ac:dyDescent="0.35">
      <c r="B32" s="26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112"/>
      <c r="AB32" s="107">
        <f t="shared" si="0"/>
        <v>0</v>
      </c>
    </row>
    <row r="33" spans="2:28" x14ac:dyDescent="0.35"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112"/>
      <c r="AB33" s="107">
        <f t="shared" si="0"/>
        <v>0</v>
      </c>
    </row>
    <row r="34" spans="2:28" x14ac:dyDescent="0.35">
      <c r="B34" s="26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112"/>
      <c r="AB34" s="107">
        <f t="shared" si="0"/>
        <v>0</v>
      </c>
    </row>
    <row r="35" spans="2:28" x14ac:dyDescent="0.35"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112"/>
      <c r="AB35" s="107">
        <f t="shared" si="0"/>
        <v>0</v>
      </c>
    </row>
    <row r="36" spans="2:28" x14ac:dyDescent="0.35">
      <c r="B36" s="26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112"/>
      <c r="AB36" s="107">
        <f t="shared" si="0"/>
        <v>0</v>
      </c>
    </row>
    <row r="37" spans="2:28" x14ac:dyDescent="0.35">
      <c r="B37" s="26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112"/>
      <c r="AB37" s="107">
        <f t="shared" ref="AB37:AB57" si="1">IF($AB$1&lt;=0,SUM(C37:Z37),(SUM(C37:Z37)-(SUM(C37:Z37))*$AB$1))</f>
        <v>0</v>
      </c>
    </row>
    <row r="38" spans="2:28" x14ac:dyDescent="0.35">
      <c r="B38" s="26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112"/>
      <c r="AB38" s="107">
        <f t="shared" si="1"/>
        <v>0</v>
      </c>
    </row>
    <row r="39" spans="2:28" x14ac:dyDescent="0.35">
      <c r="B39" s="26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112"/>
      <c r="AB39" s="107">
        <f t="shared" si="1"/>
        <v>0</v>
      </c>
    </row>
    <row r="40" spans="2:28" x14ac:dyDescent="0.35">
      <c r="B40" s="26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112"/>
      <c r="AB40" s="107">
        <f t="shared" si="1"/>
        <v>0</v>
      </c>
    </row>
    <row r="41" spans="2:28" x14ac:dyDescent="0.35">
      <c r="B41" s="26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112"/>
      <c r="AB41" s="107">
        <f t="shared" si="1"/>
        <v>0</v>
      </c>
    </row>
    <row r="42" spans="2:28" x14ac:dyDescent="0.35">
      <c r="B42" s="26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112"/>
      <c r="AB42" s="107">
        <f t="shared" si="1"/>
        <v>0</v>
      </c>
    </row>
    <row r="43" spans="2:28" x14ac:dyDescent="0.35">
      <c r="B43" s="26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112"/>
      <c r="AB43" s="107">
        <f t="shared" si="1"/>
        <v>0</v>
      </c>
    </row>
    <row r="44" spans="2:28" x14ac:dyDescent="0.35">
      <c r="B44" s="26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112"/>
      <c r="AB44" s="107">
        <f t="shared" si="1"/>
        <v>0</v>
      </c>
    </row>
    <row r="45" spans="2:28" x14ac:dyDescent="0.35">
      <c r="B45" s="26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112"/>
      <c r="AB45" s="107">
        <f t="shared" si="1"/>
        <v>0</v>
      </c>
    </row>
    <row r="46" spans="2:28" x14ac:dyDescent="0.35">
      <c r="B46" s="26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112"/>
      <c r="AB46" s="107">
        <f t="shared" si="1"/>
        <v>0</v>
      </c>
    </row>
    <row r="47" spans="2:28" x14ac:dyDescent="0.35"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112"/>
      <c r="AB47" s="107">
        <f t="shared" si="1"/>
        <v>0</v>
      </c>
    </row>
    <row r="48" spans="2:28" x14ac:dyDescent="0.35">
      <c r="B48" s="26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112"/>
      <c r="AB48" s="107">
        <f t="shared" si="1"/>
        <v>0</v>
      </c>
    </row>
    <row r="49" spans="2:28" x14ac:dyDescent="0.35">
      <c r="B49" s="26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112"/>
      <c r="AB49" s="107">
        <f t="shared" si="1"/>
        <v>0</v>
      </c>
    </row>
    <row r="50" spans="2:28" x14ac:dyDescent="0.35">
      <c r="B50" s="26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112"/>
      <c r="AB50" s="107">
        <f t="shared" si="1"/>
        <v>0</v>
      </c>
    </row>
    <row r="51" spans="2:28" x14ac:dyDescent="0.35">
      <c r="B51" s="26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112"/>
      <c r="AB51" s="107">
        <f t="shared" si="1"/>
        <v>0</v>
      </c>
    </row>
    <row r="52" spans="2:28" x14ac:dyDescent="0.35">
      <c r="B52" s="26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112"/>
      <c r="AB52" s="107">
        <f t="shared" si="1"/>
        <v>0</v>
      </c>
    </row>
    <row r="53" spans="2:28" x14ac:dyDescent="0.35">
      <c r="B53" s="26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112"/>
      <c r="AB53" s="107">
        <f t="shared" si="1"/>
        <v>0</v>
      </c>
    </row>
    <row r="54" spans="2:28" x14ac:dyDescent="0.35"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112"/>
      <c r="AB54" s="107">
        <f t="shared" si="1"/>
        <v>0</v>
      </c>
    </row>
    <row r="55" spans="2:28" x14ac:dyDescent="0.35">
      <c r="B55" s="2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112"/>
      <c r="AB55" s="107">
        <f t="shared" si="1"/>
        <v>0</v>
      </c>
    </row>
    <row r="56" spans="2:28" x14ac:dyDescent="0.35">
      <c r="B56" s="26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112"/>
      <c r="AB56" s="107">
        <f t="shared" si="1"/>
        <v>0</v>
      </c>
    </row>
    <row r="57" spans="2:28" ht="15" thickBot="1" x14ac:dyDescent="0.4">
      <c r="B57" s="26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113"/>
      <c r="AB57" s="107">
        <f t="shared" si="1"/>
        <v>0</v>
      </c>
    </row>
    <row r="58" spans="2:28" ht="15" thickBot="1" x14ac:dyDescent="0.4">
      <c r="B58" s="99" t="s">
        <v>63</v>
      </c>
      <c r="C58" s="100">
        <f>SUM(C5:C57)</f>
        <v>58</v>
      </c>
      <c r="D58" s="100">
        <f t="shared" ref="D58:AB58" si="2">SUM(D5:D57)</f>
        <v>0</v>
      </c>
      <c r="E58" s="100">
        <f t="shared" si="2"/>
        <v>0</v>
      </c>
      <c r="F58" s="100">
        <f t="shared" si="2"/>
        <v>0</v>
      </c>
      <c r="G58" s="100">
        <f t="shared" si="2"/>
        <v>0</v>
      </c>
      <c r="H58" s="100">
        <f t="shared" si="2"/>
        <v>0</v>
      </c>
      <c r="I58" s="100">
        <f t="shared" si="2"/>
        <v>0</v>
      </c>
      <c r="J58" s="100">
        <f t="shared" si="2"/>
        <v>0</v>
      </c>
      <c r="K58" s="100">
        <f t="shared" si="2"/>
        <v>0</v>
      </c>
      <c r="L58" s="100">
        <f t="shared" si="2"/>
        <v>0</v>
      </c>
      <c r="M58" s="100">
        <f t="shared" si="2"/>
        <v>0</v>
      </c>
      <c r="N58" s="100">
        <f t="shared" si="2"/>
        <v>0</v>
      </c>
      <c r="O58" s="100">
        <f t="shared" si="2"/>
        <v>0</v>
      </c>
      <c r="P58" s="100">
        <f t="shared" si="2"/>
        <v>0</v>
      </c>
      <c r="Q58" s="100">
        <f t="shared" si="2"/>
        <v>0</v>
      </c>
      <c r="R58" s="100">
        <f t="shared" si="2"/>
        <v>0</v>
      </c>
      <c r="S58" s="100">
        <f t="shared" si="2"/>
        <v>0</v>
      </c>
      <c r="T58" s="100">
        <f t="shared" si="2"/>
        <v>0</v>
      </c>
      <c r="U58" s="100">
        <f t="shared" si="2"/>
        <v>0</v>
      </c>
      <c r="V58" s="100">
        <f t="shared" si="2"/>
        <v>0</v>
      </c>
      <c r="W58" s="100">
        <f t="shared" si="2"/>
        <v>0</v>
      </c>
      <c r="X58" s="100">
        <f t="shared" si="2"/>
        <v>0</v>
      </c>
      <c r="Y58" s="100">
        <f t="shared" si="2"/>
        <v>0</v>
      </c>
      <c r="Z58" s="100">
        <f t="shared" si="2"/>
        <v>0</v>
      </c>
      <c r="AA58" s="108"/>
      <c r="AB58" s="100">
        <f t="shared" si="2"/>
        <v>58</v>
      </c>
    </row>
    <row r="65" spans="3:6" x14ac:dyDescent="0.35">
      <c r="C65" s="4"/>
      <c r="D65" s="4"/>
      <c r="E65" s="4"/>
      <c r="F65" s="4"/>
    </row>
    <row r="142" spans="2:2" x14ac:dyDescent="0.35">
      <c r="B142" s="1" t="s">
        <v>2</v>
      </c>
    </row>
  </sheetData>
  <mergeCells count="2">
    <mergeCell ref="C1:Z1"/>
    <mergeCell ref="C2:Z2"/>
  </mergeCells>
  <pageMargins left="0.23622047244094491" right="0.23622047244094491" top="0.74803149606299213" bottom="0.74803149606299213" header="0.31496062992125984" footer="0.31496062992125984"/>
  <pageSetup paperSize="9" scale="43" orientation="portrait" r:id="rId1"/>
  <headerFooter>
    <oddHeader>&amp;L&amp;G</oddHead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88A945"/>
    <outlinePr summaryBelow="0" summaryRight="0"/>
  </sheetPr>
  <dimension ref="B1:CX186"/>
  <sheetViews>
    <sheetView showGridLines="0" tabSelected="1" zoomScale="160" zoomScaleNormal="160" workbookViewId="0">
      <pane xSplit="3" ySplit="3" topLeftCell="D4" activePane="bottomRight" state="frozenSplit"/>
      <selection pane="topRight" activeCell="C1" sqref="C1"/>
      <selection pane="bottomLeft" activeCell="A4" sqref="A4"/>
      <selection pane="bottomRight" activeCell="E2" sqref="E2"/>
    </sheetView>
  </sheetViews>
  <sheetFormatPr defaultColWidth="9.1796875" defaultRowHeight="14.5" outlineLevelCol="1" x14ac:dyDescent="0.35"/>
  <cols>
    <col min="1" max="1" width="2.7265625" style="1" customWidth="1"/>
    <col min="2" max="2" width="7.81640625" style="1" hidden="1" customWidth="1"/>
    <col min="3" max="3" width="18.81640625" style="1" customWidth="1"/>
    <col min="4" max="7" width="7.54296875" style="1" bestFit="1" customWidth="1"/>
    <col min="8" max="9" width="8.54296875" style="1" bestFit="1" customWidth="1"/>
    <col min="10" max="18" width="6.7265625" style="1" hidden="1" customWidth="1"/>
    <col min="19" max="31" width="6.7265625" style="1" hidden="1" customWidth="1" outlineLevel="1"/>
    <col min="32" max="32" width="6.7265625" style="1" hidden="1" customWidth="1"/>
    <col min="33" max="41" width="6.7265625" style="1" hidden="1" customWidth="1" outlineLevel="1"/>
    <col min="42" max="42" width="6.7265625" style="1" hidden="1" customWidth="1"/>
    <col min="43" max="55" width="6.7265625" style="1" hidden="1" customWidth="1" outlineLevel="1"/>
    <col min="56" max="56" width="12.26953125" style="1" hidden="1" customWidth="1" outlineLevel="1"/>
    <col min="57" max="57" width="6.7265625" style="1" hidden="1" customWidth="1" outlineLevel="1"/>
    <col min="58" max="58" width="8" style="1" customWidth="1"/>
    <col min="59" max="59" width="7.453125" style="1" customWidth="1"/>
    <col min="60" max="60" width="15.81640625" style="1" hidden="1" customWidth="1"/>
    <col min="61" max="61" width="10.81640625" style="1" customWidth="1"/>
    <col min="62" max="62" width="19.81640625" style="1" hidden="1" customWidth="1"/>
    <col min="63" max="63" width="9.1796875" style="1"/>
    <col min="64" max="64" width="0.81640625" style="3" customWidth="1"/>
    <col min="65" max="65" width="9.1796875" style="1"/>
    <col min="66" max="66" width="0.81640625" style="3" customWidth="1"/>
    <col min="67" max="69" width="9.1796875" style="1"/>
    <col min="70" max="70" width="6.453125" style="1" customWidth="1"/>
    <col min="71" max="71" width="6" style="1" customWidth="1"/>
    <col min="72" max="72" width="6.453125" style="1" customWidth="1"/>
    <col min="73" max="73" width="5.81640625" style="1" customWidth="1"/>
    <col min="74" max="74" width="6" style="1" customWidth="1"/>
    <col min="75" max="75" width="6.1796875" style="1" customWidth="1"/>
    <col min="76" max="16384" width="9.1796875" style="1"/>
  </cols>
  <sheetData>
    <row r="1" spans="2:102" ht="15" thickBot="1" x14ac:dyDescent="0.4">
      <c r="C1" s="5"/>
      <c r="D1" s="4"/>
      <c r="E1" s="4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7"/>
      <c r="T1" s="17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  <c r="BB1" s="142"/>
      <c r="BC1" s="142"/>
      <c r="BD1" s="142"/>
      <c r="BE1" s="142"/>
      <c r="BF1" s="4"/>
      <c r="BG1" s="4"/>
      <c r="BH1" s="4"/>
      <c r="BI1" s="4"/>
      <c r="BK1" s="9"/>
      <c r="BL1" s="7"/>
      <c r="BM1" s="9"/>
      <c r="BN1" s="7"/>
      <c r="BO1" s="9"/>
      <c r="BP1" s="6"/>
      <c r="BQ1" s="8"/>
      <c r="BR1" s="2"/>
      <c r="BS1" s="6"/>
      <c r="BT1" s="6"/>
      <c r="BU1" s="6"/>
      <c r="BV1" s="6"/>
      <c r="BW1" s="6"/>
      <c r="CX1" s="119" t="s">
        <v>66</v>
      </c>
    </row>
    <row r="2" spans="2:102" ht="30" customHeight="1" thickBot="1" x14ac:dyDescent="0.4">
      <c r="B2" s="12" t="s">
        <v>68</v>
      </c>
      <c r="C2" s="12" t="s">
        <v>3</v>
      </c>
      <c r="D2" s="16" t="str">
        <f>Team_Capacity_Entry!B5</f>
        <v>Аналитики</v>
      </c>
      <c r="E2" s="16" t="str">
        <f>Team_Capacity_Entry!B6</f>
        <v>Архитекторы</v>
      </c>
      <c r="F2" s="16" t="str">
        <f>Team_Capacity_Entry!B7</f>
        <v>Дизайнеры</v>
      </c>
      <c r="G2" s="16" t="str">
        <f>Team_Capacity_Entry!B8</f>
        <v>Разработчики</v>
      </c>
      <c r="H2" s="16" t="str">
        <f>Team_Capacity_Entry!B9</f>
        <v>Тестировщики</v>
      </c>
      <c r="I2" s="16" t="str">
        <f>Team_Capacity_Entry!B10</f>
        <v>Администраторы</v>
      </c>
      <c r="J2" s="16">
        <f>Team_Capacity_Entry!B11</f>
        <v>0</v>
      </c>
      <c r="K2" s="16">
        <f>Team_Capacity_Entry!B12</f>
        <v>0</v>
      </c>
      <c r="L2" s="16">
        <f>Team_Capacity_Entry!B13</f>
        <v>0</v>
      </c>
      <c r="M2" s="16">
        <f>Team_Capacity_Entry!B14</f>
        <v>0</v>
      </c>
      <c r="N2" s="16">
        <f>Team_Capacity_Entry!B15</f>
        <v>0</v>
      </c>
      <c r="O2" s="16">
        <f>Team_Capacity_Entry!B16</f>
        <v>0</v>
      </c>
      <c r="P2" s="16">
        <f>Team_Capacity_Entry!B17</f>
        <v>0</v>
      </c>
      <c r="Q2" s="16">
        <f>Team_Capacity_Entry!B18</f>
        <v>0</v>
      </c>
      <c r="R2" s="16">
        <f>Team_Capacity_Entry!B19</f>
        <v>0</v>
      </c>
      <c r="S2" s="16">
        <f>Team_Capacity_Entry!B20</f>
        <v>0</v>
      </c>
      <c r="T2" s="16">
        <f>Team_Capacity_Entry!B21</f>
        <v>0</v>
      </c>
      <c r="U2" s="16">
        <f>Team_Capacity_Entry!B22</f>
        <v>0</v>
      </c>
      <c r="V2" s="16">
        <f>Team_Capacity_Entry!B23</f>
        <v>0</v>
      </c>
      <c r="W2" s="16">
        <f>Team_Capacity_Entry!B24</f>
        <v>0</v>
      </c>
      <c r="X2" s="16">
        <f>Team_Capacity_Entry!B25</f>
        <v>0</v>
      </c>
      <c r="Y2" s="16">
        <f>Team_Capacity_Entry!B26</f>
        <v>0</v>
      </c>
      <c r="Z2" s="16">
        <f>Team_Capacity_Entry!B27</f>
        <v>0</v>
      </c>
      <c r="AA2" s="16">
        <f>Team_Capacity_Entry!B28</f>
        <v>0</v>
      </c>
      <c r="AB2" s="16">
        <f>Team_Capacity_Entry!B29</f>
        <v>0</v>
      </c>
      <c r="AC2" s="16">
        <f>Team_Capacity_Entry!B30</f>
        <v>0</v>
      </c>
      <c r="AD2" s="16">
        <f>Team_Capacity_Entry!B31</f>
        <v>0</v>
      </c>
      <c r="AE2" s="16">
        <f>Team_Capacity_Entry!B32</f>
        <v>0</v>
      </c>
      <c r="AF2" s="16">
        <f>Team_Capacity_Entry!B33</f>
        <v>0</v>
      </c>
      <c r="AG2" s="16">
        <f>Team_Capacity_Entry!B34</f>
        <v>0</v>
      </c>
      <c r="AH2" s="16">
        <f>Team_Capacity_Entry!B35</f>
        <v>0</v>
      </c>
      <c r="AI2" s="16">
        <f>Team_Capacity_Entry!B36</f>
        <v>0</v>
      </c>
      <c r="AJ2" s="16">
        <f>Team_Capacity_Entry!B37</f>
        <v>0</v>
      </c>
      <c r="AK2" s="16">
        <f>Team_Capacity_Entry!B38</f>
        <v>0</v>
      </c>
      <c r="AL2" s="16">
        <f>Team_Capacity_Entry!B39</f>
        <v>0</v>
      </c>
      <c r="AM2" s="16">
        <f>Team_Capacity_Entry!B40</f>
        <v>0</v>
      </c>
      <c r="AN2" s="16">
        <f>Team_Capacity_Entry!B41</f>
        <v>0</v>
      </c>
      <c r="AO2" s="16">
        <f>Team_Capacity_Entry!$B42</f>
        <v>0</v>
      </c>
      <c r="AP2" s="16">
        <f>Team_Capacity_Entry!B43</f>
        <v>0</v>
      </c>
      <c r="AQ2" s="16">
        <f>Team_Capacity_Entry!B44</f>
        <v>0</v>
      </c>
      <c r="AR2" s="16">
        <f>Team_Capacity_Entry!B45</f>
        <v>0</v>
      </c>
      <c r="AS2" s="16">
        <f>Team_Capacity_Entry!B46</f>
        <v>0</v>
      </c>
      <c r="AT2" s="16">
        <f>Team_Capacity_Entry!B47</f>
        <v>0</v>
      </c>
      <c r="AU2" s="16">
        <f>Team_Capacity_Entry!B48</f>
        <v>0</v>
      </c>
      <c r="AV2" s="16">
        <f>Team_Capacity_Entry!B49</f>
        <v>0</v>
      </c>
      <c r="AW2" s="16">
        <f>Team_Capacity_Entry!B50</f>
        <v>0</v>
      </c>
      <c r="AX2" s="16">
        <f>Team_Capacity_Entry!B51</f>
        <v>0</v>
      </c>
      <c r="AY2" s="16">
        <f>Team_Capacity_Entry!B52</f>
        <v>0</v>
      </c>
      <c r="AZ2" s="16">
        <f>Team_Capacity_Entry!B53</f>
        <v>0</v>
      </c>
      <c r="BA2" s="16">
        <f>Team_Capacity_Entry!B54</f>
        <v>0</v>
      </c>
      <c r="BB2" s="16">
        <f>Team_Capacity_Entry!B55</f>
        <v>0</v>
      </c>
      <c r="BC2" s="16">
        <f>Team_Capacity_Entry!B56</f>
        <v>0</v>
      </c>
      <c r="BD2" s="16">
        <f>Team_Capacity_Entry!B57</f>
        <v>0</v>
      </c>
      <c r="BE2" s="16"/>
      <c r="BF2" s="13" t="s">
        <v>39</v>
      </c>
      <c r="BG2" s="11" t="s">
        <v>41</v>
      </c>
      <c r="BH2" s="11" t="s">
        <v>62</v>
      </c>
      <c r="BI2" s="11" t="s">
        <v>8</v>
      </c>
      <c r="BJ2" s="11" t="s">
        <v>69</v>
      </c>
      <c r="BK2" s="9"/>
      <c r="BL2" s="7"/>
      <c r="BM2" s="9"/>
      <c r="BN2" s="7"/>
      <c r="BO2" s="7"/>
      <c r="BP2" s="6"/>
      <c r="BQ2" s="6"/>
      <c r="BR2" s="6"/>
      <c r="BS2" s="6"/>
      <c r="BT2" s="6"/>
      <c r="BU2" s="6"/>
      <c r="BV2" s="6"/>
      <c r="BW2" s="6"/>
    </row>
    <row r="3" spans="2:102" ht="13.9" customHeight="1" thickBot="1" x14ac:dyDescent="0.4">
      <c r="B3" s="96"/>
      <c r="C3" s="18" t="s">
        <v>40</v>
      </c>
      <c r="D3" s="134">
        <f>SUMIF(Team_Capacity_Entry!$B:$B,Assessment_Entry!D$2,Team_Capacity_Entry!$AB:$AB)</f>
        <v>10</v>
      </c>
      <c r="E3" s="134">
        <f>SUMIF(Team_Capacity_Entry!$B:$B,Assessment_Entry!E$2,Team_Capacity_Entry!$AB:$AB)</f>
        <v>8</v>
      </c>
      <c r="F3" s="134">
        <f>SUMIF(Team_Capacity_Entry!$B:$B,Assessment_Entry!F$2,Team_Capacity_Entry!$AB:$AB)</f>
        <v>5</v>
      </c>
      <c r="G3" s="134">
        <f>SUMIF(Team_Capacity_Entry!$B:$B,Assessment_Entry!G$2,Team_Capacity_Entry!$AB:$AB)</f>
        <v>10</v>
      </c>
      <c r="H3" s="134">
        <f>SUMIF(Team_Capacity_Entry!$B:$B,Assessment_Entry!H$2,Team_Capacity_Entry!$AB:$AB)</f>
        <v>15</v>
      </c>
      <c r="I3" s="134">
        <f>SUMIF(Team_Capacity_Entry!$B:$B,Assessment_Entry!I$2,Team_Capacity_Entry!$AB:$AB)</f>
        <v>10</v>
      </c>
      <c r="J3" s="19">
        <f>SUMIF(Team_Capacity_Entry!$B:$B,Assessment_Entry!J$2,Team_Capacity_Entry!$AB:$AB)</f>
        <v>0</v>
      </c>
      <c r="K3" s="19">
        <f>SUMIF(Team_Capacity_Entry!$B:$B,Assessment_Entry!K$2,Team_Capacity_Entry!$AB:$AB)</f>
        <v>0</v>
      </c>
      <c r="L3" s="19">
        <f>SUMIF(Team_Capacity_Entry!$B:$B,Assessment_Entry!L$2,Team_Capacity_Entry!$AB:$AB)</f>
        <v>0</v>
      </c>
      <c r="M3" s="19">
        <f>SUMIF(Team_Capacity_Entry!$B:$B,Assessment_Entry!M$2,Team_Capacity_Entry!$AB:$AB)</f>
        <v>0</v>
      </c>
      <c r="N3" s="19">
        <f>SUMIF(Team_Capacity_Entry!$B:$B,Assessment_Entry!N$2,Team_Capacity_Entry!$AB:$AB)</f>
        <v>0</v>
      </c>
      <c r="O3" s="19">
        <f>SUMIF(Team_Capacity_Entry!$B:$B,Assessment_Entry!O$2,Team_Capacity_Entry!$AB:$AB)</f>
        <v>0</v>
      </c>
      <c r="P3" s="19">
        <f>SUMIF(Team_Capacity_Entry!$B:$B,Assessment_Entry!P$2,Team_Capacity_Entry!$AB:$AB)</f>
        <v>0</v>
      </c>
      <c r="Q3" s="19">
        <f>SUMIF(Team_Capacity_Entry!$B:$B,Assessment_Entry!Q$2,Team_Capacity_Entry!$AB:$AB)</f>
        <v>0</v>
      </c>
      <c r="R3" s="19">
        <f>SUMIF(Team_Capacity_Entry!$B:$B,Assessment_Entry!R$2,Team_Capacity_Entry!$AB:$AB)</f>
        <v>0</v>
      </c>
      <c r="S3" s="19">
        <f>SUMIF(Team_Capacity_Entry!$B:$B,Assessment_Entry!S$2,Team_Capacity_Entry!$AB:$AB)</f>
        <v>0</v>
      </c>
      <c r="T3" s="19">
        <f>SUMIF(Team_Capacity_Entry!$B:$B,Assessment_Entry!T$2,Team_Capacity_Entry!$AB:$AB)</f>
        <v>0</v>
      </c>
      <c r="U3" s="19">
        <f>SUMIF(Team_Capacity_Entry!$B:$B,Assessment_Entry!U$2,Team_Capacity_Entry!$AB:$AB)</f>
        <v>0</v>
      </c>
      <c r="V3" s="19">
        <f>SUMIF(Team_Capacity_Entry!$B:$B,Assessment_Entry!V$2,Team_Capacity_Entry!$AB:$AB)</f>
        <v>0</v>
      </c>
      <c r="W3" s="19">
        <f>SUMIF(Team_Capacity_Entry!$B:$B,Assessment_Entry!W$2,Team_Capacity_Entry!$AB:$AB)</f>
        <v>0</v>
      </c>
      <c r="X3" s="19">
        <f>SUMIF(Team_Capacity_Entry!$B:$B,Assessment_Entry!X$2,Team_Capacity_Entry!$AB:$AB)</f>
        <v>0</v>
      </c>
      <c r="Y3" s="19">
        <f>SUMIF(Team_Capacity_Entry!$B:$B,Assessment_Entry!Y$2,Team_Capacity_Entry!$AB:$AB)</f>
        <v>0</v>
      </c>
      <c r="Z3" s="19">
        <f>SUMIF(Team_Capacity_Entry!$B:$B,Assessment_Entry!Z$2,Team_Capacity_Entry!$AB:$AB)</f>
        <v>0</v>
      </c>
      <c r="AA3" s="19">
        <f>SUMIF(Team_Capacity_Entry!$B:$B,Assessment_Entry!AA$2,Team_Capacity_Entry!$AB:$AB)</f>
        <v>0</v>
      </c>
      <c r="AB3" s="19">
        <f>SUMIF(Team_Capacity_Entry!$B:$B,Assessment_Entry!AB$2,Team_Capacity_Entry!$AB:$AB)</f>
        <v>0</v>
      </c>
      <c r="AC3" s="19">
        <f>SUMIF(Team_Capacity_Entry!$B:$B,Assessment_Entry!AC$2,Team_Capacity_Entry!$AB:$AB)</f>
        <v>0</v>
      </c>
      <c r="AD3" s="19">
        <f>SUMIF(Team_Capacity_Entry!$B:$B,Assessment_Entry!AD$2,Team_Capacity_Entry!$AB:$AB)</f>
        <v>0</v>
      </c>
      <c r="AE3" s="19">
        <f>SUMIF(Team_Capacity_Entry!$B:$B,Assessment_Entry!AE$2,Team_Capacity_Entry!$AB:$AB)</f>
        <v>0</v>
      </c>
      <c r="AF3" s="19">
        <f>SUMIF(Team_Capacity_Entry!$B:$B,Assessment_Entry!AF$2,Team_Capacity_Entry!$AB:$AB)</f>
        <v>0</v>
      </c>
      <c r="AG3" s="19">
        <f>SUMIF(Team_Capacity_Entry!$B:$B,Assessment_Entry!AG$2,Team_Capacity_Entry!$AB:$AB)</f>
        <v>0</v>
      </c>
      <c r="AH3" s="19">
        <f>SUMIF(Team_Capacity_Entry!$B:$B,Assessment_Entry!AH$2,Team_Capacity_Entry!$AB:$AB)</f>
        <v>0</v>
      </c>
      <c r="AI3" s="19">
        <f>SUMIF(Team_Capacity_Entry!$B:$B,Assessment_Entry!AI$2,Team_Capacity_Entry!$AB:$AB)</f>
        <v>0</v>
      </c>
      <c r="AJ3" s="19">
        <f>SUMIF(Team_Capacity_Entry!$B:$B,Assessment_Entry!AJ$2,Team_Capacity_Entry!$AB:$AB)</f>
        <v>0</v>
      </c>
      <c r="AK3" s="19">
        <f>SUMIF(Team_Capacity_Entry!$B:$B,Assessment_Entry!AK$2,Team_Capacity_Entry!$AB:$AB)</f>
        <v>0</v>
      </c>
      <c r="AL3" s="19">
        <f>SUMIF(Team_Capacity_Entry!$B:$B,Assessment_Entry!AL$2,Team_Capacity_Entry!$AB:$AB)</f>
        <v>0</v>
      </c>
      <c r="AM3" s="19">
        <f>SUMIF(Team_Capacity_Entry!$B:$B,Assessment_Entry!AM$2,Team_Capacity_Entry!$AB:$AB)</f>
        <v>0</v>
      </c>
      <c r="AN3" s="19">
        <f>SUMIF(Team_Capacity_Entry!$B:$B,Assessment_Entry!AN$2,Team_Capacity_Entry!$AB:$AB)</f>
        <v>0</v>
      </c>
      <c r="AO3" s="19">
        <f>SUMIF(Team_Capacity_Entry!$B:$B,Assessment_Entry!AO$2,Team_Capacity_Entry!$AB:$AB)</f>
        <v>0</v>
      </c>
      <c r="AP3" s="19">
        <f>SUMIF(Team_Capacity_Entry!$B:$B,Assessment_Entry!AP$2,Team_Capacity_Entry!$AB:$AB)</f>
        <v>0</v>
      </c>
      <c r="AQ3" s="19">
        <f>SUMIF(Team_Capacity_Entry!$B:$B,Assessment_Entry!AQ$2,Team_Capacity_Entry!$AB:$AB)</f>
        <v>0</v>
      </c>
      <c r="AR3" s="19">
        <f>SUMIF(Team_Capacity_Entry!$B:$B,Assessment_Entry!AR$2,Team_Capacity_Entry!$AB:$AB)</f>
        <v>0</v>
      </c>
      <c r="AS3" s="19">
        <f>SUMIF(Team_Capacity_Entry!$B:$B,Assessment_Entry!AS$2,Team_Capacity_Entry!$AB:$AB)</f>
        <v>0</v>
      </c>
      <c r="AT3" s="19">
        <f>SUMIF(Team_Capacity_Entry!$B:$B,Assessment_Entry!AT$2,Team_Capacity_Entry!$AB:$AB)</f>
        <v>0</v>
      </c>
      <c r="AU3" s="19">
        <f>SUMIF(Team_Capacity_Entry!$B:$B,Assessment_Entry!AU$2,Team_Capacity_Entry!$AB:$AB)</f>
        <v>0</v>
      </c>
      <c r="AV3" s="19">
        <f>SUMIF(Team_Capacity_Entry!$B:$B,Assessment_Entry!AV$2,Team_Capacity_Entry!$AB:$AB)</f>
        <v>0</v>
      </c>
      <c r="AW3" s="19">
        <f>SUMIF(Team_Capacity_Entry!$B:$B,Assessment_Entry!AW$2,Team_Capacity_Entry!$AB:$AB)</f>
        <v>0</v>
      </c>
      <c r="AX3" s="19">
        <f>SUMIF(Team_Capacity_Entry!$B:$B,Assessment_Entry!AX$2,Team_Capacity_Entry!$AB:$AB)</f>
        <v>0</v>
      </c>
      <c r="AY3" s="19">
        <f>SUMIF(Team_Capacity_Entry!$B:$B,Assessment_Entry!AY$2,Team_Capacity_Entry!$AB:$AB)</f>
        <v>0</v>
      </c>
      <c r="AZ3" s="19">
        <f>SUMIF(Team_Capacity_Entry!$B:$B,Assessment_Entry!AZ$2,Team_Capacity_Entry!$AB:$AB)</f>
        <v>0</v>
      </c>
      <c r="BA3" s="19">
        <f>SUMIF(Team_Capacity_Entry!$B:$B,Assessment_Entry!BA$2,Team_Capacity_Entry!$AB:$AB)</f>
        <v>0</v>
      </c>
      <c r="BB3" s="19">
        <f>SUMIF(Team_Capacity_Entry!$B:$B,Assessment_Entry!BB$2,Team_Capacity_Entry!$AB:$AB)</f>
        <v>0</v>
      </c>
      <c r="BC3" s="19">
        <f>SUMIF(Team_Capacity_Entry!$B:$B,Assessment_Entry!BC$2,Team_Capacity_Entry!$AB:$AB)</f>
        <v>0</v>
      </c>
      <c r="BD3" s="19">
        <f>SUMIF(Team_Capacity_Entry!$B:$B,Assessment_Entry!BD$2,Team_Capacity_Entry!$AB:$AB)</f>
        <v>0</v>
      </c>
      <c r="BE3" s="19">
        <f>SUMIF(Team_Capacity_Entry!$B:$B,Assessment_Entry!BE$2,Team_Capacity_Entry!$AB:$AB)</f>
        <v>0</v>
      </c>
      <c r="BF3" s="95"/>
      <c r="BG3" s="96"/>
      <c r="BH3" s="96"/>
      <c r="BI3" s="120" t="s">
        <v>67</v>
      </c>
      <c r="BJ3" s="127" t="s">
        <v>67</v>
      </c>
      <c r="BK3" s="9"/>
      <c r="BL3" s="7"/>
      <c r="BM3" s="9"/>
      <c r="BN3" s="7"/>
      <c r="BO3" s="7"/>
      <c r="BP3" s="6"/>
      <c r="BQ3" s="6"/>
      <c r="BR3" s="6"/>
      <c r="BS3" s="6"/>
      <c r="BT3" s="6"/>
      <c r="BU3" s="6"/>
      <c r="BV3" s="6"/>
      <c r="BW3" s="6"/>
    </row>
    <row r="4" spans="2:102" ht="26" x14ac:dyDescent="0.35">
      <c r="B4" s="42"/>
      <c r="C4" s="42" t="s">
        <v>77</v>
      </c>
      <c r="D4" s="43">
        <v>2</v>
      </c>
      <c r="E4" s="44">
        <v>1</v>
      </c>
      <c r="F4" s="44">
        <v>2</v>
      </c>
      <c r="G4" s="44">
        <v>2</v>
      </c>
      <c r="H4" s="44">
        <v>5</v>
      </c>
      <c r="I4" s="44">
        <v>3</v>
      </c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3"/>
      <c r="BF4" s="29">
        <f t="shared" ref="BF4:BF36" si="0">SUM(D4:BE4)</f>
        <v>15</v>
      </c>
      <c r="BG4" s="38">
        <v>2</v>
      </c>
      <c r="BH4" s="38"/>
      <c r="BI4" s="34" t="s">
        <v>4</v>
      </c>
      <c r="BJ4" s="126" t="str">
        <f>IF(SUBTOTAL(109,D4:BD4)&gt;0,IF(BI4="",0,BI4),0)</f>
        <v>Not Started</v>
      </c>
      <c r="BK4" s="7"/>
      <c r="BL4" s="7"/>
      <c r="BM4" s="10"/>
      <c r="BN4" s="7"/>
      <c r="BO4" s="7"/>
      <c r="BP4" s="6"/>
      <c r="BQ4" s="6"/>
      <c r="BR4" s="6"/>
      <c r="BS4" s="6"/>
      <c r="BT4" s="6"/>
      <c r="BU4" s="6"/>
      <c r="BV4" s="6"/>
      <c r="BW4" s="6"/>
    </row>
    <row r="5" spans="2:102" x14ac:dyDescent="0.35">
      <c r="B5" s="45"/>
      <c r="C5" s="47" t="s">
        <v>78</v>
      </c>
      <c r="D5" s="46">
        <v>2</v>
      </c>
      <c r="E5" s="46">
        <v>2</v>
      </c>
      <c r="F5" s="46">
        <v>1</v>
      </c>
      <c r="G5" s="46">
        <v>1</v>
      </c>
      <c r="H5" s="46">
        <v>2</v>
      </c>
      <c r="I5" s="46">
        <v>1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30">
        <f t="shared" si="0"/>
        <v>9</v>
      </c>
      <c r="BG5" s="39">
        <v>3</v>
      </c>
      <c r="BH5" s="39"/>
      <c r="BI5" s="35"/>
      <c r="BJ5" s="126">
        <f t="shared" ref="BJ5:BJ102" si="1">IF(SUBTOTAL(109,D5:BD5)&gt;0,IF(BI5="",0,BI5),0)</f>
        <v>0</v>
      </c>
      <c r="BK5" s="10"/>
      <c r="BL5" s="7"/>
      <c r="BM5" s="10"/>
      <c r="BN5" s="7"/>
      <c r="BO5" s="10"/>
      <c r="BP5" s="6"/>
      <c r="BQ5" s="6"/>
      <c r="BR5" s="6"/>
      <c r="BS5" s="6"/>
      <c r="BT5" s="6"/>
      <c r="BU5" s="6"/>
      <c r="BV5" s="6"/>
      <c r="BW5" s="6"/>
    </row>
    <row r="6" spans="2:102" x14ac:dyDescent="0.35">
      <c r="B6" s="45"/>
      <c r="C6" s="47" t="s">
        <v>79</v>
      </c>
      <c r="D6" s="48">
        <v>3</v>
      </c>
      <c r="E6" s="48">
        <v>2</v>
      </c>
      <c r="F6" s="48"/>
      <c r="G6" s="48">
        <v>1</v>
      </c>
      <c r="H6" s="48">
        <v>3</v>
      </c>
      <c r="I6" s="48">
        <v>3</v>
      </c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31">
        <f t="shared" si="0"/>
        <v>12</v>
      </c>
      <c r="BG6" s="40">
        <v>1</v>
      </c>
      <c r="BH6" s="40"/>
      <c r="BI6" s="36"/>
      <c r="BJ6" s="126">
        <f t="shared" si="1"/>
        <v>0</v>
      </c>
      <c r="BK6" s="8"/>
      <c r="BL6" s="8"/>
      <c r="BM6" s="8"/>
      <c r="BN6" s="8"/>
      <c r="BO6" s="8"/>
      <c r="BP6" s="6"/>
      <c r="BQ6" s="6"/>
      <c r="BR6" s="6"/>
      <c r="BS6" s="6"/>
      <c r="BT6" s="6"/>
      <c r="BU6" s="6"/>
      <c r="BV6" s="6"/>
      <c r="BW6" s="6"/>
    </row>
    <row r="7" spans="2:102" ht="26" x14ac:dyDescent="0.35">
      <c r="B7" s="45"/>
      <c r="C7" s="47" t="s">
        <v>80</v>
      </c>
      <c r="D7" s="48">
        <v>1</v>
      </c>
      <c r="E7" s="48"/>
      <c r="F7" s="48">
        <v>3</v>
      </c>
      <c r="G7" s="48"/>
      <c r="H7" s="48">
        <v>1</v>
      </c>
      <c r="I7" s="48">
        <v>3</v>
      </c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31">
        <f t="shared" si="0"/>
        <v>8</v>
      </c>
      <c r="BG7" s="40">
        <v>2</v>
      </c>
      <c r="BH7" s="40"/>
      <c r="BI7" s="36" t="s">
        <v>4</v>
      </c>
      <c r="BJ7" s="126" t="str">
        <f t="shared" si="1"/>
        <v>Not Started</v>
      </c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</row>
    <row r="8" spans="2:102" ht="26" x14ac:dyDescent="0.35">
      <c r="B8" s="45"/>
      <c r="C8" s="47" t="s">
        <v>81</v>
      </c>
      <c r="D8" s="48">
        <v>1</v>
      </c>
      <c r="E8" s="48">
        <v>1</v>
      </c>
      <c r="F8" s="48">
        <v>2</v>
      </c>
      <c r="G8" s="48">
        <v>1</v>
      </c>
      <c r="H8" s="48">
        <v>4</v>
      </c>
      <c r="I8" s="48">
        <v>1</v>
      </c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31">
        <f t="shared" si="0"/>
        <v>10</v>
      </c>
      <c r="BG8" s="40">
        <v>1</v>
      </c>
      <c r="BH8" s="40"/>
      <c r="BI8" s="36" t="s">
        <v>4</v>
      </c>
      <c r="BJ8" s="126" t="str">
        <f t="shared" si="1"/>
        <v>Not Started</v>
      </c>
    </row>
    <row r="9" spans="2:102" x14ac:dyDescent="0.35">
      <c r="B9" s="45"/>
      <c r="C9" s="47" t="s">
        <v>81</v>
      </c>
      <c r="D9" s="48">
        <v>1</v>
      </c>
      <c r="E9" s="48">
        <v>1</v>
      </c>
      <c r="F9" s="48">
        <v>2</v>
      </c>
      <c r="G9" s="48">
        <v>1</v>
      </c>
      <c r="H9" s="48">
        <v>4</v>
      </c>
      <c r="I9" s="48">
        <v>1</v>
      </c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31">
        <f t="shared" si="0"/>
        <v>10</v>
      </c>
      <c r="BG9" s="40"/>
      <c r="BH9" s="40"/>
      <c r="BI9" s="36"/>
      <c r="BJ9" s="126">
        <f t="shared" si="1"/>
        <v>0</v>
      </c>
    </row>
    <row r="10" spans="2:102" x14ac:dyDescent="0.35">
      <c r="B10" s="45"/>
      <c r="C10" s="47" t="s">
        <v>81</v>
      </c>
      <c r="D10" s="48">
        <v>1</v>
      </c>
      <c r="E10" s="48">
        <v>1</v>
      </c>
      <c r="F10" s="48">
        <v>2</v>
      </c>
      <c r="G10" s="48">
        <v>1</v>
      </c>
      <c r="H10" s="48">
        <v>4</v>
      </c>
      <c r="I10" s="48">
        <v>1</v>
      </c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31">
        <f t="shared" si="0"/>
        <v>10</v>
      </c>
      <c r="BG10" s="40"/>
      <c r="BH10" s="40"/>
      <c r="BI10" s="36"/>
      <c r="BJ10" s="126">
        <f t="shared" si="1"/>
        <v>0</v>
      </c>
    </row>
    <row r="11" spans="2:102" x14ac:dyDescent="0.35">
      <c r="B11" s="45"/>
      <c r="C11" s="47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31">
        <f t="shared" si="0"/>
        <v>0</v>
      </c>
      <c r="BG11" s="40"/>
      <c r="BH11" s="40"/>
      <c r="BI11" s="36"/>
      <c r="BJ11" s="126">
        <f t="shared" si="1"/>
        <v>0</v>
      </c>
    </row>
    <row r="12" spans="2:102" x14ac:dyDescent="0.35">
      <c r="B12" s="45"/>
      <c r="C12" s="47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31">
        <f t="shared" si="0"/>
        <v>0</v>
      </c>
      <c r="BG12" s="40"/>
      <c r="BH12" s="40"/>
      <c r="BI12" s="36"/>
      <c r="BJ12" s="126">
        <f t="shared" si="1"/>
        <v>0</v>
      </c>
    </row>
    <row r="13" spans="2:102" x14ac:dyDescent="0.35">
      <c r="B13" s="45"/>
      <c r="C13" s="47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31">
        <f t="shared" si="0"/>
        <v>0</v>
      </c>
      <c r="BG13" s="40"/>
      <c r="BH13" s="40"/>
      <c r="BI13" s="36"/>
      <c r="BJ13" s="126">
        <f t="shared" si="1"/>
        <v>0</v>
      </c>
    </row>
    <row r="14" spans="2:102" x14ac:dyDescent="0.35">
      <c r="B14" s="45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31">
        <f t="shared" si="0"/>
        <v>0</v>
      </c>
      <c r="BG14" s="40"/>
      <c r="BH14" s="40"/>
      <c r="BI14" s="36"/>
      <c r="BJ14" s="126">
        <f t="shared" si="1"/>
        <v>0</v>
      </c>
    </row>
    <row r="15" spans="2:102" x14ac:dyDescent="0.35">
      <c r="B15" s="45"/>
      <c r="C15" s="47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31">
        <f t="shared" si="0"/>
        <v>0</v>
      </c>
      <c r="BG15" s="40"/>
      <c r="BH15" s="40"/>
      <c r="BI15" s="36"/>
      <c r="BJ15" s="126">
        <f t="shared" si="1"/>
        <v>0</v>
      </c>
    </row>
    <row r="16" spans="2:102" x14ac:dyDescent="0.35">
      <c r="B16" s="45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31">
        <f t="shared" si="0"/>
        <v>0</v>
      </c>
      <c r="BG16" s="40"/>
      <c r="BH16" s="40"/>
      <c r="BI16" s="36"/>
      <c r="BJ16" s="126">
        <f t="shared" si="1"/>
        <v>0</v>
      </c>
    </row>
    <row r="17" spans="2:62" x14ac:dyDescent="0.35">
      <c r="B17" s="45"/>
      <c r="C17" s="47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31">
        <f t="shared" si="0"/>
        <v>0</v>
      </c>
      <c r="BG17" s="40"/>
      <c r="BH17" s="40"/>
      <c r="BI17" s="36"/>
      <c r="BJ17" s="126">
        <f t="shared" si="1"/>
        <v>0</v>
      </c>
    </row>
    <row r="18" spans="2:62" x14ac:dyDescent="0.35">
      <c r="B18" s="45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31">
        <f t="shared" si="0"/>
        <v>0</v>
      </c>
      <c r="BG18" s="40"/>
      <c r="BH18" s="40"/>
      <c r="BI18" s="36"/>
      <c r="BJ18" s="126">
        <f t="shared" si="1"/>
        <v>0</v>
      </c>
    </row>
    <row r="19" spans="2:62" x14ac:dyDescent="0.35">
      <c r="B19" s="45"/>
      <c r="C19" s="47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31">
        <f t="shared" si="0"/>
        <v>0</v>
      </c>
      <c r="BG19" s="40"/>
      <c r="BH19" s="40"/>
      <c r="BI19" s="36"/>
      <c r="BJ19" s="126">
        <f t="shared" si="1"/>
        <v>0</v>
      </c>
    </row>
    <row r="20" spans="2:62" x14ac:dyDescent="0.35">
      <c r="B20" s="45"/>
      <c r="C20" s="47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31">
        <f t="shared" si="0"/>
        <v>0</v>
      </c>
      <c r="BG20" s="40"/>
      <c r="BH20" s="40"/>
      <c r="BI20" s="36"/>
      <c r="BJ20" s="126">
        <f t="shared" si="1"/>
        <v>0</v>
      </c>
    </row>
    <row r="21" spans="2:62" x14ac:dyDescent="0.35">
      <c r="B21" s="45"/>
      <c r="C21" s="47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31">
        <f t="shared" si="0"/>
        <v>0</v>
      </c>
      <c r="BG21" s="40"/>
      <c r="BH21" s="40"/>
      <c r="BI21" s="36"/>
      <c r="BJ21" s="126">
        <f t="shared" si="1"/>
        <v>0</v>
      </c>
    </row>
    <row r="22" spans="2:62" x14ac:dyDescent="0.35">
      <c r="B22" s="45"/>
      <c r="C22" s="47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31">
        <f t="shared" si="0"/>
        <v>0</v>
      </c>
      <c r="BG22" s="40"/>
      <c r="BH22" s="40"/>
      <c r="BI22" s="36"/>
      <c r="BJ22" s="126">
        <f t="shared" si="1"/>
        <v>0</v>
      </c>
    </row>
    <row r="23" spans="2:62" x14ac:dyDescent="0.35">
      <c r="B23" s="45"/>
      <c r="C23" s="47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31">
        <f t="shared" si="0"/>
        <v>0</v>
      </c>
      <c r="BG23" s="40"/>
      <c r="BH23" s="40"/>
      <c r="BI23" s="36"/>
      <c r="BJ23" s="126">
        <f t="shared" si="1"/>
        <v>0</v>
      </c>
    </row>
    <row r="24" spans="2:62" x14ac:dyDescent="0.35">
      <c r="B24" s="45"/>
      <c r="C24" s="47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31">
        <f t="shared" si="0"/>
        <v>0</v>
      </c>
      <c r="BG24" s="40"/>
      <c r="BH24" s="40"/>
      <c r="BI24" s="36"/>
      <c r="BJ24" s="126">
        <f t="shared" si="1"/>
        <v>0</v>
      </c>
    </row>
    <row r="25" spans="2:62" x14ac:dyDescent="0.35">
      <c r="B25" s="45"/>
      <c r="C25" s="47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31">
        <f t="shared" si="0"/>
        <v>0</v>
      </c>
      <c r="BG25" s="40"/>
      <c r="BH25" s="40"/>
      <c r="BI25" s="36"/>
      <c r="BJ25" s="126">
        <f t="shared" si="1"/>
        <v>0</v>
      </c>
    </row>
    <row r="26" spans="2:62" x14ac:dyDescent="0.35">
      <c r="B26" s="45"/>
      <c r="C26" s="47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31">
        <f t="shared" si="0"/>
        <v>0</v>
      </c>
      <c r="BG26" s="40"/>
      <c r="BH26" s="40"/>
      <c r="BI26" s="36"/>
      <c r="BJ26" s="126">
        <f t="shared" si="1"/>
        <v>0</v>
      </c>
    </row>
    <row r="27" spans="2:62" x14ac:dyDescent="0.35">
      <c r="B27" s="45"/>
      <c r="C27" s="47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31">
        <f t="shared" si="0"/>
        <v>0</v>
      </c>
      <c r="BG27" s="40"/>
      <c r="BH27" s="40"/>
      <c r="BI27" s="36"/>
      <c r="BJ27" s="126">
        <f t="shared" si="1"/>
        <v>0</v>
      </c>
    </row>
    <row r="28" spans="2:62" x14ac:dyDescent="0.35">
      <c r="B28" s="45"/>
      <c r="C28" s="47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31">
        <f t="shared" si="0"/>
        <v>0</v>
      </c>
      <c r="BG28" s="40"/>
      <c r="BH28" s="40"/>
      <c r="BI28" s="36"/>
      <c r="BJ28" s="126">
        <f t="shared" si="1"/>
        <v>0</v>
      </c>
    </row>
    <row r="29" spans="2:62" x14ac:dyDescent="0.35">
      <c r="B29" s="45"/>
      <c r="C29" s="47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31">
        <f t="shared" si="0"/>
        <v>0</v>
      </c>
      <c r="BG29" s="40"/>
      <c r="BH29" s="40"/>
      <c r="BI29" s="36"/>
      <c r="BJ29" s="126">
        <f t="shared" si="1"/>
        <v>0</v>
      </c>
    </row>
    <row r="30" spans="2:62" x14ac:dyDescent="0.35">
      <c r="B30" s="45"/>
      <c r="C30" s="47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31">
        <f t="shared" si="0"/>
        <v>0</v>
      </c>
      <c r="BG30" s="40"/>
      <c r="BH30" s="40"/>
      <c r="BI30" s="36"/>
      <c r="BJ30" s="126">
        <f t="shared" si="1"/>
        <v>0</v>
      </c>
    </row>
    <row r="31" spans="2:62" x14ac:dyDescent="0.35">
      <c r="B31" s="45"/>
      <c r="C31" s="47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31">
        <f t="shared" si="0"/>
        <v>0</v>
      </c>
      <c r="BG31" s="40"/>
      <c r="BH31" s="40"/>
      <c r="BI31" s="36"/>
      <c r="BJ31" s="126">
        <f t="shared" si="1"/>
        <v>0</v>
      </c>
    </row>
    <row r="32" spans="2:62" x14ac:dyDescent="0.35">
      <c r="B32" s="45"/>
      <c r="C32" s="47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31">
        <f t="shared" si="0"/>
        <v>0</v>
      </c>
      <c r="BG32" s="40"/>
      <c r="BH32" s="40"/>
      <c r="BI32" s="36"/>
      <c r="BJ32" s="126">
        <f t="shared" si="1"/>
        <v>0</v>
      </c>
    </row>
    <row r="33" spans="2:62" x14ac:dyDescent="0.35">
      <c r="B33" s="45"/>
      <c r="C33" s="47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31">
        <f t="shared" si="0"/>
        <v>0</v>
      </c>
      <c r="BG33" s="40"/>
      <c r="BH33" s="40"/>
      <c r="BI33" s="36"/>
      <c r="BJ33" s="126">
        <f t="shared" si="1"/>
        <v>0</v>
      </c>
    </row>
    <row r="34" spans="2:62" x14ac:dyDescent="0.35">
      <c r="B34" s="45"/>
      <c r="C34" s="47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31">
        <f t="shared" si="0"/>
        <v>0</v>
      </c>
      <c r="BG34" s="40"/>
      <c r="BH34" s="40"/>
      <c r="BI34" s="36"/>
      <c r="BJ34" s="126">
        <f t="shared" si="1"/>
        <v>0</v>
      </c>
    </row>
    <row r="35" spans="2:62" x14ac:dyDescent="0.35">
      <c r="B35" s="45"/>
      <c r="C35" s="47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31">
        <f t="shared" si="0"/>
        <v>0</v>
      </c>
      <c r="BG35" s="40"/>
      <c r="BH35" s="40"/>
      <c r="BI35" s="36"/>
      <c r="BJ35" s="126">
        <f t="shared" si="1"/>
        <v>0</v>
      </c>
    </row>
    <row r="36" spans="2:62" x14ac:dyDescent="0.35">
      <c r="B36" s="45"/>
      <c r="C36" s="47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31">
        <f t="shared" si="0"/>
        <v>0</v>
      </c>
      <c r="BG36" s="40"/>
      <c r="BH36" s="40"/>
      <c r="BI36" s="36"/>
      <c r="BJ36" s="126">
        <f t="shared" si="1"/>
        <v>0</v>
      </c>
    </row>
    <row r="37" spans="2:62" x14ac:dyDescent="0.35">
      <c r="B37" s="45"/>
      <c r="C37" s="47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31">
        <f t="shared" ref="BF37:BF102" si="2">SUM(D37:BE37)</f>
        <v>0</v>
      </c>
      <c r="BG37" s="40"/>
      <c r="BH37" s="40"/>
      <c r="BI37" s="36"/>
      <c r="BJ37" s="126">
        <f t="shared" si="1"/>
        <v>0</v>
      </c>
    </row>
    <row r="38" spans="2:62" x14ac:dyDescent="0.35">
      <c r="B38" s="45"/>
      <c r="C38" s="47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31">
        <f t="shared" si="2"/>
        <v>0</v>
      </c>
      <c r="BG38" s="40"/>
      <c r="BH38" s="40"/>
      <c r="BI38" s="36"/>
      <c r="BJ38" s="126">
        <f t="shared" si="1"/>
        <v>0</v>
      </c>
    </row>
    <row r="39" spans="2:62" x14ac:dyDescent="0.35">
      <c r="B39" s="45"/>
      <c r="C39" s="47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31">
        <f t="shared" si="2"/>
        <v>0</v>
      </c>
      <c r="BG39" s="40"/>
      <c r="BH39" s="40"/>
      <c r="BI39" s="36"/>
      <c r="BJ39" s="126">
        <f t="shared" si="1"/>
        <v>0</v>
      </c>
    </row>
    <row r="40" spans="2:62" x14ac:dyDescent="0.35">
      <c r="B40" s="45"/>
      <c r="C40" s="47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31">
        <f t="shared" si="2"/>
        <v>0</v>
      </c>
      <c r="BG40" s="40"/>
      <c r="BH40" s="40"/>
      <c r="BI40" s="36"/>
      <c r="BJ40" s="126">
        <f t="shared" si="1"/>
        <v>0</v>
      </c>
    </row>
    <row r="41" spans="2:62" x14ac:dyDescent="0.35">
      <c r="B41" s="45"/>
      <c r="C41" s="47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31">
        <f t="shared" si="2"/>
        <v>0</v>
      </c>
      <c r="BG41" s="40"/>
      <c r="BH41" s="40"/>
      <c r="BI41" s="36"/>
      <c r="BJ41" s="126">
        <f t="shared" si="1"/>
        <v>0</v>
      </c>
    </row>
    <row r="42" spans="2:62" x14ac:dyDescent="0.35">
      <c r="B42" s="45"/>
      <c r="C42" s="47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31">
        <f t="shared" si="2"/>
        <v>0</v>
      </c>
      <c r="BG42" s="40"/>
      <c r="BH42" s="40"/>
      <c r="BI42" s="36"/>
      <c r="BJ42" s="126">
        <f t="shared" si="1"/>
        <v>0</v>
      </c>
    </row>
    <row r="43" spans="2:62" x14ac:dyDescent="0.35">
      <c r="B43" s="45"/>
      <c r="C43" s="47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31">
        <f t="shared" si="2"/>
        <v>0</v>
      </c>
      <c r="BG43" s="40"/>
      <c r="BH43" s="40"/>
      <c r="BI43" s="36"/>
      <c r="BJ43" s="126">
        <f t="shared" si="1"/>
        <v>0</v>
      </c>
    </row>
    <row r="44" spans="2:62" x14ac:dyDescent="0.35">
      <c r="B44" s="45"/>
      <c r="C44" s="4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31">
        <f t="shared" si="2"/>
        <v>0</v>
      </c>
      <c r="BG44" s="40"/>
      <c r="BH44" s="40"/>
      <c r="BI44" s="36"/>
      <c r="BJ44" s="126">
        <f t="shared" si="1"/>
        <v>0</v>
      </c>
    </row>
    <row r="45" spans="2:62" x14ac:dyDescent="0.35">
      <c r="B45" s="45"/>
      <c r="C45" s="47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31">
        <f t="shared" si="2"/>
        <v>0</v>
      </c>
      <c r="BG45" s="40"/>
      <c r="BH45" s="40"/>
      <c r="BI45" s="36"/>
      <c r="BJ45" s="126">
        <f t="shared" si="1"/>
        <v>0</v>
      </c>
    </row>
    <row r="46" spans="2:62" x14ac:dyDescent="0.35">
      <c r="B46" s="45"/>
      <c r="C46" s="47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31">
        <f t="shared" si="2"/>
        <v>0</v>
      </c>
      <c r="BG46" s="40"/>
      <c r="BH46" s="40"/>
      <c r="BI46" s="36"/>
      <c r="BJ46" s="126">
        <f t="shared" si="1"/>
        <v>0</v>
      </c>
    </row>
    <row r="47" spans="2:62" x14ac:dyDescent="0.35">
      <c r="B47" s="45"/>
      <c r="C47" s="47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31">
        <f t="shared" si="2"/>
        <v>0</v>
      </c>
      <c r="BG47" s="40"/>
      <c r="BH47" s="40"/>
      <c r="BI47" s="36"/>
      <c r="BJ47" s="126">
        <f t="shared" si="1"/>
        <v>0</v>
      </c>
    </row>
    <row r="48" spans="2:62" x14ac:dyDescent="0.35">
      <c r="B48" s="45"/>
      <c r="C48" s="47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31">
        <f t="shared" si="2"/>
        <v>0</v>
      </c>
      <c r="BG48" s="40"/>
      <c r="BH48" s="40"/>
      <c r="BI48" s="36"/>
      <c r="BJ48" s="126">
        <f t="shared" si="1"/>
        <v>0</v>
      </c>
    </row>
    <row r="49" spans="2:62" x14ac:dyDescent="0.35">
      <c r="B49" s="45"/>
      <c r="C49" s="47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31">
        <f t="shared" si="2"/>
        <v>0</v>
      </c>
      <c r="BG49" s="40"/>
      <c r="BH49" s="40"/>
      <c r="BI49" s="36"/>
      <c r="BJ49" s="126">
        <f t="shared" si="1"/>
        <v>0</v>
      </c>
    </row>
    <row r="50" spans="2:62" x14ac:dyDescent="0.35">
      <c r="B50" s="45"/>
      <c r="C50" s="47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31">
        <f t="shared" si="2"/>
        <v>0</v>
      </c>
      <c r="BG50" s="40"/>
      <c r="BH50" s="40"/>
      <c r="BI50" s="36"/>
      <c r="BJ50" s="126">
        <f t="shared" si="1"/>
        <v>0</v>
      </c>
    </row>
    <row r="51" spans="2:62" x14ac:dyDescent="0.35">
      <c r="B51" s="45"/>
      <c r="C51" s="47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31">
        <f t="shared" si="2"/>
        <v>0</v>
      </c>
      <c r="BG51" s="40"/>
      <c r="BH51" s="40"/>
      <c r="BI51" s="36"/>
      <c r="BJ51" s="126">
        <f t="shared" si="1"/>
        <v>0</v>
      </c>
    </row>
    <row r="52" spans="2:62" x14ac:dyDescent="0.35">
      <c r="B52" s="45"/>
      <c r="C52" s="47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31">
        <f t="shared" si="2"/>
        <v>0</v>
      </c>
      <c r="BG52" s="40"/>
      <c r="BH52" s="40"/>
      <c r="BI52" s="36"/>
      <c r="BJ52" s="126">
        <f t="shared" si="1"/>
        <v>0</v>
      </c>
    </row>
    <row r="53" spans="2:62" x14ac:dyDescent="0.35">
      <c r="B53" s="45"/>
      <c r="C53" s="47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31">
        <f t="shared" si="2"/>
        <v>0</v>
      </c>
      <c r="BG53" s="40"/>
      <c r="BH53" s="40"/>
      <c r="BI53" s="36"/>
      <c r="BJ53" s="126">
        <f t="shared" si="1"/>
        <v>0</v>
      </c>
    </row>
    <row r="54" spans="2:62" x14ac:dyDescent="0.35">
      <c r="B54" s="45"/>
      <c r="C54" s="47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31">
        <f t="shared" si="2"/>
        <v>0</v>
      </c>
      <c r="BG54" s="40"/>
      <c r="BH54" s="40"/>
      <c r="BI54" s="36"/>
      <c r="BJ54" s="126">
        <f t="shared" si="1"/>
        <v>0</v>
      </c>
    </row>
    <row r="55" spans="2:62" x14ac:dyDescent="0.35">
      <c r="B55" s="45"/>
      <c r="C55" s="47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31">
        <f t="shared" si="2"/>
        <v>0</v>
      </c>
      <c r="BG55" s="40"/>
      <c r="BH55" s="40"/>
      <c r="BI55" s="36"/>
      <c r="BJ55" s="126">
        <f t="shared" si="1"/>
        <v>0</v>
      </c>
    </row>
    <row r="56" spans="2:62" x14ac:dyDescent="0.35">
      <c r="B56" s="45"/>
      <c r="C56" s="129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30"/>
      <c r="AF56" s="130"/>
      <c r="AG56" s="130"/>
      <c r="AH56" s="130"/>
      <c r="AI56" s="130"/>
      <c r="AJ56" s="130"/>
      <c r="AK56" s="130"/>
      <c r="AL56" s="130"/>
      <c r="AM56" s="130"/>
      <c r="AN56" s="130"/>
      <c r="AO56" s="130"/>
      <c r="AP56" s="130"/>
      <c r="AQ56" s="131"/>
      <c r="AR56" s="131"/>
      <c r="AS56" s="131"/>
      <c r="AT56" s="131"/>
      <c r="AU56" s="131"/>
      <c r="AV56" s="131"/>
      <c r="AW56" s="131"/>
      <c r="AX56" s="131"/>
      <c r="AY56" s="131"/>
      <c r="AZ56" s="131"/>
      <c r="BA56" s="131"/>
      <c r="BB56" s="131"/>
      <c r="BC56" s="131"/>
      <c r="BD56" s="131"/>
      <c r="BE56" s="131"/>
      <c r="BF56" s="31">
        <f t="shared" si="2"/>
        <v>0</v>
      </c>
      <c r="BG56" s="132"/>
      <c r="BH56" s="132"/>
      <c r="BI56" s="133"/>
      <c r="BJ56" s="126">
        <f t="shared" si="1"/>
        <v>0</v>
      </c>
    </row>
    <row r="57" spans="2:62" x14ac:dyDescent="0.35">
      <c r="B57" s="45"/>
      <c r="C57" s="129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130"/>
      <c r="AF57" s="130"/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131"/>
      <c r="AR57" s="131"/>
      <c r="AS57" s="131"/>
      <c r="AT57" s="131"/>
      <c r="AU57" s="131"/>
      <c r="AV57" s="131"/>
      <c r="AW57" s="131"/>
      <c r="AX57" s="131"/>
      <c r="AY57" s="131"/>
      <c r="AZ57" s="131"/>
      <c r="BA57" s="131"/>
      <c r="BB57" s="131"/>
      <c r="BC57" s="131"/>
      <c r="BD57" s="131"/>
      <c r="BE57" s="131"/>
      <c r="BF57" s="31">
        <f t="shared" si="2"/>
        <v>0</v>
      </c>
      <c r="BG57" s="132"/>
      <c r="BH57" s="132"/>
      <c r="BI57" s="133"/>
      <c r="BJ57" s="126">
        <f t="shared" si="1"/>
        <v>0</v>
      </c>
    </row>
    <row r="58" spans="2:62" x14ac:dyDescent="0.35">
      <c r="B58" s="45"/>
      <c r="C58" s="129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30"/>
      <c r="AF58" s="130"/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131"/>
      <c r="AR58" s="131"/>
      <c r="AS58" s="131"/>
      <c r="AT58" s="131"/>
      <c r="AU58" s="131"/>
      <c r="AV58" s="131"/>
      <c r="AW58" s="131"/>
      <c r="AX58" s="131"/>
      <c r="AY58" s="131"/>
      <c r="AZ58" s="131"/>
      <c r="BA58" s="131"/>
      <c r="BB58" s="131"/>
      <c r="BC58" s="131"/>
      <c r="BD58" s="131"/>
      <c r="BE58" s="131"/>
      <c r="BF58" s="31">
        <f t="shared" si="2"/>
        <v>0</v>
      </c>
      <c r="BG58" s="132"/>
      <c r="BH58" s="132"/>
      <c r="BI58" s="133"/>
      <c r="BJ58" s="126">
        <f t="shared" si="1"/>
        <v>0</v>
      </c>
    </row>
    <row r="59" spans="2:62" x14ac:dyDescent="0.35">
      <c r="B59" s="45"/>
      <c r="C59" s="129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0"/>
      <c r="AE59" s="130"/>
      <c r="AF59" s="130"/>
      <c r="AG59" s="130"/>
      <c r="AH59" s="130"/>
      <c r="AI59" s="130"/>
      <c r="AJ59" s="130"/>
      <c r="AK59" s="130"/>
      <c r="AL59" s="130"/>
      <c r="AM59" s="130"/>
      <c r="AN59" s="130"/>
      <c r="AO59" s="130"/>
      <c r="AP59" s="130"/>
      <c r="AQ59" s="131"/>
      <c r="AR59" s="131"/>
      <c r="AS59" s="131"/>
      <c r="AT59" s="131"/>
      <c r="AU59" s="131"/>
      <c r="AV59" s="131"/>
      <c r="AW59" s="131"/>
      <c r="AX59" s="131"/>
      <c r="AY59" s="131"/>
      <c r="AZ59" s="131"/>
      <c r="BA59" s="131"/>
      <c r="BB59" s="131"/>
      <c r="BC59" s="131"/>
      <c r="BD59" s="131"/>
      <c r="BE59" s="131"/>
      <c r="BF59" s="31">
        <f t="shared" si="2"/>
        <v>0</v>
      </c>
      <c r="BG59" s="132"/>
      <c r="BH59" s="132"/>
      <c r="BI59" s="133"/>
      <c r="BJ59" s="126">
        <f t="shared" si="1"/>
        <v>0</v>
      </c>
    </row>
    <row r="60" spans="2:62" x14ac:dyDescent="0.35">
      <c r="B60" s="45"/>
      <c r="C60" s="129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0"/>
      <c r="AB60" s="130"/>
      <c r="AC60" s="130"/>
      <c r="AD60" s="130"/>
      <c r="AE60" s="130"/>
      <c r="AF60" s="130"/>
      <c r="AG60" s="130"/>
      <c r="AH60" s="130"/>
      <c r="AI60" s="130"/>
      <c r="AJ60" s="130"/>
      <c r="AK60" s="130"/>
      <c r="AL60" s="130"/>
      <c r="AM60" s="130"/>
      <c r="AN60" s="130"/>
      <c r="AO60" s="130"/>
      <c r="AP60" s="130"/>
      <c r="AQ60" s="131"/>
      <c r="AR60" s="131"/>
      <c r="AS60" s="131"/>
      <c r="AT60" s="131"/>
      <c r="AU60" s="131"/>
      <c r="AV60" s="131"/>
      <c r="AW60" s="131"/>
      <c r="AX60" s="131"/>
      <c r="AY60" s="131"/>
      <c r="AZ60" s="131"/>
      <c r="BA60" s="131"/>
      <c r="BB60" s="131"/>
      <c r="BC60" s="131"/>
      <c r="BD60" s="131"/>
      <c r="BE60" s="131"/>
      <c r="BF60" s="31">
        <f t="shared" si="2"/>
        <v>0</v>
      </c>
      <c r="BG60" s="132"/>
      <c r="BH60" s="132"/>
      <c r="BI60" s="133"/>
      <c r="BJ60" s="126">
        <f t="shared" si="1"/>
        <v>0</v>
      </c>
    </row>
    <row r="61" spans="2:62" x14ac:dyDescent="0.35">
      <c r="B61" s="45"/>
      <c r="C61" s="129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0"/>
      <c r="AE61" s="130"/>
      <c r="AF61" s="130"/>
      <c r="AG61" s="130"/>
      <c r="AH61" s="130"/>
      <c r="AI61" s="130"/>
      <c r="AJ61" s="130"/>
      <c r="AK61" s="130"/>
      <c r="AL61" s="130"/>
      <c r="AM61" s="130"/>
      <c r="AN61" s="130"/>
      <c r="AO61" s="130"/>
      <c r="AP61" s="130"/>
      <c r="AQ61" s="131"/>
      <c r="AR61" s="131"/>
      <c r="AS61" s="131"/>
      <c r="AT61" s="131"/>
      <c r="AU61" s="131"/>
      <c r="AV61" s="131"/>
      <c r="AW61" s="131"/>
      <c r="AX61" s="131"/>
      <c r="AY61" s="131"/>
      <c r="AZ61" s="131"/>
      <c r="BA61" s="131"/>
      <c r="BB61" s="131"/>
      <c r="BC61" s="131"/>
      <c r="BD61" s="131"/>
      <c r="BE61" s="131"/>
      <c r="BF61" s="31">
        <f t="shared" si="2"/>
        <v>0</v>
      </c>
      <c r="BG61" s="132"/>
      <c r="BH61" s="132"/>
      <c r="BI61" s="133"/>
      <c r="BJ61" s="126">
        <f t="shared" si="1"/>
        <v>0</v>
      </c>
    </row>
    <row r="62" spans="2:62" x14ac:dyDescent="0.35">
      <c r="B62" s="45"/>
      <c r="C62" s="129"/>
      <c r="D62" s="130"/>
      <c r="E62" s="130"/>
      <c r="F62" s="130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0"/>
      <c r="AE62" s="130"/>
      <c r="AF62" s="130"/>
      <c r="AG62" s="130"/>
      <c r="AH62" s="130"/>
      <c r="AI62" s="130"/>
      <c r="AJ62" s="130"/>
      <c r="AK62" s="130"/>
      <c r="AL62" s="130"/>
      <c r="AM62" s="130"/>
      <c r="AN62" s="130"/>
      <c r="AO62" s="130"/>
      <c r="AP62" s="130"/>
      <c r="AQ62" s="131"/>
      <c r="AR62" s="131"/>
      <c r="AS62" s="131"/>
      <c r="AT62" s="131"/>
      <c r="AU62" s="131"/>
      <c r="AV62" s="131"/>
      <c r="AW62" s="131"/>
      <c r="AX62" s="131"/>
      <c r="AY62" s="131"/>
      <c r="AZ62" s="131"/>
      <c r="BA62" s="131"/>
      <c r="BB62" s="131"/>
      <c r="BC62" s="131"/>
      <c r="BD62" s="131"/>
      <c r="BE62" s="131"/>
      <c r="BF62" s="31">
        <f t="shared" si="2"/>
        <v>0</v>
      </c>
      <c r="BG62" s="132"/>
      <c r="BH62" s="132"/>
      <c r="BI62" s="133"/>
      <c r="BJ62" s="126">
        <f t="shared" si="1"/>
        <v>0</v>
      </c>
    </row>
    <row r="63" spans="2:62" x14ac:dyDescent="0.35">
      <c r="B63" s="45"/>
      <c r="C63" s="129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0"/>
      <c r="AE63" s="130"/>
      <c r="AF63" s="130"/>
      <c r="AG63" s="130"/>
      <c r="AH63" s="130"/>
      <c r="AI63" s="130"/>
      <c r="AJ63" s="130"/>
      <c r="AK63" s="130"/>
      <c r="AL63" s="130"/>
      <c r="AM63" s="130"/>
      <c r="AN63" s="130"/>
      <c r="AO63" s="130"/>
      <c r="AP63" s="130"/>
      <c r="AQ63" s="131"/>
      <c r="AR63" s="131"/>
      <c r="AS63" s="131"/>
      <c r="AT63" s="131"/>
      <c r="AU63" s="131"/>
      <c r="AV63" s="131"/>
      <c r="AW63" s="131"/>
      <c r="AX63" s="131"/>
      <c r="AY63" s="131"/>
      <c r="AZ63" s="131"/>
      <c r="BA63" s="131"/>
      <c r="BB63" s="131"/>
      <c r="BC63" s="131"/>
      <c r="BD63" s="131"/>
      <c r="BE63" s="131"/>
      <c r="BF63" s="31">
        <f t="shared" si="2"/>
        <v>0</v>
      </c>
      <c r="BG63" s="132"/>
      <c r="BH63" s="132"/>
      <c r="BI63" s="133"/>
      <c r="BJ63" s="126">
        <f t="shared" si="1"/>
        <v>0</v>
      </c>
    </row>
    <row r="64" spans="2:62" x14ac:dyDescent="0.35">
      <c r="B64" s="45"/>
      <c r="C64" s="129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1"/>
      <c r="AR64" s="131"/>
      <c r="AS64" s="131"/>
      <c r="AT64" s="131"/>
      <c r="AU64" s="131"/>
      <c r="AV64" s="131"/>
      <c r="AW64" s="131"/>
      <c r="AX64" s="131"/>
      <c r="AY64" s="131"/>
      <c r="AZ64" s="131"/>
      <c r="BA64" s="131"/>
      <c r="BB64" s="131"/>
      <c r="BC64" s="131"/>
      <c r="BD64" s="131"/>
      <c r="BE64" s="131"/>
      <c r="BF64" s="31">
        <f t="shared" si="2"/>
        <v>0</v>
      </c>
      <c r="BG64" s="132"/>
      <c r="BH64" s="132"/>
      <c r="BI64" s="133"/>
      <c r="BJ64" s="126">
        <f t="shared" si="1"/>
        <v>0</v>
      </c>
    </row>
    <row r="65" spans="2:62" x14ac:dyDescent="0.35">
      <c r="B65" s="45"/>
      <c r="C65" s="129"/>
      <c r="D65" s="130"/>
      <c r="E65" s="130"/>
      <c r="F65" s="130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1"/>
      <c r="AR65" s="131"/>
      <c r="AS65" s="131"/>
      <c r="AT65" s="131"/>
      <c r="AU65" s="131"/>
      <c r="AV65" s="131"/>
      <c r="AW65" s="131"/>
      <c r="AX65" s="131"/>
      <c r="AY65" s="131"/>
      <c r="AZ65" s="131"/>
      <c r="BA65" s="131"/>
      <c r="BB65" s="131"/>
      <c r="BC65" s="131"/>
      <c r="BD65" s="131"/>
      <c r="BE65" s="131"/>
      <c r="BF65" s="31">
        <f t="shared" si="2"/>
        <v>0</v>
      </c>
      <c r="BG65" s="132"/>
      <c r="BH65" s="132"/>
      <c r="BI65" s="133"/>
      <c r="BJ65" s="126">
        <f t="shared" si="1"/>
        <v>0</v>
      </c>
    </row>
    <row r="66" spans="2:62" x14ac:dyDescent="0.35">
      <c r="B66" s="45"/>
      <c r="C66" s="129"/>
      <c r="D66" s="130"/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0"/>
      <c r="AE66" s="130"/>
      <c r="AF66" s="130"/>
      <c r="AG66" s="130"/>
      <c r="AH66" s="130"/>
      <c r="AI66" s="130"/>
      <c r="AJ66" s="130"/>
      <c r="AK66" s="130"/>
      <c r="AL66" s="130"/>
      <c r="AM66" s="130"/>
      <c r="AN66" s="130"/>
      <c r="AO66" s="130"/>
      <c r="AP66" s="130"/>
      <c r="AQ66" s="131"/>
      <c r="AR66" s="131"/>
      <c r="AS66" s="131"/>
      <c r="AT66" s="131"/>
      <c r="AU66" s="131"/>
      <c r="AV66" s="131"/>
      <c r="AW66" s="131"/>
      <c r="AX66" s="131"/>
      <c r="AY66" s="131"/>
      <c r="AZ66" s="131"/>
      <c r="BA66" s="131"/>
      <c r="BB66" s="131"/>
      <c r="BC66" s="131"/>
      <c r="BD66" s="131"/>
      <c r="BE66" s="131"/>
      <c r="BF66" s="31">
        <f t="shared" si="2"/>
        <v>0</v>
      </c>
      <c r="BG66" s="132"/>
      <c r="BH66" s="132"/>
      <c r="BI66" s="133"/>
      <c r="BJ66" s="126">
        <f t="shared" si="1"/>
        <v>0</v>
      </c>
    </row>
    <row r="67" spans="2:62" x14ac:dyDescent="0.35">
      <c r="B67" s="45"/>
      <c r="C67" s="129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0"/>
      <c r="AE67" s="130"/>
      <c r="AF67" s="130"/>
      <c r="AG67" s="130"/>
      <c r="AH67" s="130"/>
      <c r="AI67" s="130"/>
      <c r="AJ67" s="130"/>
      <c r="AK67" s="130"/>
      <c r="AL67" s="130"/>
      <c r="AM67" s="130"/>
      <c r="AN67" s="130"/>
      <c r="AO67" s="130"/>
      <c r="AP67" s="130"/>
      <c r="AQ67" s="131"/>
      <c r="AR67" s="131"/>
      <c r="AS67" s="131"/>
      <c r="AT67" s="131"/>
      <c r="AU67" s="131"/>
      <c r="AV67" s="131"/>
      <c r="AW67" s="131"/>
      <c r="AX67" s="131"/>
      <c r="AY67" s="131"/>
      <c r="AZ67" s="131"/>
      <c r="BA67" s="131"/>
      <c r="BB67" s="131"/>
      <c r="BC67" s="131"/>
      <c r="BD67" s="131"/>
      <c r="BE67" s="131"/>
      <c r="BF67" s="31">
        <f t="shared" si="2"/>
        <v>0</v>
      </c>
      <c r="BG67" s="132"/>
      <c r="BH67" s="132"/>
      <c r="BI67" s="133"/>
      <c r="BJ67" s="126">
        <f t="shared" si="1"/>
        <v>0</v>
      </c>
    </row>
    <row r="68" spans="2:62" x14ac:dyDescent="0.35">
      <c r="B68" s="45"/>
      <c r="C68" s="129"/>
      <c r="D68" s="130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0"/>
      <c r="AE68" s="130"/>
      <c r="AF68" s="130"/>
      <c r="AG68" s="130"/>
      <c r="AH68" s="130"/>
      <c r="AI68" s="130"/>
      <c r="AJ68" s="130"/>
      <c r="AK68" s="130"/>
      <c r="AL68" s="130"/>
      <c r="AM68" s="130"/>
      <c r="AN68" s="130"/>
      <c r="AO68" s="130"/>
      <c r="AP68" s="130"/>
      <c r="AQ68" s="131"/>
      <c r="AR68" s="131"/>
      <c r="AS68" s="131"/>
      <c r="AT68" s="131"/>
      <c r="AU68" s="131"/>
      <c r="AV68" s="131"/>
      <c r="AW68" s="131"/>
      <c r="AX68" s="131"/>
      <c r="AY68" s="131"/>
      <c r="AZ68" s="131"/>
      <c r="BA68" s="131"/>
      <c r="BB68" s="131"/>
      <c r="BC68" s="131"/>
      <c r="BD68" s="131"/>
      <c r="BE68" s="131"/>
      <c r="BF68" s="31">
        <f t="shared" si="2"/>
        <v>0</v>
      </c>
      <c r="BG68" s="132"/>
      <c r="BH68" s="132"/>
      <c r="BI68" s="133"/>
      <c r="BJ68" s="126">
        <f t="shared" si="1"/>
        <v>0</v>
      </c>
    </row>
    <row r="69" spans="2:62" x14ac:dyDescent="0.35">
      <c r="B69" s="45"/>
      <c r="C69" s="129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  <c r="AA69" s="130"/>
      <c r="AB69" s="130"/>
      <c r="AC69" s="130"/>
      <c r="AD69" s="130"/>
      <c r="AE69" s="130"/>
      <c r="AF69" s="130"/>
      <c r="AG69" s="130"/>
      <c r="AH69" s="130"/>
      <c r="AI69" s="130"/>
      <c r="AJ69" s="130"/>
      <c r="AK69" s="130"/>
      <c r="AL69" s="130"/>
      <c r="AM69" s="130"/>
      <c r="AN69" s="130"/>
      <c r="AO69" s="130"/>
      <c r="AP69" s="130"/>
      <c r="AQ69" s="131"/>
      <c r="AR69" s="131"/>
      <c r="AS69" s="131"/>
      <c r="AT69" s="131"/>
      <c r="AU69" s="131"/>
      <c r="AV69" s="131"/>
      <c r="AW69" s="131"/>
      <c r="AX69" s="131"/>
      <c r="AY69" s="131"/>
      <c r="AZ69" s="131"/>
      <c r="BA69" s="131"/>
      <c r="BB69" s="131"/>
      <c r="BC69" s="131"/>
      <c r="BD69" s="131"/>
      <c r="BE69" s="131"/>
      <c r="BF69" s="31">
        <f t="shared" si="2"/>
        <v>0</v>
      </c>
      <c r="BG69" s="132"/>
      <c r="BH69" s="132"/>
      <c r="BI69" s="133"/>
      <c r="BJ69" s="126">
        <f t="shared" si="1"/>
        <v>0</v>
      </c>
    </row>
    <row r="70" spans="2:62" x14ac:dyDescent="0.35">
      <c r="B70" s="45"/>
      <c r="C70" s="129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  <c r="AA70" s="130"/>
      <c r="AB70" s="130"/>
      <c r="AC70" s="130"/>
      <c r="AD70" s="130"/>
      <c r="AE70" s="130"/>
      <c r="AF70" s="130"/>
      <c r="AG70" s="130"/>
      <c r="AH70" s="130"/>
      <c r="AI70" s="130"/>
      <c r="AJ70" s="130"/>
      <c r="AK70" s="130"/>
      <c r="AL70" s="130"/>
      <c r="AM70" s="130"/>
      <c r="AN70" s="130"/>
      <c r="AO70" s="130"/>
      <c r="AP70" s="130"/>
      <c r="AQ70" s="131"/>
      <c r="AR70" s="131"/>
      <c r="AS70" s="131"/>
      <c r="AT70" s="131"/>
      <c r="AU70" s="131"/>
      <c r="AV70" s="131"/>
      <c r="AW70" s="131"/>
      <c r="AX70" s="131"/>
      <c r="AY70" s="131"/>
      <c r="AZ70" s="131"/>
      <c r="BA70" s="131"/>
      <c r="BB70" s="131"/>
      <c r="BC70" s="131"/>
      <c r="BD70" s="131"/>
      <c r="BE70" s="131"/>
      <c r="BF70" s="31">
        <f t="shared" si="2"/>
        <v>0</v>
      </c>
      <c r="BG70" s="132"/>
      <c r="BH70" s="132"/>
      <c r="BI70" s="133"/>
      <c r="BJ70" s="126">
        <f t="shared" si="1"/>
        <v>0</v>
      </c>
    </row>
    <row r="71" spans="2:62" x14ac:dyDescent="0.35">
      <c r="B71" s="45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0"/>
      <c r="S71" s="130"/>
      <c r="T71" s="130"/>
      <c r="U71" s="130"/>
      <c r="V71" s="130"/>
      <c r="W71" s="130"/>
      <c r="X71" s="130"/>
      <c r="Y71" s="130"/>
      <c r="Z71" s="130"/>
      <c r="AA71" s="130"/>
      <c r="AB71" s="130"/>
      <c r="AC71" s="130"/>
      <c r="AD71" s="130"/>
      <c r="AE71" s="130"/>
      <c r="AF71" s="130"/>
      <c r="AG71" s="130"/>
      <c r="AH71" s="130"/>
      <c r="AI71" s="130"/>
      <c r="AJ71" s="130"/>
      <c r="AK71" s="130"/>
      <c r="AL71" s="130"/>
      <c r="AM71" s="130"/>
      <c r="AN71" s="130"/>
      <c r="AO71" s="130"/>
      <c r="AP71" s="130"/>
      <c r="AQ71" s="131"/>
      <c r="AR71" s="131"/>
      <c r="AS71" s="131"/>
      <c r="AT71" s="131"/>
      <c r="AU71" s="131"/>
      <c r="AV71" s="131"/>
      <c r="AW71" s="131"/>
      <c r="AX71" s="131"/>
      <c r="AY71" s="131"/>
      <c r="AZ71" s="131"/>
      <c r="BA71" s="131"/>
      <c r="BB71" s="131"/>
      <c r="BC71" s="131"/>
      <c r="BD71" s="131"/>
      <c r="BE71" s="131"/>
      <c r="BF71" s="31">
        <f t="shared" si="2"/>
        <v>0</v>
      </c>
      <c r="BG71" s="132"/>
      <c r="BH71" s="132"/>
      <c r="BI71" s="133"/>
      <c r="BJ71" s="126">
        <f t="shared" si="1"/>
        <v>0</v>
      </c>
    </row>
    <row r="72" spans="2:62" x14ac:dyDescent="0.35">
      <c r="B72" s="45"/>
      <c r="C72" s="129"/>
      <c r="D72" s="130"/>
      <c r="E72" s="130"/>
      <c r="F72" s="130"/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130"/>
      <c r="S72" s="130"/>
      <c r="T72" s="130"/>
      <c r="U72" s="130"/>
      <c r="V72" s="130"/>
      <c r="W72" s="130"/>
      <c r="X72" s="130"/>
      <c r="Y72" s="130"/>
      <c r="Z72" s="130"/>
      <c r="AA72" s="130"/>
      <c r="AB72" s="130"/>
      <c r="AC72" s="130"/>
      <c r="AD72" s="130"/>
      <c r="AE72" s="130"/>
      <c r="AF72" s="130"/>
      <c r="AG72" s="130"/>
      <c r="AH72" s="130"/>
      <c r="AI72" s="130"/>
      <c r="AJ72" s="130"/>
      <c r="AK72" s="130"/>
      <c r="AL72" s="130"/>
      <c r="AM72" s="130"/>
      <c r="AN72" s="130"/>
      <c r="AO72" s="130"/>
      <c r="AP72" s="130"/>
      <c r="AQ72" s="131"/>
      <c r="AR72" s="131"/>
      <c r="AS72" s="131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BE72" s="131"/>
      <c r="BF72" s="31">
        <f t="shared" si="2"/>
        <v>0</v>
      </c>
      <c r="BG72" s="132"/>
      <c r="BH72" s="132"/>
      <c r="BI72" s="133"/>
      <c r="BJ72" s="126">
        <f t="shared" si="1"/>
        <v>0</v>
      </c>
    </row>
    <row r="73" spans="2:62" x14ac:dyDescent="0.35">
      <c r="B73" s="45"/>
      <c r="C73" s="129"/>
      <c r="D73" s="130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  <c r="AA73" s="130"/>
      <c r="AB73" s="130"/>
      <c r="AC73" s="130"/>
      <c r="AD73" s="130"/>
      <c r="AE73" s="130"/>
      <c r="AF73" s="130"/>
      <c r="AG73" s="130"/>
      <c r="AH73" s="130"/>
      <c r="AI73" s="130"/>
      <c r="AJ73" s="130"/>
      <c r="AK73" s="130"/>
      <c r="AL73" s="130"/>
      <c r="AM73" s="130"/>
      <c r="AN73" s="130"/>
      <c r="AO73" s="130"/>
      <c r="AP73" s="130"/>
      <c r="AQ73" s="131"/>
      <c r="AR73" s="131"/>
      <c r="AS73" s="131"/>
      <c r="AT73" s="131"/>
      <c r="AU73" s="131"/>
      <c r="AV73" s="131"/>
      <c r="AW73" s="131"/>
      <c r="AX73" s="131"/>
      <c r="AY73" s="131"/>
      <c r="AZ73" s="131"/>
      <c r="BA73" s="131"/>
      <c r="BB73" s="131"/>
      <c r="BC73" s="131"/>
      <c r="BD73" s="131"/>
      <c r="BE73" s="131"/>
      <c r="BF73" s="31">
        <f t="shared" si="2"/>
        <v>0</v>
      </c>
      <c r="BG73" s="132"/>
      <c r="BH73" s="132"/>
      <c r="BI73" s="133"/>
      <c r="BJ73" s="126">
        <f t="shared" si="1"/>
        <v>0</v>
      </c>
    </row>
    <row r="74" spans="2:62" x14ac:dyDescent="0.35">
      <c r="B74" s="45"/>
      <c r="C74" s="129"/>
      <c r="D74" s="130"/>
      <c r="E74" s="130"/>
      <c r="F74" s="130"/>
      <c r="G74" s="130"/>
      <c r="H74" s="130"/>
      <c r="I74" s="130"/>
      <c r="J74" s="130"/>
      <c r="K74" s="130"/>
      <c r="L74" s="130"/>
      <c r="M74" s="130"/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0"/>
      <c r="Y74" s="130"/>
      <c r="Z74" s="130"/>
      <c r="AA74" s="130"/>
      <c r="AB74" s="130"/>
      <c r="AC74" s="130"/>
      <c r="AD74" s="130"/>
      <c r="AE74" s="130"/>
      <c r="AF74" s="130"/>
      <c r="AG74" s="130"/>
      <c r="AH74" s="130"/>
      <c r="AI74" s="130"/>
      <c r="AJ74" s="130"/>
      <c r="AK74" s="130"/>
      <c r="AL74" s="130"/>
      <c r="AM74" s="130"/>
      <c r="AN74" s="130"/>
      <c r="AO74" s="130"/>
      <c r="AP74" s="130"/>
      <c r="AQ74" s="131"/>
      <c r="AR74" s="131"/>
      <c r="AS74" s="131"/>
      <c r="AT74" s="131"/>
      <c r="AU74" s="131"/>
      <c r="AV74" s="131"/>
      <c r="AW74" s="131"/>
      <c r="AX74" s="131"/>
      <c r="AY74" s="131"/>
      <c r="AZ74" s="131"/>
      <c r="BA74" s="131"/>
      <c r="BB74" s="131"/>
      <c r="BC74" s="131"/>
      <c r="BD74" s="131"/>
      <c r="BE74" s="131"/>
      <c r="BF74" s="31">
        <f t="shared" si="2"/>
        <v>0</v>
      </c>
      <c r="BG74" s="132"/>
      <c r="BH74" s="132"/>
      <c r="BI74" s="133"/>
      <c r="BJ74" s="126">
        <f t="shared" si="1"/>
        <v>0</v>
      </c>
    </row>
    <row r="75" spans="2:62" x14ac:dyDescent="0.35">
      <c r="B75" s="45"/>
      <c r="C75" s="129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  <c r="AA75" s="130"/>
      <c r="AB75" s="130"/>
      <c r="AC75" s="130"/>
      <c r="AD75" s="130"/>
      <c r="AE75" s="130"/>
      <c r="AF75" s="130"/>
      <c r="AG75" s="13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1"/>
      <c r="AR75" s="131"/>
      <c r="AS75" s="131"/>
      <c r="AT75" s="131"/>
      <c r="AU75" s="131"/>
      <c r="AV75" s="131"/>
      <c r="AW75" s="131"/>
      <c r="AX75" s="131"/>
      <c r="AY75" s="131"/>
      <c r="AZ75" s="131"/>
      <c r="BA75" s="131"/>
      <c r="BB75" s="131"/>
      <c r="BC75" s="131"/>
      <c r="BD75" s="131"/>
      <c r="BE75" s="131"/>
      <c r="BF75" s="31">
        <f t="shared" si="2"/>
        <v>0</v>
      </c>
      <c r="BG75" s="132"/>
      <c r="BH75" s="132"/>
      <c r="BI75" s="133"/>
      <c r="BJ75" s="126">
        <f t="shared" si="1"/>
        <v>0</v>
      </c>
    </row>
    <row r="76" spans="2:62" x14ac:dyDescent="0.35">
      <c r="B76" s="45"/>
      <c r="C76" s="129"/>
      <c r="D76" s="130"/>
      <c r="E76" s="130"/>
      <c r="F76" s="130"/>
      <c r="G76" s="130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0"/>
      <c r="Y76" s="130"/>
      <c r="Z76" s="130"/>
      <c r="AA76" s="130"/>
      <c r="AB76" s="130"/>
      <c r="AC76" s="130"/>
      <c r="AD76" s="130"/>
      <c r="AE76" s="130"/>
      <c r="AF76" s="130"/>
      <c r="AG76" s="130"/>
      <c r="AH76" s="130"/>
      <c r="AI76" s="130"/>
      <c r="AJ76" s="130"/>
      <c r="AK76" s="130"/>
      <c r="AL76" s="130"/>
      <c r="AM76" s="130"/>
      <c r="AN76" s="130"/>
      <c r="AO76" s="130"/>
      <c r="AP76" s="130"/>
      <c r="AQ76" s="131"/>
      <c r="AR76" s="131"/>
      <c r="AS76" s="131"/>
      <c r="AT76" s="131"/>
      <c r="AU76" s="131"/>
      <c r="AV76" s="131"/>
      <c r="AW76" s="131"/>
      <c r="AX76" s="131"/>
      <c r="AY76" s="131"/>
      <c r="AZ76" s="131"/>
      <c r="BA76" s="131"/>
      <c r="BB76" s="131"/>
      <c r="BC76" s="131"/>
      <c r="BD76" s="131"/>
      <c r="BE76" s="131"/>
      <c r="BF76" s="31">
        <f t="shared" si="2"/>
        <v>0</v>
      </c>
      <c r="BG76" s="132"/>
      <c r="BH76" s="132"/>
      <c r="BI76" s="133"/>
      <c r="BJ76" s="126">
        <f t="shared" si="1"/>
        <v>0</v>
      </c>
    </row>
    <row r="77" spans="2:62" x14ac:dyDescent="0.35">
      <c r="B77" s="45"/>
      <c r="C77" s="129"/>
      <c r="D77" s="130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0"/>
      <c r="Y77" s="130"/>
      <c r="Z77" s="130"/>
      <c r="AA77" s="130"/>
      <c r="AB77" s="130"/>
      <c r="AC77" s="130"/>
      <c r="AD77" s="130"/>
      <c r="AE77" s="130"/>
      <c r="AF77" s="130"/>
      <c r="AG77" s="130"/>
      <c r="AH77" s="130"/>
      <c r="AI77" s="130"/>
      <c r="AJ77" s="130"/>
      <c r="AK77" s="130"/>
      <c r="AL77" s="130"/>
      <c r="AM77" s="130"/>
      <c r="AN77" s="130"/>
      <c r="AO77" s="130"/>
      <c r="AP77" s="130"/>
      <c r="AQ77" s="131"/>
      <c r="AR77" s="131"/>
      <c r="AS77" s="131"/>
      <c r="AT77" s="131"/>
      <c r="AU77" s="131"/>
      <c r="AV77" s="131"/>
      <c r="AW77" s="131"/>
      <c r="AX77" s="131"/>
      <c r="AY77" s="131"/>
      <c r="AZ77" s="131"/>
      <c r="BA77" s="131"/>
      <c r="BB77" s="131"/>
      <c r="BC77" s="131"/>
      <c r="BD77" s="131"/>
      <c r="BE77" s="131"/>
      <c r="BF77" s="31">
        <f t="shared" si="2"/>
        <v>0</v>
      </c>
      <c r="BG77" s="132"/>
      <c r="BH77" s="132"/>
      <c r="BI77" s="133"/>
      <c r="BJ77" s="126">
        <f t="shared" si="1"/>
        <v>0</v>
      </c>
    </row>
    <row r="78" spans="2:62" x14ac:dyDescent="0.35">
      <c r="B78" s="45"/>
      <c r="C78" s="129"/>
      <c r="D78" s="130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1"/>
      <c r="AR78" s="131"/>
      <c r="AS78" s="131"/>
      <c r="AT78" s="131"/>
      <c r="AU78" s="131"/>
      <c r="AV78" s="131"/>
      <c r="AW78" s="131"/>
      <c r="AX78" s="131"/>
      <c r="AY78" s="131"/>
      <c r="AZ78" s="131"/>
      <c r="BA78" s="131"/>
      <c r="BB78" s="131"/>
      <c r="BC78" s="131"/>
      <c r="BD78" s="131"/>
      <c r="BE78" s="131"/>
      <c r="BF78" s="31">
        <f t="shared" si="2"/>
        <v>0</v>
      </c>
      <c r="BG78" s="132"/>
      <c r="BH78" s="132"/>
      <c r="BI78" s="133"/>
      <c r="BJ78" s="126">
        <f t="shared" si="1"/>
        <v>0</v>
      </c>
    </row>
    <row r="79" spans="2:62" x14ac:dyDescent="0.35">
      <c r="B79" s="45"/>
      <c r="C79" s="129"/>
      <c r="D79" s="130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  <c r="AF79" s="130"/>
      <c r="AG79" s="130"/>
      <c r="AH79" s="130"/>
      <c r="AI79" s="130"/>
      <c r="AJ79" s="130"/>
      <c r="AK79" s="130"/>
      <c r="AL79" s="130"/>
      <c r="AM79" s="130"/>
      <c r="AN79" s="130"/>
      <c r="AO79" s="130"/>
      <c r="AP79" s="130"/>
      <c r="AQ79" s="131"/>
      <c r="AR79" s="131"/>
      <c r="AS79" s="131"/>
      <c r="AT79" s="131"/>
      <c r="AU79" s="131"/>
      <c r="AV79" s="131"/>
      <c r="AW79" s="131"/>
      <c r="AX79" s="131"/>
      <c r="AY79" s="131"/>
      <c r="AZ79" s="131"/>
      <c r="BA79" s="131"/>
      <c r="BB79" s="131"/>
      <c r="BC79" s="131"/>
      <c r="BD79" s="131"/>
      <c r="BE79" s="131"/>
      <c r="BF79" s="31">
        <f t="shared" si="2"/>
        <v>0</v>
      </c>
      <c r="BG79" s="132"/>
      <c r="BH79" s="132"/>
      <c r="BI79" s="133"/>
      <c r="BJ79" s="126">
        <f t="shared" si="1"/>
        <v>0</v>
      </c>
    </row>
    <row r="80" spans="2:62" x14ac:dyDescent="0.35">
      <c r="B80" s="45"/>
      <c r="C80" s="129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130"/>
      <c r="AH80" s="130"/>
      <c r="AI80" s="130"/>
      <c r="AJ80" s="130"/>
      <c r="AK80" s="130"/>
      <c r="AL80" s="130"/>
      <c r="AM80" s="130"/>
      <c r="AN80" s="130"/>
      <c r="AO80" s="130"/>
      <c r="AP80" s="130"/>
      <c r="AQ80" s="131"/>
      <c r="AR80" s="131"/>
      <c r="AS80" s="131"/>
      <c r="AT80" s="131"/>
      <c r="AU80" s="131"/>
      <c r="AV80" s="131"/>
      <c r="AW80" s="131"/>
      <c r="AX80" s="131"/>
      <c r="AY80" s="131"/>
      <c r="AZ80" s="131"/>
      <c r="BA80" s="131"/>
      <c r="BB80" s="131"/>
      <c r="BC80" s="131"/>
      <c r="BD80" s="131"/>
      <c r="BE80" s="131"/>
      <c r="BF80" s="31">
        <f t="shared" si="2"/>
        <v>0</v>
      </c>
      <c r="BG80" s="132"/>
      <c r="BH80" s="132"/>
      <c r="BI80" s="133"/>
      <c r="BJ80" s="126">
        <f t="shared" si="1"/>
        <v>0</v>
      </c>
    </row>
    <row r="81" spans="2:62" x14ac:dyDescent="0.35">
      <c r="B81" s="45"/>
      <c r="C81" s="129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1"/>
      <c r="AR81" s="131"/>
      <c r="AS81" s="131"/>
      <c r="AT81" s="131"/>
      <c r="AU81" s="131"/>
      <c r="AV81" s="131"/>
      <c r="AW81" s="131"/>
      <c r="AX81" s="131"/>
      <c r="AY81" s="131"/>
      <c r="AZ81" s="131"/>
      <c r="BA81" s="131"/>
      <c r="BB81" s="131"/>
      <c r="BC81" s="131"/>
      <c r="BD81" s="131"/>
      <c r="BE81" s="131"/>
      <c r="BF81" s="31">
        <f t="shared" si="2"/>
        <v>0</v>
      </c>
      <c r="BG81" s="132"/>
      <c r="BH81" s="132"/>
      <c r="BI81" s="133"/>
      <c r="BJ81" s="126">
        <f t="shared" si="1"/>
        <v>0</v>
      </c>
    </row>
    <row r="82" spans="2:62" x14ac:dyDescent="0.35">
      <c r="B82" s="45"/>
      <c r="C82" s="129"/>
      <c r="D82" s="130"/>
      <c r="E82" s="130"/>
      <c r="F82" s="130"/>
      <c r="G82" s="130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0"/>
      <c r="Y82" s="130"/>
      <c r="Z82" s="130"/>
      <c r="AA82" s="130"/>
      <c r="AB82" s="130"/>
      <c r="AC82" s="130"/>
      <c r="AD82" s="130"/>
      <c r="AE82" s="130"/>
      <c r="AF82" s="130"/>
      <c r="AG82" s="130"/>
      <c r="AH82" s="130"/>
      <c r="AI82" s="130"/>
      <c r="AJ82" s="130"/>
      <c r="AK82" s="130"/>
      <c r="AL82" s="130"/>
      <c r="AM82" s="130"/>
      <c r="AN82" s="130"/>
      <c r="AO82" s="130"/>
      <c r="AP82" s="130"/>
      <c r="AQ82" s="131"/>
      <c r="AR82" s="131"/>
      <c r="AS82" s="131"/>
      <c r="AT82" s="131"/>
      <c r="AU82" s="131"/>
      <c r="AV82" s="131"/>
      <c r="AW82" s="131"/>
      <c r="AX82" s="131"/>
      <c r="AY82" s="131"/>
      <c r="AZ82" s="131"/>
      <c r="BA82" s="131"/>
      <c r="BB82" s="131"/>
      <c r="BC82" s="131"/>
      <c r="BD82" s="131"/>
      <c r="BE82" s="131"/>
      <c r="BF82" s="31">
        <f t="shared" si="2"/>
        <v>0</v>
      </c>
      <c r="BG82" s="132"/>
      <c r="BH82" s="132"/>
      <c r="BI82" s="133"/>
      <c r="BJ82" s="126">
        <f t="shared" si="1"/>
        <v>0</v>
      </c>
    </row>
    <row r="83" spans="2:62" x14ac:dyDescent="0.35">
      <c r="B83" s="45"/>
      <c r="C83" s="129"/>
      <c r="D83" s="130"/>
      <c r="E83" s="130"/>
      <c r="F83" s="130"/>
      <c r="G83" s="130"/>
      <c r="H83" s="130"/>
      <c r="I83" s="130"/>
      <c r="J83" s="130"/>
      <c r="K83" s="130"/>
      <c r="L83" s="130"/>
      <c r="M83" s="130"/>
      <c r="N83" s="130"/>
      <c r="O83" s="130"/>
      <c r="P83" s="130"/>
      <c r="Q83" s="130"/>
      <c r="R83" s="130"/>
      <c r="S83" s="130"/>
      <c r="T83" s="130"/>
      <c r="U83" s="130"/>
      <c r="V83" s="130"/>
      <c r="W83" s="130"/>
      <c r="X83" s="130"/>
      <c r="Y83" s="130"/>
      <c r="Z83" s="130"/>
      <c r="AA83" s="130"/>
      <c r="AB83" s="130"/>
      <c r="AC83" s="130"/>
      <c r="AD83" s="130"/>
      <c r="AE83" s="130"/>
      <c r="AF83" s="130"/>
      <c r="AG83" s="130"/>
      <c r="AH83" s="130"/>
      <c r="AI83" s="130"/>
      <c r="AJ83" s="130"/>
      <c r="AK83" s="130"/>
      <c r="AL83" s="130"/>
      <c r="AM83" s="130"/>
      <c r="AN83" s="130"/>
      <c r="AO83" s="130"/>
      <c r="AP83" s="130"/>
      <c r="AQ83" s="131"/>
      <c r="AR83" s="131"/>
      <c r="AS83" s="131"/>
      <c r="AT83" s="131"/>
      <c r="AU83" s="131"/>
      <c r="AV83" s="131"/>
      <c r="AW83" s="131"/>
      <c r="AX83" s="131"/>
      <c r="AY83" s="131"/>
      <c r="AZ83" s="131"/>
      <c r="BA83" s="131"/>
      <c r="BB83" s="131"/>
      <c r="BC83" s="131"/>
      <c r="BD83" s="131"/>
      <c r="BE83" s="131"/>
      <c r="BF83" s="31">
        <f t="shared" si="2"/>
        <v>0</v>
      </c>
      <c r="BG83" s="132"/>
      <c r="BH83" s="132"/>
      <c r="BI83" s="133"/>
      <c r="BJ83" s="126">
        <f t="shared" si="1"/>
        <v>0</v>
      </c>
    </row>
    <row r="84" spans="2:62" x14ac:dyDescent="0.35">
      <c r="B84" s="45"/>
      <c r="C84" s="129"/>
      <c r="D84" s="130"/>
      <c r="E84" s="130"/>
      <c r="F84" s="130"/>
      <c r="G84" s="130"/>
      <c r="H84" s="130"/>
      <c r="I84" s="130"/>
      <c r="J84" s="130"/>
      <c r="K84" s="130"/>
      <c r="L84" s="130"/>
      <c r="M84" s="130"/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 s="130"/>
      <c r="Y84" s="130"/>
      <c r="Z84" s="130"/>
      <c r="AA84" s="130"/>
      <c r="AB84" s="130"/>
      <c r="AC84" s="130"/>
      <c r="AD84" s="130"/>
      <c r="AE84" s="130"/>
      <c r="AF84" s="130"/>
      <c r="AG84" s="130"/>
      <c r="AH84" s="130"/>
      <c r="AI84" s="130"/>
      <c r="AJ84" s="130"/>
      <c r="AK84" s="130"/>
      <c r="AL84" s="130"/>
      <c r="AM84" s="130"/>
      <c r="AN84" s="130"/>
      <c r="AO84" s="130"/>
      <c r="AP84" s="130"/>
      <c r="AQ84" s="131"/>
      <c r="AR84" s="131"/>
      <c r="AS84" s="131"/>
      <c r="AT84" s="131"/>
      <c r="AU84" s="131"/>
      <c r="AV84" s="131"/>
      <c r="AW84" s="131"/>
      <c r="AX84" s="131"/>
      <c r="AY84" s="131"/>
      <c r="AZ84" s="131"/>
      <c r="BA84" s="131"/>
      <c r="BB84" s="131"/>
      <c r="BC84" s="131"/>
      <c r="BD84" s="131"/>
      <c r="BE84" s="131"/>
      <c r="BF84" s="31">
        <f t="shared" si="2"/>
        <v>0</v>
      </c>
      <c r="BG84" s="132"/>
      <c r="BH84" s="132"/>
      <c r="BI84" s="133"/>
      <c r="BJ84" s="126">
        <f t="shared" si="1"/>
        <v>0</v>
      </c>
    </row>
    <row r="85" spans="2:62" x14ac:dyDescent="0.35">
      <c r="B85" s="45"/>
      <c r="C85" s="129"/>
      <c r="D85" s="130"/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30"/>
      <c r="P85" s="130"/>
      <c r="Q85" s="130"/>
      <c r="R85" s="130"/>
      <c r="S85" s="130"/>
      <c r="T85" s="130"/>
      <c r="U85" s="130"/>
      <c r="V85" s="130"/>
      <c r="W85" s="130"/>
      <c r="X85" s="130"/>
      <c r="Y85" s="130"/>
      <c r="Z85" s="130"/>
      <c r="AA85" s="130"/>
      <c r="AB85" s="130"/>
      <c r="AC85" s="130"/>
      <c r="AD85" s="130"/>
      <c r="AE85" s="130"/>
      <c r="AF85" s="130"/>
      <c r="AG85" s="130"/>
      <c r="AH85" s="130"/>
      <c r="AI85" s="130"/>
      <c r="AJ85" s="130"/>
      <c r="AK85" s="130"/>
      <c r="AL85" s="130"/>
      <c r="AM85" s="130"/>
      <c r="AN85" s="130"/>
      <c r="AO85" s="130"/>
      <c r="AP85" s="130"/>
      <c r="AQ85" s="131"/>
      <c r="AR85" s="131"/>
      <c r="AS85" s="131"/>
      <c r="AT85" s="131"/>
      <c r="AU85" s="131"/>
      <c r="AV85" s="131"/>
      <c r="AW85" s="131"/>
      <c r="AX85" s="131"/>
      <c r="AY85" s="131"/>
      <c r="AZ85" s="131"/>
      <c r="BA85" s="131"/>
      <c r="BB85" s="131"/>
      <c r="BC85" s="131"/>
      <c r="BD85" s="131"/>
      <c r="BE85" s="131"/>
      <c r="BF85" s="31">
        <f t="shared" si="2"/>
        <v>0</v>
      </c>
      <c r="BG85" s="132"/>
      <c r="BH85" s="132"/>
      <c r="BI85" s="133"/>
      <c r="BJ85" s="126">
        <f t="shared" si="1"/>
        <v>0</v>
      </c>
    </row>
    <row r="86" spans="2:62" x14ac:dyDescent="0.35">
      <c r="B86" s="45"/>
      <c r="C86" s="129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30"/>
      <c r="AG86" s="130"/>
      <c r="AH86" s="130"/>
      <c r="AI86" s="130"/>
      <c r="AJ86" s="130"/>
      <c r="AK86" s="130"/>
      <c r="AL86" s="130"/>
      <c r="AM86" s="130"/>
      <c r="AN86" s="130"/>
      <c r="AO86" s="130"/>
      <c r="AP86" s="130"/>
      <c r="AQ86" s="131"/>
      <c r="AR86" s="131"/>
      <c r="AS86" s="131"/>
      <c r="AT86" s="131"/>
      <c r="AU86" s="131"/>
      <c r="AV86" s="131"/>
      <c r="AW86" s="131"/>
      <c r="AX86" s="131"/>
      <c r="AY86" s="131"/>
      <c r="AZ86" s="131"/>
      <c r="BA86" s="131"/>
      <c r="BB86" s="131"/>
      <c r="BC86" s="131"/>
      <c r="BD86" s="131"/>
      <c r="BE86" s="131"/>
      <c r="BF86" s="31">
        <f t="shared" si="2"/>
        <v>0</v>
      </c>
      <c r="BG86" s="132"/>
      <c r="BH86" s="132"/>
      <c r="BI86" s="133"/>
      <c r="BJ86" s="126">
        <f t="shared" si="1"/>
        <v>0</v>
      </c>
    </row>
    <row r="87" spans="2:62" x14ac:dyDescent="0.35">
      <c r="B87" s="45"/>
      <c r="C87" s="129"/>
      <c r="D87" s="130"/>
      <c r="E87" s="130"/>
      <c r="F87" s="130"/>
      <c r="G87" s="130"/>
      <c r="H87" s="130"/>
      <c r="I87" s="130"/>
      <c r="J87" s="130"/>
      <c r="K87" s="130"/>
      <c r="L87" s="130"/>
      <c r="M87" s="130"/>
      <c r="N87" s="130"/>
      <c r="O87" s="130"/>
      <c r="P87" s="130"/>
      <c r="Q87" s="130"/>
      <c r="R87" s="130"/>
      <c r="S87" s="130"/>
      <c r="T87" s="130"/>
      <c r="U87" s="130"/>
      <c r="V87" s="130"/>
      <c r="W87" s="130"/>
      <c r="X87" s="130"/>
      <c r="Y87" s="130"/>
      <c r="Z87" s="130"/>
      <c r="AA87" s="130"/>
      <c r="AB87" s="130"/>
      <c r="AC87" s="130"/>
      <c r="AD87" s="130"/>
      <c r="AE87" s="130"/>
      <c r="AF87" s="130"/>
      <c r="AG87" s="130"/>
      <c r="AH87" s="130"/>
      <c r="AI87" s="130"/>
      <c r="AJ87" s="130"/>
      <c r="AK87" s="130"/>
      <c r="AL87" s="130"/>
      <c r="AM87" s="130"/>
      <c r="AN87" s="130"/>
      <c r="AO87" s="130"/>
      <c r="AP87" s="130"/>
      <c r="AQ87" s="131"/>
      <c r="AR87" s="131"/>
      <c r="AS87" s="131"/>
      <c r="AT87" s="131"/>
      <c r="AU87" s="131"/>
      <c r="AV87" s="131"/>
      <c r="AW87" s="131"/>
      <c r="AX87" s="131"/>
      <c r="AY87" s="131"/>
      <c r="AZ87" s="131"/>
      <c r="BA87" s="131"/>
      <c r="BB87" s="131"/>
      <c r="BC87" s="131"/>
      <c r="BD87" s="131"/>
      <c r="BE87" s="131"/>
      <c r="BF87" s="31">
        <f t="shared" si="2"/>
        <v>0</v>
      </c>
      <c r="BG87" s="132"/>
      <c r="BH87" s="132"/>
      <c r="BI87" s="133"/>
      <c r="BJ87" s="126">
        <f t="shared" si="1"/>
        <v>0</v>
      </c>
    </row>
    <row r="88" spans="2:62" x14ac:dyDescent="0.35">
      <c r="B88" s="45"/>
      <c r="C88" s="129"/>
      <c r="D88" s="130"/>
      <c r="E88" s="130"/>
      <c r="F88" s="130"/>
      <c r="G88" s="130"/>
      <c r="H88" s="130"/>
      <c r="I88" s="130"/>
      <c r="J88" s="130"/>
      <c r="K88" s="130"/>
      <c r="L88" s="130"/>
      <c r="M88" s="130"/>
      <c r="N88" s="130"/>
      <c r="O88" s="130"/>
      <c r="P88" s="130"/>
      <c r="Q88" s="130"/>
      <c r="R88" s="130"/>
      <c r="S88" s="130"/>
      <c r="T88" s="130"/>
      <c r="U88" s="130"/>
      <c r="V88" s="130"/>
      <c r="W88" s="130"/>
      <c r="X88" s="130"/>
      <c r="Y88" s="130"/>
      <c r="Z88" s="130"/>
      <c r="AA88" s="130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1"/>
      <c r="AR88" s="131"/>
      <c r="AS88" s="131"/>
      <c r="AT88" s="131"/>
      <c r="AU88" s="131"/>
      <c r="AV88" s="131"/>
      <c r="AW88" s="131"/>
      <c r="AX88" s="131"/>
      <c r="AY88" s="131"/>
      <c r="AZ88" s="131"/>
      <c r="BA88" s="131"/>
      <c r="BB88" s="131"/>
      <c r="BC88" s="131"/>
      <c r="BD88" s="131"/>
      <c r="BE88" s="131"/>
      <c r="BF88" s="31">
        <f t="shared" si="2"/>
        <v>0</v>
      </c>
      <c r="BG88" s="132"/>
      <c r="BH88" s="132"/>
      <c r="BI88" s="133"/>
      <c r="BJ88" s="126">
        <f t="shared" si="1"/>
        <v>0</v>
      </c>
    </row>
    <row r="89" spans="2:62" x14ac:dyDescent="0.35">
      <c r="B89" s="45"/>
      <c r="C89" s="129"/>
      <c r="D89" s="130"/>
      <c r="E89" s="130"/>
      <c r="F89" s="130"/>
      <c r="G89" s="130"/>
      <c r="H89" s="130"/>
      <c r="I89" s="130"/>
      <c r="J89" s="130"/>
      <c r="K89" s="130"/>
      <c r="L89" s="130"/>
      <c r="M89" s="130"/>
      <c r="N89" s="130"/>
      <c r="O89" s="130"/>
      <c r="P89" s="130"/>
      <c r="Q89" s="130"/>
      <c r="R89" s="130"/>
      <c r="S89" s="130"/>
      <c r="T89" s="130"/>
      <c r="U89" s="130"/>
      <c r="V89" s="130"/>
      <c r="W89" s="130"/>
      <c r="X89" s="130"/>
      <c r="Y89" s="130"/>
      <c r="Z89" s="130"/>
      <c r="AA89" s="130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1"/>
      <c r="AR89" s="131"/>
      <c r="AS89" s="131"/>
      <c r="AT89" s="131"/>
      <c r="AU89" s="131"/>
      <c r="AV89" s="131"/>
      <c r="AW89" s="131"/>
      <c r="AX89" s="131"/>
      <c r="AY89" s="131"/>
      <c r="AZ89" s="131"/>
      <c r="BA89" s="131"/>
      <c r="BB89" s="131"/>
      <c r="BC89" s="131"/>
      <c r="BD89" s="131"/>
      <c r="BE89" s="131"/>
      <c r="BF89" s="31">
        <f t="shared" si="2"/>
        <v>0</v>
      </c>
      <c r="BG89" s="132"/>
      <c r="BH89" s="132"/>
      <c r="BI89" s="133"/>
      <c r="BJ89" s="126">
        <f t="shared" si="1"/>
        <v>0</v>
      </c>
    </row>
    <row r="90" spans="2:62" x14ac:dyDescent="0.35">
      <c r="B90" s="45"/>
      <c r="C90" s="129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  <c r="AD90" s="130"/>
      <c r="AE90" s="130"/>
      <c r="AF90" s="130"/>
      <c r="AG90" s="130"/>
      <c r="AH90" s="130"/>
      <c r="AI90" s="130"/>
      <c r="AJ90" s="130"/>
      <c r="AK90" s="130"/>
      <c r="AL90" s="130"/>
      <c r="AM90" s="130"/>
      <c r="AN90" s="130"/>
      <c r="AO90" s="130"/>
      <c r="AP90" s="130"/>
      <c r="AQ90" s="131"/>
      <c r="AR90" s="131"/>
      <c r="AS90" s="131"/>
      <c r="AT90" s="131"/>
      <c r="AU90" s="131"/>
      <c r="AV90" s="131"/>
      <c r="AW90" s="131"/>
      <c r="AX90" s="131"/>
      <c r="AY90" s="131"/>
      <c r="AZ90" s="131"/>
      <c r="BA90" s="131"/>
      <c r="BB90" s="131"/>
      <c r="BC90" s="131"/>
      <c r="BD90" s="131"/>
      <c r="BE90" s="131"/>
      <c r="BF90" s="31">
        <f t="shared" si="2"/>
        <v>0</v>
      </c>
      <c r="BG90" s="132"/>
      <c r="BH90" s="132"/>
      <c r="BI90" s="133"/>
      <c r="BJ90" s="126">
        <f t="shared" si="1"/>
        <v>0</v>
      </c>
    </row>
    <row r="91" spans="2:62" x14ac:dyDescent="0.35">
      <c r="B91" s="45"/>
      <c r="C91" s="129"/>
      <c r="D91" s="130"/>
      <c r="E91" s="130"/>
      <c r="F91" s="130"/>
      <c r="G91" s="130"/>
      <c r="H91" s="130"/>
      <c r="I91" s="130"/>
      <c r="J91" s="130"/>
      <c r="K91" s="130"/>
      <c r="L91" s="130"/>
      <c r="M91" s="130"/>
      <c r="N91" s="130"/>
      <c r="O91" s="130"/>
      <c r="P91" s="130"/>
      <c r="Q91" s="130"/>
      <c r="R91" s="130"/>
      <c r="S91" s="130"/>
      <c r="T91" s="130"/>
      <c r="U91" s="130"/>
      <c r="V91" s="130"/>
      <c r="W91" s="130"/>
      <c r="X91" s="130"/>
      <c r="Y91" s="130"/>
      <c r="Z91" s="130"/>
      <c r="AA91" s="130"/>
      <c r="AB91" s="130"/>
      <c r="AC91" s="130"/>
      <c r="AD91" s="130"/>
      <c r="AE91" s="130"/>
      <c r="AF91" s="130"/>
      <c r="AG91" s="130"/>
      <c r="AH91" s="130"/>
      <c r="AI91" s="130"/>
      <c r="AJ91" s="130"/>
      <c r="AK91" s="130"/>
      <c r="AL91" s="130"/>
      <c r="AM91" s="130"/>
      <c r="AN91" s="130"/>
      <c r="AO91" s="130"/>
      <c r="AP91" s="130"/>
      <c r="AQ91" s="131"/>
      <c r="AR91" s="131"/>
      <c r="AS91" s="131"/>
      <c r="AT91" s="131"/>
      <c r="AU91" s="131"/>
      <c r="AV91" s="131"/>
      <c r="AW91" s="131"/>
      <c r="AX91" s="131"/>
      <c r="AY91" s="131"/>
      <c r="AZ91" s="131"/>
      <c r="BA91" s="131"/>
      <c r="BB91" s="131"/>
      <c r="BC91" s="131"/>
      <c r="BD91" s="131"/>
      <c r="BE91" s="131"/>
      <c r="BF91" s="31">
        <f t="shared" si="2"/>
        <v>0</v>
      </c>
      <c r="BG91" s="132"/>
      <c r="BH91" s="132"/>
      <c r="BI91" s="133"/>
      <c r="BJ91" s="126">
        <f t="shared" si="1"/>
        <v>0</v>
      </c>
    </row>
    <row r="92" spans="2:62" x14ac:dyDescent="0.35">
      <c r="B92" s="45"/>
      <c r="C92" s="129"/>
      <c r="D92" s="130"/>
      <c r="E92" s="130"/>
      <c r="F92" s="130"/>
      <c r="G92" s="130"/>
      <c r="H92" s="130"/>
      <c r="I92" s="130"/>
      <c r="J92" s="130"/>
      <c r="K92" s="130"/>
      <c r="L92" s="130"/>
      <c r="M92" s="130"/>
      <c r="N92" s="130"/>
      <c r="O92" s="130"/>
      <c r="P92" s="130"/>
      <c r="Q92" s="130"/>
      <c r="R92" s="130"/>
      <c r="S92" s="130"/>
      <c r="T92" s="130"/>
      <c r="U92" s="130"/>
      <c r="V92" s="130"/>
      <c r="W92" s="130"/>
      <c r="X92" s="130"/>
      <c r="Y92" s="130"/>
      <c r="Z92" s="130"/>
      <c r="AA92" s="130"/>
      <c r="AB92" s="130"/>
      <c r="AC92" s="130"/>
      <c r="AD92" s="130"/>
      <c r="AE92" s="130"/>
      <c r="AF92" s="130"/>
      <c r="AG92" s="130"/>
      <c r="AH92" s="130"/>
      <c r="AI92" s="130"/>
      <c r="AJ92" s="130"/>
      <c r="AK92" s="130"/>
      <c r="AL92" s="130"/>
      <c r="AM92" s="130"/>
      <c r="AN92" s="130"/>
      <c r="AO92" s="130"/>
      <c r="AP92" s="130"/>
      <c r="AQ92" s="131"/>
      <c r="AR92" s="131"/>
      <c r="AS92" s="131"/>
      <c r="AT92" s="131"/>
      <c r="AU92" s="131"/>
      <c r="AV92" s="131"/>
      <c r="AW92" s="131"/>
      <c r="AX92" s="131"/>
      <c r="AY92" s="131"/>
      <c r="AZ92" s="131"/>
      <c r="BA92" s="131"/>
      <c r="BB92" s="131"/>
      <c r="BC92" s="131"/>
      <c r="BD92" s="131"/>
      <c r="BE92" s="131"/>
      <c r="BF92" s="31">
        <f t="shared" si="2"/>
        <v>0</v>
      </c>
      <c r="BG92" s="132"/>
      <c r="BH92" s="132"/>
      <c r="BI92" s="133"/>
      <c r="BJ92" s="126">
        <f t="shared" si="1"/>
        <v>0</v>
      </c>
    </row>
    <row r="93" spans="2:62" x14ac:dyDescent="0.35">
      <c r="B93" s="45"/>
      <c r="C93" s="129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0"/>
      <c r="AG93" s="130"/>
      <c r="AH93" s="130"/>
      <c r="AI93" s="130"/>
      <c r="AJ93" s="130"/>
      <c r="AK93" s="130"/>
      <c r="AL93" s="130"/>
      <c r="AM93" s="130"/>
      <c r="AN93" s="130"/>
      <c r="AO93" s="130"/>
      <c r="AP93" s="130"/>
      <c r="AQ93" s="131"/>
      <c r="AR93" s="131"/>
      <c r="AS93" s="131"/>
      <c r="AT93" s="131"/>
      <c r="AU93" s="131"/>
      <c r="AV93" s="131"/>
      <c r="AW93" s="131"/>
      <c r="AX93" s="131"/>
      <c r="AY93" s="131"/>
      <c r="AZ93" s="131"/>
      <c r="BA93" s="131"/>
      <c r="BB93" s="131"/>
      <c r="BC93" s="131"/>
      <c r="BD93" s="131"/>
      <c r="BE93" s="131"/>
      <c r="BF93" s="31">
        <f t="shared" si="2"/>
        <v>0</v>
      </c>
      <c r="BG93" s="132"/>
      <c r="BH93" s="132"/>
      <c r="BI93" s="133"/>
      <c r="BJ93" s="126">
        <f t="shared" si="1"/>
        <v>0</v>
      </c>
    </row>
    <row r="94" spans="2:62" x14ac:dyDescent="0.35">
      <c r="B94" s="45"/>
      <c r="C94" s="129"/>
      <c r="D94" s="130"/>
      <c r="E94" s="130"/>
      <c r="F94" s="130"/>
      <c r="G94" s="130"/>
      <c r="H94" s="130"/>
      <c r="I94" s="130"/>
      <c r="J94" s="130"/>
      <c r="K94" s="130"/>
      <c r="L94" s="130"/>
      <c r="M94" s="130"/>
      <c r="N94" s="130"/>
      <c r="O94" s="130"/>
      <c r="P94" s="130"/>
      <c r="Q94" s="130"/>
      <c r="R94" s="130"/>
      <c r="S94" s="130"/>
      <c r="T94" s="130"/>
      <c r="U94" s="130"/>
      <c r="V94" s="130"/>
      <c r="W94" s="130"/>
      <c r="X94" s="130"/>
      <c r="Y94" s="130"/>
      <c r="Z94" s="130"/>
      <c r="AA94" s="130"/>
      <c r="AB94" s="130"/>
      <c r="AC94" s="130"/>
      <c r="AD94" s="130"/>
      <c r="AE94" s="130"/>
      <c r="AF94" s="130"/>
      <c r="AG94" s="130"/>
      <c r="AH94" s="130"/>
      <c r="AI94" s="130"/>
      <c r="AJ94" s="130"/>
      <c r="AK94" s="130"/>
      <c r="AL94" s="130"/>
      <c r="AM94" s="130"/>
      <c r="AN94" s="130"/>
      <c r="AO94" s="130"/>
      <c r="AP94" s="130"/>
      <c r="AQ94" s="131"/>
      <c r="AR94" s="131"/>
      <c r="AS94" s="131"/>
      <c r="AT94" s="131"/>
      <c r="AU94" s="131"/>
      <c r="AV94" s="131"/>
      <c r="AW94" s="131"/>
      <c r="AX94" s="131"/>
      <c r="AY94" s="131"/>
      <c r="AZ94" s="131"/>
      <c r="BA94" s="131"/>
      <c r="BB94" s="131"/>
      <c r="BC94" s="131"/>
      <c r="BD94" s="131"/>
      <c r="BE94" s="131"/>
      <c r="BF94" s="31">
        <f t="shared" si="2"/>
        <v>0</v>
      </c>
      <c r="BG94" s="132"/>
      <c r="BH94" s="132"/>
      <c r="BI94" s="133"/>
      <c r="BJ94" s="126">
        <f t="shared" si="1"/>
        <v>0</v>
      </c>
    </row>
    <row r="95" spans="2:62" x14ac:dyDescent="0.35">
      <c r="B95" s="45"/>
      <c r="C95" s="129"/>
      <c r="D95" s="130"/>
      <c r="E95" s="130"/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  <c r="AA95" s="130"/>
      <c r="AB95" s="130"/>
      <c r="AC95" s="130"/>
      <c r="AD95" s="130"/>
      <c r="AE95" s="130"/>
      <c r="AF95" s="130"/>
      <c r="AG95" s="130"/>
      <c r="AH95" s="130"/>
      <c r="AI95" s="130"/>
      <c r="AJ95" s="130"/>
      <c r="AK95" s="130"/>
      <c r="AL95" s="130"/>
      <c r="AM95" s="130"/>
      <c r="AN95" s="130"/>
      <c r="AO95" s="130"/>
      <c r="AP95" s="130"/>
      <c r="AQ95" s="131"/>
      <c r="AR95" s="131"/>
      <c r="AS95" s="131"/>
      <c r="AT95" s="131"/>
      <c r="AU95" s="131"/>
      <c r="AV95" s="131"/>
      <c r="AW95" s="131"/>
      <c r="AX95" s="131"/>
      <c r="AY95" s="131"/>
      <c r="AZ95" s="131"/>
      <c r="BA95" s="131"/>
      <c r="BB95" s="131"/>
      <c r="BC95" s="131"/>
      <c r="BD95" s="131"/>
      <c r="BE95" s="131"/>
      <c r="BF95" s="31">
        <f t="shared" si="2"/>
        <v>0</v>
      </c>
      <c r="BG95" s="132"/>
      <c r="BH95" s="132"/>
      <c r="BI95" s="133"/>
      <c r="BJ95" s="126">
        <f t="shared" si="1"/>
        <v>0</v>
      </c>
    </row>
    <row r="96" spans="2:62" x14ac:dyDescent="0.35">
      <c r="B96" s="45"/>
      <c r="C96" s="129"/>
      <c r="D96" s="130"/>
      <c r="E96" s="130"/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  <c r="AA96" s="130"/>
      <c r="AB96" s="130"/>
      <c r="AC96" s="130"/>
      <c r="AD96" s="130"/>
      <c r="AE96" s="130"/>
      <c r="AF96" s="130"/>
      <c r="AG96" s="130"/>
      <c r="AH96" s="130"/>
      <c r="AI96" s="130"/>
      <c r="AJ96" s="130"/>
      <c r="AK96" s="130"/>
      <c r="AL96" s="130"/>
      <c r="AM96" s="130"/>
      <c r="AN96" s="130"/>
      <c r="AO96" s="130"/>
      <c r="AP96" s="130"/>
      <c r="AQ96" s="131"/>
      <c r="AR96" s="131"/>
      <c r="AS96" s="131"/>
      <c r="AT96" s="131"/>
      <c r="AU96" s="131"/>
      <c r="AV96" s="131"/>
      <c r="AW96" s="131"/>
      <c r="AX96" s="131"/>
      <c r="AY96" s="131"/>
      <c r="AZ96" s="131"/>
      <c r="BA96" s="131"/>
      <c r="BB96" s="131"/>
      <c r="BC96" s="131"/>
      <c r="BD96" s="131"/>
      <c r="BE96" s="131"/>
      <c r="BF96" s="31">
        <f t="shared" si="2"/>
        <v>0</v>
      </c>
      <c r="BG96" s="132"/>
      <c r="BH96" s="132"/>
      <c r="BI96" s="133"/>
      <c r="BJ96" s="126">
        <f t="shared" si="1"/>
        <v>0</v>
      </c>
    </row>
    <row r="97" spans="2:62" x14ac:dyDescent="0.35">
      <c r="B97" s="45"/>
      <c r="C97" s="129"/>
      <c r="D97" s="130"/>
      <c r="E97" s="130"/>
      <c r="F97" s="130"/>
      <c r="G97" s="130"/>
      <c r="H97" s="130"/>
      <c r="I97" s="130"/>
      <c r="J97" s="130"/>
      <c r="K97" s="130"/>
      <c r="L97" s="130"/>
      <c r="M97" s="130"/>
      <c r="N97" s="130"/>
      <c r="O97" s="130"/>
      <c r="P97" s="130"/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  <c r="AD97" s="130"/>
      <c r="AE97" s="130"/>
      <c r="AF97" s="130"/>
      <c r="AG97" s="130"/>
      <c r="AH97" s="130"/>
      <c r="AI97" s="130"/>
      <c r="AJ97" s="130"/>
      <c r="AK97" s="130"/>
      <c r="AL97" s="130"/>
      <c r="AM97" s="130"/>
      <c r="AN97" s="130"/>
      <c r="AO97" s="130"/>
      <c r="AP97" s="130"/>
      <c r="AQ97" s="131"/>
      <c r="AR97" s="131"/>
      <c r="AS97" s="131"/>
      <c r="AT97" s="131"/>
      <c r="AU97" s="131"/>
      <c r="AV97" s="131"/>
      <c r="AW97" s="131"/>
      <c r="AX97" s="131"/>
      <c r="AY97" s="131"/>
      <c r="AZ97" s="131"/>
      <c r="BA97" s="131"/>
      <c r="BB97" s="131"/>
      <c r="BC97" s="131"/>
      <c r="BD97" s="131"/>
      <c r="BE97" s="131"/>
      <c r="BF97" s="31">
        <f t="shared" si="2"/>
        <v>0</v>
      </c>
      <c r="BG97" s="132"/>
      <c r="BH97" s="132"/>
      <c r="BI97" s="133"/>
      <c r="BJ97" s="126">
        <f t="shared" si="1"/>
        <v>0</v>
      </c>
    </row>
    <row r="98" spans="2:62" x14ac:dyDescent="0.35">
      <c r="B98" s="45"/>
      <c r="C98" s="129"/>
      <c r="D98" s="130"/>
      <c r="E98" s="130"/>
      <c r="F98" s="130"/>
      <c r="G98" s="130"/>
      <c r="H98" s="130"/>
      <c r="I98" s="130"/>
      <c r="J98" s="130"/>
      <c r="K98" s="130"/>
      <c r="L98" s="130"/>
      <c r="M98" s="130"/>
      <c r="N98" s="130"/>
      <c r="O98" s="130"/>
      <c r="P98" s="130"/>
      <c r="Q98" s="130"/>
      <c r="R98" s="130"/>
      <c r="S98" s="130"/>
      <c r="T98" s="130"/>
      <c r="U98" s="130"/>
      <c r="V98" s="130"/>
      <c r="W98" s="130"/>
      <c r="X98" s="130"/>
      <c r="Y98" s="130"/>
      <c r="Z98" s="130"/>
      <c r="AA98" s="130"/>
      <c r="AB98" s="130"/>
      <c r="AC98" s="130"/>
      <c r="AD98" s="130"/>
      <c r="AE98" s="130"/>
      <c r="AF98" s="130"/>
      <c r="AG98" s="130"/>
      <c r="AH98" s="130"/>
      <c r="AI98" s="130"/>
      <c r="AJ98" s="130"/>
      <c r="AK98" s="130"/>
      <c r="AL98" s="130"/>
      <c r="AM98" s="130"/>
      <c r="AN98" s="130"/>
      <c r="AO98" s="130"/>
      <c r="AP98" s="130"/>
      <c r="AQ98" s="131"/>
      <c r="AR98" s="131"/>
      <c r="AS98" s="131"/>
      <c r="AT98" s="131"/>
      <c r="AU98" s="131"/>
      <c r="AV98" s="131"/>
      <c r="AW98" s="131"/>
      <c r="AX98" s="131"/>
      <c r="AY98" s="131"/>
      <c r="AZ98" s="131"/>
      <c r="BA98" s="131"/>
      <c r="BB98" s="131"/>
      <c r="BC98" s="131"/>
      <c r="BD98" s="131"/>
      <c r="BE98" s="131"/>
      <c r="BF98" s="31">
        <f t="shared" si="2"/>
        <v>0</v>
      </c>
      <c r="BG98" s="132"/>
      <c r="BH98" s="132"/>
      <c r="BI98" s="133"/>
      <c r="BJ98" s="126">
        <f t="shared" si="1"/>
        <v>0</v>
      </c>
    </row>
    <row r="99" spans="2:62" x14ac:dyDescent="0.35">
      <c r="B99" s="45"/>
      <c r="C99" s="129"/>
      <c r="D99" s="130"/>
      <c r="E99" s="130"/>
      <c r="F99" s="130"/>
      <c r="G99" s="130"/>
      <c r="H99" s="130"/>
      <c r="I99" s="130"/>
      <c r="J99" s="130"/>
      <c r="K99" s="130"/>
      <c r="L99" s="130"/>
      <c r="M99" s="130"/>
      <c r="N99" s="130"/>
      <c r="O99" s="130"/>
      <c r="P99" s="130"/>
      <c r="Q99" s="130"/>
      <c r="R99" s="130"/>
      <c r="S99" s="130"/>
      <c r="T99" s="130"/>
      <c r="U99" s="130"/>
      <c r="V99" s="130"/>
      <c r="W99" s="130"/>
      <c r="X99" s="130"/>
      <c r="Y99" s="130"/>
      <c r="Z99" s="130"/>
      <c r="AA99" s="130"/>
      <c r="AB99" s="130"/>
      <c r="AC99" s="130"/>
      <c r="AD99" s="130"/>
      <c r="AE99" s="130"/>
      <c r="AF99" s="130"/>
      <c r="AG99" s="130"/>
      <c r="AH99" s="130"/>
      <c r="AI99" s="130"/>
      <c r="AJ99" s="130"/>
      <c r="AK99" s="130"/>
      <c r="AL99" s="130"/>
      <c r="AM99" s="130"/>
      <c r="AN99" s="130"/>
      <c r="AO99" s="130"/>
      <c r="AP99" s="130"/>
      <c r="AQ99" s="131"/>
      <c r="AR99" s="131"/>
      <c r="AS99" s="131"/>
      <c r="AT99" s="131"/>
      <c r="AU99" s="131"/>
      <c r="AV99" s="131"/>
      <c r="AW99" s="131"/>
      <c r="AX99" s="131"/>
      <c r="AY99" s="131"/>
      <c r="AZ99" s="131"/>
      <c r="BA99" s="131"/>
      <c r="BB99" s="131"/>
      <c r="BC99" s="131"/>
      <c r="BD99" s="131"/>
      <c r="BE99" s="131"/>
      <c r="BF99" s="31">
        <f t="shared" si="2"/>
        <v>0</v>
      </c>
      <c r="BG99" s="132"/>
      <c r="BH99" s="132"/>
      <c r="BI99" s="133"/>
      <c r="BJ99" s="126">
        <f t="shared" si="1"/>
        <v>0</v>
      </c>
    </row>
    <row r="100" spans="2:62" x14ac:dyDescent="0.35">
      <c r="B100" s="45"/>
      <c r="C100" s="129"/>
      <c r="D100" s="130"/>
      <c r="E100" s="130"/>
      <c r="F100" s="130"/>
      <c r="G100" s="130"/>
      <c r="H100" s="130"/>
      <c r="I100" s="130"/>
      <c r="J100" s="130"/>
      <c r="K100" s="130"/>
      <c r="L100" s="130"/>
      <c r="M100" s="130"/>
      <c r="N100" s="130"/>
      <c r="O100" s="130"/>
      <c r="P100" s="130"/>
      <c r="Q100" s="130"/>
      <c r="R100" s="130"/>
      <c r="S100" s="130"/>
      <c r="T100" s="130"/>
      <c r="U100" s="130"/>
      <c r="V100" s="130"/>
      <c r="W100" s="130"/>
      <c r="X100" s="130"/>
      <c r="Y100" s="130"/>
      <c r="Z100" s="130"/>
      <c r="AA100" s="130"/>
      <c r="AB100" s="130"/>
      <c r="AC100" s="130"/>
      <c r="AD100" s="130"/>
      <c r="AE100" s="130"/>
      <c r="AF100" s="130"/>
      <c r="AG100" s="130"/>
      <c r="AH100" s="130"/>
      <c r="AI100" s="130"/>
      <c r="AJ100" s="130"/>
      <c r="AK100" s="130"/>
      <c r="AL100" s="130"/>
      <c r="AM100" s="130"/>
      <c r="AN100" s="130"/>
      <c r="AO100" s="130"/>
      <c r="AP100" s="130"/>
      <c r="AQ100" s="131"/>
      <c r="AR100" s="131"/>
      <c r="AS100" s="131"/>
      <c r="AT100" s="131"/>
      <c r="AU100" s="131"/>
      <c r="AV100" s="131"/>
      <c r="AW100" s="131"/>
      <c r="AX100" s="131"/>
      <c r="AY100" s="131"/>
      <c r="AZ100" s="131"/>
      <c r="BA100" s="131"/>
      <c r="BB100" s="131"/>
      <c r="BC100" s="131"/>
      <c r="BD100" s="131"/>
      <c r="BE100" s="131"/>
      <c r="BF100" s="31">
        <f t="shared" si="2"/>
        <v>0</v>
      </c>
      <c r="BG100" s="132"/>
      <c r="BH100" s="132"/>
      <c r="BI100" s="133"/>
      <c r="BJ100" s="126">
        <f t="shared" si="1"/>
        <v>0</v>
      </c>
    </row>
    <row r="101" spans="2:62" x14ac:dyDescent="0.35">
      <c r="B101" s="45"/>
      <c r="C101" s="129"/>
      <c r="D101" s="130"/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  <c r="AA101" s="130"/>
      <c r="AB101" s="130"/>
      <c r="AC101" s="130"/>
      <c r="AD101" s="130"/>
      <c r="AE101" s="130"/>
      <c r="AF101" s="130"/>
      <c r="AG101" s="130"/>
      <c r="AH101" s="130"/>
      <c r="AI101" s="130"/>
      <c r="AJ101" s="130"/>
      <c r="AK101" s="130"/>
      <c r="AL101" s="130"/>
      <c r="AM101" s="130"/>
      <c r="AN101" s="130"/>
      <c r="AO101" s="130"/>
      <c r="AP101" s="130"/>
      <c r="AQ101" s="131"/>
      <c r="AR101" s="131"/>
      <c r="AS101" s="131"/>
      <c r="AT101" s="131"/>
      <c r="AU101" s="131"/>
      <c r="AV101" s="131"/>
      <c r="AW101" s="131"/>
      <c r="AX101" s="131"/>
      <c r="AY101" s="131"/>
      <c r="AZ101" s="131"/>
      <c r="BA101" s="131"/>
      <c r="BB101" s="131"/>
      <c r="BC101" s="131"/>
      <c r="BD101" s="131"/>
      <c r="BE101" s="131"/>
      <c r="BF101" s="31">
        <f t="shared" si="2"/>
        <v>0</v>
      </c>
      <c r="BG101" s="132"/>
      <c r="BH101" s="132"/>
      <c r="BI101" s="133"/>
      <c r="BJ101" s="126">
        <f t="shared" si="1"/>
        <v>0</v>
      </c>
    </row>
    <row r="102" spans="2:62" ht="15" thickBot="1" x14ac:dyDescent="0.4">
      <c r="B102" s="45"/>
      <c r="C102" s="49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32">
        <f t="shared" si="2"/>
        <v>0</v>
      </c>
      <c r="BG102" s="41"/>
      <c r="BH102" s="41"/>
      <c r="BI102" s="37"/>
      <c r="BJ102" s="126">
        <f t="shared" si="1"/>
        <v>0</v>
      </c>
    </row>
    <row r="103" spans="2:62" ht="29.5" thickBot="1" x14ac:dyDescent="0.4">
      <c r="B103" s="103"/>
      <c r="C103" s="103" t="s">
        <v>64</v>
      </c>
      <c r="D103" s="104">
        <f t="shared" ref="D103:I103" si="3">SUBTOTAL(9,D4:D102)</f>
        <v>11</v>
      </c>
      <c r="E103" s="104">
        <f t="shared" si="3"/>
        <v>8</v>
      </c>
      <c r="F103" s="104">
        <f t="shared" si="3"/>
        <v>12</v>
      </c>
      <c r="G103" s="104">
        <f t="shared" si="3"/>
        <v>7</v>
      </c>
      <c r="H103" s="104">
        <f t="shared" si="3"/>
        <v>23</v>
      </c>
      <c r="I103" s="104">
        <f t="shared" si="3"/>
        <v>13</v>
      </c>
      <c r="J103" s="104">
        <f t="shared" ref="J103:BF103" si="4">SUBTOTAL(9,J4:J102)</f>
        <v>0</v>
      </c>
      <c r="K103" s="104">
        <f t="shared" si="4"/>
        <v>0</v>
      </c>
      <c r="L103" s="104">
        <f t="shared" si="4"/>
        <v>0</v>
      </c>
      <c r="M103" s="104">
        <f t="shared" si="4"/>
        <v>0</v>
      </c>
      <c r="N103" s="104">
        <f t="shared" si="4"/>
        <v>0</v>
      </c>
      <c r="O103" s="104">
        <f t="shared" si="4"/>
        <v>0</v>
      </c>
      <c r="P103" s="104">
        <f t="shared" si="4"/>
        <v>0</v>
      </c>
      <c r="Q103" s="104">
        <f t="shared" si="4"/>
        <v>0</v>
      </c>
      <c r="R103" s="104">
        <f t="shared" si="4"/>
        <v>0</v>
      </c>
      <c r="S103" s="104">
        <f t="shared" si="4"/>
        <v>0</v>
      </c>
      <c r="T103" s="104">
        <f t="shared" si="4"/>
        <v>0</v>
      </c>
      <c r="U103" s="104">
        <f t="shared" si="4"/>
        <v>0</v>
      </c>
      <c r="V103" s="104">
        <f t="shared" si="4"/>
        <v>0</v>
      </c>
      <c r="W103" s="104">
        <f t="shared" si="4"/>
        <v>0</v>
      </c>
      <c r="X103" s="104">
        <f t="shared" si="4"/>
        <v>0</v>
      </c>
      <c r="Y103" s="104">
        <f t="shared" si="4"/>
        <v>0</v>
      </c>
      <c r="Z103" s="104">
        <f t="shared" si="4"/>
        <v>0</v>
      </c>
      <c r="AA103" s="104">
        <f t="shared" si="4"/>
        <v>0</v>
      </c>
      <c r="AB103" s="104">
        <f t="shared" si="4"/>
        <v>0</v>
      </c>
      <c r="AC103" s="104">
        <f t="shared" si="4"/>
        <v>0</v>
      </c>
      <c r="AD103" s="104">
        <f t="shared" si="4"/>
        <v>0</v>
      </c>
      <c r="AE103" s="104">
        <f t="shared" si="4"/>
        <v>0</v>
      </c>
      <c r="AF103" s="104">
        <f t="shared" si="4"/>
        <v>0</v>
      </c>
      <c r="AG103" s="104">
        <f t="shared" si="4"/>
        <v>0</v>
      </c>
      <c r="AH103" s="104">
        <f t="shared" si="4"/>
        <v>0</v>
      </c>
      <c r="AI103" s="104">
        <f t="shared" si="4"/>
        <v>0</v>
      </c>
      <c r="AJ103" s="104">
        <f t="shared" si="4"/>
        <v>0</v>
      </c>
      <c r="AK103" s="104">
        <f t="shared" si="4"/>
        <v>0</v>
      </c>
      <c r="AL103" s="104">
        <f t="shared" si="4"/>
        <v>0</v>
      </c>
      <c r="AM103" s="104">
        <f t="shared" si="4"/>
        <v>0</v>
      </c>
      <c r="AN103" s="104">
        <f t="shared" si="4"/>
        <v>0</v>
      </c>
      <c r="AO103" s="104">
        <f t="shared" si="4"/>
        <v>0</v>
      </c>
      <c r="AP103" s="104">
        <f t="shared" si="4"/>
        <v>0</v>
      </c>
      <c r="AQ103" s="104">
        <f t="shared" si="4"/>
        <v>0</v>
      </c>
      <c r="AR103" s="104">
        <f t="shared" si="4"/>
        <v>0</v>
      </c>
      <c r="AS103" s="104">
        <f t="shared" si="4"/>
        <v>0</v>
      </c>
      <c r="AT103" s="104">
        <f t="shared" si="4"/>
        <v>0</v>
      </c>
      <c r="AU103" s="104">
        <f t="shared" si="4"/>
        <v>0</v>
      </c>
      <c r="AV103" s="104">
        <f t="shared" si="4"/>
        <v>0</v>
      </c>
      <c r="AW103" s="104">
        <f t="shared" si="4"/>
        <v>0</v>
      </c>
      <c r="AX103" s="104">
        <f t="shared" si="4"/>
        <v>0</v>
      </c>
      <c r="AY103" s="104">
        <f t="shared" si="4"/>
        <v>0</v>
      </c>
      <c r="AZ103" s="104">
        <f t="shared" si="4"/>
        <v>0</v>
      </c>
      <c r="BA103" s="104">
        <f t="shared" si="4"/>
        <v>0</v>
      </c>
      <c r="BB103" s="104">
        <f t="shared" si="4"/>
        <v>0</v>
      </c>
      <c r="BC103" s="104">
        <f t="shared" si="4"/>
        <v>0</v>
      </c>
      <c r="BD103" s="104">
        <f t="shared" si="4"/>
        <v>0</v>
      </c>
      <c r="BE103" s="104">
        <f t="shared" si="4"/>
        <v>0</v>
      </c>
      <c r="BF103" s="104">
        <f t="shared" si="4"/>
        <v>74</v>
      </c>
      <c r="BG103" s="101"/>
      <c r="BH103" s="101"/>
      <c r="BI103" s="102"/>
      <c r="BJ103" s="127" t="s">
        <v>70</v>
      </c>
    </row>
    <row r="109" spans="2:62" x14ac:dyDescent="0.35">
      <c r="D109" s="4"/>
      <c r="E109" s="4"/>
      <c r="F109" s="4"/>
      <c r="G109" s="4"/>
    </row>
    <row r="111" spans="2:62" ht="77" x14ac:dyDescent="0.35">
      <c r="G111" s="51"/>
      <c r="H111" s="52"/>
      <c r="I111" s="52"/>
      <c r="J111" s="52"/>
      <c r="K111" s="52"/>
      <c r="L111" s="52"/>
      <c r="M111" s="52"/>
      <c r="N111" s="52"/>
      <c r="O111" s="52"/>
      <c r="P111" s="52"/>
      <c r="Q111" s="52"/>
    </row>
    <row r="186" spans="3:3" x14ac:dyDescent="0.35">
      <c r="C186" s="1" t="s">
        <v>2</v>
      </c>
    </row>
  </sheetData>
  <sheetProtection formatCells="0" formatColumns="0" sort="0" autoFilter="0"/>
  <autoFilter ref="B3:BI102"/>
  <mergeCells count="3">
    <mergeCell ref="F1:K1"/>
    <mergeCell ref="U1:BE1"/>
    <mergeCell ref="L1:R1"/>
  </mergeCells>
  <conditionalFormatting sqref="BI4:BI102">
    <cfRule type="cellIs" dxfId="15" priority="8" operator="equal">
      <formula>"Done"</formula>
    </cfRule>
    <cfRule type="cellIs" dxfId="14" priority="9" operator="equal">
      <formula>"In Progress"</formula>
    </cfRule>
    <cfRule type="cellIs" dxfId="13" priority="10" operator="equal">
      <formula>"Not Started"</formula>
    </cfRule>
  </conditionalFormatting>
  <conditionalFormatting sqref="BG4:BH102">
    <cfRule type="cellIs" dxfId="12" priority="1" operator="equal">
      <formula>"Low"</formula>
    </cfRule>
    <cfRule type="cellIs" dxfId="11" priority="2" operator="equal">
      <formula>"Medium"</formula>
    </cfRule>
    <cfRule type="cellIs" dxfId="10" priority="3" operator="equal">
      <formula>"High"</formula>
    </cfRule>
    <cfRule type="cellIs" dxfId="9" priority="4" operator="equal">
      <formula>"Stop"</formula>
    </cfRule>
  </conditionalFormatting>
  <dataValidations count="1">
    <dataValidation type="list" allowBlank="1" showInputMessage="1" showErrorMessage="1" sqref="BI4:BI102">
      <formula1>status_list</formula1>
    </dataValidation>
  </dataValidations>
  <pageMargins left="0" right="0" top="0.74803149606299213" bottom="0.74803149606299213" header="0.31496062992125984" footer="0.31496062992125984"/>
  <pageSetup paperSize="9" scale="40" orientation="landscape" r:id="rId1"/>
  <headerFooter>
    <oddHeader>&amp;L&amp;G</oddHeader>
  </headerFooter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BV12"/>
  <sheetViews>
    <sheetView workbookViewId="0">
      <selection activeCell="I1" sqref="I1:AO65536"/>
    </sheetView>
  </sheetViews>
  <sheetFormatPr defaultRowHeight="14.5" outlineLevelCol="1" x14ac:dyDescent="0.35"/>
  <cols>
    <col min="1" max="1" width="9.1796875" style="117"/>
    <col min="9" max="16" width="0" hidden="1" customWidth="1"/>
    <col min="17" max="17" width="9.1796875" hidden="1" customWidth="1"/>
    <col min="18" max="30" width="9.1796875" hidden="1" customWidth="1" outlineLevel="1"/>
    <col min="31" max="31" width="9.1796875" hidden="1" customWidth="1" collapsed="1"/>
    <col min="32" max="40" width="9.1796875" hidden="1" customWidth="1" outlineLevel="1"/>
    <col min="41" max="41" width="9.1796875" hidden="1" customWidth="1" collapsed="1"/>
    <col min="42" max="56" width="9.1796875" hidden="1" customWidth="1" outlineLevel="1"/>
    <col min="57" max="57" width="9.1796875" collapsed="1"/>
  </cols>
  <sheetData>
    <row r="1" spans="1:74" ht="15" thickBot="1" x14ac:dyDescent="0.4"/>
    <row r="2" spans="1:74" s="1" customFormat="1" ht="121.5" customHeight="1" thickBot="1" x14ac:dyDescent="0.4">
      <c r="A2" s="118"/>
      <c r="B2" s="12" t="s">
        <v>3</v>
      </c>
      <c r="C2" s="16" t="str">
        <f>Team_Capacity_Entry!B5</f>
        <v>Аналитики</v>
      </c>
      <c r="D2" s="16" t="str">
        <f>Team_Capacity_Entry!B6</f>
        <v>Архитекторы</v>
      </c>
      <c r="E2" s="16" t="str">
        <f>Team_Capacity_Entry!B7</f>
        <v>Дизайнеры</v>
      </c>
      <c r="F2" s="16" t="str">
        <f>Team_Capacity_Entry!B8</f>
        <v>Разработчики</v>
      </c>
      <c r="G2" s="16" t="str">
        <f>Team_Capacity_Entry!B9</f>
        <v>Тестировщики</v>
      </c>
      <c r="H2" s="16" t="str">
        <f>Team_Capacity_Entry!B10</f>
        <v>Администраторы</v>
      </c>
      <c r="I2" s="16">
        <f>Team_Capacity_Entry!B11</f>
        <v>0</v>
      </c>
      <c r="J2" s="16">
        <f>Team_Capacity_Entry!B12</f>
        <v>0</v>
      </c>
      <c r="K2" s="16">
        <f>Team_Capacity_Entry!B13</f>
        <v>0</v>
      </c>
      <c r="L2" s="16">
        <f>Team_Capacity_Entry!B14</f>
        <v>0</v>
      </c>
      <c r="M2" s="16">
        <f>Team_Capacity_Entry!B15</f>
        <v>0</v>
      </c>
      <c r="N2" s="16">
        <f>Team_Capacity_Entry!B16</f>
        <v>0</v>
      </c>
      <c r="O2" s="16">
        <f>Team_Capacity_Entry!B17</f>
        <v>0</v>
      </c>
      <c r="P2" s="16">
        <f>Team_Capacity_Entry!B18</f>
        <v>0</v>
      </c>
      <c r="Q2" s="16">
        <f>Team_Capacity_Entry!B19</f>
        <v>0</v>
      </c>
      <c r="R2" s="16">
        <f>Team_Capacity_Entry!B20</f>
        <v>0</v>
      </c>
      <c r="S2" s="16">
        <f>Team_Capacity_Entry!B21</f>
        <v>0</v>
      </c>
      <c r="T2" s="16">
        <f>Team_Capacity_Entry!B22</f>
        <v>0</v>
      </c>
      <c r="U2" s="16">
        <f>Team_Capacity_Entry!B23</f>
        <v>0</v>
      </c>
      <c r="V2" s="16">
        <f>Team_Capacity_Entry!B24</f>
        <v>0</v>
      </c>
      <c r="W2" s="16">
        <f>Team_Capacity_Entry!B25</f>
        <v>0</v>
      </c>
      <c r="X2" s="16">
        <f>Team_Capacity_Entry!B26</f>
        <v>0</v>
      </c>
      <c r="Y2" s="16">
        <f>Team_Capacity_Entry!B27</f>
        <v>0</v>
      </c>
      <c r="Z2" s="16">
        <f>Team_Capacity_Entry!B28</f>
        <v>0</v>
      </c>
      <c r="AA2" s="16">
        <f>Team_Capacity_Entry!B29</f>
        <v>0</v>
      </c>
      <c r="AB2" s="16">
        <f>Team_Capacity_Entry!B30</f>
        <v>0</v>
      </c>
      <c r="AC2" s="16">
        <f>Team_Capacity_Entry!B31</f>
        <v>0</v>
      </c>
      <c r="AD2" s="16">
        <f>Team_Capacity_Entry!B32</f>
        <v>0</v>
      </c>
      <c r="AE2" s="16">
        <f>Team_Capacity_Entry!B33</f>
        <v>0</v>
      </c>
      <c r="AF2" s="16">
        <f>Team_Capacity_Entry!B34</f>
        <v>0</v>
      </c>
      <c r="AG2" s="16">
        <f>Team_Capacity_Entry!B35</f>
        <v>0</v>
      </c>
      <c r="AH2" s="16">
        <f>Team_Capacity_Entry!B36</f>
        <v>0</v>
      </c>
      <c r="AI2" s="16">
        <f>Team_Capacity_Entry!B37</f>
        <v>0</v>
      </c>
      <c r="AJ2" s="16">
        <f>Team_Capacity_Entry!B38</f>
        <v>0</v>
      </c>
      <c r="AK2" s="16">
        <f>Team_Capacity_Entry!B39</f>
        <v>0</v>
      </c>
      <c r="AL2" s="16">
        <f>Team_Capacity_Entry!B40</f>
        <v>0</v>
      </c>
      <c r="AM2" s="16">
        <f>Team_Capacity_Entry!B41</f>
        <v>0</v>
      </c>
      <c r="AN2" s="16">
        <f>Team_Capacity_Entry!$B42</f>
        <v>0</v>
      </c>
      <c r="AO2" s="16">
        <f>Team_Capacity_Entry!B43</f>
        <v>0</v>
      </c>
      <c r="AP2" s="16">
        <f>Team_Capacity_Entry!B44</f>
        <v>0</v>
      </c>
      <c r="AQ2" s="16">
        <f>Team_Capacity_Entry!B45</f>
        <v>0</v>
      </c>
      <c r="AR2" s="16">
        <f>Team_Capacity_Entry!B46</f>
        <v>0</v>
      </c>
      <c r="AS2" s="16">
        <f>Team_Capacity_Entry!B47</f>
        <v>0</v>
      </c>
      <c r="AT2" s="16">
        <f>Team_Capacity_Entry!B48</f>
        <v>0</v>
      </c>
      <c r="AU2" s="16">
        <f>Team_Capacity_Entry!B49</f>
        <v>0</v>
      </c>
      <c r="AV2" s="16">
        <f>Team_Capacity_Entry!B50</f>
        <v>0</v>
      </c>
      <c r="AW2" s="16">
        <f>Team_Capacity_Entry!B51</f>
        <v>0</v>
      </c>
      <c r="AX2" s="16">
        <f>Team_Capacity_Entry!B52</f>
        <v>0</v>
      </c>
      <c r="AY2" s="16">
        <f>Team_Capacity_Entry!B53</f>
        <v>0</v>
      </c>
      <c r="AZ2" s="16">
        <f>Team_Capacity_Entry!B54</f>
        <v>0</v>
      </c>
      <c r="BA2" s="16">
        <f>Team_Capacity_Entry!B55</f>
        <v>0</v>
      </c>
      <c r="BB2" s="16">
        <f>Team_Capacity_Entry!B56</f>
        <v>0</v>
      </c>
      <c r="BC2" s="16">
        <f>Team_Capacity_Entry!B57</f>
        <v>0</v>
      </c>
      <c r="BD2" s="16"/>
      <c r="BE2" s="13" t="s">
        <v>39</v>
      </c>
      <c r="BF2" s="11" t="s">
        <v>41</v>
      </c>
      <c r="BG2" s="11" t="s">
        <v>62</v>
      </c>
      <c r="BH2" s="11" t="s">
        <v>8</v>
      </c>
      <c r="BJ2" s="9"/>
      <c r="BK2" s="7"/>
      <c r="BL2" s="9"/>
      <c r="BM2" s="7"/>
      <c r="BN2" s="7"/>
      <c r="BO2" s="6"/>
      <c r="BP2" s="6"/>
      <c r="BQ2" s="6"/>
      <c r="BR2" s="6"/>
      <c r="BS2" s="6"/>
      <c r="BT2" s="6"/>
      <c r="BU2" s="6"/>
      <c r="BV2" s="6"/>
    </row>
    <row r="3" spans="1:74" s="1" customFormat="1" ht="15" thickBot="1" x14ac:dyDescent="0.4">
      <c r="A3" s="118"/>
      <c r="B3" s="114" t="s">
        <v>40</v>
      </c>
      <c r="C3" s="19">
        <f>Assessment_Entry!D3</f>
        <v>10</v>
      </c>
      <c r="D3" s="19">
        <f>Assessment_Entry!E3</f>
        <v>8</v>
      </c>
      <c r="E3" s="19">
        <f>Assessment_Entry!F3</f>
        <v>5</v>
      </c>
      <c r="F3" s="19">
        <f>Assessment_Entry!G3</f>
        <v>10</v>
      </c>
      <c r="G3" s="19">
        <f>Assessment_Entry!H3</f>
        <v>15</v>
      </c>
      <c r="H3" s="19">
        <f>Assessment_Entry!I3</f>
        <v>10</v>
      </c>
      <c r="I3" s="19">
        <f>Assessment_Entry!J3</f>
        <v>0</v>
      </c>
      <c r="J3" s="19">
        <f>Assessment_Entry!K3</f>
        <v>0</v>
      </c>
      <c r="K3" s="19">
        <f>Assessment_Entry!L3</f>
        <v>0</v>
      </c>
      <c r="L3" s="19">
        <f>Assessment_Entry!M3</f>
        <v>0</v>
      </c>
      <c r="M3" s="19">
        <f>Assessment_Entry!N3</f>
        <v>0</v>
      </c>
      <c r="N3" s="19">
        <f>Assessment_Entry!O3</f>
        <v>0</v>
      </c>
      <c r="O3" s="19">
        <f>Assessment_Entry!P3</f>
        <v>0</v>
      </c>
      <c r="P3" s="19">
        <f>Assessment_Entry!Q3</f>
        <v>0</v>
      </c>
      <c r="Q3" s="19">
        <f>Assessment_Entry!R3</f>
        <v>0</v>
      </c>
      <c r="R3" s="19">
        <f>Assessment_Entry!S3</f>
        <v>0</v>
      </c>
      <c r="S3" s="19">
        <f>Assessment_Entry!T3</f>
        <v>0</v>
      </c>
      <c r="T3" s="19">
        <f>Assessment_Entry!U3</f>
        <v>0</v>
      </c>
      <c r="U3" s="19">
        <f>Assessment_Entry!V3</f>
        <v>0</v>
      </c>
      <c r="V3" s="19">
        <f>Assessment_Entry!W3</f>
        <v>0</v>
      </c>
      <c r="W3" s="19">
        <f>Assessment_Entry!X3</f>
        <v>0</v>
      </c>
      <c r="X3" s="19">
        <f>Assessment_Entry!Y3</f>
        <v>0</v>
      </c>
      <c r="Y3" s="19">
        <f>Assessment_Entry!Z3</f>
        <v>0</v>
      </c>
      <c r="Z3" s="19">
        <f>Assessment_Entry!AA3</f>
        <v>0</v>
      </c>
      <c r="AA3" s="19">
        <f>Assessment_Entry!AB3</f>
        <v>0</v>
      </c>
      <c r="AB3" s="19">
        <f>Assessment_Entry!AC3</f>
        <v>0</v>
      </c>
      <c r="AC3" s="19">
        <f>Assessment_Entry!AD3</f>
        <v>0</v>
      </c>
      <c r="AD3" s="19">
        <f>Assessment_Entry!AE3</f>
        <v>0</v>
      </c>
      <c r="AE3" s="19">
        <f>Assessment_Entry!AF3</f>
        <v>0</v>
      </c>
      <c r="AF3" s="19">
        <f>Assessment_Entry!AG3</f>
        <v>0</v>
      </c>
      <c r="AG3" s="19">
        <f>Assessment_Entry!AH3</f>
        <v>0</v>
      </c>
      <c r="AH3" s="19">
        <f>Assessment_Entry!AI3</f>
        <v>0</v>
      </c>
      <c r="AI3" s="19">
        <f>Assessment_Entry!AJ3</f>
        <v>0</v>
      </c>
      <c r="AJ3" s="19">
        <f>Assessment_Entry!AK3</f>
        <v>0</v>
      </c>
      <c r="AK3" s="19">
        <f>Assessment_Entry!AL3</f>
        <v>0</v>
      </c>
      <c r="AL3" s="19">
        <f>Assessment_Entry!AM3</f>
        <v>0</v>
      </c>
      <c r="AM3" s="19">
        <f>Assessment_Entry!AN3</f>
        <v>0</v>
      </c>
      <c r="AN3" s="19">
        <f>Assessment_Entry!AO3</f>
        <v>0</v>
      </c>
      <c r="AO3" s="19">
        <f>Assessment_Entry!AP3</f>
        <v>0</v>
      </c>
      <c r="AP3" s="19">
        <f>Assessment_Entry!AQ3</f>
        <v>0</v>
      </c>
      <c r="AQ3" s="19">
        <f>Assessment_Entry!AR3</f>
        <v>0</v>
      </c>
      <c r="AR3" s="19">
        <f>Assessment_Entry!AS3</f>
        <v>0</v>
      </c>
      <c r="AS3" s="19">
        <f>Assessment_Entry!AT3</f>
        <v>0</v>
      </c>
      <c r="AT3" s="19">
        <f>Assessment_Entry!AU3</f>
        <v>0</v>
      </c>
      <c r="AU3" s="19">
        <f>Assessment_Entry!AV3</f>
        <v>0</v>
      </c>
      <c r="AV3" s="19">
        <f>Assessment_Entry!AW3</f>
        <v>0</v>
      </c>
      <c r="AW3" s="19">
        <f>Assessment_Entry!AX3</f>
        <v>0</v>
      </c>
      <c r="AX3" s="19">
        <f>Assessment_Entry!AY3</f>
        <v>0</v>
      </c>
      <c r="AY3" s="19">
        <f>Assessment_Entry!AZ3</f>
        <v>0</v>
      </c>
      <c r="AZ3" s="19">
        <f>Assessment_Entry!BA3</f>
        <v>0</v>
      </c>
      <c r="BA3" s="19">
        <f>Assessment_Entry!BB3</f>
        <v>0</v>
      </c>
      <c r="BB3" s="19">
        <f>Assessment_Entry!BC3</f>
        <v>0</v>
      </c>
      <c r="BC3" s="19">
        <f>Assessment_Entry!BD3</f>
        <v>0</v>
      </c>
      <c r="BD3" s="19"/>
      <c r="BE3" s="19"/>
      <c r="BF3" s="19"/>
      <c r="BG3" s="19"/>
      <c r="BH3" s="19"/>
      <c r="BJ3" s="9"/>
      <c r="BK3" s="7"/>
      <c r="BL3" s="9"/>
      <c r="BM3" s="7"/>
      <c r="BN3" s="7"/>
      <c r="BO3" s="6"/>
      <c r="BP3" s="6"/>
      <c r="BQ3" s="6"/>
      <c r="BR3" s="6"/>
      <c r="BS3" s="6"/>
      <c r="BT3" s="6"/>
      <c r="BU3" s="6"/>
      <c r="BV3" s="6"/>
    </row>
    <row r="4" spans="1:74" ht="15" thickBot="1" x14ac:dyDescent="0.4">
      <c r="B4" s="34" t="s">
        <v>38</v>
      </c>
      <c r="C4" s="31" t="str">
        <f>IF(SUMIF(Assessment_Entry!$BJ:$BJ,$B4,Assessment_Entry!D:D)=0,"",SUMIF(Assessment_Entry!$BJ:$BJ,$B4,Assessment_Entry!D:D))</f>
        <v/>
      </c>
      <c r="D4" s="31" t="str">
        <f>IF(SUMIF(Assessment_Entry!$BJ:$BJ,$B4,Assessment_Entry!E:E)=0,"",SUMIF(Assessment_Entry!$BJ:$BJ,$B4,Assessment_Entry!E:E))</f>
        <v/>
      </c>
      <c r="E4" s="31" t="str">
        <f>IF(SUMIF(Assessment_Entry!$BJ:$BJ,$B4,Assessment_Entry!F:F)=0,"",SUMIF(Assessment_Entry!$BJ:$BJ,$B4,Assessment_Entry!F:F))</f>
        <v/>
      </c>
      <c r="F4" s="31" t="str">
        <f>IF(SUMIF(Assessment_Entry!$BJ:$BJ,$B4,Assessment_Entry!G:G)=0,"",SUMIF(Assessment_Entry!$BJ:$BJ,$B4,Assessment_Entry!G:G))</f>
        <v/>
      </c>
      <c r="G4" s="31" t="str">
        <f>IF(SUMIF(Assessment_Entry!$BJ:$BJ,$B4,Assessment_Entry!H:H)=0,"",SUMIF(Assessment_Entry!$BJ:$BJ,$B4,Assessment_Entry!H:H))</f>
        <v/>
      </c>
      <c r="H4" s="31" t="str">
        <f>IF(SUMIF(Assessment_Entry!$BJ:$BJ,$B4,Assessment_Entry!I:I)=0,"",SUMIF(Assessment_Entry!$BJ:$BJ,$B4,Assessment_Entry!I:I))</f>
        <v/>
      </c>
      <c r="I4" s="31" t="str">
        <f>IF(SUMIF(Assessment_Entry!$BJ:$BJ,$B4,Assessment_Entry!J:J)=0,"",SUMIF(Assessment_Entry!$BJ:$BJ,$B4,Assessment_Entry!J:J))</f>
        <v/>
      </c>
      <c r="J4" s="31" t="str">
        <f>IF(SUMIF(Assessment_Entry!$BJ:$BJ,$B4,Assessment_Entry!K:K)=0,"",SUMIF(Assessment_Entry!$BJ:$BJ,$B4,Assessment_Entry!K:K))</f>
        <v/>
      </c>
      <c r="K4" s="31" t="str">
        <f>IF(SUMIF(Assessment_Entry!$BJ:$BJ,$B4,Assessment_Entry!L:L)=0,"",SUMIF(Assessment_Entry!$BJ:$BJ,$B4,Assessment_Entry!L:L))</f>
        <v/>
      </c>
      <c r="L4" s="31" t="str">
        <f>IF(SUMIF(Assessment_Entry!$BJ:$BJ,$B4,Assessment_Entry!M:M)=0,"",SUMIF(Assessment_Entry!$BJ:$BJ,$B4,Assessment_Entry!M:M))</f>
        <v/>
      </c>
      <c r="M4" s="31" t="str">
        <f>IF(SUMIF(Assessment_Entry!$BJ:$BJ,$B4,Assessment_Entry!N:N)=0,"",SUMIF(Assessment_Entry!$BJ:$BJ,$B4,Assessment_Entry!N:N))</f>
        <v/>
      </c>
      <c r="N4" s="31" t="str">
        <f>IF(SUMIF(Assessment_Entry!$BJ:$BJ,$B4,Assessment_Entry!O:O)=0,"",SUMIF(Assessment_Entry!$BJ:$BJ,$B4,Assessment_Entry!O:O))</f>
        <v/>
      </c>
      <c r="O4" s="31" t="str">
        <f>IF(SUMIF(Assessment_Entry!$BJ:$BJ,$B4,Assessment_Entry!P:P)=0,"",SUMIF(Assessment_Entry!$BJ:$BJ,$B4,Assessment_Entry!P:P))</f>
        <v/>
      </c>
      <c r="P4" s="31" t="str">
        <f>IF(SUMIF(Assessment_Entry!$BJ:$BJ,$B4,Assessment_Entry!Q:Q)=0,"",SUMIF(Assessment_Entry!$BJ:$BJ,$B4,Assessment_Entry!Q:Q))</f>
        <v/>
      </c>
      <c r="Q4" s="31" t="str">
        <f>IF(SUMIF(Assessment_Entry!$BJ:$BJ,$B4,Assessment_Entry!R:R)=0,"",SUMIF(Assessment_Entry!$BJ:$BJ,$B4,Assessment_Entry!R:R))</f>
        <v/>
      </c>
      <c r="R4" s="31" t="str">
        <f>IF(SUMIF(Assessment_Entry!$BJ:$BJ,$B4,Assessment_Entry!S:S)=0,"",SUMIF(Assessment_Entry!$BJ:$BJ,$B4,Assessment_Entry!S:S))</f>
        <v/>
      </c>
      <c r="S4" s="31" t="str">
        <f>IF(SUMIF(Assessment_Entry!$BJ:$BJ,$B4,Assessment_Entry!T:T)=0,"",SUMIF(Assessment_Entry!$BJ:$BJ,$B4,Assessment_Entry!T:T))</f>
        <v/>
      </c>
      <c r="T4" s="31" t="str">
        <f>IF(SUMIF(Assessment_Entry!$BJ:$BJ,$B4,Assessment_Entry!U:U)=0,"",SUMIF(Assessment_Entry!$BJ:$BJ,$B4,Assessment_Entry!U:U))</f>
        <v/>
      </c>
      <c r="U4" s="31" t="str">
        <f>IF(SUMIF(Assessment_Entry!$BJ:$BJ,$B4,Assessment_Entry!V:V)=0,"",SUMIF(Assessment_Entry!$BJ:$BJ,$B4,Assessment_Entry!V:V))</f>
        <v/>
      </c>
      <c r="V4" s="31" t="str">
        <f>IF(SUMIF(Assessment_Entry!$BJ:$BJ,$B4,Assessment_Entry!W:W)=0,"",SUMIF(Assessment_Entry!$BJ:$BJ,$B4,Assessment_Entry!W:W))</f>
        <v/>
      </c>
      <c r="W4" s="31" t="str">
        <f>IF(SUMIF(Assessment_Entry!$BJ:$BJ,$B4,Assessment_Entry!X:X)=0,"",SUMIF(Assessment_Entry!$BJ:$BJ,$B4,Assessment_Entry!X:X))</f>
        <v/>
      </c>
      <c r="X4" s="31" t="str">
        <f>IF(SUMIF(Assessment_Entry!$BJ:$BJ,$B4,Assessment_Entry!Y:Y)=0,"",SUMIF(Assessment_Entry!$BJ:$BJ,$B4,Assessment_Entry!Y:Y))</f>
        <v/>
      </c>
      <c r="Y4" s="31" t="str">
        <f>IF(SUMIF(Assessment_Entry!$BJ:$BJ,$B4,Assessment_Entry!Z:Z)=0,"",SUMIF(Assessment_Entry!$BJ:$BJ,$B4,Assessment_Entry!Z:Z))</f>
        <v/>
      </c>
      <c r="Z4" s="31" t="str">
        <f>IF(SUMIF(Assessment_Entry!$BJ:$BJ,$B4,Assessment_Entry!AA:AA)=0,"",SUMIF(Assessment_Entry!$BJ:$BJ,$B4,Assessment_Entry!AA:AA))</f>
        <v/>
      </c>
      <c r="AA4" s="31" t="str">
        <f>IF(SUMIF(Assessment_Entry!$BJ:$BJ,$B4,Assessment_Entry!AB:AB)=0,"",SUMIF(Assessment_Entry!$BJ:$BJ,$B4,Assessment_Entry!AB:AB))</f>
        <v/>
      </c>
      <c r="AB4" s="31" t="str">
        <f>IF(SUMIF(Assessment_Entry!$BJ:$BJ,$B4,Assessment_Entry!AC:AC)=0,"",SUMIF(Assessment_Entry!$BJ:$BJ,$B4,Assessment_Entry!AC:AC))</f>
        <v/>
      </c>
      <c r="AC4" s="31" t="str">
        <f>IF(SUMIF(Assessment_Entry!$BJ:$BJ,$B4,Assessment_Entry!AD:AD)=0,"",SUMIF(Assessment_Entry!$BJ:$BJ,$B4,Assessment_Entry!AD:AD))</f>
        <v/>
      </c>
      <c r="AD4" s="31" t="str">
        <f>IF(SUMIF(Assessment_Entry!$BJ:$BJ,$B4,Assessment_Entry!AE:AE)=0,"",SUMIF(Assessment_Entry!$BJ:$BJ,$B4,Assessment_Entry!AE:AE))</f>
        <v/>
      </c>
      <c r="AE4" s="31" t="str">
        <f>IF(SUMIF(Assessment_Entry!$BJ:$BJ,$B4,Assessment_Entry!AF:AF)=0,"",SUMIF(Assessment_Entry!$BJ:$BJ,$B4,Assessment_Entry!AF:AF))</f>
        <v/>
      </c>
      <c r="AF4" s="31" t="str">
        <f>IF(SUMIF(Assessment_Entry!$BJ:$BJ,$B4,Assessment_Entry!AG:AG)=0,"",SUMIF(Assessment_Entry!$BJ:$BJ,$B4,Assessment_Entry!AG:AG))</f>
        <v/>
      </c>
      <c r="AG4" s="31" t="str">
        <f>IF(SUMIF(Assessment_Entry!$BJ:$BJ,$B4,Assessment_Entry!AH:AH)=0,"",SUMIF(Assessment_Entry!$BJ:$BJ,$B4,Assessment_Entry!AH:AH))</f>
        <v/>
      </c>
      <c r="AH4" s="31" t="str">
        <f>IF(SUMIF(Assessment_Entry!$BJ:$BJ,$B4,Assessment_Entry!AI:AI)=0,"",SUMIF(Assessment_Entry!$BJ:$BJ,$B4,Assessment_Entry!AI:AI))</f>
        <v/>
      </c>
      <c r="AI4" s="31" t="str">
        <f>IF(SUMIF(Assessment_Entry!$BJ:$BJ,$B4,Assessment_Entry!AJ:AJ)=0,"",SUMIF(Assessment_Entry!$BJ:$BJ,$B4,Assessment_Entry!AJ:AJ))</f>
        <v/>
      </c>
      <c r="AJ4" s="31" t="str">
        <f>IF(SUMIF(Assessment_Entry!$BJ:$BJ,$B4,Assessment_Entry!AK:AK)=0,"",SUMIF(Assessment_Entry!$BJ:$BJ,$B4,Assessment_Entry!AK:AK))</f>
        <v/>
      </c>
      <c r="AK4" s="31" t="str">
        <f>IF(SUMIF(Assessment_Entry!$BJ:$BJ,$B4,Assessment_Entry!AL:AL)=0,"",SUMIF(Assessment_Entry!$BJ:$BJ,$B4,Assessment_Entry!AL:AL))</f>
        <v/>
      </c>
      <c r="AL4" s="31" t="str">
        <f>IF(SUMIF(Assessment_Entry!$BJ:$BJ,$B4,Assessment_Entry!AM:AM)=0,"",SUMIF(Assessment_Entry!$BJ:$BJ,$B4,Assessment_Entry!AM:AM))</f>
        <v/>
      </c>
      <c r="AM4" s="31" t="str">
        <f>IF(SUMIF(Assessment_Entry!$BJ:$BJ,$B4,Assessment_Entry!AN:AN)=0,"",SUMIF(Assessment_Entry!$BJ:$BJ,$B4,Assessment_Entry!AN:AN))</f>
        <v/>
      </c>
      <c r="AN4" s="31" t="str">
        <f>IF(SUMIF(Assessment_Entry!$BJ:$BJ,$B4,Assessment_Entry!AO:AO)=0,"",SUMIF(Assessment_Entry!$BJ:$BJ,$B4,Assessment_Entry!AO:AO))</f>
        <v/>
      </c>
      <c r="AO4" s="31" t="str">
        <f>IF(SUMIF(Assessment_Entry!$BJ:$BJ,$B4,Assessment_Entry!AP:AP)=0,"",SUMIF(Assessment_Entry!$BJ:$BJ,$B4,Assessment_Entry!AP:AP))</f>
        <v/>
      </c>
      <c r="AP4" s="31" t="str">
        <f>IF(SUMIF(Assessment_Entry!$BJ:$BJ,$B4,Assessment_Entry!AQ:AQ)=0,"",SUMIF(Assessment_Entry!$BJ:$BJ,$B4,Assessment_Entry!AQ:AQ))</f>
        <v/>
      </c>
      <c r="AQ4" s="31" t="str">
        <f>IF(SUMIF(Assessment_Entry!$BJ:$BJ,$B4,Assessment_Entry!AR:AR)=0,"",SUMIF(Assessment_Entry!$BJ:$BJ,$B4,Assessment_Entry!AR:AR))</f>
        <v/>
      </c>
      <c r="AR4" s="31" t="str">
        <f>IF(SUMIF(Assessment_Entry!$BJ:$BJ,$B4,Assessment_Entry!AS:AS)=0,"",SUMIF(Assessment_Entry!$BJ:$BJ,$B4,Assessment_Entry!AS:AS))</f>
        <v/>
      </c>
      <c r="AS4" s="31" t="str">
        <f>IF(SUMIF(Assessment_Entry!$BJ:$BJ,$B4,Assessment_Entry!AT:AT)=0,"",SUMIF(Assessment_Entry!$BJ:$BJ,$B4,Assessment_Entry!AT:AT))</f>
        <v/>
      </c>
      <c r="AT4" s="31" t="str">
        <f>IF(SUMIF(Assessment_Entry!$BJ:$BJ,$B4,Assessment_Entry!AU:AU)=0,"",SUMIF(Assessment_Entry!$BJ:$BJ,$B4,Assessment_Entry!AU:AU))</f>
        <v/>
      </c>
      <c r="AU4" s="31" t="str">
        <f>IF(SUMIF(Assessment_Entry!$BJ:$BJ,$B4,Assessment_Entry!AV:AV)=0,"",SUMIF(Assessment_Entry!$BJ:$BJ,$B4,Assessment_Entry!AV:AV))</f>
        <v/>
      </c>
      <c r="AV4" s="31" t="str">
        <f>IF(SUMIF(Assessment_Entry!$BJ:$BJ,$B4,Assessment_Entry!AW:AW)=0,"",SUMIF(Assessment_Entry!$BJ:$BJ,$B4,Assessment_Entry!AW:AW))</f>
        <v/>
      </c>
      <c r="AW4" s="31" t="str">
        <f>IF(SUMIF(Assessment_Entry!$BJ:$BJ,$B4,Assessment_Entry!AX:AX)=0,"",SUMIF(Assessment_Entry!$BJ:$BJ,$B4,Assessment_Entry!AX:AX))</f>
        <v/>
      </c>
      <c r="AX4" s="31" t="str">
        <f>IF(SUMIF(Assessment_Entry!$BJ:$BJ,$B4,Assessment_Entry!AY:AY)=0,"",SUMIF(Assessment_Entry!$BJ:$BJ,$B4,Assessment_Entry!AY:AY))</f>
        <v/>
      </c>
      <c r="AY4" s="31" t="str">
        <f>IF(SUMIF(Assessment_Entry!$BJ:$BJ,$B4,Assessment_Entry!AZ:AZ)=0,"",SUMIF(Assessment_Entry!$BJ:$BJ,$B4,Assessment_Entry!AZ:AZ))</f>
        <v/>
      </c>
      <c r="AZ4" s="31" t="str">
        <f>IF(SUMIF(Assessment_Entry!$BJ:$BJ,$B4,Assessment_Entry!BA:BA)=0,"",SUMIF(Assessment_Entry!$BJ:$BJ,$B4,Assessment_Entry!BA:BA))</f>
        <v/>
      </c>
      <c r="BA4" s="31" t="str">
        <f>IF(SUMIF(Assessment_Entry!$BJ:$BJ,$B4,Assessment_Entry!BB:BB)=0,"",SUMIF(Assessment_Entry!$BJ:$BJ,$B4,Assessment_Entry!BB:BB))</f>
        <v/>
      </c>
      <c r="BB4" s="31" t="str">
        <f>IF(SUMIF(Assessment_Entry!$BJ:$BJ,$B4,Assessment_Entry!BC:BC)=0,"",SUMIF(Assessment_Entry!$BJ:$BJ,$B4,Assessment_Entry!BC:BC))</f>
        <v/>
      </c>
      <c r="BC4" s="31" t="str">
        <f>IF(SUMIF(Assessment_Entry!$BJ:$BJ,$B4,Assessment_Entry!BD:BD)=0,"",SUMIF(Assessment_Entry!$BJ:$BJ,$B4,Assessment_Entry!BD:BD))</f>
        <v/>
      </c>
    </row>
    <row r="5" spans="1:74" ht="26.5" thickBot="1" x14ac:dyDescent="0.4">
      <c r="B5" s="34" t="s">
        <v>0</v>
      </c>
      <c r="C5" s="31" t="str">
        <f>IF(SUMIF(Assessment_Entry!$BJ:$BJ,$B5,Assessment_Entry!D:D)=0,"",SUMIF(Assessment_Entry!$BJ:$BJ,$B5,Assessment_Entry!D:D))</f>
        <v/>
      </c>
      <c r="D5" s="31" t="str">
        <f>IF(SUMIF(Assessment_Entry!$BJ:$BJ,$B5,Assessment_Entry!E:E)=0,"",SUMIF(Assessment_Entry!$BJ:$BJ,$B5,Assessment_Entry!E:E))</f>
        <v/>
      </c>
      <c r="E5" s="31" t="str">
        <f>IF(SUMIF(Assessment_Entry!$BJ:$BJ,$B5,Assessment_Entry!F:F)=0,"",SUMIF(Assessment_Entry!$BJ:$BJ,$B5,Assessment_Entry!F:F))</f>
        <v/>
      </c>
      <c r="F5" s="31" t="str">
        <f>IF(SUMIF(Assessment_Entry!$BJ:$BJ,$B5,Assessment_Entry!G:G)=0,"",SUMIF(Assessment_Entry!$BJ:$BJ,$B5,Assessment_Entry!G:G))</f>
        <v/>
      </c>
      <c r="G5" s="31" t="str">
        <f>IF(SUMIF(Assessment_Entry!$BJ:$BJ,$B5,Assessment_Entry!H:H)=0,"",SUMIF(Assessment_Entry!$BJ:$BJ,$B5,Assessment_Entry!H:H))</f>
        <v/>
      </c>
      <c r="H5" s="31" t="str">
        <f>IF(SUMIF(Assessment_Entry!$BJ:$BJ,$B5,Assessment_Entry!I:I)=0,"",SUMIF(Assessment_Entry!$BJ:$BJ,$B5,Assessment_Entry!I:I))</f>
        <v/>
      </c>
      <c r="I5" s="31" t="str">
        <f>IF(SUMIF(Assessment_Entry!$BJ:$BJ,$B5,Assessment_Entry!J:J)=0,"",SUMIF(Assessment_Entry!$BJ:$BJ,$B5,Assessment_Entry!J:J))</f>
        <v/>
      </c>
      <c r="J5" s="31" t="str">
        <f>IF(SUMIF(Assessment_Entry!$BJ:$BJ,$B5,Assessment_Entry!K:K)=0,"",SUMIF(Assessment_Entry!$BJ:$BJ,$B5,Assessment_Entry!K:K))</f>
        <v/>
      </c>
      <c r="K5" s="31" t="str">
        <f>IF(SUMIF(Assessment_Entry!$BJ:$BJ,$B5,Assessment_Entry!L:L)=0,"",SUMIF(Assessment_Entry!$BJ:$BJ,$B5,Assessment_Entry!L:L))</f>
        <v/>
      </c>
      <c r="L5" s="31" t="str">
        <f>IF(SUMIF(Assessment_Entry!$BJ:$BJ,$B5,Assessment_Entry!M:M)=0,"",SUMIF(Assessment_Entry!$BJ:$BJ,$B5,Assessment_Entry!M:M))</f>
        <v/>
      </c>
      <c r="M5" s="31" t="str">
        <f>IF(SUMIF(Assessment_Entry!$BJ:$BJ,$B5,Assessment_Entry!N:N)=0,"",SUMIF(Assessment_Entry!$BJ:$BJ,$B5,Assessment_Entry!N:N))</f>
        <v/>
      </c>
      <c r="N5" s="31" t="str">
        <f>IF(SUMIF(Assessment_Entry!$BJ:$BJ,$B5,Assessment_Entry!O:O)=0,"",SUMIF(Assessment_Entry!$BJ:$BJ,$B5,Assessment_Entry!O:O))</f>
        <v/>
      </c>
      <c r="O5" s="31" t="str">
        <f>IF(SUMIF(Assessment_Entry!$BJ:$BJ,$B5,Assessment_Entry!P:P)=0,"",SUMIF(Assessment_Entry!$BJ:$BJ,$B5,Assessment_Entry!P:P))</f>
        <v/>
      </c>
      <c r="P5" s="31" t="str">
        <f>IF(SUMIF(Assessment_Entry!$BJ:$BJ,$B5,Assessment_Entry!Q:Q)=0,"",SUMIF(Assessment_Entry!$BJ:$BJ,$B5,Assessment_Entry!Q:Q))</f>
        <v/>
      </c>
      <c r="Q5" s="31" t="str">
        <f>IF(SUMIF(Assessment_Entry!$BJ:$BJ,$B5,Assessment_Entry!R:R)=0,"",SUMIF(Assessment_Entry!$BJ:$BJ,$B5,Assessment_Entry!R:R))</f>
        <v/>
      </c>
      <c r="R5" s="31" t="str">
        <f>IF(SUMIF(Assessment_Entry!$BJ:$BJ,$B5,Assessment_Entry!S:S)=0,"",SUMIF(Assessment_Entry!$BJ:$BJ,$B5,Assessment_Entry!S:S))</f>
        <v/>
      </c>
      <c r="S5" s="31" t="str">
        <f>IF(SUMIF(Assessment_Entry!$BJ:$BJ,$B5,Assessment_Entry!T:T)=0,"",SUMIF(Assessment_Entry!$BJ:$BJ,$B5,Assessment_Entry!T:T))</f>
        <v/>
      </c>
      <c r="T5" s="31" t="str">
        <f>IF(SUMIF(Assessment_Entry!$BJ:$BJ,$B5,Assessment_Entry!U:U)=0,"",SUMIF(Assessment_Entry!$BJ:$BJ,$B5,Assessment_Entry!U:U))</f>
        <v/>
      </c>
      <c r="U5" s="31" t="str">
        <f>IF(SUMIF(Assessment_Entry!$BJ:$BJ,$B5,Assessment_Entry!V:V)=0,"",SUMIF(Assessment_Entry!$BJ:$BJ,$B5,Assessment_Entry!V:V))</f>
        <v/>
      </c>
      <c r="V5" s="31" t="str">
        <f>IF(SUMIF(Assessment_Entry!$BJ:$BJ,$B5,Assessment_Entry!W:W)=0,"",SUMIF(Assessment_Entry!$BJ:$BJ,$B5,Assessment_Entry!W:W))</f>
        <v/>
      </c>
      <c r="W5" s="31" t="str">
        <f>IF(SUMIF(Assessment_Entry!$BJ:$BJ,$B5,Assessment_Entry!X:X)=0,"",SUMIF(Assessment_Entry!$BJ:$BJ,$B5,Assessment_Entry!X:X))</f>
        <v/>
      </c>
      <c r="X5" s="31" t="str">
        <f>IF(SUMIF(Assessment_Entry!$BJ:$BJ,$B5,Assessment_Entry!Y:Y)=0,"",SUMIF(Assessment_Entry!$BJ:$BJ,$B5,Assessment_Entry!Y:Y))</f>
        <v/>
      </c>
      <c r="Y5" s="31" t="str">
        <f>IF(SUMIF(Assessment_Entry!$BJ:$BJ,$B5,Assessment_Entry!Z:Z)=0,"",SUMIF(Assessment_Entry!$BJ:$BJ,$B5,Assessment_Entry!Z:Z))</f>
        <v/>
      </c>
      <c r="Z5" s="31" t="str">
        <f>IF(SUMIF(Assessment_Entry!$BJ:$BJ,$B5,Assessment_Entry!AA:AA)=0,"",SUMIF(Assessment_Entry!$BJ:$BJ,$B5,Assessment_Entry!AA:AA))</f>
        <v/>
      </c>
      <c r="AA5" s="31" t="str">
        <f>IF(SUMIF(Assessment_Entry!$BJ:$BJ,$B5,Assessment_Entry!AB:AB)=0,"",SUMIF(Assessment_Entry!$BJ:$BJ,$B5,Assessment_Entry!AB:AB))</f>
        <v/>
      </c>
      <c r="AB5" s="31" t="str">
        <f>IF(SUMIF(Assessment_Entry!$BJ:$BJ,$B5,Assessment_Entry!AC:AC)=0,"",SUMIF(Assessment_Entry!$BJ:$BJ,$B5,Assessment_Entry!AC:AC))</f>
        <v/>
      </c>
      <c r="AC5" s="31" t="str">
        <f>IF(SUMIF(Assessment_Entry!$BJ:$BJ,$B5,Assessment_Entry!AD:AD)=0,"",SUMIF(Assessment_Entry!$BJ:$BJ,$B5,Assessment_Entry!AD:AD))</f>
        <v/>
      </c>
      <c r="AD5" s="31" t="str">
        <f>IF(SUMIF(Assessment_Entry!$BJ:$BJ,$B5,Assessment_Entry!AE:AE)=0,"",SUMIF(Assessment_Entry!$BJ:$BJ,$B5,Assessment_Entry!AE:AE))</f>
        <v/>
      </c>
      <c r="AE5" s="31" t="str">
        <f>IF(SUMIF(Assessment_Entry!$BJ:$BJ,$B5,Assessment_Entry!AF:AF)=0,"",SUMIF(Assessment_Entry!$BJ:$BJ,$B5,Assessment_Entry!AF:AF))</f>
        <v/>
      </c>
      <c r="AF5" s="31" t="str">
        <f>IF(SUMIF(Assessment_Entry!$BJ:$BJ,$B5,Assessment_Entry!AG:AG)=0,"",SUMIF(Assessment_Entry!$BJ:$BJ,$B5,Assessment_Entry!AG:AG))</f>
        <v/>
      </c>
      <c r="AG5" s="31" t="str">
        <f>IF(SUMIF(Assessment_Entry!$BJ:$BJ,$B5,Assessment_Entry!AH:AH)=0,"",SUMIF(Assessment_Entry!$BJ:$BJ,$B5,Assessment_Entry!AH:AH))</f>
        <v/>
      </c>
      <c r="AH5" s="31" t="str">
        <f>IF(SUMIF(Assessment_Entry!$BJ:$BJ,$B5,Assessment_Entry!AI:AI)=0,"",SUMIF(Assessment_Entry!$BJ:$BJ,$B5,Assessment_Entry!AI:AI))</f>
        <v/>
      </c>
      <c r="AI5" s="31" t="str">
        <f>IF(SUMIF(Assessment_Entry!$BJ:$BJ,$B5,Assessment_Entry!AJ:AJ)=0,"",SUMIF(Assessment_Entry!$BJ:$BJ,$B5,Assessment_Entry!AJ:AJ))</f>
        <v/>
      </c>
      <c r="AJ5" s="31" t="str">
        <f>IF(SUMIF(Assessment_Entry!$BJ:$BJ,$B5,Assessment_Entry!AK:AK)=0,"",SUMIF(Assessment_Entry!$BJ:$BJ,$B5,Assessment_Entry!AK:AK))</f>
        <v/>
      </c>
      <c r="AK5" s="31" t="str">
        <f>IF(SUMIF(Assessment_Entry!$BJ:$BJ,$B5,Assessment_Entry!AL:AL)=0,"",SUMIF(Assessment_Entry!$BJ:$BJ,$B5,Assessment_Entry!AL:AL))</f>
        <v/>
      </c>
      <c r="AL5" s="31" t="str">
        <f>IF(SUMIF(Assessment_Entry!$BJ:$BJ,$B5,Assessment_Entry!AM:AM)=0,"",SUMIF(Assessment_Entry!$BJ:$BJ,$B5,Assessment_Entry!AM:AM))</f>
        <v/>
      </c>
      <c r="AM5" s="31" t="str">
        <f>IF(SUMIF(Assessment_Entry!$BJ:$BJ,$B5,Assessment_Entry!AN:AN)=0,"",SUMIF(Assessment_Entry!$BJ:$BJ,$B5,Assessment_Entry!AN:AN))</f>
        <v/>
      </c>
      <c r="AN5" s="31" t="str">
        <f>IF(SUMIF(Assessment_Entry!$BJ:$BJ,$B5,Assessment_Entry!AO:AO)=0,"",SUMIF(Assessment_Entry!$BJ:$BJ,$B5,Assessment_Entry!AO:AO))</f>
        <v/>
      </c>
      <c r="AO5" s="31" t="str">
        <f>IF(SUMIF(Assessment_Entry!$BJ:$BJ,$B5,Assessment_Entry!AP:AP)=0,"",SUMIF(Assessment_Entry!$BJ:$BJ,$B5,Assessment_Entry!AP:AP))</f>
        <v/>
      </c>
      <c r="AP5" s="31" t="str">
        <f>IF(SUMIF(Assessment_Entry!$BJ:$BJ,$B5,Assessment_Entry!AQ:AQ)=0,"",SUMIF(Assessment_Entry!$BJ:$BJ,$B5,Assessment_Entry!AQ:AQ))</f>
        <v/>
      </c>
      <c r="AQ5" s="31" t="str">
        <f>IF(SUMIF(Assessment_Entry!$BJ:$BJ,$B5,Assessment_Entry!AR:AR)=0,"",SUMIF(Assessment_Entry!$BJ:$BJ,$B5,Assessment_Entry!AR:AR))</f>
        <v/>
      </c>
      <c r="AR5" s="31" t="str">
        <f>IF(SUMIF(Assessment_Entry!$BJ:$BJ,$B5,Assessment_Entry!AS:AS)=0,"",SUMIF(Assessment_Entry!$BJ:$BJ,$B5,Assessment_Entry!AS:AS))</f>
        <v/>
      </c>
      <c r="AS5" s="31" t="str">
        <f>IF(SUMIF(Assessment_Entry!$BJ:$BJ,$B5,Assessment_Entry!AT:AT)=0,"",SUMIF(Assessment_Entry!$BJ:$BJ,$B5,Assessment_Entry!AT:AT))</f>
        <v/>
      </c>
      <c r="AT5" s="31" t="str">
        <f>IF(SUMIF(Assessment_Entry!$BJ:$BJ,$B5,Assessment_Entry!AU:AU)=0,"",SUMIF(Assessment_Entry!$BJ:$BJ,$B5,Assessment_Entry!AU:AU))</f>
        <v/>
      </c>
      <c r="AU5" s="31" t="str">
        <f>IF(SUMIF(Assessment_Entry!$BJ:$BJ,$B5,Assessment_Entry!AV:AV)=0,"",SUMIF(Assessment_Entry!$BJ:$BJ,$B5,Assessment_Entry!AV:AV))</f>
        <v/>
      </c>
      <c r="AV5" s="31" t="str">
        <f>IF(SUMIF(Assessment_Entry!$BJ:$BJ,$B5,Assessment_Entry!AW:AW)=0,"",SUMIF(Assessment_Entry!$BJ:$BJ,$B5,Assessment_Entry!AW:AW))</f>
        <v/>
      </c>
      <c r="AW5" s="31" t="str">
        <f>IF(SUMIF(Assessment_Entry!$BJ:$BJ,$B5,Assessment_Entry!AX:AX)=0,"",SUMIF(Assessment_Entry!$BJ:$BJ,$B5,Assessment_Entry!AX:AX))</f>
        <v/>
      </c>
      <c r="AX5" s="31" t="str">
        <f>IF(SUMIF(Assessment_Entry!$BJ:$BJ,$B5,Assessment_Entry!AY:AY)=0,"",SUMIF(Assessment_Entry!$BJ:$BJ,$B5,Assessment_Entry!AY:AY))</f>
        <v/>
      </c>
      <c r="AY5" s="31" t="str">
        <f>IF(SUMIF(Assessment_Entry!$BJ:$BJ,$B5,Assessment_Entry!AZ:AZ)=0,"",SUMIF(Assessment_Entry!$BJ:$BJ,$B5,Assessment_Entry!AZ:AZ))</f>
        <v/>
      </c>
      <c r="AZ5" s="31" t="str">
        <f>IF(SUMIF(Assessment_Entry!$BJ:$BJ,$B5,Assessment_Entry!BA:BA)=0,"",SUMIF(Assessment_Entry!$BJ:$BJ,$B5,Assessment_Entry!BA:BA))</f>
        <v/>
      </c>
      <c r="BA5" s="31" t="str">
        <f>IF(SUMIF(Assessment_Entry!$BJ:$BJ,$B5,Assessment_Entry!BB:BB)=0,"",SUMIF(Assessment_Entry!$BJ:$BJ,$B5,Assessment_Entry!BB:BB))</f>
        <v/>
      </c>
      <c r="BB5" s="31" t="str">
        <f>IF(SUMIF(Assessment_Entry!$BJ:$BJ,$B5,Assessment_Entry!BC:BC)=0,"",SUMIF(Assessment_Entry!$BJ:$BJ,$B5,Assessment_Entry!BC:BC))</f>
        <v/>
      </c>
      <c r="BC5" s="31" t="str">
        <f>IF(SUMIF(Assessment_Entry!$BJ:$BJ,$B5,Assessment_Entry!BD:BD)=0,"",SUMIF(Assessment_Entry!$BJ:$BJ,$B5,Assessment_Entry!BD:BD))</f>
        <v/>
      </c>
    </row>
    <row r="6" spans="1:74" ht="26.5" thickBot="1" x14ac:dyDescent="0.4">
      <c r="B6" s="34" t="s">
        <v>4</v>
      </c>
      <c r="C6" s="31">
        <f>IF(SUMIF(Assessment_Entry!$BJ:$BJ,$B6,Assessment_Entry!D:D)=0,"",SUMIF(Assessment_Entry!$BJ:$BJ,$B6,Assessment_Entry!D:D))</f>
        <v>4</v>
      </c>
      <c r="D6" s="31">
        <f>IF(SUMIF(Assessment_Entry!$BJ:$BJ,$B6,Assessment_Entry!E:E)=0,"",SUMIF(Assessment_Entry!$BJ:$BJ,$B6,Assessment_Entry!E:E))</f>
        <v>2</v>
      </c>
      <c r="E6" s="31">
        <f>IF(SUMIF(Assessment_Entry!$BJ:$BJ,$B6,Assessment_Entry!F:F)=0,"",SUMIF(Assessment_Entry!$BJ:$BJ,$B6,Assessment_Entry!F:F))</f>
        <v>7</v>
      </c>
      <c r="F6" s="31">
        <f>IF(SUMIF(Assessment_Entry!$BJ:$BJ,$B6,Assessment_Entry!G:G)=0,"",SUMIF(Assessment_Entry!$BJ:$BJ,$B6,Assessment_Entry!G:G))</f>
        <v>3</v>
      </c>
      <c r="G6" s="31">
        <f>IF(SUMIF(Assessment_Entry!$BJ:$BJ,$B6,Assessment_Entry!H:H)=0,"",SUMIF(Assessment_Entry!$BJ:$BJ,$B6,Assessment_Entry!H:H))</f>
        <v>10</v>
      </c>
      <c r="H6" s="31">
        <f>IF(SUMIF(Assessment_Entry!$BJ:$BJ,$B6,Assessment_Entry!I:I)=0,"",SUMIF(Assessment_Entry!$BJ:$BJ,$B6,Assessment_Entry!I:I))</f>
        <v>7</v>
      </c>
      <c r="I6" s="31" t="str">
        <f>IF(SUMIF(Assessment_Entry!$BJ:$BJ,$B6,Assessment_Entry!J:J)=0,"",SUMIF(Assessment_Entry!$BJ:$BJ,$B6,Assessment_Entry!J:J))</f>
        <v/>
      </c>
      <c r="J6" s="31" t="str">
        <f>IF(SUMIF(Assessment_Entry!$BJ:$BJ,$B6,Assessment_Entry!K:K)=0,"",SUMIF(Assessment_Entry!$BJ:$BJ,$B6,Assessment_Entry!K:K))</f>
        <v/>
      </c>
      <c r="K6" s="31" t="str">
        <f>IF(SUMIF(Assessment_Entry!$BJ:$BJ,$B6,Assessment_Entry!L:L)=0,"",SUMIF(Assessment_Entry!$BJ:$BJ,$B6,Assessment_Entry!L:L))</f>
        <v/>
      </c>
      <c r="L6" s="31" t="str">
        <f>IF(SUMIF(Assessment_Entry!$BJ:$BJ,$B6,Assessment_Entry!M:M)=0,"",SUMIF(Assessment_Entry!$BJ:$BJ,$B6,Assessment_Entry!M:M))</f>
        <v/>
      </c>
      <c r="M6" s="31" t="str">
        <f>IF(SUMIF(Assessment_Entry!$BJ:$BJ,$B6,Assessment_Entry!N:N)=0,"",SUMIF(Assessment_Entry!$BJ:$BJ,$B6,Assessment_Entry!N:N))</f>
        <v/>
      </c>
      <c r="N6" s="31" t="str">
        <f>IF(SUMIF(Assessment_Entry!$BJ:$BJ,$B6,Assessment_Entry!O:O)=0,"",SUMIF(Assessment_Entry!$BJ:$BJ,$B6,Assessment_Entry!O:O))</f>
        <v/>
      </c>
      <c r="O6" s="31" t="str">
        <f>IF(SUMIF(Assessment_Entry!$BJ:$BJ,$B6,Assessment_Entry!P:P)=0,"",SUMIF(Assessment_Entry!$BJ:$BJ,$B6,Assessment_Entry!P:P))</f>
        <v/>
      </c>
      <c r="P6" s="31" t="str">
        <f>IF(SUMIF(Assessment_Entry!$BJ:$BJ,$B6,Assessment_Entry!Q:Q)=0,"",SUMIF(Assessment_Entry!$BJ:$BJ,$B6,Assessment_Entry!Q:Q))</f>
        <v/>
      </c>
      <c r="Q6" s="31" t="str">
        <f>IF(SUMIF(Assessment_Entry!$BJ:$BJ,$B6,Assessment_Entry!R:R)=0,"",SUMIF(Assessment_Entry!$BJ:$BJ,$B6,Assessment_Entry!R:R))</f>
        <v/>
      </c>
      <c r="R6" s="31" t="str">
        <f>IF(SUMIF(Assessment_Entry!$BJ:$BJ,$B6,Assessment_Entry!S:S)=0,"",SUMIF(Assessment_Entry!$BJ:$BJ,$B6,Assessment_Entry!S:S))</f>
        <v/>
      </c>
      <c r="S6" s="31" t="str">
        <f>IF(SUMIF(Assessment_Entry!$BJ:$BJ,$B6,Assessment_Entry!T:T)=0,"",SUMIF(Assessment_Entry!$BJ:$BJ,$B6,Assessment_Entry!T:T))</f>
        <v/>
      </c>
      <c r="T6" s="31" t="str">
        <f>IF(SUMIF(Assessment_Entry!$BJ:$BJ,$B6,Assessment_Entry!U:U)=0,"",SUMIF(Assessment_Entry!$BJ:$BJ,$B6,Assessment_Entry!U:U))</f>
        <v/>
      </c>
      <c r="U6" s="31" t="str">
        <f>IF(SUMIF(Assessment_Entry!$BJ:$BJ,$B6,Assessment_Entry!V:V)=0,"",SUMIF(Assessment_Entry!$BJ:$BJ,$B6,Assessment_Entry!V:V))</f>
        <v/>
      </c>
      <c r="V6" s="31" t="str">
        <f>IF(SUMIF(Assessment_Entry!$BJ:$BJ,$B6,Assessment_Entry!W:W)=0,"",SUMIF(Assessment_Entry!$BJ:$BJ,$B6,Assessment_Entry!W:W))</f>
        <v/>
      </c>
      <c r="W6" s="31" t="str">
        <f>IF(SUMIF(Assessment_Entry!$BJ:$BJ,$B6,Assessment_Entry!X:X)=0,"",SUMIF(Assessment_Entry!$BJ:$BJ,$B6,Assessment_Entry!X:X))</f>
        <v/>
      </c>
      <c r="X6" s="31" t="str">
        <f>IF(SUMIF(Assessment_Entry!$BJ:$BJ,$B6,Assessment_Entry!Y:Y)=0,"",SUMIF(Assessment_Entry!$BJ:$BJ,$B6,Assessment_Entry!Y:Y))</f>
        <v/>
      </c>
      <c r="Y6" s="31" t="str">
        <f>IF(SUMIF(Assessment_Entry!$BJ:$BJ,$B6,Assessment_Entry!Z:Z)=0,"",SUMIF(Assessment_Entry!$BJ:$BJ,$B6,Assessment_Entry!Z:Z))</f>
        <v/>
      </c>
      <c r="Z6" s="31" t="str">
        <f>IF(SUMIF(Assessment_Entry!$BJ:$BJ,$B6,Assessment_Entry!AA:AA)=0,"",SUMIF(Assessment_Entry!$BJ:$BJ,$B6,Assessment_Entry!AA:AA))</f>
        <v/>
      </c>
      <c r="AA6" s="31" t="str">
        <f>IF(SUMIF(Assessment_Entry!$BJ:$BJ,$B6,Assessment_Entry!AB:AB)=0,"",SUMIF(Assessment_Entry!$BJ:$BJ,$B6,Assessment_Entry!AB:AB))</f>
        <v/>
      </c>
      <c r="AB6" s="31" t="str">
        <f>IF(SUMIF(Assessment_Entry!$BJ:$BJ,$B6,Assessment_Entry!AC:AC)=0,"",SUMIF(Assessment_Entry!$BJ:$BJ,$B6,Assessment_Entry!AC:AC))</f>
        <v/>
      </c>
      <c r="AC6" s="31" t="str">
        <f>IF(SUMIF(Assessment_Entry!$BJ:$BJ,$B6,Assessment_Entry!AD:AD)=0,"",SUMIF(Assessment_Entry!$BJ:$BJ,$B6,Assessment_Entry!AD:AD))</f>
        <v/>
      </c>
      <c r="AD6" s="31" t="str">
        <f>IF(SUMIF(Assessment_Entry!$BJ:$BJ,$B6,Assessment_Entry!AE:AE)=0,"",SUMIF(Assessment_Entry!$BJ:$BJ,$B6,Assessment_Entry!AE:AE))</f>
        <v/>
      </c>
      <c r="AE6" s="31" t="str">
        <f>IF(SUMIF(Assessment_Entry!$BJ:$BJ,$B6,Assessment_Entry!AF:AF)=0,"",SUMIF(Assessment_Entry!$BJ:$BJ,$B6,Assessment_Entry!AF:AF))</f>
        <v/>
      </c>
      <c r="AF6" s="31" t="str">
        <f>IF(SUMIF(Assessment_Entry!$BJ:$BJ,$B6,Assessment_Entry!AG:AG)=0,"",SUMIF(Assessment_Entry!$BJ:$BJ,$B6,Assessment_Entry!AG:AG))</f>
        <v/>
      </c>
      <c r="AG6" s="31" t="str">
        <f>IF(SUMIF(Assessment_Entry!$BJ:$BJ,$B6,Assessment_Entry!AH:AH)=0,"",SUMIF(Assessment_Entry!$BJ:$BJ,$B6,Assessment_Entry!AH:AH))</f>
        <v/>
      </c>
      <c r="AH6" s="31" t="str">
        <f>IF(SUMIF(Assessment_Entry!$BJ:$BJ,$B6,Assessment_Entry!AI:AI)=0,"",SUMIF(Assessment_Entry!$BJ:$BJ,$B6,Assessment_Entry!AI:AI))</f>
        <v/>
      </c>
      <c r="AI6" s="31" t="str">
        <f>IF(SUMIF(Assessment_Entry!$BJ:$BJ,$B6,Assessment_Entry!AJ:AJ)=0,"",SUMIF(Assessment_Entry!$BJ:$BJ,$B6,Assessment_Entry!AJ:AJ))</f>
        <v/>
      </c>
      <c r="AJ6" s="31" t="str">
        <f>IF(SUMIF(Assessment_Entry!$BJ:$BJ,$B6,Assessment_Entry!AK:AK)=0,"",SUMIF(Assessment_Entry!$BJ:$BJ,$B6,Assessment_Entry!AK:AK))</f>
        <v/>
      </c>
      <c r="AK6" s="31" t="str">
        <f>IF(SUMIF(Assessment_Entry!$BJ:$BJ,$B6,Assessment_Entry!AL:AL)=0,"",SUMIF(Assessment_Entry!$BJ:$BJ,$B6,Assessment_Entry!AL:AL))</f>
        <v/>
      </c>
      <c r="AL6" s="31" t="str">
        <f>IF(SUMIF(Assessment_Entry!$BJ:$BJ,$B6,Assessment_Entry!AM:AM)=0,"",SUMIF(Assessment_Entry!$BJ:$BJ,$B6,Assessment_Entry!AM:AM))</f>
        <v/>
      </c>
      <c r="AM6" s="31" t="str">
        <f>IF(SUMIF(Assessment_Entry!$BJ:$BJ,$B6,Assessment_Entry!AN:AN)=0,"",SUMIF(Assessment_Entry!$BJ:$BJ,$B6,Assessment_Entry!AN:AN))</f>
        <v/>
      </c>
      <c r="AN6" s="31" t="str">
        <f>IF(SUMIF(Assessment_Entry!$BJ:$BJ,$B6,Assessment_Entry!AO:AO)=0,"",SUMIF(Assessment_Entry!$BJ:$BJ,$B6,Assessment_Entry!AO:AO))</f>
        <v/>
      </c>
      <c r="AO6" s="31" t="str">
        <f>IF(SUMIF(Assessment_Entry!$BJ:$BJ,$B6,Assessment_Entry!AP:AP)=0,"",SUMIF(Assessment_Entry!$BJ:$BJ,$B6,Assessment_Entry!AP:AP))</f>
        <v/>
      </c>
      <c r="AP6" s="31" t="str">
        <f>IF(SUMIF(Assessment_Entry!$BJ:$BJ,$B6,Assessment_Entry!AQ:AQ)=0,"",SUMIF(Assessment_Entry!$BJ:$BJ,$B6,Assessment_Entry!AQ:AQ))</f>
        <v/>
      </c>
      <c r="AQ6" s="31" t="str">
        <f>IF(SUMIF(Assessment_Entry!$BJ:$BJ,$B6,Assessment_Entry!AR:AR)=0,"",SUMIF(Assessment_Entry!$BJ:$BJ,$B6,Assessment_Entry!AR:AR))</f>
        <v/>
      </c>
      <c r="AR6" s="31" t="str">
        <f>IF(SUMIF(Assessment_Entry!$BJ:$BJ,$B6,Assessment_Entry!AS:AS)=0,"",SUMIF(Assessment_Entry!$BJ:$BJ,$B6,Assessment_Entry!AS:AS))</f>
        <v/>
      </c>
      <c r="AS6" s="31" t="str">
        <f>IF(SUMIF(Assessment_Entry!$BJ:$BJ,$B6,Assessment_Entry!AT:AT)=0,"",SUMIF(Assessment_Entry!$BJ:$BJ,$B6,Assessment_Entry!AT:AT))</f>
        <v/>
      </c>
      <c r="AT6" s="31" t="str">
        <f>IF(SUMIF(Assessment_Entry!$BJ:$BJ,$B6,Assessment_Entry!AU:AU)=0,"",SUMIF(Assessment_Entry!$BJ:$BJ,$B6,Assessment_Entry!AU:AU))</f>
        <v/>
      </c>
      <c r="AU6" s="31" t="str">
        <f>IF(SUMIF(Assessment_Entry!$BJ:$BJ,$B6,Assessment_Entry!AV:AV)=0,"",SUMIF(Assessment_Entry!$BJ:$BJ,$B6,Assessment_Entry!AV:AV))</f>
        <v/>
      </c>
      <c r="AV6" s="31" t="str">
        <f>IF(SUMIF(Assessment_Entry!$BJ:$BJ,$B6,Assessment_Entry!AW:AW)=0,"",SUMIF(Assessment_Entry!$BJ:$BJ,$B6,Assessment_Entry!AW:AW))</f>
        <v/>
      </c>
      <c r="AW6" s="31" t="str">
        <f>IF(SUMIF(Assessment_Entry!$BJ:$BJ,$B6,Assessment_Entry!AX:AX)=0,"",SUMIF(Assessment_Entry!$BJ:$BJ,$B6,Assessment_Entry!AX:AX))</f>
        <v/>
      </c>
      <c r="AX6" s="31" t="str">
        <f>IF(SUMIF(Assessment_Entry!$BJ:$BJ,$B6,Assessment_Entry!AY:AY)=0,"",SUMIF(Assessment_Entry!$BJ:$BJ,$B6,Assessment_Entry!AY:AY))</f>
        <v/>
      </c>
      <c r="AY6" s="31" t="str">
        <f>IF(SUMIF(Assessment_Entry!$BJ:$BJ,$B6,Assessment_Entry!AZ:AZ)=0,"",SUMIF(Assessment_Entry!$BJ:$BJ,$B6,Assessment_Entry!AZ:AZ))</f>
        <v/>
      </c>
      <c r="AZ6" s="31" t="str">
        <f>IF(SUMIF(Assessment_Entry!$BJ:$BJ,$B6,Assessment_Entry!BA:BA)=0,"",SUMIF(Assessment_Entry!$BJ:$BJ,$B6,Assessment_Entry!BA:BA))</f>
        <v/>
      </c>
      <c r="BA6" s="31" t="str">
        <f>IF(SUMIF(Assessment_Entry!$BJ:$BJ,$B6,Assessment_Entry!BB:BB)=0,"",SUMIF(Assessment_Entry!$BJ:$BJ,$B6,Assessment_Entry!BB:BB))</f>
        <v/>
      </c>
      <c r="BB6" s="31" t="str">
        <f>IF(SUMIF(Assessment_Entry!$BJ:$BJ,$B6,Assessment_Entry!BC:BC)=0,"",SUMIF(Assessment_Entry!$BJ:$BJ,$B6,Assessment_Entry!BC:BC))</f>
        <v/>
      </c>
      <c r="BC6" s="31" t="str">
        <f>IF(SUMIF(Assessment_Entry!$BJ:$BJ,$B6,Assessment_Entry!BD:BD)=0,"",SUMIF(Assessment_Entry!$BJ:$BJ,$B6,Assessment_Entry!BD:BD))</f>
        <v/>
      </c>
    </row>
    <row r="7" spans="1:74" ht="26.5" thickBot="1" x14ac:dyDescent="0.4">
      <c r="B7" s="123" t="s">
        <v>57</v>
      </c>
      <c r="C7" s="124" t="str">
        <f>IF(SUMIF(Assessment_Entry!$BJ:$BJ,$B7,Assessment_Entry!D:D)=0,"",SUMIF(Assessment_Entry!$BJ:$BJ,$B7,Assessment_Entry!D:D))</f>
        <v/>
      </c>
      <c r="D7" s="124" t="str">
        <f>IF(SUMIF(Assessment_Entry!$BJ:$BJ,$B7,Assessment_Entry!E:E)=0,"",SUMIF(Assessment_Entry!$BJ:$BJ,$B7,Assessment_Entry!E:E))</f>
        <v/>
      </c>
      <c r="E7" s="124" t="str">
        <f>IF(SUMIF(Assessment_Entry!$BJ:$BJ,$B7,Assessment_Entry!F:F)=0,"",SUMIF(Assessment_Entry!$BJ:$BJ,$B7,Assessment_Entry!F:F))</f>
        <v/>
      </c>
      <c r="F7" s="124" t="str">
        <f>IF(SUMIF(Assessment_Entry!$BJ:$BJ,$B7,Assessment_Entry!G:G)=0,"",SUMIF(Assessment_Entry!$BJ:$BJ,$B7,Assessment_Entry!G:G))</f>
        <v/>
      </c>
      <c r="G7" s="124" t="str">
        <f>IF(SUMIF(Assessment_Entry!$BJ:$BJ,$B7,Assessment_Entry!H:H)=0,"",SUMIF(Assessment_Entry!$BJ:$BJ,$B7,Assessment_Entry!H:H))</f>
        <v/>
      </c>
      <c r="H7" s="124" t="str">
        <f>IF(SUMIF(Assessment_Entry!$BJ:$BJ,$B7,Assessment_Entry!I:I)=0,"",SUMIF(Assessment_Entry!$BJ:$BJ,$B7,Assessment_Entry!I:I))</f>
        <v/>
      </c>
      <c r="I7" s="124" t="str">
        <f>IF(SUMIF(Assessment_Entry!$BJ:$BJ,$B7,Assessment_Entry!J:J)=0,"",SUMIF(Assessment_Entry!$BJ:$BJ,$B7,Assessment_Entry!J:J))</f>
        <v/>
      </c>
      <c r="J7" s="124" t="str">
        <f>IF(SUMIF(Assessment_Entry!$BJ:$BJ,$B7,Assessment_Entry!K:K)=0,"",SUMIF(Assessment_Entry!$BJ:$BJ,$B7,Assessment_Entry!K:K))</f>
        <v/>
      </c>
      <c r="K7" s="124" t="str">
        <f>IF(SUMIF(Assessment_Entry!$BJ:$BJ,$B7,Assessment_Entry!L:L)=0,"",SUMIF(Assessment_Entry!$BJ:$BJ,$B7,Assessment_Entry!L:L))</f>
        <v/>
      </c>
      <c r="L7" s="124" t="str">
        <f>IF(SUMIF(Assessment_Entry!$BJ:$BJ,$B7,Assessment_Entry!M:M)=0,"",SUMIF(Assessment_Entry!$BJ:$BJ,$B7,Assessment_Entry!M:M))</f>
        <v/>
      </c>
      <c r="M7" s="124" t="str">
        <f>IF(SUMIF(Assessment_Entry!$BJ:$BJ,$B7,Assessment_Entry!N:N)=0,"",SUMIF(Assessment_Entry!$BJ:$BJ,$B7,Assessment_Entry!N:N))</f>
        <v/>
      </c>
      <c r="N7" s="124" t="str">
        <f>IF(SUMIF(Assessment_Entry!$BJ:$BJ,$B7,Assessment_Entry!O:O)=0,"",SUMIF(Assessment_Entry!$BJ:$BJ,$B7,Assessment_Entry!O:O))</f>
        <v/>
      </c>
      <c r="O7" s="124" t="str">
        <f>IF(SUMIF(Assessment_Entry!$BJ:$BJ,$B7,Assessment_Entry!P:P)=0,"",SUMIF(Assessment_Entry!$BJ:$BJ,$B7,Assessment_Entry!P:P))</f>
        <v/>
      </c>
      <c r="P7" s="124" t="str">
        <f>IF(SUMIF(Assessment_Entry!$BJ:$BJ,$B7,Assessment_Entry!Q:Q)=0,"",SUMIF(Assessment_Entry!$BJ:$BJ,$B7,Assessment_Entry!Q:Q))</f>
        <v/>
      </c>
      <c r="Q7" s="124" t="str">
        <f>IF(SUMIF(Assessment_Entry!$BJ:$BJ,$B7,Assessment_Entry!R:R)=0,"",SUMIF(Assessment_Entry!$BJ:$BJ,$B7,Assessment_Entry!R:R))</f>
        <v/>
      </c>
      <c r="R7" s="124" t="str">
        <f>IF(SUMIF(Assessment_Entry!$BJ:$BJ,$B7,Assessment_Entry!S:S)=0,"",SUMIF(Assessment_Entry!$BJ:$BJ,$B7,Assessment_Entry!S:S))</f>
        <v/>
      </c>
      <c r="S7" s="124" t="str">
        <f>IF(SUMIF(Assessment_Entry!$BJ:$BJ,$B7,Assessment_Entry!T:T)=0,"",SUMIF(Assessment_Entry!$BJ:$BJ,$B7,Assessment_Entry!T:T))</f>
        <v/>
      </c>
      <c r="T7" s="124" t="str">
        <f>IF(SUMIF(Assessment_Entry!$BJ:$BJ,$B7,Assessment_Entry!U:U)=0,"",SUMIF(Assessment_Entry!$BJ:$BJ,$B7,Assessment_Entry!U:U))</f>
        <v/>
      </c>
      <c r="U7" s="124" t="str">
        <f>IF(SUMIF(Assessment_Entry!$BJ:$BJ,$B7,Assessment_Entry!V:V)=0,"",SUMIF(Assessment_Entry!$BJ:$BJ,$B7,Assessment_Entry!V:V))</f>
        <v/>
      </c>
      <c r="V7" s="124" t="str">
        <f>IF(SUMIF(Assessment_Entry!$BJ:$BJ,$B7,Assessment_Entry!W:W)=0,"",SUMIF(Assessment_Entry!$BJ:$BJ,$B7,Assessment_Entry!W:W))</f>
        <v/>
      </c>
      <c r="W7" s="124" t="str">
        <f>IF(SUMIF(Assessment_Entry!$BJ:$BJ,$B7,Assessment_Entry!X:X)=0,"",SUMIF(Assessment_Entry!$BJ:$BJ,$B7,Assessment_Entry!X:X))</f>
        <v/>
      </c>
      <c r="X7" s="124" t="str">
        <f>IF(SUMIF(Assessment_Entry!$BJ:$BJ,$B7,Assessment_Entry!Y:Y)=0,"",SUMIF(Assessment_Entry!$BJ:$BJ,$B7,Assessment_Entry!Y:Y))</f>
        <v/>
      </c>
      <c r="Y7" s="124" t="str">
        <f>IF(SUMIF(Assessment_Entry!$BJ:$BJ,$B7,Assessment_Entry!Z:Z)=0,"",SUMIF(Assessment_Entry!$BJ:$BJ,$B7,Assessment_Entry!Z:Z))</f>
        <v/>
      </c>
      <c r="Z7" s="124" t="str">
        <f>IF(SUMIF(Assessment_Entry!$BJ:$BJ,$B7,Assessment_Entry!AA:AA)=0,"",SUMIF(Assessment_Entry!$BJ:$BJ,$B7,Assessment_Entry!AA:AA))</f>
        <v/>
      </c>
      <c r="AA7" s="124" t="str">
        <f>IF(SUMIF(Assessment_Entry!$BJ:$BJ,$B7,Assessment_Entry!AB:AB)=0,"",SUMIF(Assessment_Entry!$BJ:$BJ,$B7,Assessment_Entry!AB:AB))</f>
        <v/>
      </c>
      <c r="AB7" s="124" t="str">
        <f>IF(SUMIF(Assessment_Entry!$BJ:$BJ,$B7,Assessment_Entry!AC:AC)=0,"",SUMIF(Assessment_Entry!$BJ:$BJ,$B7,Assessment_Entry!AC:AC))</f>
        <v/>
      </c>
      <c r="AC7" s="124" t="str">
        <f>IF(SUMIF(Assessment_Entry!$BJ:$BJ,$B7,Assessment_Entry!AD:AD)=0,"",SUMIF(Assessment_Entry!$BJ:$BJ,$B7,Assessment_Entry!AD:AD))</f>
        <v/>
      </c>
      <c r="AD7" s="124" t="str">
        <f>IF(SUMIF(Assessment_Entry!$BJ:$BJ,$B7,Assessment_Entry!AE:AE)=0,"",SUMIF(Assessment_Entry!$BJ:$BJ,$B7,Assessment_Entry!AE:AE))</f>
        <v/>
      </c>
      <c r="AE7" s="124" t="str">
        <f>IF(SUMIF(Assessment_Entry!$BJ:$BJ,$B7,Assessment_Entry!AF:AF)=0,"",SUMIF(Assessment_Entry!$BJ:$BJ,$B7,Assessment_Entry!AF:AF))</f>
        <v/>
      </c>
      <c r="AF7" s="124" t="str">
        <f>IF(SUMIF(Assessment_Entry!$BJ:$BJ,$B7,Assessment_Entry!AG:AG)=0,"",SUMIF(Assessment_Entry!$BJ:$BJ,$B7,Assessment_Entry!AG:AG))</f>
        <v/>
      </c>
      <c r="AG7" s="124" t="str">
        <f>IF(SUMIF(Assessment_Entry!$BJ:$BJ,$B7,Assessment_Entry!AH:AH)=0,"",SUMIF(Assessment_Entry!$BJ:$BJ,$B7,Assessment_Entry!AH:AH))</f>
        <v/>
      </c>
      <c r="AH7" s="124" t="str">
        <f>IF(SUMIF(Assessment_Entry!$BJ:$BJ,$B7,Assessment_Entry!AI:AI)=0,"",SUMIF(Assessment_Entry!$BJ:$BJ,$B7,Assessment_Entry!AI:AI))</f>
        <v/>
      </c>
      <c r="AI7" s="124" t="str">
        <f>IF(SUMIF(Assessment_Entry!$BJ:$BJ,$B7,Assessment_Entry!AJ:AJ)=0,"",SUMIF(Assessment_Entry!$BJ:$BJ,$B7,Assessment_Entry!AJ:AJ))</f>
        <v/>
      </c>
      <c r="AJ7" s="124" t="str">
        <f>IF(SUMIF(Assessment_Entry!$BJ:$BJ,$B7,Assessment_Entry!AK:AK)=0,"",SUMIF(Assessment_Entry!$BJ:$BJ,$B7,Assessment_Entry!AK:AK))</f>
        <v/>
      </c>
      <c r="AK7" s="124" t="str">
        <f>IF(SUMIF(Assessment_Entry!$BJ:$BJ,$B7,Assessment_Entry!AL:AL)=0,"",SUMIF(Assessment_Entry!$BJ:$BJ,$B7,Assessment_Entry!AL:AL))</f>
        <v/>
      </c>
      <c r="AL7" s="124" t="str">
        <f>IF(SUMIF(Assessment_Entry!$BJ:$BJ,$B7,Assessment_Entry!AM:AM)=0,"",SUMIF(Assessment_Entry!$BJ:$BJ,$B7,Assessment_Entry!AM:AM))</f>
        <v/>
      </c>
      <c r="AM7" s="124" t="str">
        <f>IF(SUMIF(Assessment_Entry!$BJ:$BJ,$B7,Assessment_Entry!AN:AN)=0,"",SUMIF(Assessment_Entry!$BJ:$BJ,$B7,Assessment_Entry!AN:AN))</f>
        <v/>
      </c>
      <c r="AN7" s="124" t="str">
        <f>IF(SUMIF(Assessment_Entry!$BJ:$BJ,$B7,Assessment_Entry!AO:AO)=0,"",SUMIF(Assessment_Entry!$BJ:$BJ,$B7,Assessment_Entry!AO:AO))</f>
        <v/>
      </c>
      <c r="AO7" s="124" t="str">
        <f>IF(SUMIF(Assessment_Entry!$BJ:$BJ,$B7,Assessment_Entry!AP:AP)=0,"",SUMIF(Assessment_Entry!$BJ:$BJ,$B7,Assessment_Entry!AP:AP))</f>
        <v/>
      </c>
      <c r="AP7" s="124" t="str">
        <f>IF(SUMIF(Assessment_Entry!$BJ:$BJ,$B7,Assessment_Entry!AQ:AQ)=0,"",SUMIF(Assessment_Entry!$BJ:$BJ,$B7,Assessment_Entry!AQ:AQ))</f>
        <v/>
      </c>
      <c r="AQ7" s="124" t="str">
        <f>IF(SUMIF(Assessment_Entry!$BJ:$BJ,$B7,Assessment_Entry!AR:AR)=0,"",SUMIF(Assessment_Entry!$BJ:$BJ,$B7,Assessment_Entry!AR:AR))</f>
        <v/>
      </c>
      <c r="AR7" s="124" t="str">
        <f>IF(SUMIF(Assessment_Entry!$BJ:$BJ,$B7,Assessment_Entry!AS:AS)=0,"",SUMIF(Assessment_Entry!$BJ:$BJ,$B7,Assessment_Entry!AS:AS))</f>
        <v/>
      </c>
      <c r="AS7" s="124" t="str">
        <f>IF(SUMIF(Assessment_Entry!$BJ:$BJ,$B7,Assessment_Entry!AT:AT)=0,"",SUMIF(Assessment_Entry!$BJ:$BJ,$B7,Assessment_Entry!AT:AT))</f>
        <v/>
      </c>
      <c r="AT7" s="124" t="str">
        <f>IF(SUMIF(Assessment_Entry!$BJ:$BJ,$B7,Assessment_Entry!AU:AU)=0,"",SUMIF(Assessment_Entry!$BJ:$BJ,$B7,Assessment_Entry!AU:AU))</f>
        <v/>
      </c>
      <c r="AU7" s="124" t="str">
        <f>IF(SUMIF(Assessment_Entry!$BJ:$BJ,$B7,Assessment_Entry!AV:AV)=0,"",SUMIF(Assessment_Entry!$BJ:$BJ,$B7,Assessment_Entry!AV:AV))</f>
        <v/>
      </c>
      <c r="AV7" s="124" t="str">
        <f>IF(SUMIF(Assessment_Entry!$BJ:$BJ,$B7,Assessment_Entry!AW:AW)=0,"",SUMIF(Assessment_Entry!$BJ:$BJ,$B7,Assessment_Entry!AW:AW))</f>
        <v/>
      </c>
      <c r="AW7" s="124" t="str">
        <f>IF(SUMIF(Assessment_Entry!$BJ:$BJ,$B7,Assessment_Entry!AX:AX)=0,"",SUMIF(Assessment_Entry!$BJ:$BJ,$B7,Assessment_Entry!AX:AX))</f>
        <v/>
      </c>
      <c r="AX7" s="124" t="str">
        <f>IF(SUMIF(Assessment_Entry!$BJ:$BJ,$B7,Assessment_Entry!AY:AY)=0,"",SUMIF(Assessment_Entry!$BJ:$BJ,$B7,Assessment_Entry!AY:AY))</f>
        <v/>
      </c>
      <c r="AY7" s="124" t="str">
        <f>IF(SUMIF(Assessment_Entry!$BJ:$BJ,$B7,Assessment_Entry!AZ:AZ)=0,"",SUMIF(Assessment_Entry!$BJ:$BJ,$B7,Assessment_Entry!AZ:AZ))</f>
        <v/>
      </c>
      <c r="AZ7" s="124" t="str">
        <f>IF(SUMIF(Assessment_Entry!$BJ:$BJ,$B7,Assessment_Entry!BA:BA)=0,"",SUMIF(Assessment_Entry!$BJ:$BJ,$B7,Assessment_Entry!BA:BA))</f>
        <v/>
      </c>
      <c r="BA7" s="124" t="str">
        <f>IF(SUMIF(Assessment_Entry!$BJ:$BJ,$B7,Assessment_Entry!BB:BB)=0,"",SUMIF(Assessment_Entry!$BJ:$BJ,$B7,Assessment_Entry!BB:BB))</f>
        <v/>
      </c>
      <c r="BB7" s="124" t="str">
        <f>IF(SUMIF(Assessment_Entry!$BJ:$BJ,$B7,Assessment_Entry!BC:BC)=0,"",SUMIF(Assessment_Entry!$BJ:$BJ,$B7,Assessment_Entry!BC:BC))</f>
        <v/>
      </c>
      <c r="BC7" s="124" t="str">
        <f>IF(SUMIF(Assessment_Entry!$BJ:$BJ,$B7,Assessment_Entry!BD:BD)=0,"",SUMIF(Assessment_Entry!$BJ:$BJ,$B7,Assessment_Entry!BD:BD))</f>
        <v/>
      </c>
    </row>
    <row r="8" spans="1:74" ht="15" thickBot="1" x14ac:dyDescent="0.4">
      <c r="B8" s="121"/>
      <c r="C8" s="125" t="str">
        <f>IF($B8="","",IF(SUMIF(Assessment_Entry!$BJ:$BJ,$B8,Assessment_Entry!D:D)=0,"",SUMIF(Assessment_Entry!$BJ:$BJ,$B8,Assessment_Entry!D:D)))</f>
        <v/>
      </c>
      <c r="D8" s="125" t="str">
        <f>IF($B8="","",IF(SUMIF(Assessment_Entry!$BJ:$BJ,$B8,Assessment_Entry!E:E)=0,"",SUMIF(Assessment_Entry!$BJ:$BJ,$B8,Assessment_Entry!E:E)))</f>
        <v/>
      </c>
      <c r="E8" s="125" t="str">
        <f>IF($B8="","",IF(SUMIF(Assessment_Entry!$BJ:$BJ,$B8,Assessment_Entry!F:F)=0,"",SUMIF(Assessment_Entry!$BJ:$BJ,$B8,Assessment_Entry!F:F)))</f>
        <v/>
      </c>
      <c r="F8" s="125" t="str">
        <f>IF($B8="","",IF(SUMIF(Assessment_Entry!$BJ:$BJ,$B8,Assessment_Entry!G:G)=0,"",SUMIF(Assessment_Entry!$BJ:$BJ,$B8,Assessment_Entry!G:G)))</f>
        <v/>
      </c>
      <c r="G8" s="125" t="str">
        <f>IF($B8="","",IF(SUMIF(Assessment_Entry!$BJ:$BJ,$B8,Assessment_Entry!H:H)=0,"",SUMIF(Assessment_Entry!$BJ:$BJ,$B8,Assessment_Entry!H:H)))</f>
        <v/>
      </c>
      <c r="H8" s="125" t="str">
        <f>IF($B8="","",IF(SUMIF(Assessment_Entry!$BJ:$BJ,$B8,Assessment_Entry!I:I)=0,"",SUMIF(Assessment_Entry!$BJ:$BJ,$B8,Assessment_Entry!I:I)))</f>
        <v/>
      </c>
      <c r="I8" s="125" t="str">
        <f>IF($B8="","",IF(SUMIF(Assessment_Entry!$BJ:$BJ,$B8,Assessment_Entry!J:J)=0,"",SUMIF(Assessment_Entry!$BJ:$BJ,$B8,Assessment_Entry!J:J)))</f>
        <v/>
      </c>
      <c r="J8" s="125" t="str">
        <f>IF($B8="","",IF(SUMIF(Assessment_Entry!$BJ:$BJ,$B8,Assessment_Entry!K:K)=0,"",SUMIF(Assessment_Entry!$BJ:$BJ,$B8,Assessment_Entry!K:K)))</f>
        <v/>
      </c>
      <c r="K8" s="125" t="str">
        <f>IF($B8="","",IF(SUMIF(Assessment_Entry!$BJ:$BJ,$B8,Assessment_Entry!L:L)=0,"",SUMIF(Assessment_Entry!$BJ:$BJ,$B8,Assessment_Entry!L:L)))</f>
        <v/>
      </c>
      <c r="L8" s="125" t="str">
        <f>IF($B8="","",IF(SUMIF(Assessment_Entry!$BJ:$BJ,$B8,Assessment_Entry!M:M)=0,"",SUMIF(Assessment_Entry!$BJ:$BJ,$B8,Assessment_Entry!M:M)))</f>
        <v/>
      </c>
      <c r="M8" s="125" t="str">
        <f>IF($B8="","",IF(SUMIF(Assessment_Entry!$BJ:$BJ,$B8,Assessment_Entry!N:N)=0,"",SUMIF(Assessment_Entry!$BJ:$BJ,$B8,Assessment_Entry!N:N)))</f>
        <v/>
      </c>
      <c r="N8" s="125" t="str">
        <f>IF($B8="","",IF(SUMIF(Assessment_Entry!$BJ:$BJ,$B8,Assessment_Entry!O:O)=0,"",SUMIF(Assessment_Entry!$BJ:$BJ,$B8,Assessment_Entry!O:O)))</f>
        <v/>
      </c>
      <c r="O8" s="125" t="str">
        <f>IF($B8="","",IF(SUMIF(Assessment_Entry!$BJ:$BJ,$B8,Assessment_Entry!P:P)=0,"",SUMIF(Assessment_Entry!$BJ:$BJ,$B8,Assessment_Entry!P:P)))</f>
        <v/>
      </c>
      <c r="P8" s="125" t="str">
        <f>IF($B8="","",IF(SUMIF(Assessment_Entry!$BJ:$BJ,$B8,Assessment_Entry!Q:Q)=0,"",SUMIF(Assessment_Entry!$BJ:$BJ,$B8,Assessment_Entry!Q:Q)))</f>
        <v/>
      </c>
      <c r="Q8" s="125" t="str">
        <f>IF($B8="","",IF(SUMIF(Assessment_Entry!$BJ:$BJ,$B8,Assessment_Entry!R:R)=0,"",SUMIF(Assessment_Entry!$BJ:$BJ,$B8,Assessment_Entry!R:R)))</f>
        <v/>
      </c>
      <c r="R8" s="125" t="str">
        <f>IF($B8="","",IF(SUMIF(Assessment_Entry!$BJ:$BJ,$B8,Assessment_Entry!S:S)=0,"",SUMIF(Assessment_Entry!$BJ:$BJ,$B8,Assessment_Entry!S:S)))</f>
        <v/>
      </c>
      <c r="S8" s="125" t="str">
        <f>IF($B8="","",IF(SUMIF(Assessment_Entry!$BJ:$BJ,$B8,Assessment_Entry!T:T)=0,"",SUMIF(Assessment_Entry!$BJ:$BJ,$B8,Assessment_Entry!T:T)))</f>
        <v/>
      </c>
      <c r="T8" s="125" t="str">
        <f>IF($B8="","",IF(SUMIF(Assessment_Entry!$BJ:$BJ,$B8,Assessment_Entry!U:U)=0,"",SUMIF(Assessment_Entry!$BJ:$BJ,$B8,Assessment_Entry!U:U)))</f>
        <v/>
      </c>
      <c r="U8" s="125" t="str">
        <f>IF($B8="","",IF(SUMIF(Assessment_Entry!$BJ:$BJ,$B8,Assessment_Entry!V:V)=0,"",SUMIF(Assessment_Entry!$BJ:$BJ,$B8,Assessment_Entry!V:V)))</f>
        <v/>
      </c>
      <c r="V8" s="125" t="str">
        <f>IF($B8="","",IF(SUMIF(Assessment_Entry!$BJ:$BJ,$B8,Assessment_Entry!W:W)=0,"",SUMIF(Assessment_Entry!$BJ:$BJ,$B8,Assessment_Entry!W:W)))</f>
        <v/>
      </c>
      <c r="W8" s="125" t="str">
        <f>IF($B8="","",IF(SUMIF(Assessment_Entry!$BJ:$BJ,$B8,Assessment_Entry!X:X)=0,"",SUMIF(Assessment_Entry!$BJ:$BJ,$B8,Assessment_Entry!X:X)))</f>
        <v/>
      </c>
      <c r="X8" s="125" t="str">
        <f>IF($B8="","",IF(SUMIF(Assessment_Entry!$BJ:$BJ,$B8,Assessment_Entry!Y:Y)=0,"",SUMIF(Assessment_Entry!$BJ:$BJ,$B8,Assessment_Entry!Y:Y)))</f>
        <v/>
      </c>
      <c r="Y8" s="125" t="str">
        <f>IF($B8="","",IF(SUMIF(Assessment_Entry!$BJ:$BJ,$B8,Assessment_Entry!Z:Z)=0,"",SUMIF(Assessment_Entry!$BJ:$BJ,$B8,Assessment_Entry!Z:Z)))</f>
        <v/>
      </c>
      <c r="Z8" s="125" t="str">
        <f>IF($B8="","",IF(SUMIF(Assessment_Entry!$BJ:$BJ,$B8,Assessment_Entry!AA:AA)=0,"",SUMIF(Assessment_Entry!$BJ:$BJ,$B8,Assessment_Entry!AA:AA)))</f>
        <v/>
      </c>
      <c r="AA8" s="125" t="str">
        <f>IF($B8="","",IF(SUMIF(Assessment_Entry!$BJ:$BJ,$B8,Assessment_Entry!AB:AB)=0,"",SUMIF(Assessment_Entry!$BJ:$BJ,$B8,Assessment_Entry!AB:AB)))</f>
        <v/>
      </c>
      <c r="AB8" s="125" t="str">
        <f>IF($B8="","",IF(SUMIF(Assessment_Entry!$BJ:$BJ,$B8,Assessment_Entry!AC:AC)=0,"",SUMIF(Assessment_Entry!$BJ:$BJ,$B8,Assessment_Entry!AC:AC)))</f>
        <v/>
      </c>
      <c r="AC8" s="125" t="str">
        <f>IF($B8="","",IF(SUMIF(Assessment_Entry!$BJ:$BJ,$B8,Assessment_Entry!AD:AD)=0,"",SUMIF(Assessment_Entry!$BJ:$BJ,$B8,Assessment_Entry!AD:AD)))</f>
        <v/>
      </c>
      <c r="AD8" s="125" t="str">
        <f>IF($B8="","",IF(SUMIF(Assessment_Entry!$BJ:$BJ,$B8,Assessment_Entry!AE:AE)=0,"",SUMIF(Assessment_Entry!$BJ:$BJ,$B8,Assessment_Entry!AE:AE)))</f>
        <v/>
      </c>
      <c r="AE8" s="125" t="str">
        <f>IF($B8="","",IF(SUMIF(Assessment_Entry!$BJ:$BJ,$B8,Assessment_Entry!AF:AF)=0,"",SUMIF(Assessment_Entry!$BJ:$BJ,$B8,Assessment_Entry!AF:AF)))</f>
        <v/>
      </c>
      <c r="AF8" s="125" t="str">
        <f>IF($B8="","",IF(SUMIF(Assessment_Entry!$BJ:$BJ,$B8,Assessment_Entry!AG:AG)=0,"",SUMIF(Assessment_Entry!$BJ:$BJ,$B8,Assessment_Entry!AG:AG)))</f>
        <v/>
      </c>
      <c r="AG8" s="125" t="str">
        <f>IF($B8="","",IF(SUMIF(Assessment_Entry!$BJ:$BJ,$B8,Assessment_Entry!AH:AH)=0,"",SUMIF(Assessment_Entry!$BJ:$BJ,$B8,Assessment_Entry!AH:AH)))</f>
        <v/>
      </c>
      <c r="AH8" s="125" t="str">
        <f>IF($B8="","",IF(SUMIF(Assessment_Entry!$BJ:$BJ,$B8,Assessment_Entry!AI:AI)=0,"",SUMIF(Assessment_Entry!$BJ:$BJ,$B8,Assessment_Entry!AI:AI)))</f>
        <v/>
      </c>
      <c r="AI8" s="125" t="str">
        <f>IF($B8="","",IF(SUMIF(Assessment_Entry!$BJ:$BJ,$B8,Assessment_Entry!AJ:AJ)=0,"",SUMIF(Assessment_Entry!$BJ:$BJ,$B8,Assessment_Entry!AJ:AJ)))</f>
        <v/>
      </c>
      <c r="AJ8" s="125" t="str">
        <f>IF($B8="","",IF(SUMIF(Assessment_Entry!$BJ:$BJ,$B8,Assessment_Entry!AK:AK)=0,"",SUMIF(Assessment_Entry!$BJ:$BJ,$B8,Assessment_Entry!AK:AK)))</f>
        <v/>
      </c>
      <c r="AK8" s="125" t="str">
        <f>IF($B8="","",IF(SUMIF(Assessment_Entry!$BJ:$BJ,$B8,Assessment_Entry!AL:AL)=0,"",SUMIF(Assessment_Entry!$BJ:$BJ,$B8,Assessment_Entry!AL:AL)))</f>
        <v/>
      </c>
      <c r="AL8" s="125" t="str">
        <f>IF($B8="","",IF(SUMIF(Assessment_Entry!$BJ:$BJ,$B8,Assessment_Entry!AM:AM)=0,"",SUMIF(Assessment_Entry!$BJ:$BJ,$B8,Assessment_Entry!AM:AM)))</f>
        <v/>
      </c>
      <c r="AM8" s="125" t="str">
        <f>IF($B8="","",IF(SUMIF(Assessment_Entry!$BJ:$BJ,$B8,Assessment_Entry!AN:AN)=0,"",SUMIF(Assessment_Entry!$BJ:$BJ,$B8,Assessment_Entry!AN:AN)))</f>
        <v/>
      </c>
      <c r="AN8" s="125" t="str">
        <f>IF($B8="","",IF(SUMIF(Assessment_Entry!$BJ:$BJ,$B8,Assessment_Entry!AO:AO)=0,"",SUMIF(Assessment_Entry!$BJ:$BJ,$B8,Assessment_Entry!AO:AO)))</f>
        <v/>
      </c>
      <c r="AO8" s="125" t="str">
        <f>IF($B8="","",IF(SUMIF(Assessment_Entry!$BJ:$BJ,$B8,Assessment_Entry!AP:AP)=0,"",SUMIF(Assessment_Entry!$BJ:$BJ,$B8,Assessment_Entry!AP:AP)))</f>
        <v/>
      </c>
      <c r="AP8" s="125" t="str">
        <f>IF($B8="","",IF(SUMIF(Assessment_Entry!$BJ:$BJ,$B8,Assessment_Entry!AQ:AQ)=0,"",SUMIF(Assessment_Entry!$BJ:$BJ,$B8,Assessment_Entry!AQ:AQ)))</f>
        <v/>
      </c>
      <c r="AQ8" s="125" t="str">
        <f>IF($B8="","",IF(SUMIF(Assessment_Entry!$BJ:$BJ,$B8,Assessment_Entry!AR:AR)=0,"",SUMIF(Assessment_Entry!$BJ:$BJ,$B8,Assessment_Entry!AR:AR)))</f>
        <v/>
      </c>
      <c r="AR8" s="125" t="str">
        <f>IF($B8="","",IF(SUMIF(Assessment_Entry!$BJ:$BJ,$B8,Assessment_Entry!AS:AS)=0,"",SUMIF(Assessment_Entry!$BJ:$BJ,$B8,Assessment_Entry!AS:AS)))</f>
        <v/>
      </c>
      <c r="AS8" s="125" t="str">
        <f>IF($B8="","",IF(SUMIF(Assessment_Entry!$BJ:$BJ,$B8,Assessment_Entry!AT:AT)=0,"",SUMIF(Assessment_Entry!$BJ:$BJ,$B8,Assessment_Entry!AT:AT)))</f>
        <v/>
      </c>
      <c r="AT8" s="125" t="str">
        <f>IF($B8="","",IF(SUMIF(Assessment_Entry!$BJ:$BJ,$B8,Assessment_Entry!AU:AU)=0,"",SUMIF(Assessment_Entry!$BJ:$BJ,$B8,Assessment_Entry!AU:AU)))</f>
        <v/>
      </c>
      <c r="AU8" s="125" t="str">
        <f>IF($B8="","",IF(SUMIF(Assessment_Entry!$BJ:$BJ,$B8,Assessment_Entry!AV:AV)=0,"",SUMIF(Assessment_Entry!$BJ:$BJ,$B8,Assessment_Entry!AV:AV)))</f>
        <v/>
      </c>
      <c r="AV8" s="125" t="str">
        <f>IF($B8="","",IF(SUMIF(Assessment_Entry!$BJ:$BJ,$B8,Assessment_Entry!AW:AW)=0,"",SUMIF(Assessment_Entry!$BJ:$BJ,$B8,Assessment_Entry!AW:AW)))</f>
        <v/>
      </c>
      <c r="AW8" s="125" t="str">
        <f>IF($B8="","",IF(SUMIF(Assessment_Entry!$BJ:$BJ,$B8,Assessment_Entry!AX:AX)=0,"",SUMIF(Assessment_Entry!$BJ:$BJ,$B8,Assessment_Entry!AX:AX)))</f>
        <v/>
      </c>
      <c r="AX8" s="125" t="str">
        <f>IF($B8="","",IF(SUMIF(Assessment_Entry!$BJ:$BJ,$B8,Assessment_Entry!AY:AY)=0,"",SUMIF(Assessment_Entry!$BJ:$BJ,$B8,Assessment_Entry!AY:AY)))</f>
        <v/>
      </c>
      <c r="AY8" s="125" t="str">
        <f>IF($B8="","",IF(SUMIF(Assessment_Entry!$BJ:$BJ,$B8,Assessment_Entry!AZ:AZ)=0,"",SUMIF(Assessment_Entry!$BJ:$BJ,$B8,Assessment_Entry!AZ:AZ)))</f>
        <v/>
      </c>
      <c r="AZ8" s="125" t="str">
        <f>IF($B8="","",IF(SUMIF(Assessment_Entry!$BJ:$BJ,$B8,Assessment_Entry!BA:BA)=0,"",SUMIF(Assessment_Entry!$BJ:$BJ,$B8,Assessment_Entry!BA:BA)))</f>
        <v/>
      </c>
      <c r="BA8" s="125" t="str">
        <f>IF($B8="","",IF(SUMIF(Assessment_Entry!$BJ:$BJ,$B8,Assessment_Entry!BB:BB)=0,"",SUMIF(Assessment_Entry!$BJ:$BJ,$B8,Assessment_Entry!BB:BB)))</f>
        <v/>
      </c>
      <c r="BB8" s="125" t="str">
        <f>IF($B8="","",IF(SUMIF(Assessment_Entry!$BJ:$BJ,$B8,Assessment_Entry!BC:BC)=0,"",SUMIF(Assessment_Entry!$BJ:$BJ,$B8,Assessment_Entry!BC:BC)))</f>
        <v/>
      </c>
      <c r="BC8" s="125" t="str">
        <f>IF($B8="","",IF(SUMIF(Assessment_Entry!$BJ:$BJ,$B8,Assessment_Entry!BD:BD)=0,"",SUMIF(Assessment_Entry!$BJ:$BJ,$B8,Assessment_Entry!BD:BD)))</f>
        <v/>
      </c>
    </row>
    <row r="9" spans="1:74" ht="15" thickBot="1" x14ac:dyDescent="0.4">
      <c r="B9" s="121"/>
      <c r="C9" s="31" t="str">
        <f>IF($B9="","",IF(SUMIF(Assessment_Entry!$BJ:$BJ,$B9,Assessment_Entry!D:D)=0,"",SUMIF(Assessment_Entry!$BJ:$BJ,$B9,Assessment_Entry!D:D)))</f>
        <v/>
      </c>
      <c r="D9" s="31" t="str">
        <f>IF($B9="","",IF(SUMIF(Assessment_Entry!$BJ:$BJ,$B9,Assessment_Entry!E:E)=0,"",SUMIF(Assessment_Entry!$BJ:$BJ,$B9,Assessment_Entry!E:E)))</f>
        <v/>
      </c>
      <c r="E9" s="31" t="str">
        <f>IF($B9="","",IF(SUMIF(Assessment_Entry!$BJ:$BJ,$B9,Assessment_Entry!F:F)=0,"",SUMIF(Assessment_Entry!$BJ:$BJ,$B9,Assessment_Entry!F:F)))</f>
        <v/>
      </c>
      <c r="F9" s="31" t="str">
        <f>IF($B9="","",IF(SUMIF(Assessment_Entry!$BJ:$BJ,$B9,Assessment_Entry!G:G)=0,"",SUMIF(Assessment_Entry!$BJ:$BJ,$B9,Assessment_Entry!G:G)))</f>
        <v/>
      </c>
      <c r="G9" s="31" t="str">
        <f>IF($B9="","",IF(SUMIF(Assessment_Entry!$BJ:$BJ,$B9,Assessment_Entry!H:H)=0,"",SUMIF(Assessment_Entry!$BJ:$BJ,$B9,Assessment_Entry!H:H)))</f>
        <v/>
      </c>
      <c r="H9" s="31" t="str">
        <f>IF($B9="","",IF(SUMIF(Assessment_Entry!$BJ:$BJ,$B9,Assessment_Entry!I:I)=0,"",SUMIF(Assessment_Entry!$BJ:$BJ,$B9,Assessment_Entry!I:I)))</f>
        <v/>
      </c>
      <c r="I9" s="31" t="str">
        <f>IF($B9="","",IF(SUMIF(Assessment_Entry!$BJ:$BJ,$B9,Assessment_Entry!J:J)=0,"",SUMIF(Assessment_Entry!$BJ:$BJ,$B9,Assessment_Entry!J:J)))</f>
        <v/>
      </c>
      <c r="J9" s="31" t="str">
        <f>IF($B9="","",IF(SUMIF(Assessment_Entry!$BJ:$BJ,$B9,Assessment_Entry!K:K)=0,"",SUMIF(Assessment_Entry!$BJ:$BJ,$B9,Assessment_Entry!K:K)))</f>
        <v/>
      </c>
      <c r="K9" s="31" t="str">
        <f>IF($B9="","",IF(SUMIF(Assessment_Entry!$BJ:$BJ,$B9,Assessment_Entry!L:L)=0,"",SUMIF(Assessment_Entry!$BJ:$BJ,$B9,Assessment_Entry!L:L)))</f>
        <v/>
      </c>
      <c r="L9" s="31" t="str">
        <f>IF($B9="","",IF(SUMIF(Assessment_Entry!$BJ:$BJ,$B9,Assessment_Entry!M:M)=0,"",SUMIF(Assessment_Entry!$BJ:$BJ,$B9,Assessment_Entry!M:M)))</f>
        <v/>
      </c>
      <c r="M9" s="31" t="str">
        <f>IF($B9="","",IF(SUMIF(Assessment_Entry!$BJ:$BJ,$B9,Assessment_Entry!N:N)=0,"",SUMIF(Assessment_Entry!$BJ:$BJ,$B9,Assessment_Entry!N:N)))</f>
        <v/>
      </c>
      <c r="N9" s="31" t="str">
        <f>IF($B9="","",IF(SUMIF(Assessment_Entry!$BJ:$BJ,$B9,Assessment_Entry!O:O)=0,"",SUMIF(Assessment_Entry!$BJ:$BJ,$B9,Assessment_Entry!O:O)))</f>
        <v/>
      </c>
      <c r="O9" s="31" t="str">
        <f>IF($B9="","",IF(SUMIF(Assessment_Entry!$BJ:$BJ,$B9,Assessment_Entry!P:P)=0,"",SUMIF(Assessment_Entry!$BJ:$BJ,$B9,Assessment_Entry!P:P)))</f>
        <v/>
      </c>
      <c r="P9" s="31" t="str">
        <f>IF($B9="","",IF(SUMIF(Assessment_Entry!$BJ:$BJ,$B9,Assessment_Entry!Q:Q)=0,"",SUMIF(Assessment_Entry!$BJ:$BJ,$B9,Assessment_Entry!Q:Q)))</f>
        <v/>
      </c>
      <c r="Q9" s="31" t="str">
        <f>IF($B9="","",IF(SUMIF(Assessment_Entry!$BJ:$BJ,$B9,Assessment_Entry!R:R)=0,"",SUMIF(Assessment_Entry!$BJ:$BJ,$B9,Assessment_Entry!R:R)))</f>
        <v/>
      </c>
      <c r="R9" s="31" t="str">
        <f>IF($B9="","",IF(SUMIF(Assessment_Entry!$BJ:$BJ,$B9,Assessment_Entry!S:S)=0,"",SUMIF(Assessment_Entry!$BJ:$BJ,$B9,Assessment_Entry!S:S)))</f>
        <v/>
      </c>
      <c r="S9" s="31" t="str">
        <f>IF($B9="","",IF(SUMIF(Assessment_Entry!$BJ:$BJ,$B9,Assessment_Entry!T:T)=0,"",SUMIF(Assessment_Entry!$BJ:$BJ,$B9,Assessment_Entry!T:T)))</f>
        <v/>
      </c>
      <c r="T9" s="31" t="str">
        <f>IF($B9="","",IF(SUMIF(Assessment_Entry!$BJ:$BJ,$B9,Assessment_Entry!U:U)=0,"",SUMIF(Assessment_Entry!$BJ:$BJ,$B9,Assessment_Entry!U:U)))</f>
        <v/>
      </c>
      <c r="U9" s="31" t="str">
        <f>IF($B9="","",IF(SUMIF(Assessment_Entry!$BJ:$BJ,$B9,Assessment_Entry!V:V)=0,"",SUMIF(Assessment_Entry!$BJ:$BJ,$B9,Assessment_Entry!V:V)))</f>
        <v/>
      </c>
      <c r="V9" s="31" t="str">
        <f>IF($B9="","",IF(SUMIF(Assessment_Entry!$BJ:$BJ,$B9,Assessment_Entry!W:W)=0,"",SUMIF(Assessment_Entry!$BJ:$BJ,$B9,Assessment_Entry!W:W)))</f>
        <v/>
      </c>
      <c r="W9" s="31" t="str">
        <f>IF($B9="","",IF(SUMIF(Assessment_Entry!$BJ:$BJ,$B9,Assessment_Entry!X:X)=0,"",SUMIF(Assessment_Entry!$BJ:$BJ,$B9,Assessment_Entry!X:X)))</f>
        <v/>
      </c>
      <c r="X9" s="31" t="str">
        <f>IF($B9="","",IF(SUMIF(Assessment_Entry!$BJ:$BJ,$B9,Assessment_Entry!Y:Y)=0,"",SUMIF(Assessment_Entry!$BJ:$BJ,$B9,Assessment_Entry!Y:Y)))</f>
        <v/>
      </c>
      <c r="Y9" s="31" t="str">
        <f>IF($B9="","",IF(SUMIF(Assessment_Entry!$BJ:$BJ,$B9,Assessment_Entry!Z:Z)=0,"",SUMIF(Assessment_Entry!$BJ:$BJ,$B9,Assessment_Entry!Z:Z)))</f>
        <v/>
      </c>
      <c r="Z9" s="31" t="str">
        <f>IF($B9="","",IF(SUMIF(Assessment_Entry!$BJ:$BJ,$B9,Assessment_Entry!AA:AA)=0,"",SUMIF(Assessment_Entry!$BJ:$BJ,$B9,Assessment_Entry!AA:AA)))</f>
        <v/>
      </c>
      <c r="AA9" s="31" t="str">
        <f>IF($B9="","",IF(SUMIF(Assessment_Entry!$BJ:$BJ,$B9,Assessment_Entry!AB:AB)=0,"",SUMIF(Assessment_Entry!$BJ:$BJ,$B9,Assessment_Entry!AB:AB)))</f>
        <v/>
      </c>
      <c r="AB9" s="31" t="str">
        <f>IF($B9="","",IF(SUMIF(Assessment_Entry!$BJ:$BJ,$B9,Assessment_Entry!AC:AC)=0,"",SUMIF(Assessment_Entry!$BJ:$BJ,$B9,Assessment_Entry!AC:AC)))</f>
        <v/>
      </c>
      <c r="AC9" s="31" t="str">
        <f>IF($B9="","",IF(SUMIF(Assessment_Entry!$BJ:$BJ,$B9,Assessment_Entry!AD:AD)=0,"",SUMIF(Assessment_Entry!$BJ:$BJ,$B9,Assessment_Entry!AD:AD)))</f>
        <v/>
      </c>
      <c r="AD9" s="31" t="str">
        <f>IF($B9="","",IF(SUMIF(Assessment_Entry!$BJ:$BJ,$B9,Assessment_Entry!AE:AE)=0,"",SUMIF(Assessment_Entry!$BJ:$BJ,$B9,Assessment_Entry!AE:AE)))</f>
        <v/>
      </c>
      <c r="AE9" s="31" t="str">
        <f>IF($B9="","",IF(SUMIF(Assessment_Entry!$BJ:$BJ,$B9,Assessment_Entry!AF:AF)=0,"",SUMIF(Assessment_Entry!$BJ:$BJ,$B9,Assessment_Entry!AF:AF)))</f>
        <v/>
      </c>
      <c r="AF9" s="31" t="str">
        <f>IF($B9="","",IF(SUMIF(Assessment_Entry!$BJ:$BJ,$B9,Assessment_Entry!AG:AG)=0,"",SUMIF(Assessment_Entry!$BJ:$BJ,$B9,Assessment_Entry!AG:AG)))</f>
        <v/>
      </c>
      <c r="AG9" s="31" t="str">
        <f>IF($B9="","",IF(SUMIF(Assessment_Entry!$BJ:$BJ,$B9,Assessment_Entry!AH:AH)=0,"",SUMIF(Assessment_Entry!$BJ:$BJ,$B9,Assessment_Entry!AH:AH)))</f>
        <v/>
      </c>
      <c r="AH9" s="31" t="str">
        <f>IF($B9="","",IF(SUMIF(Assessment_Entry!$BJ:$BJ,$B9,Assessment_Entry!AI:AI)=0,"",SUMIF(Assessment_Entry!$BJ:$BJ,$B9,Assessment_Entry!AI:AI)))</f>
        <v/>
      </c>
      <c r="AI9" s="31" t="str">
        <f>IF($B9="","",IF(SUMIF(Assessment_Entry!$BJ:$BJ,$B9,Assessment_Entry!AJ:AJ)=0,"",SUMIF(Assessment_Entry!$BJ:$BJ,$B9,Assessment_Entry!AJ:AJ)))</f>
        <v/>
      </c>
      <c r="AJ9" s="31" t="str">
        <f>IF($B9="","",IF(SUMIF(Assessment_Entry!$BJ:$BJ,$B9,Assessment_Entry!AK:AK)=0,"",SUMIF(Assessment_Entry!$BJ:$BJ,$B9,Assessment_Entry!AK:AK)))</f>
        <v/>
      </c>
      <c r="AK9" s="31" t="str">
        <f>IF($B9="","",IF(SUMIF(Assessment_Entry!$BJ:$BJ,$B9,Assessment_Entry!AL:AL)=0,"",SUMIF(Assessment_Entry!$BJ:$BJ,$B9,Assessment_Entry!AL:AL)))</f>
        <v/>
      </c>
      <c r="AL9" s="31" t="str">
        <f>IF($B9="","",IF(SUMIF(Assessment_Entry!$BJ:$BJ,$B9,Assessment_Entry!AM:AM)=0,"",SUMIF(Assessment_Entry!$BJ:$BJ,$B9,Assessment_Entry!AM:AM)))</f>
        <v/>
      </c>
      <c r="AM9" s="31" t="str">
        <f>IF($B9="","",IF(SUMIF(Assessment_Entry!$BJ:$BJ,$B9,Assessment_Entry!AN:AN)=0,"",SUMIF(Assessment_Entry!$BJ:$BJ,$B9,Assessment_Entry!AN:AN)))</f>
        <v/>
      </c>
      <c r="AN9" s="31" t="str">
        <f>IF($B9="","",IF(SUMIF(Assessment_Entry!$BJ:$BJ,$B9,Assessment_Entry!AO:AO)=0,"",SUMIF(Assessment_Entry!$BJ:$BJ,$B9,Assessment_Entry!AO:AO)))</f>
        <v/>
      </c>
      <c r="AO9" s="31" t="str">
        <f>IF($B9="","",IF(SUMIF(Assessment_Entry!$BJ:$BJ,$B9,Assessment_Entry!AP:AP)=0,"",SUMIF(Assessment_Entry!$BJ:$BJ,$B9,Assessment_Entry!AP:AP)))</f>
        <v/>
      </c>
      <c r="AP9" s="31" t="str">
        <f>IF($B9="","",IF(SUMIF(Assessment_Entry!$BJ:$BJ,$B9,Assessment_Entry!AQ:AQ)=0,"",SUMIF(Assessment_Entry!$BJ:$BJ,$B9,Assessment_Entry!AQ:AQ)))</f>
        <v/>
      </c>
      <c r="AQ9" s="31" t="str">
        <f>IF($B9="","",IF(SUMIF(Assessment_Entry!$BJ:$BJ,$B9,Assessment_Entry!AR:AR)=0,"",SUMIF(Assessment_Entry!$BJ:$BJ,$B9,Assessment_Entry!AR:AR)))</f>
        <v/>
      </c>
      <c r="AR9" s="31" t="str">
        <f>IF($B9="","",IF(SUMIF(Assessment_Entry!$BJ:$BJ,$B9,Assessment_Entry!AS:AS)=0,"",SUMIF(Assessment_Entry!$BJ:$BJ,$B9,Assessment_Entry!AS:AS)))</f>
        <v/>
      </c>
      <c r="AS9" s="31" t="str">
        <f>IF($B9="","",IF(SUMIF(Assessment_Entry!$BJ:$BJ,$B9,Assessment_Entry!AT:AT)=0,"",SUMIF(Assessment_Entry!$BJ:$BJ,$B9,Assessment_Entry!AT:AT)))</f>
        <v/>
      </c>
      <c r="AT9" s="31" t="str">
        <f>IF($B9="","",IF(SUMIF(Assessment_Entry!$BJ:$BJ,$B9,Assessment_Entry!AU:AU)=0,"",SUMIF(Assessment_Entry!$BJ:$BJ,$B9,Assessment_Entry!AU:AU)))</f>
        <v/>
      </c>
      <c r="AU9" s="31" t="str">
        <f>IF($B9="","",IF(SUMIF(Assessment_Entry!$BJ:$BJ,$B9,Assessment_Entry!AV:AV)=0,"",SUMIF(Assessment_Entry!$BJ:$BJ,$B9,Assessment_Entry!AV:AV)))</f>
        <v/>
      </c>
      <c r="AV9" s="31" t="str">
        <f>IF($B9="","",IF(SUMIF(Assessment_Entry!$BJ:$BJ,$B9,Assessment_Entry!AW:AW)=0,"",SUMIF(Assessment_Entry!$BJ:$BJ,$B9,Assessment_Entry!AW:AW)))</f>
        <v/>
      </c>
      <c r="AW9" s="31" t="str">
        <f>IF($B9="","",IF(SUMIF(Assessment_Entry!$BJ:$BJ,$B9,Assessment_Entry!AX:AX)=0,"",SUMIF(Assessment_Entry!$BJ:$BJ,$B9,Assessment_Entry!AX:AX)))</f>
        <v/>
      </c>
      <c r="AX9" s="31" t="str">
        <f>IF($B9="","",IF(SUMIF(Assessment_Entry!$BJ:$BJ,$B9,Assessment_Entry!AY:AY)=0,"",SUMIF(Assessment_Entry!$BJ:$BJ,$B9,Assessment_Entry!AY:AY)))</f>
        <v/>
      </c>
      <c r="AY9" s="31" t="str">
        <f>IF($B9="","",IF(SUMIF(Assessment_Entry!$BJ:$BJ,$B9,Assessment_Entry!AZ:AZ)=0,"",SUMIF(Assessment_Entry!$BJ:$BJ,$B9,Assessment_Entry!AZ:AZ)))</f>
        <v/>
      </c>
      <c r="AZ9" s="31" t="str">
        <f>IF($B9="","",IF(SUMIF(Assessment_Entry!$BJ:$BJ,$B9,Assessment_Entry!BA:BA)=0,"",SUMIF(Assessment_Entry!$BJ:$BJ,$B9,Assessment_Entry!BA:BA)))</f>
        <v/>
      </c>
      <c r="BA9" s="31" t="str">
        <f>IF($B9="","",IF(SUMIF(Assessment_Entry!$BJ:$BJ,$B9,Assessment_Entry!BB:BB)=0,"",SUMIF(Assessment_Entry!$BJ:$BJ,$B9,Assessment_Entry!BB:BB)))</f>
        <v/>
      </c>
      <c r="BB9" s="31" t="str">
        <f>IF($B9="","",IF(SUMIF(Assessment_Entry!$BJ:$BJ,$B9,Assessment_Entry!BC:BC)=0,"",SUMIF(Assessment_Entry!$BJ:$BJ,$B9,Assessment_Entry!BC:BC)))</f>
        <v/>
      </c>
      <c r="BC9" s="31" t="str">
        <f>IF($B9="","",IF(SUMIF(Assessment_Entry!$BJ:$BJ,$B9,Assessment_Entry!BD:BD)=0,"",SUMIF(Assessment_Entry!$BJ:$BJ,$B9,Assessment_Entry!BD:BD)))</f>
        <v/>
      </c>
    </row>
    <row r="10" spans="1:74" ht="15" thickBot="1" x14ac:dyDescent="0.4">
      <c r="B10" s="122"/>
      <c r="C10" s="31" t="str">
        <f>IF($B10="","",IF(SUMIF(Assessment_Entry!$BJ:$BJ,$B10,Assessment_Entry!D:D)=0,"",SUMIF(Assessment_Entry!$BJ:$BJ,$B10,Assessment_Entry!D:D)))</f>
        <v/>
      </c>
      <c r="D10" s="31" t="str">
        <f>IF($B10="","",IF(SUMIF(Assessment_Entry!$BJ:$BJ,$B10,Assessment_Entry!E:E)=0,"",SUMIF(Assessment_Entry!$BJ:$BJ,$B10,Assessment_Entry!E:E)))</f>
        <v/>
      </c>
      <c r="E10" s="31" t="str">
        <f>IF($B10="","",IF(SUMIF(Assessment_Entry!$BJ:$BJ,$B10,Assessment_Entry!F:F)=0,"",SUMIF(Assessment_Entry!$BJ:$BJ,$B10,Assessment_Entry!F:F)))</f>
        <v/>
      </c>
      <c r="F10" s="31" t="str">
        <f>IF($B10="","",IF(SUMIF(Assessment_Entry!$BJ:$BJ,$B10,Assessment_Entry!G:G)=0,"",SUMIF(Assessment_Entry!$BJ:$BJ,$B10,Assessment_Entry!G:G)))</f>
        <v/>
      </c>
      <c r="G10" s="31" t="str">
        <f>IF($B10="","",IF(SUMIF(Assessment_Entry!$BJ:$BJ,$B10,Assessment_Entry!H:H)=0,"",SUMIF(Assessment_Entry!$BJ:$BJ,$B10,Assessment_Entry!H:H)))</f>
        <v/>
      </c>
      <c r="H10" s="31" t="str">
        <f>IF($B10="","",IF(SUMIF(Assessment_Entry!$BJ:$BJ,$B10,Assessment_Entry!I:I)=0,"",SUMIF(Assessment_Entry!$BJ:$BJ,$B10,Assessment_Entry!I:I)))</f>
        <v/>
      </c>
      <c r="I10" s="31" t="str">
        <f>IF($B10="","",IF(SUMIF(Assessment_Entry!$BJ:$BJ,$B10,Assessment_Entry!J:J)=0,"",SUMIF(Assessment_Entry!$BJ:$BJ,$B10,Assessment_Entry!J:J)))</f>
        <v/>
      </c>
      <c r="J10" s="31" t="str">
        <f>IF($B10="","",IF(SUMIF(Assessment_Entry!$BJ:$BJ,$B10,Assessment_Entry!K:K)=0,"",SUMIF(Assessment_Entry!$BJ:$BJ,$B10,Assessment_Entry!K:K)))</f>
        <v/>
      </c>
      <c r="K10" s="31" t="str">
        <f>IF($B10="","",IF(SUMIF(Assessment_Entry!$BJ:$BJ,$B10,Assessment_Entry!L:L)=0,"",SUMIF(Assessment_Entry!$BJ:$BJ,$B10,Assessment_Entry!L:L)))</f>
        <v/>
      </c>
      <c r="L10" s="31" t="str">
        <f>IF($B10="","",IF(SUMIF(Assessment_Entry!$BJ:$BJ,$B10,Assessment_Entry!M:M)=0,"",SUMIF(Assessment_Entry!$BJ:$BJ,$B10,Assessment_Entry!M:M)))</f>
        <v/>
      </c>
      <c r="M10" s="31" t="str">
        <f>IF($B10="","",IF(SUMIF(Assessment_Entry!$BJ:$BJ,$B10,Assessment_Entry!N:N)=0,"",SUMIF(Assessment_Entry!$BJ:$BJ,$B10,Assessment_Entry!N:N)))</f>
        <v/>
      </c>
      <c r="N10" s="31" t="str">
        <f>IF($B10="","",IF(SUMIF(Assessment_Entry!$BJ:$BJ,$B10,Assessment_Entry!O:O)=0,"",SUMIF(Assessment_Entry!$BJ:$BJ,$B10,Assessment_Entry!O:O)))</f>
        <v/>
      </c>
      <c r="O10" s="31" t="str">
        <f>IF($B10="","",IF(SUMIF(Assessment_Entry!$BJ:$BJ,$B10,Assessment_Entry!P:P)=0,"",SUMIF(Assessment_Entry!$BJ:$BJ,$B10,Assessment_Entry!P:P)))</f>
        <v/>
      </c>
      <c r="P10" s="31" t="str">
        <f>IF($B10="","",IF(SUMIF(Assessment_Entry!$BJ:$BJ,$B10,Assessment_Entry!Q:Q)=0,"",SUMIF(Assessment_Entry!$BJ:$BJ,$B10,Assessment_Entry!Q:Q)))</f>
        <v/>
      </c>
      <c r="Q10" s="31" t="str">
        <f>IF($B10="","",IF(SUMIF(Assessment_Entry!$BJ:$BJ,$B10,Assessment_Entry!R:R)=0,"",SUMIF(Assessment_Entry!$BJ:$BJ,$B10,Assessment_Entry!R:R)))</f>
        <v/>
      </c>
      <c r="R10" s="31" t="str">
        <f>IF($B10="","",IF(SUMIF(Assessment_Entry!$BJ:$BJ,$B10,Assessment_Entry!S:S)=0,"",SUMIF(Assessment_Entry!$BJ:$BJ,$B10,Assessment_Entry!S:S)))</f>
        <v/>
      </c>
      <c r="S10" s="31" t="str">
        <f>IF($B10="","",IF(SUMIF(Assessment_Entry!$BJ:$BJ,$B10,Assessment_Entry!T:T)=0,"",SUMIF(Assessment_Entry!$BJ:$BJ,$B10,Assessment_Entry!T:T)))</f>
        <v/>
      </c>
      <c r="T10" s="31" t="str">
        <f>IF($B10="","",IF(SUMIF(Assessment_Entry!$BJ:$BJ,$B10,Assessment_Entry!U:U)=0,"",SUMIF(Assessment_Entry!$BJ:$BJ,$B10,Assessment_Entry!U:U)))</f>
        <v/>
      </c>
      <c r="U10" s="31" t="str">
        <f>IF($B10="","",IF(SUMIF(Assessment_Entry!$BJ:$BJ,$B10,Assessment_Entry!V:V)=0,"",SUMIF(Assessment_Entry!$BJ:$BJ,$B10,Assessment_Entry!V:V)))</f>
        <v/>
      </c>
      <c r="V10" s="31" t="str">
        <f>IF($B10="","",IF(SUMIF(Assessment_Entry!$BJ:$BJ,$B10,Assessment_Entry!W:W)=0,"",SUMIF(Assessment_Entry!$BJ:$BJ,$B10,Assessment_Entry!W:W)))</f>
        <v/>
      </c>
      <c r="W10" s="31" t="str">
        <f>IF($B10="","",IF(SUMIF(Assessment_Entry!$BJ:$BJ,$B10,Assessment_Entry!X:X)=0,"",SUMIF(Assessment_Entry!$BJ:$BJ,$B10,Assessment_Entry!X:X)))</f>
        <v/>
      </c>
      <c r="X10" s="31" t="str">
        <f>IF($B10="","",IF(SUMIF(Assessment_Entry!$BJ:$BJ,$B10,Assessment_Entry!Y:Y)=0,"",SUMIF(Assessment_Entry!$BJ:$BJ,$B10,Assessment_Entry!Y:Y)))</f>
        <v/>
      </c>
      <c r="Y10" s="31" t="str">
        <f>IF($B10="","",IF(SUMIF(Assessment_Entry!$BJ:$BJ,$B10,Assessment_Entry!Z:Z)=0,"",SUMIF(Assessment_Entry!$BJ:$BJ,$B10,Assessment_Entry!Z:Z)))</f>
        <v/>
      </c>
      <c r="Z10" s="31" t="str">
        <f>IF($B10="","",IF(SUMIF(Assessment_Entry!$BJ:$BJ,$B10,Assessment_Entry!AA:AA)=0,"",SUMIF(Assessment_Entry!$BJ:$BJ,$B10,Assessment_Entry!AA:AA)))</f>
        <v/>
      </c>
      <c r="AA10" s="31" t="str">
        <f>IF($B10="","",IF(SUMIF(Assessment_Entry!$BJ:$BJ,$B10,Assessment_Entry!AB:AB)=0,"",SUMIF(Assessment_Entry!$BJ:$BJ,$B10,Assessment_Entry!AB:AB)))</f>
        <v/>
      </c>
      <c r="AB10" s="31" t="str">
        <f>IF($B10="","",IF(SUMIF(Assessment_Entry!$BJ:$BJ,$B10,Assessment_Entry!AC:AC)=0,"",SUMIF(Assessment_Entry!$BJ:$BJ,$B10,Assessment_Entry!AC:AC)))</f>
        <v/>
      </c>
      <c r="AC10" s="31" t="str">
        <f>IF($B10="","",IF(SUMIF(Assessment_Entry!$BJ:$BJ,$B10,Assessment_Entry!AD:AD)=0,"",SUMIF(Assessment_Entry!$BJ:$BJ,$B10,Assessment_Entry!AD:AD)))</f>
        <v/>
      </c>
      <c r="AD10" s="31" t="str">
        <f>IF($B10="","",IF(SUMIF(Assessment_Entry!$BJ:$BJ,$B10,Assessment_Entry!AE:AE)=0,"",SUMIF(Assessment_Entry!$BJ:$BJ,$B10,Assessment_Entry!AE:AE)))</f>
        <v/>
      </c>
      <c r="AE10" s="31" t="str">
        <f>IF($B10="","",IF(SUMIF(Assessment_Entry!$BJ:$BJ,$B10,Assessment_Entry!AF:AF)=0,"",SUMIF(Assessment_Entry!$BJ:$BJ,$B10,Assessment_Entry!AF:AF)))</f>
        <v/>
      </c>
      <c r="AF10" s="31" t="str">
        <f>IF($B10="","",IF(SUMIF(Assessment_Entry!$BJ:$BJ,$B10,Assessment_Entry!AG:AG)=0,"",SUMIF(Assessment_Entry!$BJ:$BJ,$B10,Assessment_Entry!AG:AG)))</f>
        <v/>
      </c>
      <c r="AG10" s="31" t="str">
        <f>IF($B10="","",IF(SUMIF(Assessment_Entry!$BJ:$BJ,$B10,Assessment_Entry!AH:AH)=0,"",SUMIF(Assessment_Entry!$BJ:$BJ,$B10,Assessment_Entry!AH:AH)))</f>
        <v/>
      </c>
      <c r="AH10" s="31" t="str">
        <f>IF($B10="","",IF(SUMIF(Assessment_Entry!$BJ:$BJ,$B10,Assessment_Entry!AI:AI)=0,"",SUMIF(Assessment_Entry!$BJ:$BJ,$B10,Assessment_Entry!AI:AI)))</f>
        <v/>
      </c>
      <c r="AI10" s="31" t="str">
        <f>IF($B10="","",IF(SUMIF(Assessment_Entry!$BJ:$BJ,$B10,Assessment_Entry!AJ:AJ)=0,"",SUMIF(Assessment_Entry!$BJ:$BJ,$B10,Assessment_Entry!AJ:AJ)))</f>
        <v/>
      </c>
      <c r="AJ10" s="31" t="str">
        <f>IF($B10="","",IF(SUMIF(Assessment_Entry!$BJ:$BJ,$B10,Assessment_Entry!AK:AK)=0,"",SUMIF(Assessment_Entry!$BJ:$BJ,$B10,Assessment_Entry!AK:AK)))</f>
        <v/>
      </c>
      <c r="AK10" s="31" t="str">
        <f>IF($B10="","",IF(SUMIF(Assessment_Entry!$BJ:$BJ,$B10,Assessment_Entry!AL:AL)=0,"",SUMIF(Assessment_Entry!$BJ:$BJ,$B10,Assessment_Entry!AL:AL)))</f>
        <v/>
      </c>
      <c r="AL10" s="31" t="str">
        <f>IF($B10="","",IF(SUMIF(Assessment_Entry!$BJ:$BJ,$B10,Assessment_Entry!AM:AM)=0,"",SUMIF(Assessment_Entry!$BJ:$BJ,$B10,Assessment_Entry!AM:AM)))</f>
        <v/>
      </c>
      <c r="AM10" s="31" t="str">
        <f>IF($B10="","",IF(SUMIF(Assessment_Entry!$BJ:$BJ,$B10,Assessment_Entry!AN:AN)=0,"",SUMIF(Assessment_Entry!$BJ:$BJ,$B10,Assessment_Entry!AN:AN)))</f>
        <v/>
      </c>
      <c r="AN10" s="31" t="str">
        <f>IF($B10="","",IF(SUMIF(Assessment_Entry!$BJ:$BJ,$B10,Assessment_Entry!AO:AO)=0,"",SUMIF(Assessment_Entry!$BJ:$BJ,$B10,Assessment_Entry!AO:AO)))</f>
        <v/>
      </c>
      <c r="AO10" s="31" t="str">
        <f>IF($B10="","",IF(SUMIF(Assessment_Entry!$BJ:$BJ,$B10,Assessment_Entry!AP:AP)=0,"",SUMIF(Assessment_Entry!$BJ:$BJ,$B10,Assessment_Entry!AP:AP)))</f>
        <v/>
      </c>
      <c r="AP10" s="31" t="str">
        <f>IF($B10="","",IF(SUMIF(Assessment_Entry!$BJ:$BJ,$B10,Assessment_Entry!AQ:AQ)=0,"",SUMIF(Assessment_Entry!$BJ:$BJ,$B10,Assessment_Entry!AQ:AQ)))</f>
        <v/>
      </c>
      <c r="AQ10" s="31" t="str">
        <f>IF($B10="","",IF(SUMIF(Assessment_Entry!$BJ:$BJ,$B10,Assessment_Entry!AR:AR)=0,"",SUMIF(Assessment_Entry!$BJ:$BJ,$B10,Assessment_Entry!AR:AR)))</f>
        <v/>
      </c>
      <c r="AR10" s="31" t="str">
        <f>IF($B10="","",IF(SUMIF(Assessment_Entry!$BJ:$BJ,$B10,Assessment_Entry!AS:AS)=0,"",SUMIF(Assessment_Entry!$BJ:$BJ,$B10,Assessment_Entry!AS:AS)))</f>
        <v/>
      </c>
      <c r="AS10" s="31" t="str">
        <f>IF($B10="","",IF(SUMIF(Assessment_Entry!$BJ:$BJ,$B10,Assessment_Entry!AT:AT)=0,"",SUMIF(Assessment_Entry!$BJ:$BJ,$B10,Assessment_Entry!AT:AT)))</f>
        <v/>
      </c>
      <c r="AT10" s="31" t="str">
        <f>IF($B10="","",IF(SUMIF(Assessment_Entry!$BJ:$BJ,$B10,Assessment_Entry!AU:AU)=0,"",SUMIF(Assessment_Entry!$BJ:$BJ,$B10,Assessment_Entry!AU:AU)))</f>
        <v/>
      </c>
      <c r="AU10" s="31" t="str">
        <f>IF($B10="","",IF(SUMIF(Assessment_Entry!$BJ:$BJ,$B10,Assessment_Entry!AV:AV)=0,"",SUMIF(Assessment_Entry!$BJ:$BJ,$B10,Assessment_Entry!AV:AV)))</f>
        <v/>
      </c>
      <c r="AV10" s="31" t="str">
        <f>IF($B10="","",IF(SUMIF(Assessment_Entry!$BJ:$BJ,$B10,Assessment_Entry!AW:AW)=0,"",SUMIF(Assessment_Entry!$BJ:$BJ,$B10,Assessment_Entry!AW:AW)))</f>
        <v/>
      </c>
      <c r="AW10" s="31" t="str">
        <f>IF($B10="","",IF(SUMIF(Assessment_Entry!$BJ:$BJ,$B10,Assessment_Entry!AX:AX)=0,"",SUMIF(Assessment_Entry!$BJ:$BJ,$B10,Assessment_Entry!AX:AX)))</f>
        <v/>
      </c>
      <c r="AX10" s="31" t="str">
        <f>IF($B10="","",IF(SUMIF(Assessment_Entry!$BJ:$BJ,$B10,Assessment_Entry!AY:AY)=0,"",SUMIF(Assessment_Entry!$BJ:$BJ,$B10,Assessment_Entry!AY:AY)))</f>
        <v/>
      </c>
      <c r="AY10" s="31" t="str">
        <f>IF($B10="","",IF(SUMIF(Assessment_Entry!$BJ:$BJ,$B10,Assessment_Entry!AZ:AZ)=0,"",SUMIF(Assessment_Entry!$BJ:$BJ,$B10,Assessment_Entry!AZ:AZ)))</f>
        <v/>
      </c>
      <c r="AZ10" s="31" t="str">
        <f>IF($B10="","",IF(SUMIF(Assessment_Entry!$BJ:$BJ,$B10,Assessment_Entry!BA:BA)=0,"",SUMIF(Assessment_Entry!$BJ:$BJ,$B10,Assessment_Entry!BA:BA)))</f>
        <v/>
      </c>
      <c r="BA10" s="31" t="str">
        <f>IF($B10="","",IF(SUMIF(Assessment_Entry!$BJ:$BJ,$B10,Assessment_Entry!BB:BB)=0,"",SUMIF(Assessment_Entry!$BJ:$BJ,$B10,Assessment_Entry!BB:BB)))</f>
        <v/>
      </c>
      <c r="BB10" s="31" t="str">
        <f>IF($B10="","",IF(SUMIF(Assessment_Entry!$BJ:$BJ,$B10,Assessment_Entry!BC:BC)=0,"",SUMIF(Assessment_Entry!$BJ:$BJ,$B10,Assessment_Entry!BC:BC)))</f>
        <v/>
      </c>
      <c r="BC10" s="31" t="str">
        <f>IF($B10="","",IF(SUMIF(Assessment_Entry!$BJ:$BJ,$B10,Assessment_Entry!BD:BD)=0,"",SUMIF(Assessment_Entry!$BJ:$BJ,$B10,Assessment_Entry!BD:BD)))</f>
        <v/>
      </c>
    </row>
    <row r="11" spans="1:74" ht="15" thickBot="1" x14ac:dyDescent="0.4">
      <c r="B11" s="103" t="s">
        <v>63</v>
      </c>
      <c r="C11" s="116">
        <f t="shared" ref="C11:AH11" si="0">SUBTOTAL(9,C4:C10)</f>
        <v>4</v>
      </c>
      <c r="D11" s="116">
        <f t="shared" si="0"/>
        <v>2</v>
      </c>
      <c r="E11" s="116">
        <f t="shared" si="0"/>
        <v>7</v>
      </c>
      <c r="F11" s="116">
        <f t="shared" si="0"/>
        <v>3</v>
      </c>
      <c r="G11" s="116">
        <f t="shared" si="0"/>
        <v>10</v>
      </c>
      <c r="H11" s="116">
        <f t="shared" si="0"/>
        <v>7</v>
      </c>
      <c r="I11" s="116">
        <f t="shared" si="0"/>
        <v>0</v>
      </c>
      <c r="J11" s="116">
        <f t="shared" si="0"/>
        <v>0</v>
      </c>
      <c r="K11" s="116">
        <f t="shared" si="0"/>
        <v>0</v>
      </c>
      <c r="L11" s="116">
        <f t="shared" si="0"/>
        <v>0</v>
      </c>
      <c r="M11" s="116">
        <f t="shared" si="0"/>
        <v>0</v>
      </c>
      <c r="N11" s="116">
        <f t="shared" si="0"/>
        <v>0</v>
      </c>
      <c r="O11" s="116">
        <f t="shared" si="0"/>
        <v>0</v>
      </c>
      <c r="P11" s="116">
        <f t="shared" si="0"/>
        <v>0</v>
      </c>
      <c r="Q11" s="116">
        <f t="shared" si="0"/>
        <v>0</v>
      </c>
      <c r="R11" s="116">
        <f t="shared" si="0"/>
        <v>0</v>
      </c>
      <c r="S11" s="116">
        <f t="shared" si="0"/>
        <v>0</v>
      </c>
      <c r="T11" s="116">
        <f t="shared" si="0"/>
        <v>0</v>
      </c>
      <c r="U11" s="116">
        <f t="shared" si="0"/>
        <v>0</v>
      </c>
      <c r="V11" s="116">
        <f t="shared" si="0"/>
        <v>0</v>
      </c>
      <c r="W11" s="116">
        <f t="shared" si="0"/>
        <v>0</v>
      </c>
      <c r="X11" s="116">
        <f t="shared" si="0"/>
        <v>0</v>
      </c>
      <c r="Y11" s="116">
        <f t="shared" si="0"/>
        <v>0</v>
      </c>
      <c r="Z11" s="116">
        <f t="shared" si="0"/>
        <v>0</v>
      </c>
      <c r="AA11" s="116">
        <f t="shared" si="0"/>
        <v>0</v>
      </c>
      <c r="AB11" s="116">
        <f t="shared" si="0"/>
        <v>0</v>
      </c>
      <c r="AC11" s="116">
        <f t="shared" si="0"/>
        <v>0</v>
      </c>
      <c r="AD11" s="116">
        <f t="shared" si="0"/>
        <v>0</v>
      </c>
      <c r="AE11" s="116">
        <f t="shared" si="0"/>
        <v>0</v>
      </c>
      <c r="AF11" s="116">
        <f t="shared" si="0"/>
        <v>0</v>
      </c>
      <c r="AG11" s="116">
        <f t="shared" si="0"/>
        <v>0</v>
      </c>
      <c r="AH11" s="116">
        <f t="shared" si="0"/>
        <v>0</v>
      </c>
      <c r="AI11" s="116">
        <f t="shared" ref="AI11:BC11" si="1">SUBTOTAL(9,AI4:AI10)</f>
        <v>0</v>
      </c>
      <c r="AJ11" s="116">
        <f t="shared" si="1"/>
        <v>0</v>
      </c>
      <c r="AK11" s="116">
        <f t="shared" si="1"/>
        <v>0</v>
      </c>
      <c r="AL11" s="116">
        <f t="shared" si="1"/>
        <v>0</v>
      </c>
      <c r="AM11" s="116">
        <f t="shared" si="1"/>
        <v>0</v>
      </c>
      <c r="AN11" s="116">
        <f t="shared" si="1"/>
        <v>0</v>
      </c>
      <c r="AO11" s="116">
        <f t="shared" si="1"/>
        <v>0</v>
      </c>
      <c r="AP11" s="116">
        <f t="shared" si="1"/>
        <v>0</v>
      </c>
      <c r="AQ11" s="116">
        <f t="shared" si="1"/>
        <v>0</v>
      </c>
      <c r="AR11" s="116">
        <f t="shared" si="1"/>
        <v>0</v>
      </c>
      <c r="AS11" s="116">
        <f t="shared" si="1"/>
        <v>0</v>
      </c>
      <c r="AT11" s="116">
        <f t="shared" si="1"/>
        <v>0</v>
      </c>
      <c r="AU11" s="116">
        <f t="shared" si="1"/>
        <v>0</v>
      </c>
      <c r="AV11" s="116">
        <f t="shared" si="1"/>
        <v>0</v>
      </c>
      <c r="AW11" s="116">
        <f t="shared" si="1"/>
        <v>0</v>
      </c>
      <c r="AX11" s="116">
        <f t="shared" si="1"/>
        <v>0</v>
      </c>
      <c r="AY11" s="116">
        <f t="shared" si="1"/>
        <v>0</v>
      </c>
      <c r="AZ11" s="116">
        <f t="shared" si="1"/>
        <v>0</v>
      </c>
      <c r="BA11" s="116">
        <f t="shared" si="1"/>
        <v>0</v>
      </c>
      <c r="BB11" s="116">
        <f t="shared" si="1"/>
        <v>0</v>
      </c>
      <c r="BC11" s="116">
        <f t="shared" si="1"/>
        <v>0</v>
      </c>
    </row>
    <row r="12" spans="1:74" ht="15" thickBot="1" x14ac:dyDescent="0.4">
      <c r="B12" s="115" t="s">
        <v>65</v>
      </c>
      <c r="C12" s="32" t="e">
        <f t="shared" ref="C12:AH12" si="2">IF(C11&gt;C3,C11,NA())</f>
        <v>#N/A</v>
      </c>
      <c r="D12" s="32" t="e">
        <f t="shared" si="2"/>
        <v>#N/A</v>
      </c>
      <c r="E12" s="32">
        <f t="shared" si="2"/>
        <v>7</v>
      </c>
      <c r="F12" s="32" t="e">
        <f t="shared" si="2"/>
        <v>#N/A</v>
      </c>
      <c r="G12" s="32" t="e">
        <f t="shared" si="2"/>
        <v>#N/A</v>
      </c>
      <c r="H12" s="32" t="e">
        <f t="shared" si="2"/>
        <v>#N/A</v>
      </c>
      <c r="I12" s="32" t="e">
        <f t="shared" si="2"/>
        <v>#N/A</v>
      </c>
      <c r="J12" s="32" t="e">
        <f t="shared" si="2"/>
        <v>#N/A</v>
      </c>
      <c r="K12" s="32" t="e">
        <f t="shared" si="2"/>
        <v>#N/A</v>
      </c>
      <c r="L12" s="32" t="e">
        <f t="shared" si="2"/>
        <v>#N/A</v>
      </c>
      <c r="M12" s="32" t="e">
        <f t="shared" si="2"/>
        <v>#N/A</v>
      </c>
      <c r="N12" s="32" t="e">
        <f t="shared" si="2"/>
        <v>#N/A</v>
      </c>
      <c r="O12" s="32" t="e">
        <f t="shared" si="2"/>
        <v>#N/A</v>
      </c>
      <c r="P12" s="32" t="e">
        <f t="shared" si="2"/>
        <v>#N/A</v>
      </c>
      <c r="Q12" s="32" t="e">
        <f t="shared" si="2"/>
        <v>#N/A</v>
      </c>
      <c r="R12" s="32" t="e">
        <f t="shared" si="2"/>
        <v>#N/A</v>
      </c>
      <c r="S12" s="32" t="e">
        <f t="shared" si="2"/>
        <v>#N/A</v>
      </c>
      <c r="T12" s="32" t="e">
        <f t="shared" si="2"/>
        <v>#N/A</v>
      </c>
      <c r="U12" s="32" t="e">
        <f t="shared" si="2"/>
        <v>#N/A</v>
      </c>
      <c r="V12" s="32" t="e">
        <f t="shared" si="2"/>
        <v>#N/A</v>
      </c>
      <c r="W12" s="32" t="e">
        <f t="shared" si="2"/>
        <v>#N/A</v>
      </c>
      <c r="X12" s="32" t="e">
        <f t="shared" si="2"/>
        <v>#N/A</v>
      </c>
      <c r="Y12" s="32" t="e">
        <f t="shared" si="2"/>
        <v>#N/A</v>
      </c>
      <c r="Z12" s="32" t="e">
        <f t="shared" si="2"/>
        <v>#N/A</v>
      </c>
      <c r="AA12" s="32" t="e">
        <f t="shared" si="2"/>
        <v>#N/A</v>
      </c>
      <c r="AB12" s="32" t="e">
        <f t="shared" si="2"/>
        <v>#N/A</v>
      </c>
      <c r="AC12" s="32" t="e">
        <f t="shared" si="2"/>
        <v>#N/A</v>
      </c>
      <c r="AD12" s="32" t="e">
        <f t="shared" si="2"/>
        <v>#N/A</v>
      </c>
      <c r="AE12" s="32" t="e">
        <f t="shared" si="2"/>
        <v>#N/A</v>
      </c>
      <c r="AF12" s="32" t="e">
        <f t="shared" si="2"/>
        <v>#N/A</v>
      </c>
      <c r="AG12" s="32" t="e">
        <f t="shared" si="2"/>
        <v>#N/A</v>
      </c>
      <c r="AH12" s="32" t="e">
        <f t="shared" si="2"/>
        <v>#N/A</v>
      </c>
      <c r="AI12" s="32" t="e">
        <f t="shared" ref="AI12:BC12" si="3">IF(AI11&gt;AI3,AI11,NA())</f>
        <v>#N/A</v>
      </c>
      <c r="AJ12" s="32" t="e">
        <f t="shared" si="3"/>
        <v>#N/A</v>
      </c>
      <c r="AK12" s="32" t="e">
        <f t="shared" si="3"/>
        <v>#N/A</v>
      </c>
      <c r="AL12" s="32" t="e">
        <f t="shared" si="3"/>
        <v>#N/A</v>
      </c>
      <c r="AM12" s="32" t="e">
        <f t="shared" si="3"/>
        <v>#N/A</v>
      </c>
      <c r="AN12" s="32" t="e">
        <f t="shared" si="3"/>
        <v>#N/A</v>
      </c>
      <c r="AO12" s="32" t="e">
        <f t="shared" si="3"/>
        <v>#N/A</v>
      </c>
      <c r="AP12" s="32" t="e">
        <f t="shared" si="3"/>
        <v>#N/A</v>
      </c>
      <c r="AQ12" s="32" t="e">
        <f t="shared" si="3"/>
        <v>#N/A</v>
      </c>
      <c r="AR12" s="32" t="e">
        <f t="shared" si="3"/>
        <v>#N/A</v>
      </c>
      <c r="AS12" s="32" t="e">
        <f t="shared" si="3"/>
        <v>#N/A</v>
      </c>
      <c r="AT12" s="32" t="e">
        <f t="shared" si="3"/>
        <v>#N/A</v>
      </c>
      <c r="AU12" s="32" t="e">
        <f t="shared" si="3"/>
        <v>#N/A</v>
      </c>
      <c r="AV12" s="32" t="e">
        <f t="shared" si="3"/>
        <v>#N/A</v>
      </c>
      <c r="AW12" s="32" t="e">
        <f t="shared" si="3"/>
        <v>#N/A</v>
      </c>
      <c r="AX12" s="32" t="e">
        <f t="shared" si="3"/>
        <v>#N/A</v>
      </c>
      <c r="AY12" s="32" t="e">
        <f t="shared" si="3"/>
        <v>#N/A</v>
      </c>
      <c r="AZ12" s="32" t="e">
        <f t="shared" si="3"/>
        <v>#N/A</v>
      </c>
      <c r="BA12" s="32" t="e">
        <f t="shared" si="3"/>
        <v>#N/A</v>
      </c>
      <c r="BB12" s="32" t="e">
        <f t="shared" si="3"/>
        <v>#N/A</v>
      </c>
      <c r="BC12" s="32" t="e">
        <f t="shared" si="3"/>
        <v>#N/A</v>
      </c>
    </row>
  </sheetData>
  <protectedRanges>
    <protectedRange sqref="B4:B10" name="Status List"/>
  </protectedRanges>
  <autoFilter ref="B3:BV12"/>
  <conditionalFormatting sqref="B4:B6">
    <cfRule type="cellIs" dxfId="8" priority="7" operator="equal">
      <formula>"Done"</formula>
    </cfRule>
    <cfRule type="cellIs" dxfId="7" priority="8" operator="equal">
      <formula>"In Progress"</formula>
    </cfRule>
    <cfRule type="cellIs" dxfId="6" priority="9" operator="equal">
      <formula>"Not Started"</formula>
    </cfRule>
  </conditionalFormatting>
  <conditionalFormatting sqref="B7:B9">
    <cfRule type="cellIs" dxfId="5" priority="4" operator="equal">
      <formula>"Done"</formula>
    </cfRule>
    <cfRule type="cellIs" dxfId="4" priority="5" operator="equal">
      <formula>"In Progress"</formula>
    </cfRule>
    <cfRule type="cellIs" dxfId="3" priority="6" operator="equal">
      <formula>"Not Started"</formula>
    </cfRule>
  </conditionalFormatting>
  <conditionalFormatting sqref="B10">
    <cfRule type="cellIs" dxfId="2" priority="1" operator="equal">
      <formula>"Done"</formula>
    </cfRule>
    <cfRule type="cellIs" dxfId="1" priority="2" operator="equal">
      <formula>"In Progress"</formula>
    </cfRule>
    <cfRule type="cellIs" dxfId="0" priority="3" operator="equal">
      <formula>"Not Started"</formula>
    </cfRule>
  </conditionalFormatting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8F2AD681123D4A84257F5D09762EA7" ma:contentTypeVersion="1" ma:contentTypeDescription="Create a new document." ma:contentTypeScope="" ma:versionID="5a428f46ad11f234cea5d4f7eac27736">
  <xsd:schema xmlns:xsd="http://www.w3.org/2001/XMLSchema" xmlns:p="http://schemas.microsoft.com/office/2006/metadata/properties" xmlns:ns1="http://schemas.microsoft.com/sharepoint/v3" targetNamespace="http://schemas.microsoft.com/office/2006/metadata/properties" ma:root="true" ma:fieldsID="3639a0fdd858b5a5e8935651f4cc658a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PublishingStartDate" ma:index="8" nillable="true" ma:displayName="Scheduling Start Date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8F518D7B-1E66-4D6D-A952-785FBAB8DFE0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sharepoint/v3"/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17FA4D5-5635-4416-BE59-A29194A23F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93D092-A486-46AD-B63A-194C95E0B2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Manual</vt:lpstr>
      <vt:lpstr>Team_Capacity_Entry</vt:lpstr>
      <vt:lpstr>Assessment_Entry</vt:lpstr>
      <vt:lpstr>Sum_data</vt:lpstr>
      <vt:lpstr>status_list</vt:lpstr>
      <vt:lpstr>Assessment_Entry!Область_печати</vt:lpstr>
      <vt:lpstr>Manual!Область_печати</vt:lpstr>
      <vt:lpstr>Team_Capacity_Entry!Область_печати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Li</dc:creator>
  <cp:lastModifiedBy>Максим Дорофеев</cp:lastModifiedBy>
  <cp:lastPrinted>2012-08-27T15:12:37Z</cp:lastPrinted>
  <dcterms:created xsi:type="dcterms:W3CDTF">2012-05-10T10:12:35Z</dcterms:created>
  <dcterms:modified xsi:type="dcterms:W3CDTF">2017-11-28T09:14:22Z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0x0101002A8F2AD681123D4A84257F5D09762EA7</vt:lpwstr>
  </property>
</Properties>
</file>