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9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2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harts/chart13.xml" ContentType="application/vnd.openxmlformats-officedocument.drawingml.chart+xml"/>
  <Override PartName="/xl/drawings/drawing7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8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9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9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harts/chart20.xml" ContentType="application/vnd.openxmlformats-officedocument.drawingml.chart+xml"/>
  <Override PartName="/xl/drawings/drawing10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harts/chart21.xml" ContentType="application/vnd.openxmlformats-officedocument.drawingml.chart+xml"/>
  <Override PartName="/xl/drawings/drawing11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2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12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harts/chart25.xml" ContentType="application/vnd.openxmlformats-officedocument.drawingml.chart+xml"/>
  <Override PartName="/xl/drawings/drawing13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charts/chart26.xml" ContentType="application/vnd.openxmlformats-officedocument.drawingml.chart+xml"/>
  <Override PartName="/xl/drawings/drawing14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harts/chart27.xml" ContentType="application/vnd.openxmlformats-officedocument.drawingml.chart+xml"/>
  <Override PartName="/xl/drawings/drawing15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30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16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charts/chart31.xml" ContentType="application/vnd.openxmlformats-officedocument.drawingml.chart+xml"/>
  <Override PartName="/xl/drawings/drawing17.xml" ContentType="application/vnd.openxmlformats-officedocument.drawing+xml"/>
  <Override PartName="/xl/ctrlProps/ctrlProp31.xml" ContentType="application/vnd.ms-excel.controlproperties+xml"/>
  <Override PartName="/xl/ctrlProps/ctrlProp32.xml" ContentType="application/vnd.ms-excel.controlproperties+xml"/>
  <Override PartName="/xl/charts/chart32.xml" ContentType="application/vnd.openxmlformats-officedocument.drawingml.chart+xml"/>
  <Override PartName="/xl/drawings/drawing18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charts/chart33.xml" ContentType="application/vnd.openxmlformats-officedocument.drawingml.chart+xml"/>
  <Override PartName="/xl/drawings/drawing19.xml" ContentType="application/vnd.openxmlformats-officedocument.drawing+xml"/>
  <Override PartName="/xl/ctrlProps/ctrlProp35.xml" ContentType="application/vnd.ms-excel.controlproperties+xml"/>
  <Override PartName="/xl/ctrlProps/ctrlProp36.xml" ContentType="application/vnd.ms-excel.controlproperties+xml"/>
  <Override PartName="/xl/charts/chart34.xml" ContentType="application/vnd.openxmlformats-officedocument.drawingml.chart+xml"/>
  <Override PartName="/xl/drawings/drawing20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harts/chart35.xml" ContentType="application/vnd.openxmlformats-officedocument.drawingml.chart+xml"/>
  <Override PartName="/xl/drawings/drawing21.xml" ContentType="application/vnd.openxmlformats-officedocument.drawing+xml"/>
  <Override PartName="/xl/ctrlProps/ctrlProp39.xml" ContentType="application/vnd.ms-excel.controlproperties+xml"/>
  <Override PartName="/xl/ctrlProps/ctrlProp40.xml" ContentType="application/vnd.ms-excel.controlproperties+xml"/>
  <Override PartName="/xl/charts/chart36.xml" ContentType="application/vnd.openxmlformats-officedocument.drawingml.chart+xml"/>
  <Override PartName="/xl/drawings/drawing22.xml" ContentType="application/vnd.openxmlformats-officedocument.drawing+xml"/>
  <Override PartName="/xl/ctrlProps/ctrlProp41.xml" ContentType="application/vnd.ms-excel.controlproperties+xml"/>
  <Override PartName="/xl/ctrlProps/ctrlProp42.xml" ContentType="application/vnd.ms-excel.controlproperties+xml"/>
  <Override PartName="/xl/charts/chart37.xml" ContentType="application/vnd.openxmlformats-officedocument.drawingml.chart+xml"/>
  <Override PartName="/xl/drawings/drawing23.xml" ContentType="application/vnd.openxmlformats-officedocument.drawing+xml"/>
  <Override PartName="/xl/ctrlProps/ctrlProp43.xml" ContentType="application/vnd.ms-excel.controlproperties+xml"/>
  <Override PartName="/xl/ctrlProps/ctrlProp44.xml" ContentType="application/vnd.ms-excel.controlproperties+xml"/>
  <Override PartName="/xl/charts/chart38.xml" ContentType="application/vnd.openxmlformats-officedocument.drawingml.chart+xml"/>
  <Override PartName="/xl/drawings/drawing24.xml" ContentType="application/vnd.openxmlformats-officedocument.drawing+xml"/>
  <Override PartName="/xl/ctrlProps/ctrlProp45.xml" ContentType="application/vnd.ms-excel.controlproperties+xml"/>
  <Override PartName="/xl/ctrlProps/ctrlProp46.xml" ContentType="application/vnd.ms-excel.controlproperties+xml"/>
  <Override PartName="/xl/charts/chart39.xml" ContentType="application/vnd.openxmlformats-officedocument.drawingml.chart+xml"/>
  <Override PartName="/xl/drawings/drawing25.xml" ContentType="application/vnd.openxmlformats-officedocument.drawing+xml"/>
  <Override PartName="/xl/ctrlProps/ctrlProp47.xml" ContentType="application/vnd.ms-excel.controlproperties+xml"/>
  <Override PartName="/xl/ctrlProps/ctrlProp48.xml" ContentType="application/vnd.ms-excel.controlproperties+xml"/>
  <Override PartName="/xl/charts/chart40.xml" ContentType="application/vnd.openxmlformats-officedocument.drawingml.chart+xml"/>
  <Override PartName="/xl/drawings/drawing26.xml" ContentType="application/vnd.openxmlformats-officedocument.drawing+xml"/>
  <Override PartName="/xl/ctrlProps/ctrlProp49.xml" ContentType="application/vnd.ms-excel.controlproperties+xml"/>
  <Override PartName="/xl/ctrlProps/ctrlProp50.xml" ContentType="application/vnd.ms-excel.controlproperties+xml"/>
  <Override PartName="/xl/charts/chart41.xml" ContentType="application/vnd.openxmlformats-officedocument.drawingml.chart+xml"/>
  <Override PartName="/xl/drawings/drawing27.xml" ContentType="application/vnd.openxmlformats-officedocument.drawing+xml"/>
  <Override PartName="/xl/ctrlProps/ctrlProp51.xml" ContentType="application/vnd.ms-excel.controlproperties+xml"/>
  <Override PartName="/xl/ctrlProps/ctrlProp52.xml" ContentType="application/vnd.ms-excel.controlproperties+xml"/>
  <Override PartName="/xl/charts/chart42.xml" ContentType="application/vnd.openxmlformats-officedocument.drawingml.chart+xml"/>
  <Override PartName="/xl/drawings/drawing28.xml" ContentType="application/vnd.openxmlformats-officedocument.drawing+xml"/>
  <Override PartName="/xl/ctrlProps/ctrlProp53.xml" ContentType="application/vnd.ms-excel.controlproperties+xml"/>
  <Override PartName="/xl/ctrlProps/ctrlProp54.xml" ContentType="application/vnd.ms-excel.controlproperties+xml"/>
  <Override PartName="/xl/charts/chart43.xml" ContentType="application/vnd.openxmlformats-officedocument.drawingml.chart+xml"/>
  <Override PartName="/xl/drawings/drawing29.xml" ContentType="application/vnd.openxmlformats-officedocument.drawing+xml"/>
  <Override PartName="/xl/ctrlProps/ctrlProp55.xml" ContentType="application/vnd.ms-excel.controlproperties+xml"/>
  <Override PartName="/xl/ctrlProps/ctrlProp56.xml" ContentType="application/vnd.ms-excel.controlproperties+xml"/>
  <Override PartName="/xl/charts/chart44.xml" ContentType="application/vnd.openxmlformats-officedocument.drawingml.chart+xml"/>
  <Override PartName="/xl/drawings/drawing30.xml" ContentType="application/vnd.openxmlformats-officedocument.drawing+xml"/>
  <Override PartName="/xl/ctrlProps/ctrlProp57.xml" ContentType="application/vnd.ms-excel.controlproperties+xml"/>
  <Override PartName="/xl/ctrlProps/ctrlProp58.xml" ContentType="application/vnd.ms-excel.controlproperties+xml"/>
  <Override PartName="/xl/charts/chart45.xml" ContentType="application/vnd.openxmlformats-officedocument.drawingml.chart+xml"/>
  <Override PartName="/xl/drawings/drawing31.xml" ContentType="application/vnd.openxmlformats-officedocument.drawing+xml"/>
  <Override PartName="/xl/ctrlProps/ctrlProp59.xml" ContentType="application/vnd.ms-excel.controlproperties+xml"/>
  <Override PartName="/xl/ctrlProps/ctrlProp60.xml" ContentType="application/vnd.ms-excel.controlproperties+xml"/>
  <Override PartName="/xl/charts/chart46.xml" ContentType="application/vnd.openxmlformats-officedocument.drawingml.chart+xml"/>
  <Override PartName="/xl/drawings/drawing32.xml" ContentType="application/vnd.openxmlformats-officedocument.drawing+xml"/>
  <Override PartName="/xl/ctrlProps/ctrlProp61.xml" ContentType="application/vnd.ms-excel.controlproperties+xml"/>
  <Override PartName="/xl/ctrlProps/ctrlProp62.xml" ContentType="application/vnd.ms-excel.controlproperties+xml"/>
  <Override PartName="/xl/charts/chart47.xml" ContentType="application/vnd.openxmlformats-officedocument.drawingml.chart+xml"/>
  <Override PartName="/xl/drawings/drawing33.xml" ContentType="application/vnd.openxmlformats-officedocument.drawing+xml"/>
  <Override PartName="/xl/ctrlProps/ctrlProp63.xml" ContentType="application/vnd.ms-excel.controlproperties+xml"/>
  <Override PartName="/xl/ctrlProps/ctrlProp6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maxim\Google Диск\Проекты\Тесты\Туалет и смартфон\"/>
    </mc:Choice>
  </mc:AlternateContent>
  <xr:revisionPtr revIDLastSave="0" documentId="13_ncr:1_{C1C9235E-B8E2-4C4D-8235-E13D85B7DE5C}" xr6:coauthVersionLast="45" xr6:coauthVersionMax="45" xr10:uidLastSave="{00000000-0000-0000-0000-000000000000}"/>
  <bookViews>
    <workbookView xWindow="-28920" yWindow="-2445" windowWidth="29040" windowHeight="16440" activeTab="3" xr2:uid="{00000000-000D-0000-FFFF-FFFF00000000}"/>
  </bookViews>
  <sheets>
    <sheet name="Обзор" sheetId="54" r:id="rId1"/>
    <sheet name="Ключи" sheetId="3" r:id="rId2"/>
    <sheet name="Ответы на форму (1)" sheetId="1" r:id="rId3"/>
    <sheet name="Рабочий стол" sheetId="2" r:id="rId4"/>
    <sheet name="довольство и усталость" sheetId="58" r:id="rId5"/>
    <sheet name="смартфон и рабочее" sheetId="57" r:id="rId6"/>
    <sheet name="Смартфон и личное" sheetId="56" r:id="rId7"/>
    <sheet name="смартфон и пол" sheetId="55" r:id="rId8"/>
    <sheet name="Association coefficients" sheetId="53" r:id="rId9"/>
    <sheet name="возраст и смартфон" sheetId="52" r:id="rId10"/>
    <sheet name="Усталость и работа" sheetId="42" r:id="rId11"/>
    <sheet name="Усталость и личное" sheetId="41" r:id="rId12"/>
    <sheet name="Довольство и работа" sheetId="40" r:id="rId13"/>
    <sheet name="Довольство и личное" sheetId="39" r:id="rId14"/>
    <sheet name="Пол и шоппинг" sheetId="36" r:id="rId15"/>
    <sheet name="Пол и отдых" sheetId="35" r:id="rId16"/>
    <sheet name="Пол и игры" sheetId="34" r:id="rId17"/>
    <sheet name="Пол и соцсетки" sheetId="33" r:id="rId18"/>
    <sheet name="Association coefficients1" sheetId="59" r:id="rId19"/>
    <sheet name="пол и почта" sheetId="32" r:id="rId20"/>
    <sheet name="пол и мессенджеры" sheetId="31" r:id="rId21"/>
    <sheet name="пол и звонки" sheetId="30" r:id="rId22"/>
    <sheet name="пол и довольство" sheetId="27" r:id="rId23"/>
    <sheet name="смарт в сортире и довольность" sheetId="22" r:id="rId24"/>
    <sheet name="социалки и довольность" sheetId="23" r:id="rId25"/>
    <sheet name="Игры в сортире и довольность" sheetId="21" r:id="rId26"/>
    <sheet name="РАбочее и усталость" sheetId="15" r:id="rId27"/>
    <sheet name="Личное и усталость" sheetId="14" r:id="rId28"/>
    <sheet name="Личное и рабочее" sheetId="13" r:id="rId29"/>
    <sheet name="Смартфон в сортире и рабочее" sheetId="12" r:id="rId30"/>
    <sheet name="Смартфон в сортире и личное" sheetId="11" r:id="rId31"/>
    <sheet name="Смартфон и усталость" sheetId="9" r:id="rId32"/>
    <sheet name="Пол и довольность" sheetId="7" r:id="rId33"/>
    <sheet name="Пол и смарт (грубо)" sheetId="6" r:id="rId34"/>
    <sheet name="Пол и смарт" sheetId="5" r:id="rId35"/>
    <sheet name="Covariance   Correlation" sheetId="4" r:id="rId36"/>
  </sheets>
  <definedNames>
    <definedName name="FAS">Ключи!$A$14:$B$18</definedName>
    <definedName name="ДжедайскаяШкала">Ключи!$A$7:$B$11</definedName>
    <definedName name="Пол">Ключи!$A$21:$B$22</definedName>
    <definedName name="ЧастотаТолчкосмартфона">Ключи!$A$1:$B$5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4" i="54" l="1"/>
  <c r="B25" i="54"/>
  <c r="B23" i="54"/>
  <c r="B6" i="54"/>
  <c r="A7" i="54" s="1"/>
  <c r="D5" i="54"/>
  <c r="C5" i="54"/>
  <c r="A6" i="54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2" i="2"/>
  <c r="B7" i="54" l="1"/>
  <c r="B8" i="54" s="1"/>
  <c r="B9" i="54" s="1"/>
  <c r="B10" i="54" s="1"/>
  <c r="D6" i="54"/>
  <c r="C7" i="54"/>
  <c r="C6" i="54"/>
  <c r="A11" i="54" l="1"/>
  <c r="B11" i="54"/>
  <c r="A12" i="54" s="1"/>
  <c r="A8" i="54"/>
  <c r="D8" i="54" s="1"/>
  <c r="A9" i="54"/>
  <c r="D7" i="54"/>
  <c r="C12" i="54" l="1"/>
  <c r="D12" i="54"/>
  <c r="C11" i="54"/>
  <c r="D11" i="54"/>
  <c r="C8" i="54"/>
  <c r="D9" i="54"/>
  <c r="C9" i="54"/>
  <c r="A10" i="54" l="1"/>
  <c r="D10" i="54" s="1"/>
  <c r="C10" i="54" l="1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2" i="2"/>
  <c r="B526" i="2"/>
  <c r="D526" i="2"/>
  <c r="E526" i="2"/>
  <c r="F526" i="2"/>
  <c r="G526" i="2"/>
  <c r="H526" i="2"/>
  <c r="I526" i="2"/>
  <c r="J526" i="2"/>
  <c r="K526" i="2"/>
  <c r="O526" i="2"/>
  <c r="P526" i="2"/>
  <c r="Q526" i="2"/>
  <c r="R526" i="2"/>
  <c r="S526" i="2"/>
  <c r="T526" i="2"/>
  <c r="U526" i="2"/>
  <c r="X526" i="2"/>
  <c r="Y526" i="2"/>
  <c r="Z526" i="2"/>
  <c r="AA526" i="2"/>
  <c r="AB526" i="2"/>
  <c r="AC526" i="2"/>
  <c r="AD526" i="2"/>
  <c r="AE526" i="2"/>
  <c r="AF526" i="2"/>
  <c r="AG526" i="2"/>
  <c r="B527" i="2"/>
  <c r="D527" i="2"/>
  <c r="E527" i="2"/>
  <c r="F527" i="2"/>
  <c r="G527" i="2"/>
  <c r="H527" i="2"/>
  <c r="I527" i="2"/>
  <c r="J527" i="2"/>
  <c r="K527" i="2"/>
  <c r="O527" i="2"/>
  <c r="P527" i="2"/>
  <c r="Q527" i="2"/>
  <c r="R527" i="2"/>
  <c r="S527" i="2"/>
  <c r="T527" i="2"/>
  <c r="U527" i="2"/>
  <c r="X527" i="2"/>
  <c r="Y527" i="2"/>
  <c r="Z527" i="2"/>
  <c r="AA527" i="2"/>
  <c r="AB527" i="2"/>
  <c r="AC527" i="2"/>
  <c r="AD527" i="2"/>
  <c r="AE527" i="2"/>
  <c r="AF527" i="2"/>
  <c r="AG527" i="2"/>
  <c r="B3" i="2"/>
  <c r="D3" i="2"/>
  <c r="E3" i="2"/>
  <c r="F3" i="2"/>
  <c r="G3" i="2"/>
  <c r="H3" i="2"/>
  <c r="I3" i="2"/>
  <c r="J3" i="2"/>
  <c r="K3" i="2"/>
  <c r="O3" i="2"/>
  <c r="P3" i="2"/>
  <c r="Q3" i="2"/>
  <c r="R3" i="2"/>
  <c r="S3" i="2"/>
  <c r="T3" i="2"/>
  <c r="U3" i="2"/>
  <c r="X3" i="2"/>
  <c r="Y3" i="2"/>
  <c r="Z3" i="2"/>
  <c r="AA3" i="2"/>
  <c r="AB3" i="2"/>
  <c r="AC3" i="2"/>
  <c r="AD3" i="2"/>
  <c r="AE3" i="2"/>
  <c r="AF3" i="2"/>
  <c r="AG3" i="2"/>
  <c r="B4" i="2"/>
  <c r="D4" i="2"/>
  <c r="E4" i="2"/>
  <c r="F4" i="2"/>
  <c r="G4" i="2"/>
  <c r="H4" i="2"/>
  <c r="I4" i="2"/>
  <c r="J4" i="2"/>
  <c r="K4" i="2"/>
  <c r="O4" i="2"/>
  <c r="P4" i="2"/>
  <c r="Q4" i="2"/>
  <c r="R4" i="2"/>
  <c r="S4" i="2"/>
  <c r="T4" i="2"/>
  <c r="U4" i="2"/>
  <c r="X4" i="2"/>
  <c r="Y4" i="2"/>
  <c r="Z4" i="2"/>
  <c r="AA4" i="2"/>
  <c r="AB4" i="2"/>
  <c r="AC4" i="2"/>
  <c r="AD4" i="2"/>
  <c r="AE4" i="2"/>
  <c r="AF4" i="2"/>
  <c r="AG4" i="2"/>
  <c r="B5" i="2"/>
  <c r="D5" i="2"/>
  <c r="E5" i="2"/>
  <c r="F5" i="2"/>
  <c r="G5" i="2"/>
  <c r="H5" i="2"/>
  <c r="I5" i="2"/>
  <c r="J5" i="2"/>
  <c r="K5" i="2"/>
  <c r="O5" i="2"/>
  <c r="P5" i="2"/>
  <c r="Q5" i="2"/>
  <c r="R5" i="2"/>
  <c r="S5" i="2"/>
  <c r="T5" i="2"/>
  <c r="U5" i="2"/>
  <c r="X5" i="2"/>
  <c r="Y5" i="2"/>
  <c r="Z5" i="2"/>
  <c r="AA5" i="2"/>
  <c r="AB5" i="2"/>
  <c r="AC5" i="2"/>
  <c r="AD5" i="2"/>
  <c r="AE5" i="2"/>
  <c r="AF5" i="2"/>
  <c r="AG5" i="2"/>
  <c r="B6" i="2"/>
  <c r="D6" i="2"/>
  <c r="E6" i="2"/>
  <c r="F6" i="2"/>
  <c r="G6" i="2"/>
  <c r="H6" i="2"/>
  <c r="I6" i="2"/>
  <c r="J6" i="2"/>
  <c r="K6" i="2"/>
  <c r="O6" i="2"/>
  <c r="P6" i="2"/>
  <c r="Q6" i="2"/>
  <c r="R6" i="2"/>
  <c r="S6" i="2"/>
  <c r="T6" i="2"/>
  <c r="U6" i="2"/>
  <c r="X6" i="2"/>
  <c r="Y6" i="2"/>
  <c r="Z6" i="2"/>
  <c r="AA6" i="2"/>
  <c r="AB6" i="2"/>
  <c r="AC6" i="2"/>
  <c r="AD6" i="2"/>
  <c r="AE6" i="2"/>
  <c r="AF6" i="2"/>
  <c r="AG6" i="2"/>
  <c r="B7" i="2"/>
  <c r="D7" i="2"/>
  <c r="E7" i="2"/>
  <c r="F7" i="2"/>
  <c r="G7" i="2"/>
  <c r="H7" i="2"/>
  <c r="I7" i="2"/>
  <c r="J7" i="2"/>
  <c r="K7" i="2"/>
  <c r="O7" i="2"/>
  <c r="P7" i="2"/>
  <c r="Q7" i="2"/>
  <c r="R7" i="2"/>
  <c r="S7" i="2"/>
  <c r="T7" i="2"/>
  <c r="U7" i="2"/>
  <c r="X7" i="2"/>
  <c r="Y7" i="2"/>
  <c r="Z7" i="2"/>
  <c r="AA7" i="2"/>
  <c r="AB7" i="2"/>
  <c r="AC7" i="2"/>
  <c r="AD7" i="2"/>
  <c r="AE7" i="2"/>
  <c r="AF7" i="2"/>
  <c r="AG7" i="2"/>
  <c r="B8" i="2"/>
  <c r="D8" i="2"/>
  <c r="E8" i="2"/>
  <c r="F8" i="2"/>
  <c r="G8" i="2"/>
  <c r="H8" i="2"/>
  <c r="I8" i="2"/>
  <c r="J8" i="2"/>
  <c r="K8" i="2"/>
  <c r="O8" i="2"/>
  <c r="P8" i="2"/>
  <c r="Q8" i="2"/>
  <c r="R8" i="2"/>
  <c r="S8" i="2"/>
  <c r="T8" i="2"/>
  <c r="U8" i="2"/>
  <c r="X8" i="2"/>
  <c r="Y8" i="2"/>
  <c r="Z8" i="2"/>
  <c r="AA8" i="2"/>
  <c r="AB8" i="2"/>
  <c r="AC8" i="2"/>
  <c r="AD8" i="2"/>
  <c r="AE8" i="2"/>
  <c r="AF8" i="2"/>
  <c r="AG8" i="2"/>
  <c r="B9" i="2"/>
  <c r="D9" i="2"/>
  <c r="E9" i="2"/>
  <c r="F9" i="2"/>
  <c r="G9" i="2"/>
  <c r="H9" i="2"/>
  <c r="I9" i="2"/>
  <c r="J9" i="2"/>
  <c r="K9" i="2"/>
  <c r="O9" i="2"/>
  <c r="P9" i="2"/>
  <c r="Q9" i="2"/>
  <c r="R9" i="2"/>
  <c r="S9" i="2"/>
  <c r="T9" i="2"/>
  <c r="U9" i="2"/>
  <c r="X9" i="2"/>
  <c r="Y9" i="2"/>
  <c r="Z9" i="2"/>
  <c r="AA9" i="2"/>
  <c r="AB9" i="2"/>
  <c r="AC9" i="2"/>
  <c r="AD9" i="2"/>
  <c r="AE9" i="2"/>
  <c r="AF9" i="2"/>
  <c r="AG9" i="2"/>
  <c r="B10" i="2"/>
  <c r="D10" i="2"/>
  <c r="E10" i="2"/>
  <c r="F10" i="2"/>
  <c r="G10" i="2"/>
  <c r="H10" i="2"/>
  <c r="I10" i="2"/>
  <c r="J10" i="2"/>
  <c r="K10" i="2"/>
  <c r="O10" i="2"/>
  <c r="P10" i="2"/>
  <c r="Q10" i="2"/>
  <c r="R10" i="2"/>
  <c r="S10" i="2"/>
  <c r="T10" i="2"/>
  <c r="U10" i="2"/>
  <c r="X10" i="2"/>
  <c r="Y10" i="2"/>
  <c r="Z10" i="2"/>
  <c r="AA10" i="2"/>
  <c r="AB10" i="2"/>
  <c r="AC10" i="2"/>
  <c r="AD10" i="2"/>
  <c r="AE10" i="2"/>
  <c r="AF10" i="2"/>
  <c r="AG10" i="2"/>
  <c r="B11" i="2"/>
  <c r="D11" i="2"/>
  <c r="E11" i="2"/>
  <c r="F11" i="2"/>
  <c r="G11" i="2"/>
  <c r="H11" i="2"/>
  <c r="I11" i="2"/>
  <c r="J11" i="2"/>
  <c r="K11" i="2"/>
  <c r="O11" i="2"/>
  <c r="P11" i="2"/>
  <c r="Q11" i="2"/>
  <c r="R11" i="2"/>
  <c r="S11" i="2"/>
  <c r="T11" i="2"/>
  <c r="U11" i="2"/>
  <c r="X11" i="2"/>
  <c r="Y11" i="2"/>
  <c r="Z11" i="2"/>
  <c r="AA11" i="2"/>
  <c r="AB11" i="2"/>
  <c r="AC11" i="2"/>
  <c r="AD11" i="2"/>
  <c r="AE11" i="2"/>
  <c r="AF11" i="2"/>
  <c r="AG11" i="2"/>
  <c r="B12" i="2"/>
  <c r="D12" i="2"/>
  <c r="E12" i="2"/>
  <c r="F12" i="2"/>
  <c r="G12" i="2"/>
  <c r="H12" i="2"/>
  <c r="I12" i="2"/>
  <c r="J12" i="2"/>
  <c r="K12" i="2"/>
  <c r="O12" i="2"/>
  <c r="P12" i="2"/>
  <c r="Q12" i="2"/>
  <c r="R12" i="2"/>
  <c r="S12" i="2"/>
  <c r="T12" i="2"/>
  <c r="U12" i="2"/>
  <c r="X12" i="2"/>
  <c r="Y12" i="2"/>
  <c r="Z12" i="2"/>
  <c r="AA12" i="2"/>
  <c r="AB12" i="2"/>
  <c r="AC12" i="2"/>
  <c r="AD12" i="2"/>
  <c r="AE12" i="2"/>
  <c r="AF12" i="2"/>
  <c r="AG12" i="2"/>
  <c r="B13" i="2"/>
  <c r="D13" i="2"/>
  <c r="E13" i="2"/>
  <c r="F13" i="2"/>
  <c r="G13" i="2"/>
  <c r="H13" i="2"/>
  <c r="I13" i="2"/>
  <c r="J13" i="2"/>
  <c r="K13" i="2"/>
  <c r="O13" i="2"/>
  <c r="P13" i="2"/>
  <c r="Q13" i="2"/>
  <c r="R13" i="2"/>
  <c r="S13" i="2"/>
  <c r="T13" i="2"/>
  <c r="U13" i="2"/>
  <c r="X13" i="2"/>
  <c r="Y13" i="2"/>
  <c r="Z13" i="2"/>
  <c r="AA13" i="2"/>
  <c r="AB13" i="2"/>
  <c r="AC13" i="2"/>
  <c r="AD13" i="2"/>
  <c r="AE13" i="2"/>
  <c r="AF13" i="2"/>
  <c r="AG13" i="2"/>
  <c r="B14" i="2"/>
  <c r="D14" i="2"/>
  <c r="E14" i="2"/>
  <c r="F14" i="2"/>
  <c r="G14" i="2"/>
  <c r="H14" i="2"/>
  <c r="I14" i="2"/>
  <c r="J14" i="2"/>
  <c r="K14" i="2"/>
  <c r="O14" i="2"/>
  <c r="P14" i="2"/>
  <c r="Q14" i="2"/>
  <c r="R14" i="2"/>
  <c r="S14" i="2"/>
  <c r="T14" i="2"/>
  <c r="U14" i="2"/>
  <c r="X14" i="2"/>
  <c r="Y14" i="2"/>
  <c r="Z14" i="2"/>
  <c r="AA14" i="2"/>
  <c r="AB14" i="2"/>
  <c r="AC14" i="2"/>
  <c r="AD14" i="2"/>
  <c r="AE14" i="2"/>
  <c r="AF14" i="2"/>
  <c r="AG14" i="2"/>
  <c r="B15" i="2"/>
  <c r="D15" i="2"/>
  <c r="E15" i="2"/>
  <c r="F15" i="2"/>
  <c r="G15" i="2"/>
  <c r="H15" i="2"/>
  <c r="I15" i="2"/>
  <c r="J15" i="2"/>
  <c r="K15" i="2"/>
  <c r="O15" i="2"/>
  <c r="P15" i="2"/>
  <c r="Q15" i="2"/>
  <c r="R15" i="2"/>
  <c r="S15" i="2"/>
  <c r="T15" i="2"/>
  <c r="U15" i="2"/>
  <c r="X15" i="2"/>
  <c r="Y15" i="2"/>
  <c r="Z15" i="2"/>
  <c r="AA15" i="2"/>
  <c r="AB15" i="2"/>
  <c r="AC15" i="2"/>
  <c r="AD15" i="2"/>
  <c r="AE15" i="2"/>
  <c r="AF15" i="2"/>
  <c r="AG15" i="2"/>
  <c r="B16" i="2"/>
  <c r="D16" i="2"/>
  <c r="E16" i="2"/>
  <c r="F16" i="2"/>
  <c r="G16" i="2"/>
  <c r="H16" i="2"/>
  <c r="I16" i="2"/>
  <c r="J16" i="2"/>
  <c r="K16" i="2"/>
  <c r="O16" i="2"/>
  <c r="P16" i="2"/>
  <c r="Q16" i="2"/>
  <c r="R16" i="2"/>
  <c r="S16" i="2"/>
  <c r="T16" i="2"/>
  <c r="U16" i="2"/>
  <c r="X16" i="2"/>
  <c r="Y16" i="2"/>
  <c r="Z16" i="2"/>
  <c r="AA16" i="2"/>
  <c r="AB16" i="2"/>
  <c r="AC16" i="2"/>
  <c r="AD16" i="2"/>
  <c r="AE16" i="2"/>
  <c r="AF16" i="2"/>
  <c r="AG16" i="2"/>
  <c r="B17" i="2"/>
  <c r="D17" i="2"/>
  <c r="E17" i="2"/>
  <c r="F17" i="2"/>
  <c r="G17" i="2"/>
  <c r="H17" i="2"/>
  <c r="I17" i="2"/>
  <c r="J17" i="2"/>
  <c r="K17" i="2"/>
  <c r="O17" i="2"/>
  <c r="P17" i="2"/>
  <c r="Q17" i="2"/>
  <c r="R17" i="2"/>
  <c r="S17" i="2"/>
  <c r="T17" i="2"/>
  <c r="U17" i="2"/>
  <c r="X17" i="2"/>
  <c r="Y17" i="2"/>
  <c r="Z17" i="2"/>
  <c r="AA17" i="2"/>
  <c r="AB17" i="2"/>
  <c r="AC17" i="2"/>
  <c r="AD17" i="2"/>
  <c r="AE17" i="2"/>
  <c r="AF17" i="2"/>
  <c r="AG17" i="2"/>
  <c r="B18" i="2"/>
  <c r="D18" i="2"/>
  <c r="E18" i="2"/>
  <c r="F18" i="2"/>
  <c r="G18" i="2"/>
  <c r="H18" i="2"/>
  <c r="I18" i="2"/>
  <c r="J18" i="2"/>
  <c r="K18" i="2"/>
  <c r="O18" i="2"/>
  <c r="P18" i="2"/>
  <c r="Q18" i="2"/>
  <c r="R18" i="2"/>
  <c r="S18" i="2"/>
  <c r="T18" i="2"/>
  <c r="U18" i="2"/>
  <c r="X18" i="2"/>
  <c r="Y18" i="2"/>
  <c r="Z18" i="2"/>
  <c r="AA18" i="2"/>
  <c r="AB18" i="2"/>
  <c r="AC18" i="2"/>
  <c r="AD18" i="2"/>
  <c r="AE18" i="2"/>
  <c r="AF18" i="2"/>
  <c r="AG18" i="2"/>
  <c r="B19" i="2"/>
  <c r="D19" i="2"/>
  <c r="E19" i="2"/>
  <c r="F19" i="2"/>
  <c r="G19" i="2"/>
  <c r="H19" i="2"/>
  <c r="I19" i="2"/>
  <c r="J19" i="2"/>
  <c r="K19" i="2"/>
  <c r="O19" i="2"/>
  <c r="P19" i="2"/>
  <c r="Q19" i="2"/>
  <c r="R19" i="2"/>
  <c r="S19" i="2"/>
  <c r="T19" i="2"/>
  <c r="U19" i="2"/>
  <c r="X19" i="2"/>
  <c r="Y19" i="2"/>
  <c r="Z19" i="2"/>
  <c r="AA19" i="2"/>
  <c r="AB19" i="2"/>
  <c r="AC19" i="2"/>
  <c r="AD19" i="2"/>
  <c r="AE19" i="2"/>
  <c r="AF19" i="2"/>
  <c r="AG19" i="2"/>
  <c r="B20" i="2"/>
  <c r="D20" i="2"/>
  <c r="E20" i="2"/>
  <c r="F20" i="2"/>
  <c r="G20" i="2"/>
  <c r="H20" i="2"/>
  <c r="I20" i="2"/>
  <c r="J20" i="2"/>
  <c r="K20" i="2"/>
  <c r="O20" i="2"/>
  <c r="P20" i="2"/>
  <c r="Q20" i="2"/>
  <c r="R20" i="2"/>
  <c r="S20" i="2"/>
  <c r="T20" i="2"/>
  <c r="U20" i="2"/>
  <c r="X20" i="2"/>
  <c r="Y20" i="2"/>
  <c r="Z20" i="2"/>
  <c r="AA20" i="2"/>
  <c r="AB20" i="2"/>
  <c r="AC20" i="2"/>
  <c r="AD20" i="2"/>
  <c r="AE20" i="2"/>
  <c r="AF20" i="2"/>
  <c r="AG20" i="2"/>
  <c r="B21" i="2"/>
  <c r="D21" i="2"/>
  <c r="E21" i="2"/>
  <c r="F21" i="2"/>
  <c r="G21" i="2"/>
  <c r="H21" i="2"/>
  <c r="I21" i="2"/>
  <c r="J21" i="2"/>
  <c r="K21" i="2"/>
  <c r="O21" i="2"/>
  <c r="P21" i="2"/>
  <c r="Q21" i="2"/>
  <c r="R21" i="2"/>
  <c r="S21" i="2"/>
  <c r="T21" i="2"/>
  <c r="U21" i="2"/>
  <c r="X21" i="2"/>
  <c r="Y21" i="2"/>
  <c r="Z21" i="2"/>
  <c r="AA21" i="2"/>
  <c r="AB21" i="2"/>
  <c r="AC21" i="2"/>
  <c r="AD21" i="2"/>
  <c r="AE21" i="2"/>
  <c r="AF21" i="2"/>
  <c r="AG21" i="2"/>
  <c r="B22" i="2"/>
  <c r="D22" i="2"/>
  <c r="E22" i="2"/>
  <c r="F22" i="2"/>
  <c r="G22" i="2"/>
  <c r="H22" i="2"/>
  <c r="I22" i="2"/>
  <c r="J22" i="2"/>
  <c r="K22" i="2"/>
  <c r="O22" i="2"/>
  <c r="P22" i="2"/>
  <c r="Q22" i="2"/>
  <c r="R22" i="2"/>
  <c r="S22" i="2"/>
  <c r="T22" i="2"/>
  <c r="U22" i="2"/>
  <c r="X22" i="2"/>
  <c r="Y22" i="2"/>
  <c r="Z22" i="2"/>
  <c r="AA22" i="2"/>
  <c r="AB22" i="2"/>
  <c r="AC22" i="2"/>
  <c r="AD22" i="2"/>
  <c r="AE22" i="2"/>
  <c r="AF22" i="2"/>
  <c r="AG22" i="2"/>
  <c r="B23" i="2"/>
  <c r="D23" i="2"/>
  <c r="E23" i="2"/>
  <c r="F23" i="2"/>
  <c r="G23" i="2"/>
  <c r="H23" i="2"/>
  <c r="I23" i="2"/>
  <c r="J23" i="2"/>
  <c r="K23" i="2"/>
  <c r="O23" i="2"/>
  <c r="P23" i="2"/>
  <c r="Q23" i="2"/>
  <c r="R23" i="2"/>
  <c r="S23" i="2"/>
  <c r="T23" i="2"/>
  <c r="U23" i="2"/>
  <c r="X23" i="2"/>
  <c r="Y23" i="2"/>
  <c r="Z23" i="2"/>
  <c r="AA23" i="2"/>
  <c r="AB23" i="2"/>
  <c r="AC23" i="2"/>
  <c r="AD23" i="2"/>
  <c r="AE23" i="2"/>
  <c r="AF23" i="2"/>
  <c r="AG23" i="2"/>
  <c r="B24" i="2"/>
  <c r="D24" i="2"/>
  <c r="E24" i="2"/>
  <c r="F24" i="2"/>
  <c r="G24" i="2"/>
  <c r="H24" i="2"/>
  <c r="I24" i="2"/>
  <c r="J24" i="2"/>
  <c r="K24" i="2"/>
  <c r="O24" i="2"/>
  <c r="P24" i="2"/>
  <c r="Q24" i="2"/>
  <c r="R24" i="2"/>
  <c r="S24" i="2"/>
  <c r="T24" i="2"/>
  <c r="U24" i="2"/>
  <c r="X24" i="2"/>
  <c r="Y24" i="2"/>
  <c r="Z24" i="2"/>
  <c r="AA24" i="2"/>
  <c r="AB24" i="2"/>
  <c r="AC24" i="2"/>
  <c r="AD24" i="2"/>
  <c r="AE24" i="2"/>
  <c r="AF24" i="2"/>
  <c r="AG24" i="2"/>
  <c r="B25" i="2"/>
  <c r="D25" i="2"/>
  <c r="E25" i="2"/>
  <c r="F25" i="2"/>
  <c r="G25" i="2"/>
  <c r="H25" i="2"/>
  <c r="I25" i="2"/>
  <c r="J25" i="2"/>
  <c r="K25" i="2"/>
  <c r="O25" i="2"/>
  <c r="P25" i="2"/>
  <c r="Q25" i="2"/>
  <c r="R25" i="2"/>
  <c r="S25" i="2"/>
  <c r="T25" i="2"/>
  <c r="U25" i="2"/>
  <c r="X25" i="2"/>
  <c r="Y25" i="2"/>
  <c r="Z25" i="2"/>
  <c r="AA25" i="2"/>
  <c r="AB25" i="2"/>
  <c r="AC25" i="2"/>
  <c r="AD25" i="2"/>
  <c r="AE25" i="2"/>
  <c r="AF25" i="2"/>
  <c r="AG25" i="2"/>
  <c r="B26" i="2"/>
  <c r="D26" i="2"/>
  <c r="E26" i="2"/>
  <c r="F26" i="2"/>
  <c r="G26" i="2"/>
  <c r="H26" i="2"/>
  <c r="I26" i="2"/>
  <c r="J26" i="2"/>
  <c r="K26" i="2"/>
  <c r="O26" i="2"/>
  <c r="P26" i="2"/>
  <c r="Q26" i="2"/>
  <c r="R26" i="2"/>
  <c r="S26" i="2"/>
  <c r="T26" i="2"/>
  <c r="U26" i="2"/>
  <c r="X26" i="2"/>
  <c r="Y26" i="2"/>
  <c r="Z26" i="2"/>
  <c r="AA26" i="2"/>
  <c r="AB26" i="2"/>
  <c r="AC26" i="2"/>
  <c r="AD26" i="2"/>
  <c r="AE26" i="2"/>
  <c r="AF26" i="2"/>
  <c r="AG26" i="2"/>
  <c r="B27" i="2"/>
  <c r="D27" i="2"/>
  <c r="E27" i="2"/>
  <c r="F27" i="2"/>
  <c r="G27" i="2"/>
  <c r="H27" i="2"/>
  <c r="I27" i="2"/>
  <c r="J27" i="2"/>
  <c r="K27" i="2"/>
  <c r="O27" i="2"/>
  <c r="P27" i="2"/>
  <c r="Q27" i="2"/>
  <c r="R27" i="2"/>
  <c r="S27" i="2"/>
  <c r="T27" i="2"/>
  <c r="U27" i="2"/>
  <c r="X27" i="2"/>
  <c r="Y27" i="2"/>
  <c r="Z27" i="2"/>
  <c r="AA27" i="2"/>
  <c r="AB27" i="2"/>
  <c r="AC27" i="2"/>
  <c r="AD27" i="2"/>
  <c r="AE27" i="2"/>
  <c r="AF27" i="2"/>
  <c r="AG27" i="2"/>
  <c r="B28" i="2"/>
  <c r="D28" i="2"/>
  <c r="E28" i="2"/>
  <c r="F28" i="2"/>
  <c r="G28" i="2"/>
  <c r="H28" i="2"/>
  <c r="I28" i="2"/>
  <c r="J28" i="2"/>
  <c r="K28" i="2"/>
  <c r="O28" i="2"/>
  <c r="P28" i="2"/>
  <c r="Q28" i="2"/>
  <c r="R28" i="2"/>
  <c r="S28" i="2"/>
  <c r="T28" i="2"/>
  <c r="U28" i="2"/>
  <c r="X28" i="2"/>
  <c r="Y28" i="2"/>
  <c r="Z28" i="2"/>
  <c r="AA28" i="2"/>
  <c r="AB28" i="2"/>
  <c r="AC28" i="2"/>
  <c r="AD28" i="2"/>
  <c r="AE28" i="2"/>
  <c r="AF28" i="2"/>
  <c r="AG28" i="2"/>
  <c r="B29" i="2"/>
  <c r="D29" i="2"/>
  <c r="E29" i="2"/>
  <c r="F29" i="2"/>
  <c r="G29" i="2"/>
  <c r="H29" i="2"/>
  <c r="I29" i="2"/>
  <c r="J29" i="2"/>
  <c r="K29" i="2"/>
  <c r="O29" i="2"/>
  <c r="P29" i="2"/>
  <c r="Q29" i="2"/>
  <c r="R29" i="2"/>
  <c r="S29" i="2"/>
  <c r="T29" i="2"/>
  <c r="U29" i="2"/>
  <c r="X29" i="2"/>
  <c r="Y29" i="2"/>
  <c r="Z29" i="2"/>
  <c r="AA29" i="2"/>
  <c r="AB29" i="2"/>
  <c r="AC29" i="2"/>
  <c r="AD29" i="2"/>
  <c r="AE29" i="2"/>
  <c r="AF29" i="2"/>
  <c r="AG29" i="2"/>
  <c r="B30" i="2"/>
  <c r="D30" i="2"/>
  <c r="E30" i="2"/>
  <c r="F30" i="2"/>
  <c r="G30" i="2"/>
  <c r="H30" i="2"/>
  <c r="I30" i="2"/>
  <c r="J30" i="2"/>
  <c r="K30" i="2"/>
  <c r="O30" i="2"/>
  <c r="P30" i="2"/>
  <c r="Q30" i="2"/>
  <c r="R30" i="2"/>
  <c r="S30" i="2"/>
  <c r="T30" i="2"/>
  <c r="U30" i="2"/>
  <c r="X30" i="2"/>
  <c r="Y30" i="2"/>
  <c r="Z30" i="2"/>
  <c r="AA30" i="2"/>
  <c r="AB30" i="2"/>
  <c r="AC30" i="2"/>
  <c r="AD30" i="2"/>
  <c r="AE30" i="2"/>
  <c r="AF30" i="2"/>
  <c r="AG30" i="2"/>
  <c r="B31" i="2"/>
  <c r="D31" i="2"/>
  <c r="E31" i="2"/>
  <c r="F31" i="2"/>
  <c r="G31" i="2"/>
  <c r="H31" i="2"/>
  <c r="I31" i="2"/>
  <c r="J31" i="2"/>
  <c r="K31" i="2"/>
  <c r="O31" i="2"/>
  <c r="P31" i="2"/>
  <c r="Q31" i="2"/>
  <c r="R31" i="2"/>
  <c r="S31" i="2"/>
  <c r="T31" i="2"/>
  <c r="U31" i="2"/>
  <c r="X31" i="2"/>
  <c r="Y31" i="2"/>
  <c r="Z31" i="2"/>
  <c r="AA31" i="2"/>
  <c r="AB31" i="2"/>
  <c r="AC31" i="2"/>
  <c r="AD31" i="2"/>
  <c r="AE31" i="2"/>
  <c r="AF31" i="2"/>
  <c r="AG31" i="2"/>
  <c r="B32" i="2"/>
  <c r="D32" i="2"/>
  <c r="E32" i="2"/>
  <c r="F32" i="2"/>
  <c r="G32" i="2"/>
  <c r="H32" i="2"/>
  <c r="I32" i="2"/>
  <c r="J32" i="2"/>
  <c r="K32" i="2"/>
  <c r="O32" i="2"/>
  <c r="P32" i="2"/>
  <c r="Q32" i="2"/>
  <c r="R32" i="2"/>
  <c r="S32" i="2"/>
  <c r="T32" i="2"/>
  <c r="U32" i="2"/>
  <c r="X32" i="2"/>
  <c r="Y32" i="2"/>
  <c r="Z32" i="2"/>
  <c r="AA32" i="2"/>
  <c r="AB32" i="2"/>
  <c r="AC32" i="2"/>
  <c r="AD32" i="2"/>
  <c r="AE32" i="2"/>
  <c r="AF32" i="2"/>
  <c r="AG32" i="2"/>
  <c r="B33" i="2"/>
  <c r="D33" i="2"/>
  <c r="E33" i="2"/>
  <c r="F33" i="2"/>
  <c r="G33" i="2"/>
  <c r="H33" i="2"/>
  <c r="I33" i="2"/>
  <c r="J33" i="2"/>
  <c r="K33" i="2"/>
  <c r="O33" i="2"/>
  <c r="P33" i="2"/>
  <c r="Q33" i="2"/>
  <c r="R33" i="2"/>
  <c r="S33" i="2"/>
  <c r="T33" i="2"/>
  <c r="U33" i="2"/>
  <c r="X33" i="2"/>
  <c r="Y33" i="2"/>
  <c r="Z33" i="2"/>
  <c r="AA33" i="2"/>
  <c r="AB33" i="2"/>
  <c r="AC33" i="2"/>
  <c r="AD33" i="2"/>
  <c r="AE33" i="2"/>
  <c r="AF33" i="2"/>
  <c r="AG33" i="2"/>
  <c r="B34" i="2"/>
  <c r="D34" i="2"/>
  <c r="E34" i="2"/>
  <c r="F34" i="2"/>
  <c r="G34" i="2"/>
  <c r="H34" i="2"/>
  <c r="I34" i="2"/>
  <c r="J34" i="2"/>
  <c r="K34" i="2"/>
  <c r="O34" i="2"/>
  <c r="P34" i="2"/>
  <c r="Q34" i="2"/>
  <c r="R34" i="2"/>
  <c r="S34" i="2"/>
  <c r="T34" i="2"/>
  <c r="U34" i="2"/>
  <c r="X34" i="2"/>
  <c r="Y34" i="2"/>
  <c r="Z34" i="2"/>
  <c r="AA34" i="2"/>
  <c r="AB34" i="2"/>
  <c r="AC34" i="2"/>
  <c r="AD34" i="2"/>
  <c r="AE34" i="2"/>
  <c r="AF34" i="2"/>
  <c r="AG34" i="2"/>
  <c r="B35" i="2"/>
  <c r="D35" i="2"/>
  <c r="E35" i="2"/>
  <c r="F35" i="2"/>
  <c r="G35" i="2"/>
  <c r="H35" i="2"/>
  <c r="I35" i="2"/>
  <c r="J35" i="2"/>
  <c r="K35" i="2"/>
  <c r="O35" i="2"/>
  <c r="P35" i="2"/>
  <c r="Q35" i="2"/>
  <c r="R35" i="2"/>
  <c r="S35" i="2"/>
  <c r="T35" i="2"/>
  <c r="U35" i="2"/>
  <c r="X35" i="2"/>
  <c r="Y35" i="2"/>
  <c r="Z35" i="2"/>
  <c r="AA35" i="2"/>
  <c r="AB35" i="2"/>
  <c r="AC35" i="2"/>
  <c r="AD35" i="2"/>
  <c r="AE35" i="2"/>
  <c r="AF35" i="2"/>
  <c r="AG35" i="2"/>
  <c r="B36" i="2"/>
  <c r="D36" i="2"/>
  <c r="E36" i="2"/>
  <c r="F36" i="2"/>
  <c r="G36" i="2"/>
  <c r="H36" i="2"/>
  <c r="I36" i="2"/>
  <c r="J36" i="2"/>
  <c r="K36" i="2"/>
  <c r="O36" i="2"/>
  <c r="P36" i="2"/>
  <c r="Q36" i="2"/>
  <c r="R36" i="2"/>
  <c r="S36" i="2"/>
  <c r="T36" i="2"/>
  <c r="U36" i="2"/>
  <c r="X36" i="2"/>
  <c r="Y36" i="2"/>
  <c r="Z36" i="2"/>
  <c r="AA36" i="2"/>
  <c r="AB36" i="2"/>
  <c r="AC36" i="2"/>
  <c r="AD36" i="2"/>
  <c r="AE36" i="2"/>
  <c r="AF36" i="2"/>
  <c r="AG36" i="2"/>
  <c r="B37" i="2"/>
  <c r="D37" i="2"/>
  <c r="E37" i="2"/>
  <c r="F37" i="2"/>
  <c r="G37" i="2"/>
  <c r="H37" i="2"/>
  <c r="I37" i="2"/>
  <c r="J37" i="2"/>
  <c r="K37" i="2"/>
  <c r="O37" i="2"/>
  <c r="P37" i="2"/>
  <c r="Q37" i="2"/>
  <c r="R37" i="2"/>
  <c r="S37" i="2"/>
  <c r="T37" i="2"/>
  <c r="U37" i="2"/>
  <c r="X37" i="2"/>
  <c r="Y37" i="2"/>
  <c r="Z37" i="2"/>
  <c r="AA37" i="2"/>
  <c r="AB37" i="2"/>
  <c r="AC37" i="2"/>
  <c r="AD37" i="2"/>
  <c r="AE37" i="2"/>
  <c r="AF37" i="2"/>
  <c r="AG37" i="2"/>
  <c r="B38" i="2"/>
  <c r="D38" i="2"/>
  <c r="E38" i="2"/>
  <c r="F38" i="2"/>
  <c r="G38" i="2"/>
  <c r="H38" i="2"/>
  <c r="I38" i="2"/>
  <c r="J38" i="2"/>
  <c r="K38" i="2"/>
  <c r="O38" i="2"/>
  <c r="P38" i="2"/>
  <c r="Q38" i="2"/>
  <c r="R38" i="2"/>
  <c r="S38" i="2"/>
  <c r="T38" i="2"/>
  <c r="U38" i="2"/>
  <c r="X38" i="2"/>
  <c r="Y38" i="2"/>
  <c r="Z38" i="2"/>
  <c r="AA38" i="2"/>
  <c r="AB38" i="2"/>
  <c r="AC38" i="2"/>
  <c r="AD38" i="2"/>
  <c r="AE38" i="2"/>
  <c r="AF38" i="2"/>
  <c r="AG38" i="2"/>
  <c r="B39" i="2"/>
  <c r="D39" i="2"/>
  <c r="E39" i="2"/>
  <c r="F39" i="2"/>
  <c r="G39" i="2"/>
  <c r="H39" i="2"/>
  <c r="I39" i="2"/>
  <c r="J39" i="2"/>
  <c r="K39" i="2"/>
  <c r="O39" i="2"/>
  <c r="P39" i="2"/>
  <c r="Q39" i="2"/>
  <c r="R39" i="2"/>
  <c r="S39" i="2"/>
  <c r="T39" i="2"/>
  <c r="U39" i="2"/>
  <c r="X39" i="2"/>
  <c r="Y39" i="2"/>
  <c r="Z39" i="2"/>
  <c r="AA39" i="2"/>
  <c r="AB39" i="2"/>
  <c r="AC39" i="2"/>
  <c r="AD39" i="2"/>
  <c r="AE39" i="2"/>
  <c r="AF39" i="2"/>
  <c r="AG39" i="2"/>
  <c r="B40" i="2"/>
  <c r="D40" i="2"/>
  <c r="E40" i="2"/>
  <c r="F40" i="2"/>
  <c r="G40" i="2"/>
  <c r="H40" i="2"/>
  <c r="I40" i="2"/>
  <c r="J40" i="2"/>
  <c r="K40" i="2"/>
  <c r="O40" i="2"/>
  <c r="P40" i="2"/>
  <c r="Q40" i="2"/>
  <c r="R40" i="2"/>
  <c r="S40" i="2"/>
  <c r="T40" i="2"/>
  <c r="U40" i="2"/>
  <c r="X40" i="2"/>
  <c r="Y40" i="2"/>
  <c r="Z40" i="2"/>
  <c r="AA40" i="2"/>
  <c r="AB40" i="2"/>
  <c r="AC40" i="2"/>
  <c r="AD40" i="2"/>
  <c r="AE40" i="2"/>
  <c r="AF40" i="2"/>
  <c r="AG40" i="2"/>
  <c r="B41" i="2"/>
  <c r="D41" i="2"/>
  <c r="E41" i="2"/>
  <c r="F41" i="2"/>
  <c r="G41" i="2"/>
  <c r="H41" i="2"/>
  <c r="I41" i="2"/>
  <c r="J41" i="2"/>
  <c r="K41" i="2"/>
  <c r="O41" i="2"/>
  <c r="P41" i="2"/>
  <c r="Q41" i="2"/>
  <c r="R41" i="2"/>
  <c r="S41" i="2"/>
  <c r="T41" i="2"/>
  <c r="U41" i="2"/>
  <c r="X41" i="2"/>
  <c r="Y41" i="2"/>
  <c r="Z41" i="2"/>
  <c r="AA41" i="2"/>
  <c r="AB41" i="2"/>
  <c r="AC41" i="2"/>
  <c r="AD41" i="2"/>
  <c r="AE41" i="2"/>
  <c r="AF41" i="2"/>
  <c r="AG41" i="2"/>
  <c r="B42" i="2"/>
  <c r="D42" i="2"/>
  <c r="E42" i="2"/>
  <c r="F42" i="2"/>
  <c r="G42" i="2"/>
  <c r="H42" i="2"/>
  <c r="I42" i="2"/>
  <c r="J42" i="2"/>
  <c r="K42" i="2"/>
  <c r="O42" i="2"/>
  <c r="P42" i="2"/>
  <c r="Q42" i="2"/>
  <c r="R42" i="2"/>
  <c r="S42" i="2"/>
  <c r="T42" i="2"/>
  <c r="U42" i="2"/>
  <c r="X42" i="2"/>
  <c r="Y42" i="2"/>
  <c r="Z42" i="2"/>
  <c r="AA42" i="2"/>
  <c r="AB42" i="2"/>
  <c r="AC42" i="2"/>
  <c r="AD42" i="2"/>
  <c r="AE42" i="2"/>
  <c r="AF42" i="2"/>
  <c r="AG42" i="2"/>
  <c r="B43" i="2"/>
  <c r="D43" i="2"/>
  <c r="E43" i="2"/>
  <c r="F43" i="2"/>
  <c r="G43" i="2"/>
  <c r="H43" i="2"/>
  <c r="I43" i="2"/>
  <c r="J43" i="2"/>
  <c r="K43" i="2"/>
  <c r="O43" i="2"/>
  <c r="P43" i="2"/>
  <c r="Q43" i="2"/>
  <c r="R43" i="2"/>
  <c r="S43" i="2"/>
  <c r="T43" i="2"/>
  <c r="U43" i="2"/>
  <c r="X43" i="2"/>
  <c r="Y43" i="2"/>
  <c r="Z43" i="2"/>
  <c r="AA43" i="2"/>
  <c r="AB43" i="2"/>
  <c r="AC43" i="2"/>
  <c r="AD43" i="2"/>
  <c r="AE43" i="2"/>
  <c r="AF43" i="2"/>
  <c r="AG43" i="2"/>
  <c r="B44" i="2"/>
  <c r="D44" i="2"/>
  <c r="E44" i="2"/>
  <c r="F44" i="2"/>
  <c r="G44" i="2"/>
  <c r="H44" i="2"/>
  <c r="I44" i="2"/>
  <c r="J44" i="2"/>
  <c r="K44" i="2"/>
  <c r="O44" i="2"/>
  <c r="P44" i="2"/>
  <c r="Q44" i="2"/>
  <c r="R44" i="2"/>
  <c r="S44" i="2"/>
  <c r="T44" i="2"/>
  <c r="U44" i="2"/>
  <c r="X44" i="2"/>
  <c r="Y44" i="2"/>
  <c r="Z44" i="2"/>
  <c r="AA44" i="2"/>
  <c r="AB44" i="2"/>
  <c r="AC44" i="2"/>
  <c r="AD44" i="2"/>
  <c r="AE44" i="2"/>
  <c r="AF44" i="2"/>
  <c r="AG44" i="2"/>
  <c r="B45" i="2"/>
  <c r="D45" i="2"/>
  <c r="E45" i="2"/>
  <c r="F45" i="2"/>
  <c r="G45" i="2"/>
  <c r="H45" i="2"/>
  <c r="I45" i="2"/>
  <c r="J45" i="2"/>
  <c r="K45" i="2"/>
  <c r="O45" i="2"/>
  <c r="P45" i="2"/>
  <c r="Q45" i="2"/>
  <c r="R45" i="2"/>
  <c r="S45" i="2"/>
  <c r="T45" i="2"/>
  <c r="U45" i="2"/>
  <c r="X45" i="2"/>
  <c r="Y45" i="2"/>
  <c r="Z45" i="2"/>
  <c r="AA45" i="2"/>
  <c r="AB45" i="2"/>
  <c r="AC45" i="2"/>
  <c r="AD45" i="2"/>
  <c r="AE45" i="2"/>
  <c r="AF45" i="2"/>
  <c r="AG45" i="2"/>
  <c r="B46" i="2"/>
  <c r="D46" i="2"/>
  <c r="E46" i="2"/>
  <c r="F46" i="2"/>
  <c r="G46" i="2"/>
  <c r="H46" i="2"/>
  <c r="I46" i="2"/>
  <c r="J46" i="2"/>
  <c r="K46" i="2"/>
  <c r="O46" i="2"/>
  <c r="P46" i="2"/>
  <c r="Q46" i="2"/>
  <c r="R46" i="2"/>
  <c r="S46" i="2"/>
  <c r="T46" i="2"/>
  <c r="U46" i="2"/>
  <c r="X46" i="2"/>
  <c r="Y46" i="2"/>
  <c r="Z46" i="2"/>
  <c r="AA46" i="2"/>
  <c r="AB46" i="2"/>
  <c r="AC46" i="2"/>
  <c r="AD46" i="2"/>
  <c r="AE46" i="2"/>
  <c r="AF46" i="2"/>
  <c r="AG46" i="2"/>
  <c r="B47" i="2"/>
  <c r="D47" i="2"/>
  <c r="E47" i="2"/>
  <c r="F47" i="2"/>
  <c r="G47" i="2"/>
  <c r="H47" i="2"/>
  <c r="I47" i="2"/>
  <c r="J47" i="2"/>
  <c r="K47" i="2"/>
  <c r="O47" i="2"/>
  <c r="P47" i="2"/>
  <c r="Q47" i="2"/>
  <c r="R47" i="2"/>
  <c r="S47" i="2"/>
  <c r="T47" i="2"/>
  <c r="U47" i="2"/>
  <c r="X47" i="2"/>
  <c r="Y47" i="2"/>
  <c r="Z47" i="2"/>
  <c r="AA47" i="2"/>
  <c r="AB47" i="2"/>
  <c r="AC47" i="2"/>
  <c r="AD47" i="2"/>
  <c r="AE47" i="2"/>
  <c r="AF47" i="2"/>
  <c r="AG47" i="2"/>
  <c r="B48" i="2"/>
  <c r="D48" i="2"/>
  <c r="E48" i="2"/>
  <c r="F48" i="2"/>
  <c r="G48" i="2"/>
  <c r="H48" i="2"/>
  <c r="I48" i="2"/>
  <c r="J48" i="2"/>
  <c r="K48" i="2"/>
  <c r="O48" i="2"/>
  <c r="P48" i="2"/>
  <c r="Q48" i="2"/>
  <c r="R48" i="2"/>
  <c r="S48" i="2"/>
  <c r="T48" i="2"/>
  <c r="U48" i="2"/>
  <c r="X48" i="2"/>
  <c r="Y48" i="2"/>
  <c r="Z48" i="2"/>
  <c r="AA48" i="2"/>
  <c r="AB48" i="2"/>
  <c r="AC48" i="2"/>
  <c r="AD48" i="2"/>
  <c r="AE48" i="2"/>
  <c r="AF48" i="2"/>
  <c r="AG48" i="2"/>
  <c r="B49" i="2"/>
  <c r="D49" i="2"/>
  <c r="E49" i="2"/>
  <c r="F49" i="2"/>
  <c r="G49" i="2"/>
  <c r="H49" i="2"/>
  <c r="I49" i="2"/>
  <c r="J49" i="2"/>
  <c r="K49" i="2"/>
  <c r="O49" i="2"/>
  <c r="P49" i="2"/>
  <c r="Q49" i="2"/>
  <c r="R49" i="2"/>
  <c r="S49" i="2"/>
  <c r="T49" i="2"/>
  <c r="U49" i="2"/>
  <c r="X49" i="2"/>
  <c r="Y49" i="2"/>
  <c r="Z49" i="2"/>
  <c r="AA49" i="2"/>
  <c r="AB49" i="2"/>
  <c r="AC49" i="2"/>
  <c r="AD49" i="2"/>
  <c r="AE49" i="2"/>
  <c r="AF49" i="2"/>
  <c r="AG49" i="2"/>
  <c r="B50" i="2"/>
  <c r="D50" i="2"/>
  <c r="E50" i="2"/>
  <c r="F50" i="2"/>
  <c r="G50" i="2"/>
  <c r="H50" i="2"/>
  <c r="I50" i="2"/>
  <c r="J50" i="2"/>
  <c r="K50" i="2"/>
  <c r="O50" i="2"/>
  <c r="P50" i="2"/>
  <c r="Q50" i="2"/>
  <c r="R50" i="2"/>
  <c r="S50" i="2"/>
  <c r="T50" i="2"/>
  <c r="U50" i="2"/>
  <c r="X50" i="2"/>
  <c r="Y50" i="2"/>
  <c r="Z50" i="2"/>
  <c r="AA50" i="2"/>
  <c r="AB50" i="2"/>
  <c r="AC50" i="2"/>
  <c r="AD50" i="2"/>
  <c r="AE50" i="2"/>
  <c r="AF50" i="2"/>
  <c r="AG50" i="2"/>
  <c r="B51" i="2"/>
  <c r="D51" i="2"/>
  <c r="E51" i="2"/>
  <c r="F51" i="2"/>
  <c r="G51" i="2"/>
  <c r="H51" i="2"/>
  <c r="I51" i="2"/>
  <c r="J51" i="2"/>
  <c r="K51" i="2"/>
  <c r="O51" i="2"/>
  <c r="P51" i="2"/>
  <c r="Q51" i="2"/>
  <c r="R51" i="2"/>
  <c r="S51" i="2"/>
  <c r="T51" i="2"/>
  <c r="U51" i="2"/>
  <c r="X51" i="2"/>
  <c r="Y51" i="2"/>
  <c r="Z51" i="2"/>
  <c r="AA51" i="2"/>
  <c r="AB51" i="2"/>
  <c r="AC51" i="2"/>
  <c r="AD51" i="2"/>
  <c r="AE51" i="2"/>
  <c r="AF51" i="2"/>
  <c r="AG51" i="2"/>
  <c r="B52" i="2"/>
  <c r="D52" i="2"/>
  <c r="E52" i="2"/>
  <c r="F52" i="2"/>
  <c r="G52" i="2"/>
  <c r="H52" i="2"/>
  <c r="I52" i="2"/>
  <c r="J52" i="2"/>
  <c r="K52" i="2"/>
  <c r="O52" i="2"/>
  <c r="P52" i="2"/>
  <c r="Q52" i="2"/>
  <c r="R52" i="2"/>
  <c r="S52" i="2"/>
  <c r="T52" i="2"/>
  <c r="U52" i="2"/>
  <c r="X52" i="2"/>
  <c r="Y52" i="2"/>
  <c r="Z52" i="2"/>
  <c r="AA52" i="2"/>
  <c r="AB52" i="2"/>
  <c r="AC52" i="2"/>
  <c r="AD52" i="2"/>
  <c r="AE52" i="2"/>
  <c r="AF52" i="2"/>
  <c r="AG52" i="2"/>
  <c r="B53" i="2"/>
  <c r="D53" i="2"/>
  <c r="E53" i="2"/>
  <c r="F53" i="2"/>
  <c r="G53" i="2"/>
  <c r="H53" i="2"/>
  <c r="I53" i="2"/>
  <c r="J53" i="2"/>
  <c r="K53" i="2"/>
  <c r="O53" i="2"/>
  <c r="P53" i="2"/>
  <c r="Q53" i="2"/>
  <c r="R53" i="2"/>
  <c r="S53" i="2"/>
  <c r="T53" i="2"/>
  <c r="U53" i="2"/>
  <c r="X53" i="2"/>
  <c r="Y53" i="2"/>
  <c r="Z53" i="2"/>
  <c r="AA53" i="2"/>
  <c r="AB53" i="2"/>
  <c r="AC53" i="2"/>
  <c r="AD53" i="2"/>
  <c r="AE53" i="2"/>
  <c r="AF53" i="2"/>
  <c r="AG53" i="2"/>
  <c r="B54" i="2"/>
  <c r="D54" i="2"/>
  <c r="E54" i="2"/>
  <c r="F54" i="2"/>
  <c r="G54" i="2"/>
  <c r="H54" i="2"/>
  <c r="I54" i="2"/>
  <c r="J54" i="2"/>
  <c r="K54" i="2"/>
  <c r="O54" i="2"/>
  <c r="P54" i="2"/>
  <c r="Q54" i="2"/>
  <c r="R54" i="2"/>
  <c r="S54" i="2"/>
  <c r="T54" i="2"/>
  <c r="U54" i="2"/>
  <c r="X54" i="2"/>
  <c r="Y54" i="2"/>
  <c r="Z54" i="2"/>
  <c r="AA54" i="2"/>
  <c r="AB54" i="2"/>
  <c r="AC54" i="2"/>
  <c r="AD54" i="2"/>
  <c r="AE54" i="2"/>
  <c r="AF54" i="2"/>
  <c r="AG54" i="2"/>
  <c r="B55" i="2"/>
  <c r="D55" i="2"/>
  <c r="E55" i="2"/>
  <c r="F55" i="2"/>
  <c r="G55" i="2"/>
  <c r="H55" i="2"/>
  <c r="I55" i="2"/>
  <c r="J55" i="2"/>
  <c r="K55" i="2"/>
  <c r="O55" i="2"/>
  <c r="P55" i="2"/>
  <c r="Q55" i="2"/>
  <c r="R55" i="2"/>
  <c r="S55" i="2"/>
  <c r="T55" i="2"/>
  <c r="U55" i="2"/>
  <c r="X55" i="2"/>
  <c r="Y55" i="2"/>
  <c r="Z55" i="2"/>
  <c r="AA55" i="2"/>
  <c r="AB55" i="2"/>
  <c r="AC55" i="2"/>
  <c r="AD55" i="2"/>
  <c r="AE55" i="2"/>
  <c r="AF55" i="2"/>
  <c r="AG55" i="2"/>
  <c r="B56" i="2"/>
  <c r="D56" i="2"/>
  <c r="E56" i="2"/>
  <c r="F56" i="2"/>
  <c r="G56" i="2"/>
  <c r="H56" i="2"/>
  <c r="I56" i="2"/>
  <c r="J56" i="2"/>
  <c r="K56" i="2"/>
  <c r="O56" i="2"/>
  <c r="P56" i="2"/>
  <c r="Q56" i="2"/>
  <c r="R56" i="2"/>
  <c r="S56" i="2"/>
  <c r="T56" i="2"/>
  <c r="U56" i="2"/>
  <c r="X56" i="2"/>
  <c r="Y56" i="2"/>
  <c r="Z56" i="2"/>
  <c r="AA56" i="2"/>
  <c r="AB56" i="2"/>
  <c r="AC56" i="2"/>
  <c r="AD56" i="2"/>
  <c r="AE56" i="2"/>
  <c r="AF56" i="2"/>
  <c r="AG56" i="2"/>
  <c r="B57" i="2"/>
  <c r="D57" i="2"/>
  <c r="E57" i="2"/>
  <c r="F57" i="2"/>
  <c r="G57" i="2"/>
  <c r="H57" i="2"/>
  <c r="I57" i="2"/>
  <c r="J57" i="2"/>
  <c r="K57" i="2"/>
  <c r="O57" i="2"/>
  <c r="P57" i="2"/>
  <c r="Q57" i="2"/>
  <c r="R57" i="2"/>
  <c r="S57" i="2"/>
  <c r="T57" i="2"/>
  <c r="U57" i="2"/>
  <c r="X57" i="2"/>
  <c r="Y57" i="2"/>
  <c r="Z57" i="2"/>
  <c r="AA57" i="2"/>
  <c r="AB57" i="2"/>
  <c r="AC57" i="2"/>
  <c r="AD57" i="2"/>
  <c r="AE57" i="2"/>
  <c r="AF57" i="2"/>
  <c r="AG57" i="2"/>
  <c r="B58" i="2"/>
  <c r="D58" i="2"/>
  <c r="E58" i="2"/>
  <c r="F58" i="2"/>
  <c r="G58" i="2"/>
  <c r="H58" i="2"/>
  <c r="I58" i="2"/>
  <c r="J58" i="2"/>
  <c r="K58" i="2"/>
  <c r="O58" i="2"/>
  <c r="P58" i="2"/>
  <c r="Q58" i="2"/>
  <c r="R58" i="2"/>
  <c r="S58" i="2"/>
  <c r="T58" i="2"/>
  <c r="U58" i="2"/>
  <c r="X58" i="2"/>
  <c r="Y58" i="2"/>
  <c r="Z58" i="2"/>
  <c r="AA58" i="2"/>
  <c r="AB58" i="2"/>
  <c r="AC58" i="2"/>
  <c r="AD58" i="2"/>
  <c r="AE58" i="2"/>
  <c r="AF58" i="2"/>
  <c r="AG58" i="2"/>
  <c r="B59" i="2"/>
  <c r="D59" i="2"/>
  <c r="E59" i="2"/>
  <c r="F59" i="2"/>
  <c r="G59" i="2"/>
  <c r="H59" i="2"/>
  <c r="I59" i="2"/>
  <c r="J59" i="2"/>
  <c r="K59" i="2"/>
  <c r="O59" i="2"/>
  <c r="P59" i="2"/>
  <c r="Q59" i="2"/>
  <c r="R59" i="2"/>
  <c r="S59" i="2"/>
  <c r="T59" i="2"/>
  <c r="U59" i="2"/>
  <c r="X59" i="2"/>
  <c r="Y59" i="2"/>
  <c r="Z59" i="2"/>
  <c r="AA59" i="2"/>
  <c r="AB59" i="2"/>
  <c r="AC59" i="2"/>
  <c r="AD59" i="2"/>
  <c r="AE59" i="2"/>
  <c r="AF59" i="2"/>
  <c r="AG59" i="2"/>
  <c r="B60" i="2"/>
  <c r="D60" i="2"/>
  <c r="E60" i="2"/>
  <c r="F60" i="2"/>
  <c r="G60" i="2"/>
  <c r="H60" i="2"/>
  <c r="I60" i="2"/>
  <c r="J60" i="2"/>
  <c r="K60" i="2"/>
  <c r="O60" i="2"/>
  <c r="P60" i="2"/>
  <c r="Q60" i="2"/>
  <c r="R60" i="2"/>
  <c r="S60" i="2"/>
  <c r="T60" i="2"/>
  <c r="U60" i="2"/>
  <c r="X60" i="2"/>
  <c r="Y60" i="2"/>
  <c r="Z60" i="2"/>
  <c r="AA60" i="2"/>
  <c r="AB60" i="2"/>
  <c r="AC60" i="2"/>
  <c r="AD60" i="2"/>
  <c r="AE60" i="2"/>
  <c r="AF60" i="2"/>
  <c r="AG60" i="2"/>
  <c r="B61" i="2"/>
  <c r="D61" i="2"/>
  <c r="E61" i="2"/>
  <c r="F61" i="2"/>
  <c r="G61" i="2"/>
  <c r="H61" i="2"/>
  <c r="I61" i="2"/>
  <c r="J61" i="2"/>
  <c r="K61" i="2"/>
  <c r="O61" i="2"/>
  <c r="P61" i="2"/>
  <c r="Q61" i="2"/>
  <c r="R61" i="2"/>
  <c r="S61" i="2"/>
  <c r="T61" i="2"/>
  <c r="U61" i="2"/>
  <c r="X61" i="2"/>
  <c r="Y61" i="2"/>
  <c r="Z61" i="2"/>
  <c r="AA61" i="2"/>
  <c r="AB61" i="2"/>
  <c r="AC61" i="2"/>
  <c r="AD61" i="2"/>
  <c r="AE61" i="2"/>
  <c r="AF61" i="2"/>
  <c r="AG61" i="2"/>
  <c r="B62" i="2"/>
  <c r="D62" i="2"/>
  <c r="E62" i="2"/>
  <c r="F62" i="2"/>
  <c r="G62" i="2"/>
  <c r="H62" i="2"/>
  <c r="I62" i="2"/>
  <c r="J62" i="2"/>
  <c r="K62" i="2"/>
  <c r="O62" i="2"/>
  <c r="P62" i="2"/>
  <c r="Q62" i="2"/>
  <c r="R62" i="2"/>
  <c r="S62" i="2"/>
  <c r="T62" i="2"/>
  <c r="U62" i="2"/>
  <c r="X62" i="2"/>
  <c r="Y62" i="2"/>
  <c r="Z62" i="2"/>
  <c r="AA62" i="2"/>
  <c r="AB62" i="2"/>
  <c r="AC62" i="2"/>
  <c r="AD62" i="2"/>
  <c r="AE62" i="2"/>
  <c r="AF62" i="2"/>
  <c r="AG62" i="2"/>
  <c r="B63" i="2"/>
  <c r="D63" i="2"/>
  <c r="E63" i="2"/>
  <c r="F63" i="2"/>
  <c r="G63" i="2"/>
  <c r="H63" i="2"/>
  <c r="I63" i="2"/>
  <c r="J63" i="2"/>
  <c r="K63" i="2"/>
  <c r="O63" i="2"/>
  <c r="P63" i="2"/>
  <c r="Q63" i="2"/>
  <c r="R63" i="2"/>
  <c r="S63" i="2"/>
  <c r="T63" i="2"/>
  <c r="U63" i="2"/>
  <c r="X63" i="2"/>
  <c r="Y63" i="2"/>
  <c r="Z63" i="2"/>
  <c r="AA63" i="2"/>
  <c r="AB63" i="2"/>
  <c r="AC63" i="2"/>
  <c r="AD63" i="2"/>
  <c r="AE63" i="2"/>
  <c r="AF63" i="2"/>
  <c r="AG63" i="2"/>
  <c r="B64" i="2"/>
  <c r="D64" i="2"/>
  <c r="E64" i="2"/>
  <c r="F64" i="2"/>
  <c r="G64" i="2"/>
  <c r="H64" i="2"/>
  <c r="I64" i="2"/>
  <c r="J64" i="2"/>
  <c r="K64" i="2"/>
  <c r="O64" i="2"/>
  <c r="P64" i="2"/>
  <c r="Q64" i="2"/>
  <c r="R64" i="2"/>
  <c r="S64" i="2"/>
  <c r="T64" i="2"/>
  <c r="U64" i="2"/>
  <c r="X64" i="2"/>
  <c r="Y64" i="2"/>
  <c r="Z64" i="2"/>
  <c r="AA64" i="2"/>
  <c r="AB64" i="2"/>
  <c r="AC64" i="2"/>
  <c r="AD64" i="2"/>
  <c r="AE64" i="2"/>
  <c r="AF64" i="2"/>
  <c r="AG64" i="2"/>
  <c r="B65" i="2"/>
  <c r="D65" i="2"/>
  <c r="E65" i="2"/>
  <c r="F65" i="2"/>
  <c r="G65" i="2"/>
  <c r="H65" i="2"/>
  <c r="I65" i="2"/>
  <c r="J65" i="2"/>
  <c r="K65" i="2"/>
  <c r="O65" i="2"/>
  <c r="P65" i="2"/>
  <c r="Q65" i="2"/>
  <c r="R65" i="2"/>
  <c r="S65" i="2"/>
  <c r="T65" i="2"/>
  <c r="U65" i="2"/>
  <c r="X65" i="2"/>
  <c r="Y65" i="2"/>
  <c r="Z65" i="2"/>
  <c r="AA65" i="2"/>
  <c r="AB65" i="2"/>
  <c r="AC65" i="2"/>
  <c r="AD65" i="2"/>
  <c r="AE65" i="2"/>
  <c r="AF65" i="2"/>
  <c r="AG65" i="2"/>
  <c r="B66" i="2"/>
  <c r="D66" i="2"/>
  <c r="E66" i="2"/>
  <c r="F66" i="2"/>
  <c r="G66" i="2"/>
  <c r="H66" i="2"/>
  <c r="I66" i="2"/>
  <c r="J66" i="2"/>
  <c r="K66" i="2"/>
  <c r="O66" i="2"/>
  <c r="P66" i="2"/>
  <c r="Q66" i="2"/>
  <c r="R66" i="2"/>
  <c r="S66" i="2"/>
  <c r="T66" i="2"/>
  <c r="U66" i="2"/>
  <c r="X66" i="2"/>
  <c r="Y66" i="2"/>
  <c r="Z66" i="2"/>
  <c r="AA66" i="2"/>
  <c r="AB66" i="2"/>
  <c r="AC66" i="2"/>
  <c r="AD66" i="2"/>
  <c r="AE66" i="2"/>
  <c r="AF66" i="2"/>
  <c r="AG66" i="2"/>
  <c r="B67" i="2"/>
  <c r="D67" i="2"/>
  <c r="E67" i="2"/>
  <c r="F67" i="2"/>
  <c r="G67" i="2"/>
  <c r="H67" i="2"/>
  <c r="I67" i="2"/>
  <c r="J67" i="2"/>
  <c r="K67" i="2"/>
  <c r="O67" i="2"/>
  <c r="P67" i="2"/>
  <c r="Q67" i="2"/>
  <c r="R67" i="2"/>
  <c r="S67" i="2"/>
  <c r="T67" i="2"/>
  <c r="U67" i="2"/>
  <c r="X67" i="2"/>
  <c r="Y67" i="2"/>
  <c r="Z67" i="2"/>
  <c r="AA67" i="2"/>
  <c r="AB67" i="2"/>
  <c r="AC67" i="2"/>
  <c r="AD67" i="2"/>
  <c r="AE67" i="2"/>
  <c r="AF67" i="2"/>
  <c r="AG67" i="2"/>
  <c r="B68" i="2"/>
  <c r="D68" i="2"/>
  <c r="E68" i="2"/>
  <c r="F68" i="2"/>
  <c r="G68" i="2"/>
  <c r="H68" i="2"/>
  <c r="I68" i="2"/>
  <c r="J68" i="2"/>
  <c r="K68" i="2"/>
  <c r="O68" i="2"/>
  <c r="P68" i="2"/>
  <c r="Q68" i="2"/>
  <c r="R68" i="2"/>
  <c r="S68" i="2"/>
  <c r="T68" i="2"/>
  <c r="U68" i="2"/>
  <c r="X68" i="2"/>
  <c r="Y68" i="2"/>
  <c r="Z68" i="2"/>
  <c r="AA68" i="2"/>
  <c r="AB68" i="2"/>
  <c r="AC68" i="2"/>
  <c r="AD68" i="2"/>
  <c r="AE68" i="2"/>
  <c r="AF68" i="2"/>
  <c r="AG68" i="2"/>
  <c r="B69" i="2"/>
  <c r="D69" i="2"/>
  <c r="E69" i="2"/>
  <c r="F69" i="2"/>
  <c r="G69" i="2"/>
  <c r="H69" i="2"/>
  <c r="I69" i="2"/>
  <c r="J69" i="2"/>
  <c r="K69" i="2"/>
  <c r="O69" i="2"/>
  <c r="P69" i="2"/>
  <c r="Q69" i="2"/>
  <c r="R69" i="2"/>
  <c r="S69" i="2"/>
  <c r="T69" i="2"/>
  <c r="U69" i="2"/>
  <c r="X69" i="2"/>
  <c r="Y69" i="2"/>
  <c r="Z69" i="2"/>
  <c r="AA69" i="2"/>
  <c r="AB69" i="2"/>
  <c r="AC69" i="2"/>
  <c r="AD69" i="2"/>
  <c r="AE69" i="2"/>
  <c r="AF69" i="2"/>
  <c r="AG69" i="2"/>
  <c r="B70" i="2"/>
  <c r="D70" i="2"/>
  <c r="E70" i="2"/>
  <c r="F70" i="2"/>
  <c r="G70" i="2"/>
  <c r="H70" i="2"/>
  <c r="I70" i="2"/>
  <c r="J70" i="2"/>
  <c r="K70" i="2"/>
  <c r="O70" i="2"/>
  <c r="P70" i="2"/>
  <c r="Q70" i="2"/>
  <c r="R70" i="2"/>
  <c r="S70" i="2"/>
  <c r="T70" i="2"/>
  <c r="U70" i="2"/>
  <c r="X70" i="2"/>
  <c r="Y70" i="2"/>
  <c r="Z70" i="2"/>
  <c r="AA70" i="2"/>
  <c r="AB70" i="2"/>
  <c r="AC70" i="2"/>
  <c r="AD70" i="2"/>
  <c r="AE70" i="2"/>
  <c r="AF70" i="2"/>
  <c r="AG70" i="2"/>
  <c r="B71" i="2"/>
  <c r="D71" i="2"/>
  <c r="E71" i="2"/>
  <c r="F71" i="2"/>
  <c r="G71" i="2"/>
  <c r="H71" i="2"/>
  <c r="I71" i="2"/>
  <c r="J71" i="2"/>
  <c r="K71" i="2"/>
  <c r="O71" i="2"/>
  <c r="P71" i="2"/>
  <c r="Q71" i="2"/>
  <c r="R71" i="2"/>
  <c r="S71" i="2"/>
  <c r="T71" i="2"/>
  <c r="U71" i="2"/>
  <c r="X71" i="2"/>
  <c r="Y71" i="2"/>
  <c r="Z71" i="2"/>
  <c r="AA71" i="2"/>
  <c r="AB71" i="2"/>
  <c r="AC71" i="2"/>
  <c r="AD71" i="2"/>
  <c r="AE71" i="2"/>
  <c r="AF71" i="2"/>
  <c r="AG71" i="2"/>
  <c r="B72" i="2"/>
  <c r="D72" i="2"/>
  <c r="E72" i="2"/>
  <c r="F72" i="2"/>
  <c r="G72" i="2"/>
  <c r="H72" i="2"/>
  <c r="I72" i="2"/>
  <c r="J72" i="2"/>
  <c r="K72" i="2"/>
  <c r="O72" i="2"/>
  <c r="P72" i="2"/>
  <c r="Q72" i="2"/>
  <c r="R72" i="2"/>
  <c r="S72" i="2"/>
  <c r="T72" i="2"/>
  <c r="U72" i="2"/>
  <c r="X72" i="2"/>
  <c r="Y72" i="2"/>
  <c r="Z72" i="2"/>
  <c r="AA72" i="2"/>
  <c r="AB72" i="2"/>
  <c r="AC72" i="2"/>
  <c r="AD72" i="2"/>
  <c r="AE72" i="2"/>
  <c r="AF72" i="2"/>
  <c r="AG72" i="2"/>
  <c r="B73" i="2"/>
  <c r="D73" i="2"/>
  <c r="E73" i="2"/>
  <c r="F73" i="2"/>
  <c r="G73" i="2"/>
  <c r="H73" i="2"/>
  <c r="I73" i="2"/>
  <c r="J73" i="2"/>
  <c r="K73" i="2"/>
  <c r="O73" i="2"/>
  <c r="P73" i="2"/>
  <c r="Q73" i="2"/>
  <c r="R73" i="2"/>
  <c r="S73" i="2"/>
  <c r="T73" i="2"/>
  <c r="U73" i="2"/>
  <c r="X73" i="2"/>
  <c r="Y73" i="2"/>
  <c r="Z73" i="2"/>
  <c r="AA73" i="2"/>
  <c r="AB73" i="2"/>
  <c r="AC73" i="2"/>
  <c r="AD73" i="2"/>
  <c r="AE73" i="2"/>
  <c r="AF73" i="2"/>
  <c r="AG73" i="2"/>
  <c r="B74" i="2"/>
  <c r="D74" i="2"/>
  <c r="E74" i="2"/>
  <c r="F74" i="2"/>
  <c r="G74" i="2"/>
  <c r="H74" i="2"/>
  <c r="I74" i="2"/>
  <c r="J74" i="2"/>
  <c r="K74" i="2"/>
  <c r="O74" i="2"/>
  <c r="P74" i="2"/>
  <c r="Q74" i="2"/>
  <c r="R74" i="2"/>
  <c r="S74" i="2"/>
  <c r="T74" i="2"/>
  <c r="U74" i="2"/>
  <c r="X74" i="2"/>
  <c r="Y74" i="2"/>
  <c r="Z74" i="2"/>
  <c r="AA74" i="2"/>
  <c r="AB74" i="2"/>
  <c r="AC74" i="2"/>
  <c r="AD74" i="2"/>
  <c r="AE74" i="2"/>
  <c r="AF74" i="2"/>
  <c r="AG74" i="2"/>
  <c r="B75" i="2"/>
  <c r="D75" i="2"/>
  <c r="E75" i="2"/>
  <c r="F75" i="2"/>
  <c r="G75" i="2"/>
  <c r="H75" i="2"/>
  <c r="I75" i="2"/>
  <c r="J75" i="2"/>
  <c r="K75" i="2"/>
  <c r="O75" i="2"/>
  <c r="P75" i="2"/>
  <c r="Q75" i="2"/>
  <c r="R75" i="2"/>
  <c r="S75" i="2"/>
  <c r="T75" i="2"/>
  <c r="U75" i="2"/>
  <c r="X75" i="2"/>
  <c r="Y75" i="2"/>
  <c r="Z75" i="2"/>
  <c r="AA75" i="2"/>
  <c r="AB75" i="2"/>
  <c r="AC75" i="2"/>
  <c r="AD75" i="2"/>
  <c r="AE75" i="2"/>
  <c r="AF75" i="2"/>
  <c r="AG75" i="2"/>
  <c r="B76" i="2"/>
  <c r="D76" i="2"/>
  <c r="E76" i="2"/>
  <c r="F76" i="2"/>
  <c r="G76" i="2"/>
  <c r="H76" i="2"/>
  <c r="I76" i="2"/>
  <c r="J76" i="2"/>
  <c r="K76" i="2"/>
  <c r="O76" i="2"/>
  <c r="P76" i="2"/>
  <c r="Q76" i="2"/>
  <c r="R76" i="2"/>
  <c r="S76" i="2"/>
  <c r="T76" i="2"/>
  <c r="U76" i="2"/>
  <c r="X76" i="2"/>
  <c r="Y76" i="2"/>
  <c r="Z76" i="2"/>
  <c r="AA76" i="2"/>
  <c r="AB76" i="2"/>
  <c r="AC76" i="2"/>
  <c r="AD76" i="2"/>
  <c r="AE76" i="2"/>
  <c r="AF76" i="2"/>
  <c r="AG76" i="2"/>
  <c r="B77" i="2"/>
  <c r="D77" i="2"/>
  <c r="E77" i="2"/>
  <c r="F77" i="2"/>
  <c r="G77" i="2"/>
  <c r="H77" i="2"/>
  <c r="I77" i="2"/>
  <c r="J77" i="2"/>
  <c r="K77" i="2"/>
  <c r="O77" i="2"/>
  <c r="P77" i="2"/>
  <c r="Q77" i="2"/>
  <c r="R77" i="2"/>
  <c r="S77" i="2"/>
  <c r="T77" i="2"/>
  <c r="U77" i="2"/>
  <c r="X77" i="2"/>
  <c r="Y77" i="2"/>
  <c r="Z77" i="2"/>
  <c r="AA77" i="2"/>
  <c r="AB77" i="2"/>
  <c r="AC77" i="2"/>
  <c r="AD77" i="2"/>
  <c r="AE77" i="2"/>
  <c r="AF77" i="2"/>
  <c r="AG77" i="2"/>
  <c r="B78" i="2"/>
  <c r="D78" i="2"/>
  <c r="E78" i="2"/>
  <c r="F78" i="2"/>
  <c r="G78" i="2"/>
  <c r="H78" i="2"/>
  <c r="I78" i="2"/>
  <c r="J78" i="2"/>
  <c r="K78" i="2"/>
  <c r="O78" i="2"/>
  <c r="P78" i="2"/>
  <c r="Q78" i="2"/>
  <c r="R78" i="2"/>
  <c r="S78" i="2"/>
  <c r="T78" i="2"/>
  <c r="U78" i="2"/>
  <c r="X78" i="2"/>
  <c r="Y78" i="2"/>
  <c r="Z78" i="2"/>
  <c r="AA78" i="2"/>
  <c r="AB78" i="2"/>
  <c r="AC78" i="2"/>
  <c r="AD78" i="2"/>
  <c r="AE78" i="2"/>
  <c r="AF78" i="2"/>
  <c r="AG78" i="2"/>
  <c r="B79" i="2"/>
  <c r="D79" i="2"/>
  <c r="E79" i="2"/>
  <c r="F79" i="2"/>
  <c r="G79" i="2"/>
  <c r="H79" i="2"/>
  <c r="I79" i="2"/>
  <c r="J79" i="2"/>
  <c r="K79" i="2"/>
  <c r="O79" i="2"/>
  <c r="P79" i="2"/>
  <c r="Q79" i="2"/>
  <c r="R79" i="2"/>
  <c r="S79" i="2"/>
  <c r="T79" i="2"/>
  <c r="U79" i="2"/>
  <c r="X79" i="2"/>
  <c r="Y79" i="2"/>
  <c r="Z79" i="2"/>
  <c r="AA79" i="2"/>
  <c r="AB79" i="2"/>
  <c r="AC79" i="2"/>
  <c r="AD79" i="2"/>
  <c r="AE79" i="2"/>
  <c r="AF79" i="2"/>
  <c r="AG79" i="2"/>
  <c r="B80" i="2"/>
  <c r="D80" i="2"/>
  <c r="E80" i="2"/>
  <c r="F80" i="2"/>
  <c r="G80" i="2"/>
  <c r="H80" i="2"/>
  <c r="I80" i="2"/>
  <c r="J80" i="2"/>
  <c r="K80" i="2"/>
  <c r="O80" i="2"/>
  <c r="P80" i="2"/>
  <c r="Q80" i="2"/>
  <c r="R80" i="2"/>
  <c r="S80" i="2"/>
  <c r="T80" i="2"/>
  <c r="U80" i="2"/>
  <c r="X80" i="2"/>
  <c r="Y80" i="2"/>
  <c r="Z80" i="2"/>
  <c r="AA80" i="2"/>
  <c r="AB80" i="2"/>
  <c r="AC80" i="2"/>
  <c r="AD80" i="2"/>
  <c r="AE80" i="2"/>
  <c r="AF80" i="2"/>
  <c r="AG80" i="2"/>
  <c r="B81" i="2"/>
  <c r="D81" i="2"/>
  <c r="E81" i="2"/>
  <c r="F81" i="2"/>
  <c r="G81" i="2"/>
  <c r="H81" i="2"/>
  <c r="I81" i="2"/>
  <c r="J81" i="2"/>
  <c r="K81" i="2"/>
  <c r="O81" i="2"/>
  <c r="P81" i="2"/>
  <c r="Q81" i="2"/>
  <c r="R81" i="2"/>
  <c r="S81" i="2"/>
  <c r="T81" i="2"/>
  <c r="U81" i="2"/>
  <c r="X81" i="2"/>
  <c r="Y81" i="2"/>
  <c r="Z81" i="2"/>
  <c r="AA81" i="2"/>
  <c r="AB81" i="2"/>
  <c r="AC81" i="2"/>
  <c r="AD81" i="2"/>
  <c r="AE81" i="2"/>
  <c r="AF81" i="2"/>
  <c r="AG81" i="2"/>
  <c r="B82" i="2"/>
  <c r="D82" i="2"/>
  <c r="E82" i="2"/>
  <c r="F82" i="2"/>
  <c r="G82" i="2"/>
  <c r="H82" i="2"/>
  <c r="I82" i="2"/>
  <c r="J82" i="2"/>
  <c r="K82" i="2"/>
  <c r="O82" i="2"/>
  <c r="P82" i="2"/>
  <c r="Q82" i="2"/>
  <c r="R82" i="2"/>
  <c r="S82" i="2"/>
  <c r="T82" i="2"/>
  <c r="U82" i="2"/>
  <c r="X82" i="2"/>
  <c r="Y82" i="2"/>
  <c r="Z82" i="2"/>
  <c r="AA82" i="2"/>
  <c r="AB82" i="2"/>
  <c r="AC82" i="2"/>
  <c r="AD82" i="2"/>
  <c r="AE82" i="2"/>
  <c r="AF82" i="2"/>
  <c r="AG82" i="2"/>
  <c r="B83" i="2"/>
  <c r="D83" i="2"/>
  <c r="E83" i="2"/>
  <c r="F83" i="2"/>
  <c r="G83" i="2"/>
  <c r="H83" i="2"/>
  <c r="I83" i="2"/>
  <c r="J83" i="2"/>
  <c r="K83" i="2"/>
  <c r="O83" i="2"/>
  <c r="P83" i="2"/>
  <c r="Q83" i="2"/>
  <c r="R83" i="2"/>
  <c r="S83" i="2"/>
  <c r="T83" i="2"/>
  <c r="U83" i="2"/>
  <c r="X83" i="2"/>
  <c r="Y83" i="2"/>
  <c r="Z83" i="2"/>
  <c r="AA83" i="2"/>
  <c r="AB83" i="2"/>
  <c r="AC83" i="2"/>
  <c r="AD83" i="2"/>
  <c r="AE83" i="2"/>
  <c r="AF83" i="2"/>
  <c r="AG83" i="2"/>
  <c r="B84" i="2"/>
  <c r="D84" i="2"/>
  <c r="E84" i="2"/>
  <c r="F84" i="2"/>
  <c r="G84" i="2"/>
  <c r="H84" i="2"/>
  <c r="I84" i="2"/>
  <c r="J84" i="2"/>
  <c r="K84" i="2"/>
  <c r="O84" i="2"/>
  <c r="P84" i="2"/>
  <c r="Q84" i="2"/>
  <c r="R84" i="2"/>
  <c r="S84" i="2"/>
  <c r="T84" i="2"/>
  <c r="U84" i="2"/>
  <c r="X84" i="2"/>
  <c r="Y84" i="2"/>
  <c r="Z84" i="2"/>
  <c r="AA84" i="2"/>
  <c r="AB84" i="2"/>
  <c r="AC84" i="2"/>
  <c r="AD84" i="2"/>
  <c r="AE84" i="2"/>
  <c r="AF84" i="2"/>
  <c r="AG84" i="2"/>
  <c r="B85" i="2"/>
  <c r="D85" i="2"/>
  <c r="E85" i="2"/>
  <c r="F85" i="2"/>
  <c r="G85" i="2"/>
  <c r="H85" i="2"/>
  <c r="I85" i="2"/>
  <c r="J85" i="2"/>
  <c r="K85" i="2"/>
  <c r="O85" i="2"/>
  <c r="P85" i="2"/>
  <c r="Q85" i="2"/>
  <c r="R85" i="2"/>
  <c r="S85" i="2"/>
  <c r="T85" i="2"/>
  <c r="U85" i="2"/>
  <c r="X85" i="2"/>
  <c r="Y85" i="2"/>
  <c r="Z85" i="2"/>
  <c r="AA85" i="2"/>
  <c r="AB85" i="2"/>
  <c r="AC85" i="2"/>
  <c r="AD85" i="2"/>
  <c r="AE85" i="2"/>
  <c r="AF85" i="2"/>
  <c r="AG85" i="2"/>
  <c r="B86" i="2"/>
  <c r="D86" i="2"/>
  <c r="E86" i="2"/>
  <c r="F86" i="2"/>
  <c r="G86" i="2"/>
  <c r="H86" i="2"/>
  <c r="I86" i="2"/>
  <c r="J86" i="2"/>
  <c r="K86" i="2"/>
  <c r="O86" i="2"/>
  <c r="P86" i="2"/>
  <c r="Q86" i="2"/>
  <c r="R86" i="2"/>
  <c r="S86" i="2"/>
  <c r="T86" i="2"/>
  <c r="U86" i="2"/>
  <c r="X86" i="2"/>
  <c r="Y86" i="2"/>
  <c r="Z86" i="2"/>
  <c r="AA86" i="2"/>
  <c r="AB86" i="2"/>
  <c r="AC86" i="2"/>
  <c r="AD86" i="2"/>
  <c r="AE86" i="2"/>
  <c r="AF86" i="2"/>
  <c r="AG86" i="2"/>
  <c r="B87" i="2"/>
  <c r="D87" i="2"/>
  <c r="E87" i="2"/>
  <c r="F87" i="2"/>
  <c r="G87" i="2"/>
  <c r="H87" i="2"/>
  <c r="I87" i="2"/>
  <c r="J87" i="2"/>
  <c r="K87" i="2"/>
  <c r="O87" i="2"/>
  <c r="P87" i="2"/>
  <c r="Q87" i="2"/>
  <c r="R87" i="2"/>
  <c r="S87" i="2"/>
  <c r="T87" i="2"/>
  <c r="U87" i="2"/>
  <c r="X87" i="2"/>
  <c r="Y87" i="2"/>
  <c r="Z87" i="2"/>
  <c r="AA87" i="2"/>
  <c r="AB87" i="2"/>
  <c r="AC87" i="2"/>
  <c r="AD87" i="2"/>
  <c r="AE87" i="2"/>
  <c r="AF87" i="2"/>
  <c r="AG87" i="2"/>
  <c r="B88" i="2"/>
  <c r="D88" i="2"/>
  <c r="E88" i="2"/>
  <c r="F88" i="2"/>
  <c r="G88" i="2"/>
  <c r="H88" i="2"/>
  <c r="I88" i="2"/>
  <c r="J88" i="2"/>
  <c r="K88" i="2"/>
  <c r="O88" i="2"/>
  <c r="P88" i="2"/>
  <c r="Q88" i="2"/>
  <c r="R88" i="2"/>
  <c r="S88" i="2"/>
  <c r="T88" i="2"/>
  <c r="U88" i="2"/>
  <c r="X88" i="2"/>
  <c r="Y88" i="2"/>
  <c r="Z88" i="2"/>
  <c r="AA88" i="2"/>
  <c r="AB88" i="2"/>
  <c r="AC88" i="2"/>
  <c r="AD88" i="2"/>
  <c r="AE88" i="2"/>
  <c r="AF88" i="2"/>
  <c r="AG88" i="2"/>
  <c r="B89" i="2"/>
  <c r="D89" i="2"/>
  <c r="E89" i="2"/>
  <c r="F89" i="2"/>
  <c r="G89" i="2"/>
  <c r="H89" i="2"/>
  <c r="I89" i="2"/>
  <c r="J89" i="2"/>
  <c r="K89" i="2"/>
  <c r="O89" i="2"/>
  <c r="P89" i="2"/>
  <c r="Q89" i="2"/>
  <c r="R89" i="2"/>
  <c r="S89" i="2"/>
  <c r="T89" i="2"/>
  <c r="U89" i="2"/>
  <c r="X89" i="2"/>
  <c r="Y89" i="2"/>
  <c r="Z89" i="2"/>
  <c r="AA89" i="2"/>
  <c r="AB89" i="2"/>
  <c r="AC89" i="2"/>
  <c r="AD89" i="2"/>
  <c r="AE89" i="2"/>
  <c r="AF89" i="2"/>
  <c r="AG89" i="2"/>
  <c r="B90" i="2"/>
  <c r="D90" i="2"/>
  <c r="E90" i="2"/>
  <c r="F90" i="2"/>
  <c r="G90" i="2"/>
  <c r="H90" i="2"/>
  <c r="I90" i="2"/>
  <c r="J90" i="2"/>
  <c r="K90" i="2"/>
  <c r="O90" i="2"/>
  <c r="P90" i="2"/>
  <c r="Q90" i="2"/>
  <c r="R90" i="2"/>
  <c r="S90" i="2"/>
  <c r="T90" i="2"/>
  <c r="U90" i="2"/>
  <c r="X90" i="2"/>
  <c r="Y90" i="2"/>
  <c r="Z90" i="2"/>
  <c r="AA90" i="2"/>
  <c r="AB90" i="2"/>
  <c r="AC90" i="2"/>
  <c r="AD90" i="2"/>
  <c r="AE90" i="2"/>
  <c r="AF90" i="2"/>
  <c r="AG90" i="2"/>
  <c r="B91" i="2"/>
  <c r="D91" i="2"/>
  <c r="E91" i="2"/>
  <c r="F91" i="2"/>
  <c r="G91" i="2"/>
  <c r="H91" i="2"/>
  <c r="I91" i="2"/>
  <c r="J91" i="2"/>
  <c r="K91" i="2"/>
  <c r="O91" i="2"/>
  <c r="P91" i="2"/>
  <c r="Q91" i="2"/>
  <c r="R91" i="2"/>
  <c r="S91" i="2"/>
  <c r="T91" i="2"/>
  <c r="U91" i="2"/>
  <c r="X91" i="2"/>
  <c r="Y91" i="2"/>
  <c r="Z91" i="2"/>
  <c r="AA91" i="2"/>
  <c r="AB91" i="2"/>
  <c r="AC91" i="2"/>
  <c r="AD91" i="2"/>
  <c r="AE91" i="2"/>
  <c r="AF91" i="2"/>
  <c r="AG91" i="2"/>
  <c r="B92" i="2"/>
  <c r="D92" i="2"/>
  <c r="E92" i="2"/>
  <c r="F92" i="2"/>
  <c r="G92" i="2"/>
  <c r="H92" i="2"/>
  <c r="I92" i="2"/>
  <c r="J92" i="2"/>
  <c r="K92" i="2"/>
  <c r="O92" i="2"/>
  <c r="P92" i="2"/>
  <c r="Q92" i="2"/>
  <c r="R92" i="2"/>
  <c r="S92" i="2"/>
  <c r="T92" i="2"/>
  <c r="U92" i="2"/>
  <c r="X92" i="2"/>
  <c r="Y92" i="2"/>
  <c r="Z92" i="2"/>
  <c r="AA92" i="2"/>
  <c r="AB92" i="2"/>
  <c r="AC92" i="2"/>
  <c r="AD92" i="2"/>
  <c r="AE92" i="2"/>
  <c r="AF92" i="2"/>
  <c r="AG92" i="2"/>
  <c r="B93" i="2"/>
  <c r="D93" i="2"/>
  <c r="E93" i="2"/>
  <c r="F93" i="2"/>
  <c r="G93" i="2"/>
  <c r="H93" i="2"/>
  <c r="I93" i="2"/>
  <c r="J93" i="2"/>
  <c r="K93" i="2"/>
  <c r="O93" i="2"/>
  <c r="P93" i="2"/>
  <c r="Q93" i="2"/>
  <c r="R93" i="2"/>
  <c r="S93" i="2"/>
  <c r="T93" i="2"/>
  <c r="U93" i="2"/>
  <c r="X93" i="2"/>
  <c r="Y93" i="2"/>
  <c r="Z93" i="2"/>
  <c r="AA93" i="2"/>
  <c r="AB93" i="2"/>
  <c r="AC93" i="2"/>
  <c r="AD93" i="2"/>
  <c r="AE93" i="2"/>
  <c r="AF93" i="2"/>
  <c r="AG93" i="2"/>
  <c r="B94" i="2"/>
  <c r="D94" i="2"/>
  <c r="E94" i="2"/>
  <c r="F94" i="2"/>
  <c r="G94" i="2"/>
  <c r="H94" i="2"/>
  <c r="I94" i="2"/>
  <c r="J94" i="2"/>
  <c r="K94" i="2"/>
  <c r="O94" i="2"/>
  <c r="P94" i="2"/>
  <c r="Q94" i="2"/>
  <c r="R94" i="2"/>
  <c r="S94" i="2"/>
  <c r="T94" i="2"/>
  <c r="U94" i="2"/>
  <c r="X94" i="2"/>
  <c r="Y94" i="2"/>
  <c r="Z94" i="2"/>
  <c r="AA94" i="2"/>
  <c r="AB94" i="2"/>
  <c r="AC94" i="2"/>
  <c r="AD94" i="2"/>
  <c r="AE94" i="2"/>
  <c r="AF94" i="2"/>
  <c r="AG94" i="2"/>
  <c r="B95" i="2"/>
  <c r="D95" i="2"/>
  <c r="E95" i="2"/>
  <c r="F95" i="2"/>
  <c r="G95" i="2"/>
  <c r="H95" i="2"/>
  <c r="I95" i="2"/>
  <c r="J95" i="2"/>
  <c r="K95" i="2"/>
  <c r="O95" i="2"/>
  <c r="P95" i="2"/>
  <c r="Q95" i="2"/>
  <c r="R95" i="2"/>
  <c r="S95" i="2"/>
  <c r="T95" i="2"/>
  <c r="U95" i="2"/>
  <c r="X95" i="2"/>
  <c r="Y95" i="2"/>
  <c r="Z95" i="2"/>
  <c r="AA95" i="2"/>
  <c r="AB95" i="2"/>
  <c r="AC95" i="2"/>
  <c r="AD95" i="2"/>
  <c r="AE95" i="2"/>
  <c r="AF95" i="2"/>
  <c r="AG95" i="2"/>
  <c r="B96" i="2"/>
  <c r="D96" i="2"/>
  <c r="E96" i="2"/>
  <c r="F96" i="2"/>
  <c r="G96" i="2"/>
  <c r="H96" i="2"/>
  <c r="I96" i="2"/>
  <c r="J96" i="2"/>
  <c r="K96" i="2"/>
  <c r="O96" i="2"/>
  <c r="P96" i="2"/>
  <c r="Q96" i="2"/>
  <c r="R96" i="2"/>
  <c r="S96" i="2"/>
  <c r="T96" i="2"/>
  <c r="U96" i="2"/>
  <c r="X96" i="2"/>
  <c r="Y96" i="2"/>
  <c r="Z96" i="2"/>
  <c r="AA96" i="2"/>
  <c r="AB96" i="2"/>
  <c r="AC96" i="2"/>
  <c r="AD96" i="2"/>
  <c r="AE96" i="2"/>
  <c r="AF96" i="2"/>
  <c r="AG96" i="2"/>
  <c r="B97" i="2"/>
  <c r="D97" i="2"/>
  <c r="E97" i="2"/>
  <c r="F97" i="2"/>
  <c r="G97" i="2"/>
  <c r="H97" i="2"/>
  <c r="I97" i="2"/>
  <c r="J97" i="2"/>
  <c r="K97" i="2"/>
  <c r="O97" i="2"/>
  <c r="P97" i="2"/>
  <c r="Q97" i="2"/>
  <c r="R97" i="2"/>
  <c r="S97" i="2"/>
  <c r="T97" i="2"/>
  <c r="U97" i="2"/>
  <c r="X97" i="2"/>
  <c r="Y97" i="2"/>
  <c r="Z97" i="2"/>
  <c r="AA97" i="2"/>
  <c r="AB97" i="2"/>
  <c r="AC97" i="2"/>
  <c r="AD97" i="2"/>
  <c r="AE97" i="2"/>
  <c r="AF97" i="2"/>
  <c r="AG97" i="2"/>
  <c r="B98" i="2"/>
  <c r="D98" i="2"/>
  <c r="E98" i="2"/>
  <c r="F98" i="2"/>
  <c r="G98" i="2"/>
  <c r="H98" i="2"/>
  <c r="I98" i="2"/>
  <c r="J98" i="2"/>
  <c r="K98" i="2"/>
  <c r="O98" i="2"/>
  <c r="P98" i="2"/>
  <c r="Q98" i="2"/>
  <c r="R98" i="2"/>
  <c r="S98" i="2"/>
  <c r="T98" i="2"/>
  <c r="U98" i="2"/>
  <c r="X98" i="2"/>
  <c r="Y98" i="2"/>
  <c r="Z98" i="2"/>
  <c r="AA98" i="2"/>
  <c r="AB98" i="2"/>
  <c r="AC98" i="2"/>
  <c r="AD98" i="2"/>
  <c r="AE98" i="2"/>
  <c r="AF98" i="2"/>
  <c r="AG98" i="2"/>
  <c r="B99" i="2"/>
  <c r="D99" i="2"/>
  <c r="E99" i="2"/>
  <c r="F99" i="2"/>
  <c r="G99" i="2"/>
  <c r="H99" i="2"/>
  <c r="I99" i="2"/>
  <c r="J99" i="2"/>
  <c r="K99" i="2"/>
  <c r="O99" i="2"/>
  <c r="P99" i="2"/>
  <c r="Q99" i="2"/>
  <c r="R99" i="2"/>
  <c r="S99" i="2"/>
  <c r="T99" i="2"/>
  <c r="U99" i="2"/>
  <c r="X99" i="2"/>
  <c r="Y99" i="2"/>
  <c r="Z99" i="2"/>
  <c r="AA99" i="2"/>
  <c r="AB99" i="2"/>
  <c r="AC99" i="2"/>
  <c r="AD99" i="2"/>
  <c r="AE99" i="2"/>
  <c r="AF99" i="2"/>
  <c r="AG99" i="2"/>
  <c r="B100" i="2"/>
  <c r="D100" i="2"/>
  <c r="E100" i="2"/>
  <c r="F100" i="2"/>
  <c r="G100" i="2"/>
  <c r="H100" i="2"/>
  <c r="I100" i="2"/>
  <c r="J100" i="2"/>
  <c r="K100" i="2"/>
  <c r="O100" i="2"/>
  <c r="P100" i="2"/>
  <c r="Q100" i="2"/>
  <c r="R100" i="2"/>
  <c r="S100" i="2"/>
  <c r="T100" i="2"/>
  <c r="U100" i="2"/>
  <c r="X100" i="2"/>
  <c r="Y100" i="2"/>
  <c r="Z100" i="2"/>
  <c r="AA100" i="2"/>
  <c r="AB100" i="2"/>
  <c r="AC100" i="2"/>
  <c r="AD100" i="2"/>
  <c r="AE100" i="2"/>
  <c r="AF100" i="2"/>
  <c r="AG100" i="2"/>
  <c r="B101" i="2"/>
  <c r="D101" i="2"/>
  <c r="E101" i="2"/>
  <c r="F101" i="2"/>
  <c r="G101" i="2"/>
  <c r="H101" i="2"/>
  <c r="I101" i="2"/>
  <c r="J101" i="2"/>
  <c r="K101" i="2"/>
  <c r="O101" i="2"/>
  <c r="P101" i="2"/>
  <c r="Q101" i="2"/>
  <c r="R101" i="2"/>
  <c r="S101" i="2"/>
  <c r="T101" i="2"/>
  <c r="U101" i="2"/>
  <c r="X101" i="2"/>
  <c r="Y101" i="2"/>
  <c r="Z101" i="2"/>
  <c r="AA101" i="2"/>
  <c r="AB101" i="2"/>
  <c r="AC101" i="2"/>
  <c r="AD101" i="2"/>
  <c r="AE101" i="2"/>
  <c r="AF101" i="2"/>
  <c r="AG101" i="2"/>
  <c r="B102" i="2"/>
  <c r="D102" i="2"/>
  <c r="E102" i="2"/>
  <c r="F102" i="2"/>
  <c r="G102" i="2"/>
  <c r="H102" i="2"/>
  <c r="I102" i="2"/>
  <c r="J102" i="2"/>
  <c r="K102" i="2"/>
  <c r="O102" i="2"/>
  <c r="P102" i="2"/>
  <c r="Q102" i="2"/>
  <c r="R102" i="2"/>
  <c r="S102" i="2"/>
  <c r="T102" i="2"/>
  <c r="U102" i="2"/>
  <c r="X102" i="2"/>
  <c r="Y102" i="2"/>
  <c r="Z102" i="2"/>
  <c r="AA102" i="2"/>
  <c r="AB102" i="2"/>
  <c r="AC102" i="2"/>
  <c r="AD102" i="2"/>
  <c r="AE102" i="2"/>
  <c r="AF102" i="2"/>
  <c r="AG102" i="2"/>
  <c r="B103" i="2"/>
  <c r="D103" i="2"/>
  <c r="E103" i="2"/>
  <c r="F103" i="2"/>
  <c r="G103" i="2"/>
  <c r="H103" i="2"/>
  <c r="I103" i="2"/>
  <c r="J103" i="2"/>
  <c r="K103" i="2"/>
  <c r="O103" i="2"/>
  <c r="P103" i="2"/>
  <c r="Q103" i="2"/>
  <c r="R103" i="2"/>
  <c r="S103" i="2"/>
  <c r="T103" i="2"/>
  <c r="U103" i="2"/>
  <c r="X103" i="2"/>
  <c r="Y103" i="2"/>
  <c r="Z103" i="2"/>
  <c r="AA103" i="2"/>
  <c r="AB103" i="2"/>
  <c r="AC103" i="2"/>
  <c r="AD103" i="2"/>
  <c r="AE103" i="2"/>
  <c r="AF103" i="2"/>
  <c r="AG103" i="2"/>
  <c r="B104" i="2"/>
  <c r="D104" i="2"/>
  <c r="E104" i="2"/>
  <c r="F104" i="2"/>
  <c r="G104" i="2"/>
  <c r="H104" i="2"/>
  <c r="I104" i="2"/>
  <c r="J104" i="2"/>
  <c r="K104" i="2"/>
  <c r="O104" i="2"/>
  <c r="P104" i="2"/>
  <c r="Q104" i="2"/>
  <c r="R104" i="2"/>
  <c r="S104" i="2"/>
  <c r="T104" i="2"/>
  <c r="U104" i="2"/>
  <c r="X104" i="2"/>
  <c r="Y104" i="2"/>
  <c r="Z104" i="2"/>
  <c r="AA104" i="2"/>
  <c r="AB104" i="2"/>
  <c r="AC104" i="2"/>
  <c r="AD104" i="2"/>
  <c r="AE104" i="2"/>
  <c r="AF104" i="2"/>
  <c r="AG104" i="2"/>
  <c r="B105" i="2"/>
  <c r="D105" i="2"/>
  <c r="E105" i="2"/>
  <c r="F105" i="2"/>
  <c r="G105" i="2"/>
  <c r="H105" i="2"/>
  <c r="I105" i="2"/>
  <c r="J105" i="2"/>
  <c r="K105" i="2"/>
  <c r="O105" i="2"/>
  <c r="P105" i="2"/>
  <c r="Q105" i="2"/>
  <c r="R105" i="2"/>
  <c r="S105" i="2"/>
  <c r="T105" i="2"/>
  <c r="U105" i="2"/>
  <c r="X105" i="2"/>
  <c r="Y105" i="2"/>
  <c r="Z105" i="2"/>
  <c r="AA105" i="2"/>
  <c r="AB105" i="2"/>
  <c r="AC105" i="2"/>
  <c r="AD105" i="2"/>
  <c r="AE105" i="2"/>
  <c r="AF105" i="2"/>
  <c r="AG105" i="2"/>
  <c r="B106" i="2"/>
  <c r="D106" i="2"/>
  <c r="E106" i="2"/>
  <c r="F106" i="2"/>
  <c r="G106" i="2"/>
  <c r="H106" i="2"/>
  <c r="I106" i="2"/>
  <c r="J106" i="2"/>
  <c r="K106" i="2"/>
  <c r="O106" i="2"/>
  <c r="P106" i="2"/>
  <c r="Q106" i="2"/>
  <c r="R106" i="2"/>
  <c r="S106" i="2"/>
  <c r="T106" i="2"/>
  <c r="U106" i="2"/>
  <c r="X106" i="2"/>
  <c r="Y106" i="2"/>
  <c r="Z106" i="2"/>
  <c r="AA106" i="2"/>
  <c r="AB106" i="2"/>
  <c r="AC106" i="2"/>
  <c r="AD106" i="2"/>
  <c r="AE106" i="2"/>
  <c r="AF106" i="2"/>
  <c r="AG106" i="2"/>
  <c r="B107" i="2"/>
  <c r="D107" i="2"/>
  <c r="E107" i="2"/>
  <c r="F107" i="2"/>
  <c r="G107" i="2"/>
  <c r="H107" i="2"/>
  <c r="I107" i="2"/>
  <c r="J107" i="2"/>
  <c r="K107" i="2"/>
  <c r="O107" i="2"/>
  <c r="P107" i="2"/>
  <c r="Q107" i="2"/>
  <c r="R107" i="2"/>
  <c r="S107" i="2"/>
  <c r="T107" i="2"/>
  <c r="U107" i="2"/>
  <c r="X107" i="2"/>
  <c r="Y107" i="2"/>
  <c r="Z107" i="2"/>
  <c r="AA107" i="2"/>
  <c r="AB107" i="2"/>
  <c r="AC107" i="2"/>
  <c r="AD107" i="2"/>
  <c r="AE107" i="2"/>
  <c r="AF107" i="2"/>
  <c r="AG107" i="2"/>
  <c r="B108" i="2"/>
  <c r="D108" i="2"/>
  <c r="E108" i="2"/>
  <c r="F108" i="2"/>
  <c r="G108" i="2"/>
  <c r="H108" i="2"/>
  <c r="I108" i="2"/>
  <c r="J108" i="2"/>
  <c r="K108" i="2"/>
  <c r="O108" i="2"/>
  <c r="P108" i="2"/>
  <c r="Q108" i="2"/>
  <c r="R108" i="2"/>
  <c r="S108" i="2"/>
  <c r="T108" i="2"/>
  <c r="U108" i="2"/>
  <c r="X108" i="2"/>
  <c r="Y108" i="2"/>
  <c r="Z108" i="2"/>
  <c r="AA108" i="2"/>
  <c r="AB108" i="2"/>
  <c r="AC108" i="2"/>
  <c r="AD108" i="2"/>
  <c r="AE108" i="2"/>
  <c r="AF108" i="2"/>
  <c r="AG108" i="2"/>
  <c r="B109" i="2"/>
  <c r="D109" i="2"/>
  <c r="E109" i="2"/>
  <c r="F109" i="2"/>
  <c r="G109" i="2"/>
  <c r="H109" i="2"/>
  <c r="I109" i="2"/>
  <c r="J109" i="2"/>
  <c r="K109" i="2"/>
  <c r="O109" i="2"/>
  <c r="P109" i="2"/>
  <c r="Q109" i="2"/>
  <c r="R109" i="2"/>
  <c r="S109" i="2"/>
  <c r="T109" i="2"/>
  <c r="U109" i="2"/>
  <c r="X109" i="2"/>
  <c r="Y109" i="2"/>
  <c r="Z109" i="2"/>
  <c r="AA109" i="2"/>
  <c r="AB109" i="2"/>
  <c r="AC109" i="2"/>
  <c r="AD109" i="2"/>
  <c r="AE109" i="2"/>
  <c r="AF109" i="2"/>
  <c r="AG109" i="2"/>
  <c r="B110" i="2"/>
  <c r="D110" i="2"/>
  <c r="E110" i="2"/>
  <c r="F110" i="2"/>
  <c r="G110" i="2"/>
  <c r="H110" i="2"/>
  <c r="I110" i="2"/>
  <c r="J110" i="2"/>
  <c r="K110" i="2"/>
  <c r="O110" i="2"/>
  <c r="P110" i="2"/>
  <c r="Q110" i="2"/>
  <c r="R110" i="2"/>
  <c r="S110" i="2"/>
  <c r="T110" i="2"/>
  <c r="U110" i="2"/>
  <c r="X110" i="2"/>
  <c r="Y110" i="2"/>
  <c r="Z110" i="2"/>
  <c r="AA110" i="2"/>
  <c r="AB110" i="2"/>
  <c r="AC110" i="2"/>
  <c r="AD110" i="2"/>
  <c r="AE110" i="2"/>
  <c r="AF110" i="2"/>
  <c r="AG110" i="2"/>
  <c r="B111" i="2"/>
  <c r="D111" i="2"/>
  <c r="E111" i="2"/>
  <c r="F111" i="2"/>
  <c r="G111" i="2"/>
  <c r="H111" i="2"/>
  <c r="I111" i="2"/>
  <c r="J111" i="2"/>
  <c r="K111" i="2"/>
  <c r="O111" i="2"/>
  <c r="P111" i="2"/>
  <c r="Q111" i="2"/>
  <c r="R111" i="2"/>
  <c r="S111" i="2"/>
  <c r="T111" i="2"/>
  <c r="U111" i="2"/>
  <c r="X111" i="2"/>
  <c r="Y111" i="2"/>
  <c r="Z111" i="2"/>
  <c r="AA111" i="2"/>
  <c r="AB111" i="2"/>
  <c r="AC111" i="2"/>
  <c r="AD111" i="2"/>
  <c r="AE111" i="2"/>
  <c r="AF111" i="2"/>
  <c r="AG111" i="2"/>
  <c r="B112" i="2"/>
  <c r="D112" i="2"/>
  <c r="E112" i="2"/>
  <c r="F112" i="2"/>
  <c r="G112" i="2"/>
  <c r="H112" i="2"/>
  <c r="I112" i="2"/>
  <c r="J112" i="2"/>
  <c r="K112" i="2"/>
  <c r="O112" i="2"/>
  <c r="P112" i="2"/>
  <c r="Q112" i="2"/>
  <c r="R112" i="2"/>
  <c r="S112" i="2"/>
  <c r="T112" i="2"/>
  <c r="U112" i="2"/>
  <c r="X112" i="2"/>
  <c r="Y112" i="2"/>
  <c r="Z112" i="2"/>
  <c r="AA112" i="2"/>
  <c r="AB112" i="2"/>
  <c r="AC112" i="2"/>
  <c r="AD112" i="2"/>
  <c r="AE112" i="2"/>
  <c r="AF112" i="2"/>
  <c r="AG112" i="2"/>
  <c r="B113" i="2"/>
  <c r="D113" i="2"/>
  <c r="E113" i="2"/>
  <c r="F113" i="2"/>
  <c r="G113" i="2"/>
  <c r="H113" i="2"/>
  <c r="I113" i="2"/>
  <c r="J113" i="2"/>
  <c r="K113" i="2"/>
  <c r="O113" i="2"/>
  <c r="P113" i="2"/>
  <c r="Q113" i="2"/>
  <c r="R113" i="2"/>
  <c r="S113" i="2"/>
  <c r="T113" i="2"/>
  <c r="U113" i="2"/>
  <c r="X113" i="2"/>
  <c r="Y113" i="2"/>
  <c r="Z113" i="2"/>
  <c r="AA113" i="2"/>
  <c r="AB113" i="2"/>
  <c r="AC113" i="2"/>
  <c r="AD113" i="2"/>
  <c r="AE113" i="2"/>
  <c r="AF113" i="2"/>
  <c r="AG113" i="2"/>
  <c r="B114" i="2"/>
  <c r="D114" i="2"/>
  <c r="E114" i="2"/>
  <c r="F114" i="2"/>
  <c r="G114" i="2"/>
  <c r="H114" i="2"/>
  <c r="I114" i="2"/>
  <c r="J114" i="2"/>
  <c r="K114" i="2"/>
  <c r="O114" i="2"/>
  <c r="P114" i="2"/>
  <c r="Q114" i="2"/>
  <c r="R114" i="2"/>
  <c r="S114" i="2"/>
  <c r="T114" i="2"/>
  <c r="U114" i="2"/>
  <c r="X114" i="2"/>
  <c r="Y114" i="2"/>
  <c r="Z114" i="2"/>
  <c r="AA114" i="2"/>
  <c r="AB114" i="2"/>
  <c r="AC114" i="2"/>
  <c r="AD114" i="2"/>
  <c r="AE114" i="2"/>
  <c r="AF114" i="2"/>
  <c r="AG114" i="2"/>
  <c r="B115" i="2"/>
  <c r="D115" i="2"/>
  <c r="E115" i="2"/>
  <c r="F115" i="2"/>
  <c r="G115" i="2"/>
  <c r="H115" i="2"/>
  <c r="I115" i="2"/>
  <c r="J115" i="2"/>
  <c r="K115" i="2"/>
  <c r="O115" i="2"/>
  <c r="P115" i="2"/>
  <c r="Q115" i="2"/>
  <c r="R115" i="2"/>
  <c r="S115" i="2"/>
  <c r="T115" i="2"/>
  <c r="U115" i="2"/>
  <c r="X115" i="2"/>
  <c r="Y115" i="2"/>
  <c r="Z115" i="2"/>
  <c r="AA115" i="2"/>
  <c r="AB115" i="2"/>
  <c r="AC115" i="2"/>
  <c r="AD115" i="2"/>
  <c r="AE115" i="2"/>
  <c r="AF115" i="2"/>
  <c r="AG115" i="2"/>
  <c r="B116" i="2"/>
  <c r="D116" i="2"/>
  <c r="E116" i="2"/>
  <c r="F116" i="2"/>
  <c r="G116" i="2"/>
  <c r="H116" i="2"/>
  <c r="I116" i="2"/>
  <c r="J116" i="2"/>
  <c r="K116" i="2"/>
  <c r="O116" i="2"/>
  <c r="P116" i="2"/>
  <c r="Q116" i="2"/>
  <c r="R116" i="2"/>
  <c r="S116" i="2"/>
  <c r="T116" i="2"/>
  <c r="U116" i="2"/>
  <c r="X116" i="2"/>
  <c r="Y116" i="2"/>
  <c r="Z116" i="2"/>
  <c r="AA116" i="2"/>
  <c r="AB116" i="2"/>
  <c r="AC116" i="2"/>
  <c r="AD116" i="2"/>
  <c r="AE116" i="2"/>
  <c r="AF116" i="2"/>
  <c r="AG116" i="2"/>
  <c r="B117" i="2"/>
  <c r="D117" i="2"/>
  <c r="E117" i="2"/>
  <c r="F117" i="2"/>
  <c r="G117" i="2"/>
  <c r="H117" i="2"/>
  <c r="I117" i="2"/>
  <c r="J117" i="2"/>
  <c r="K117" i="2"/>
  <c r="O117" i="2"/>
  <c r="P117" i="2"/>
  <c r="Q117" i="2"/>
  <c r="R117" i="2"/>
  <c r="S117" i="2"/>
  <c r="T117" i="2"/>
  <c r="U117" i="2"/>
  <c r="X117" i="2"/>
  <c r="Y117" i="2"/>
  <c r="Z117" i="2"/>
  <c r="AA117" i="2"/>
  <c r="AB117" i="2"/>
  <c r="AC117" i="2"/>
  <c r="AD117" i="2"/>
  <c r="AE117" i="2"/>
  <c r="AF117" i="2"/>
  <c r="AG117" i="2"/>
  <c r="B118" i="2"/>
  <c r="D118" i="2"/>
  <c r="E118" i="2"/>
  <c r="F118" i="2"/>
  <c r="G118" i="2"/>
  <c r="H118" i="2"/>
  <c r="I118" i="2"/>
  <c r="J118" i="2"/>
  <c r="K118" i="2"/>
  <c r="O118" i="2"/>
  <c r="P118" i="2"/>
  <c r="Q118" i="2"/>
  <c r="R118" i="2"/>
  <c r="S118" i="2"/>
  <c r="T118" i="2"/>
  <c r="U118" i="2"/>
  <c r="X118" i="2"/>
  <c r="Y118" i="2"/>
  <c r="Z118" i="2"/>
  <c r="AA118" i="2"/>
  <c r="AB118" i="2"/>
  <c r="AC118" i="2"/>
  <c r="AD118" i="2"/>
  <c r="AE118" i="2"/>
  <c r="AF118" i="2"/>
  <c r="AG118" i="2"/>
  <c r="B119" i="2"/>
  <c r="D119" i="2"/>
  <c r="E119" i="2"/>
  <c r="F119" i="2"/>
  <c r="G119" i="2"/>
  <c r="H119" i="2"/>
  <c r="I119" i="2"/>
  <c r="J119" i="2"/>
  <c r="K119" i="2"/>
  <c r="O119" i="2"/>
  <c r="P119" i="2"/>
  <c r="Q119" i="2"/>
  <c r="R119" i="2"/>
  <c r="S119" i="2"/>
  <c r="T119" i="2"/>
  <c r="U119" i="2"/>
  <c r="X119" i="2"/>
  <c r="Y119" i="2"/>
  <c r="Z119" i="2"/>
  <c r="AA119" i="2"/>
  <c r="AB119" i="2"/>
  <c r="AC119" i="2"/>
  <c r="AD119" i="2"/>
  <c r="AE119" i="2"/>
  <c r="AF119" i="2"/>
  <c r="AG119" i="2"/>
  <c r="B120" i="2"/>
  <c r="D120" i="2"/>
  <c r="E120" i="2"/>
  <c r="F120" i="2"/>
  <c r="G120" i="2"/>
  <c r="H120" i="2"/>
  <c r="I120" i="2"/>
  <c r="J120" i="2"/>
  <c r="K120" i="2"/>
  <c r="O120" i="2"/>
  <c r="P120" i="2"/>
  <c r="Q120" i="2"/>
  <c r="R120" i="2"/>
  <c r="S120" i="2"/>
  <c r="T120" i="2"/>
  <c r="U120" i="2"/>
  <c r="X120" i="2"/>
  <c r="Y120" i="2"/>
  <c r="Z120" i="2"/>
  <c r="AA120" i="2"/>
  <c r="AB120" i="2"/>
  <c r="AC120" i="2"/>
  <c r="AD120" i="2"/>
  <c r="AE120" i="2"/>
  <c r="AF120" i="2"/>
  <c r="AG120" i="2"/>
  <c r="B121" i="2"/>
  <c r="D121" i="2"/>
  <c r="E121" i="2"/>
  <c r="F121" i="2"/>
  <c r="G121" i="2"/>
  <c r="H121" i="2"/>
  <c r="I121" i="2"/>
  <c r="J121" i="2"/>
  <c r="K121" i="2"/>
  <c r="O121" i="2"/>
  <c r="P121" i="2"/>
  <c r="Q121" i="2"/>
  <c r="R121" i="2"/>
  <c r="S121" i="2"/>
  <c r="T121" i="2"/>
  <c r="U121" i="2"/>
  <c r="X121" i="2"/>
  <c r="Y121" i="2"/>
  <c r="Z121" i="2"/>
  <c r="AA121" i="2"/>
  <c r="AB121" i="2"/>
  <c r="AC121" i="2"/>
  <c r="AD121" i="2"/>
  <c r="AE121" i="2"/>
  <c r="AF121" i="2"/>
  <c r="AG121" i="2"/>
  <c r="B122" i="2"/>
  <c r="D122" i="2"/>
  <c r="E122" i="2"/>
  <c r="F122" i="2"/>
  <c r="G122" i="2"/>
  <c r="H122" i="2"/>
  <c r="I122" i="2"/>
  <c r="J122" i="2"/>
  <c r="K122" i="2"/>
  <c r="O122" i="2"/>
  <c r="P122" i="2"/>
  <c r="Q122" i="2"/>
  <c r="R122" i="2"/>
  <c r="S122" i="2"/>
  <c r="T122" i="2"/>
  <c r="U122" i="2"/>
  <c r="X122" i="2"/>
  <c r="Y122" i="2"/>
  <c r="Z122" i="2"/>
  <c r="AA122" i="2"/>
  <c r="AB122" i="2"/>
  <c r="AC122" i="2"/>
  <c r="AD122" i="2"/>
  <c r="AE122" i="2"/>
  <c r="AF122" i="2"/>
  <c r="AG122" i="2"/>
  <c r="B123" i="2"/>
  <c r="D123" i="2"/>
  <c r="E123" i="2"/>
  <c r="F123" i="2"/>
  <c r="G123" i="2"/>
  <c r="H123" i="2"/>
  <c r="I123" i="2"/>
  <c r="J123" i="2"/>
  <c r="K123" i="2"/>
  <c r="O123" i="2"/>
  <c r="P123" i="2"/>
  <c r="Q123" i="2"/>
  <c r="R123" i="2"/>
  <c r="S123" i="2"/>
  <c r="T123" i="2"/>
  <c r="U123" i="2"/>
  <c r="X123" i="2"/>
  <c r="Y123" i="2"/>
  <c r="Z123" i="2"/>
  <c r="AA123" i="2"/>
  <c r="AB123" i="2"/>
  <c r="AC123" i="2"/>
  <c r="AD123" i="2"/>
  <c r="AE123" i="2"/>
  <c r="AF123" i="2"/>
  <c r="AG123" i="2"/>
  <c r="B124" i="2"/>
  <c r="D124" i="2"/>
  <c r="E124" i="2"/>
  <c r="F124" i="2"/>
  <c r="G124" i="2"/>
  <c r="H124" i="2"/>
  <c r="I124" i="2"/>
  <c r="J124" i="2"/>
  <c r="K124" i="2"/>
  <c r="O124" i="2"/>
  <c r="P124" i="2"/>
  <c r="Q124" i="2"/>
  <c r="R124" i="2"/>
  <c r="S124" i="2"/>
  <c r="T124" i="2"/>
  <c r="U124" i="2"/>
  <c r="X124" i="2"/>
  <c r="Y124" i="2"/>
  <c r="Z124" i="2"/>
  <c r="AA124" i="2"/>
  <c r="AB124" i="2"/>
  <c r="AC124" i="2"/>
  <c r="AD124" i="2"/>
  <c r="AE124" i="2"/>
  <c r="AF124" i="2"/>
  <c r="AG124" i="2"/>
  <c r="B125" i="2"/>
  <c r="D125" i="2"/>
  <c r="E125" i="2"/>
  <c r="F125" i="2"/>
  <c r="G125" i="2"/>
  <c r="H125" i="2"/>
  <c r="I125" i="2"/>
  <c r="J125" i="2"/>
  <c r="K125" i="2"/>
  <c r="O125" i="2"/>
  <c r="P125" i="2"/>
  <c r="Q125" i="2"/>
  <c r="R125" i="2"/>
  <c r="S125" i="2"/>
  <c r="T125" i="2"/>
  <c r="U125" i="2"/>
  <c r="X125" i="2"/>
  <c r="Y125" i="2"/>
  <c r="Z125" i="2"/>
  <c r="AA125" i="2"/>
  <c r="AB125" i="2"/>
  <c r="AC125" i="2"/>
  <c r="AD125" i="2"/>
  <c r="AE125" i="2"/>
  <c r="AF125" i="2"/>
  <c r="AG125" i="2"/>
  <c r="B126" i="2"/>
  <c r="D126" i="2"/>
  <c r="E126" i="2"/>
  <c r="F126" i="2"/>
  <c r="G126" i="2"/>
  <c r="H126" i="2"/>
  <c r="I126" i="2"/>
  <c r="J126" i="2"/>
  <c r="K126" i="2"/>
  <c r="O126" i="2"/>
  <c r="P126" i="2"/>
  <c r="Q126" i="2"/>
  <c r="R126" i="2"/>
  <c r="S126" i="2"/>
  <c r="T126" i="2"/>
  <c r="U126" i="2"/>
  <c r="X126" i="2"/>
  <c r="Y126" i="2"/>
  <c r="Z126" i="2"/>
  <c r="AA126" i="2"/>
  <c r="AB126" i="2"/>
  <c r="AC126" i="2"/>
  <c r="AD126" i="2"/>
  <c r="AE126" i="2"/>
  <c r="AF126" i="2"/>
  <c r="AG126" i="2"/>
  <c r="B127" i="2"/>
  <c r="D127" i="2"/>
  <c r="E127" i="2"/>
  <c r="F127" i="2"/>
  <c r="G127" i="2"/>
  <c r="H127" i="2"/>
  <c r="I127" i="2"/>
  <c r="J127" i="2"/>
  <c r="K127" i="2"/>
  <c r="O127" i="2"/>
  <c r="P127" i="2"/>
  <c r="Q127" i="2"/>
  <c r="R127" i="2"/>
  <c r="S127" i="2"/>
  <c r="T127" i="2"/>
  <c r="U127" i="2"/>
  <c r="X127" i="2"/>
  <c r="Y127" i="2"/>
  <c r="Z127" i="2"/>
  <c r="AA127" i="2"/>
  <c r="AB127" i="2"/>
  <c r="AC127" i="2"/>
  <c r="AD127" i="2"/>
  <c r="AE127" i="2"/>
  <c r="AF127" i="2"/>
  <c r="AG127" i="2"/>
  <c r="B128" i="2"/>
  <c r="D128" i="2"/>
  <c r="E128" i="2"/>
  <c r="F128" i="2"/>
  <c r="G128" i="2"/>
  <c r="H128" i="2"/>
  <c r="I128" i="2"/>
  <c r="J128" i="2"/>
  <c r="K128" i="2"/>
  <c r="O128" i="2"/>
  <c r="P128" i="2"/>
  <c r="Q128" i="2"/>
  <c r="R128" i="2"/>
  <c r="S128" i="2"/>
  <c r="T128" i="2"/>
  <c r="U128" i="2"/>
  <c r="X128" i="2"/>
  <c r="Y128" i="2"/>
  <c r="Z128" i="2"/>
  <c r="AA128" i="2"/>
  <c r="AB128" i="2"/>
  <c r="AC128" i="2"/>
  <c r="AD128" i="2"/>
  <c r="AE128" i="2"/>
  <c r="AF128" i="2"/>
  <c r="AG128" i="2"/>
  <c r="B129" i="2"/>
  <c r="D129" i="2"/>
  <c r="E129" i="2"/>
  <c r="F129" i="2"/>
  <c r="G129" i="2"/>
  <c r="H129" i="2"/>
  <c r="I129" i="2"/>
  <c r="J129" i="2"/>
  <c r="K129" i="2"/>
  <c r="O129" i="2"/>
  <c r="P129" i="2"/>
  <c r="Q129" i="2"/>
  <c r="R129" i="2"/>
  <c r="S129" i="2"/>
  <c r="T129" i="2"/>
  <c r="U129" i="2"/>
  <c r="X129" i="2"/>
  <c r="Y129" i="2"/>
  <c r="Z129" i="2"/>
  <c r="AA129" i="2"/>
  <c r="AB129" i="2"/>
  <c r="AC129" i="2"/>
  <c r="AD129" i="2"/>
  <c r="AE129" i="2"/>
  <c r="AF129" i="2"/>
  <c r="AG129" i="2"/>
  <c r="B130" i="2"/>
  <c r="D130" i="2"/>
  <c r="E130" i="2"/>
  <c r="F130" i="2"/>
  <c r="G130" i="2"/>
  <c r="H130" i="2"/>
  <c r="I130" i="2"/>
  <c r="J130" i="2"/>
  <c r="K130" i="2"/>
  <c r="O130" i="2"/>
  <c r="P130" i="2"/>
  <c r="Q130" i="2"/>
  <c r="R130" i="2"/>
  <c r="S130" i="2"/>
  <c r="T130" i="2"/>
  <c r="U130" i="2"/>
  <c r="X130" i="2"/>
  <c r="Y130" i="2"/>
  <c r="Z130" i="2"/>
  <c r="AA130" i="2"/>
  <c r="AB130" i="2"/>
  <c r="AC130" i="2"/>
  <c r="AD130" i="2"/>
  <c r="AE130" i="2"/>
  <c r="AF130" i="2"/>
  <c r="AG130" i="2"/>
  <c r="B131" i="2"/>
  <c r="D131" i="2"/>
  <c r="E131" i="2"/>
  <c r="F131" i="2"/>
  <c r="G131" i="2"/>
  <c r="H131" i="2"/>
  <c r="I131" i="2"/>
  <c r="J131" i="2"/>
  <c r="K131" i="2"/>
  <c r="O131" i="2"/>
  <c r="P131" i="2"/>
  <c r="Q131" i="2"/>
  <c r="R131" i="2"/>
  <c r="S131" i="2"/>
  <c r="T131" i="2"/>
  <c r="U131" i="2"/>
  <c r="X131" i="2"/>
  <c r="Y131" i="2"/>
  <c r="Z131" i="2"/>
  <c r="AA131" i="2"/>
  <c r="AB131" i="2"/>
  <c r="AC131" i="2"/>
  <c r="AD131" i="2"/>
  <c r="AE131" i="2"/>
  <c r="AF131" i="2"/>
  <c r="AG131" i="2"/>
  <c r="B132" i="2"/>
  <c r="D132" i="2"/>
  <c r="E132" i="2"/>
  <c r="F132" i="2"/>
  <c r="G132" i="2"/>
  <c r="H132" i="2"/>
  <c r="I132" i="2"/>
  <c r="J132" i="2"/>
  <c r="K132" i="2"/>
  <c r="O132" i="2"/>
  <c r="P132" i="2"/>
  <c r="Q132" i="2"/>
  <c r="R132" i="2"/>
  <c r="S132" i="2"/>
  <c r="T132" i="2"/>
  <c r="U132" i="2"/>
  <c r="X132" i="2"/>
  <c r="Y132" i="2"/>
  <c r="Z132" i="2"/>
  <c r="AA132" i="2"/>
  <c r="AB132" i="2"/>
  <c r="AC132" i="2"/>
  <c r="AD132" i="2"/>
  <c r="AE132" i="2"/>
  <c r="AF132" i="2"/>
  <c r="AG132" i="2"/>
  <c r="B133" i="2"/>
  <c r="D133" i="2"/>
  <c r="E133" i="2"/>
  <c r="F133" i="2"/>
  <c r="G133" i="2"/>
  <c r="H133" i="2"/>
  <c r="I133" i="2"/>
  <c r="J133" i="2"/>
  <c r="K133" i="2"/>
  <c r="O133" i="2"/>
  <c r="P133" i="2"/>
  <c r="Q133" i="2"/>
  <c r="R133" i="2"/>
  <c r="S133" i="2"/>
  <c r="T133" i="2"/>
  <c r="U133" i="2"/>
  <c r="X133" i="2"/>
  <c r="Y133" i="2"/>
  <c r="Z133" i="2"/>
  <c r="AA133" i="2"/>
  <c r="AB133" i="2"/>
  <c r="AC133" i="2"/>
  <c r="AD133" i="2"/>
  <c r="AE133" i="2"/>
  <c r="AF133" i="2"/>
  <c r="AG133" i="2"/>
  <c r="B134" i="2"/>
  <c r="D134" i="2"/>
  <c r="E134" i="2"/>
  <c r="F134" i="2"/>
  <c r="G134" i="2"/>
  <c r="H134" i="2"/>
  <c r="I134" i="2"/>
  <c r="J134" i="2"/>
  <c r="K134" i="2"/>
  <c r="O134" i="2"/>
  <c r="P134" i="2"/>
  <c r="Q134" i="2"/>
  <c r="R134" i="2"/>
  <c r="S134" i="2"/>
  <c r="T134" i="2"/>
  <c r="U134" i="2"/>
  <c r="X134" i="2"/>
  <c r="Y134" i="2"/>
  <c r="Z134" i="2"/>
  <c r="AA134" i="2"/>
  <c r="AB134" i="2"/>
  <c r="AC134" i="2"/>
  <c r="AD134" i="2"/>
  <c r="AE134" i="2"/>
  <c r="AF134" i="2"/>
  <c r="AG134" i="2"/>
  <c r="B135" i="2"/>
  <c r="D135" i="2"/>
  <c r="E135" i="2"/>
  <c r="F135" i="2"/>
  <c r="G135" i="2"/>
  <c r="H135" i="2"/>
  <c r="I135" i="2"/>
  <c r="J135" i="2"/>
  <c r="K135" i="2"/>
  <c r="O135" i="2"/>
  <c r="P135" i="2"/>
  <c r="Q135" i="2"/>
  <c r="R135" i="2"/>
  <c r="S135" i="2"/>
  <c r="T135" i="2"/>
  <c r="U135" i="2"/>
  <c r="X135" i="2"/>
  <c r="Y135" i="2"/>
  <c r="Z135" i="2"/>
  <c r="AA135" i="2"/>
  <c r="AB135" i="2"/>
  <c r="AC135" i="2"/>
  <c r="AD135" i="2"/>
  <c r="AE135" i="2"/>
  <c r="AF135" i="2"/>
  <c r="AG135" i="2"/>
  <c r="B136" i="2"/>
  <c r="D136" i="2"/>
  <c r="E136" i="2"/>
  <c r="F136" i="2"/>
  <c r="G136" i="2"/>
  <c r="H136" i="2"/>
  <c r="I136" i="2"/>
  <c r="J136" i="2"/>
  <c r="K136" i="2"/>
  <c r="O136" i="2"/>
  <c r="P136" i="2"/>
  <c r="Q136" i="2"/>
  <c r="R136" i="2"/>
  <c r="S136" i="2"/>
  <c r="T136" i="2"/>
  <c r="U136" i="2"/>
  <c r="X136" i="2"/>
  <c r="Y136" i="2"/>
  <c r="Z136" i="2"/>
  <c r="AA136" i="2"/>
  <c r="AB136" i="2"/>
  <c r="AC136" i="2"/>
  <c r="AD136" i="2"/>
  <c r="AE136" i="2"/>
  <c r="AF136" i="2"/>
  <c r="AG136" i="2"/>
  <c r="B137" i="2"/>
  <c r="D137" i="2"/>
  <c r="E137" i="2"/>
  <c r="F137" i="2"/>
  <c r="G137" i="2"/>
  <c r="H137" i="2"/>
  <c r="I137" i="2"/>
  <c r="J137" i="2"/>
  <c r="K137" i="2"/>
  <c r="O137" i="2"/>
  <c r="P137" i="2"/>
  <c r="Q137" i="2"/>
  <c r="R137" i="2"/>
  <c r="S137" i="2"/>
  <c r="T137" i="2"/>
  <c r="U137" i="2"/>
  <c r="X137" i="2"/>
  <c r="Y137" i="2"/>
  <c r="Z137" i="2"/>
  <c r="AA137" i="2"/>
  <c r="AB137" i="2"/>
  <c r="AC137" i="2"/>
  <c r="AD137" i="2"/>
  <c r="AE137" i="2"/>
  <c r="AF137" i="2"/>
  <c r="AG137" i="2"/>
  <c r="B138" i="2"/>
  <c r="D138" i="2"/>
  <c r="E138" i="2"/>
  <c r="F138" i="2"/>
  <c r="G138" i="2"/>
  <c r="H138" i="2"/>
  <c r="I138" i="2"/>
  <c r="J138" i="2"/>
  <c r="K138" i="2"/>
  <c r="O138" i="2"/>
  <c r="P138" i="2"/>
  <c r="Q138" i="2"/>
  <c r="R138" i="2"/>
  <c r="S138" i="2"/>
  <c r="T138" i="2"/>
  <c r="U138" i="2"/>
  <c r="X138" i="2"/>
  <c r="Y138" i="2"/>
  <c r="Z138" i="2"/>
  <c r="AA138" i="2"/>
  <c r="AB138" i="2"/>
  <c r="AC138" i="2"/>
  <c r="AD138" i="2"/>
  <c r="AE138" i="2"/>
  <c r="AF138" i="2"/>
  <c r="AG138" i="2"/>
  <c r="B139" i="2"/>
  <c r="D139" i="2"/>
  <c r="E139" i="2"/>
  <c r="F139" i="2"/>
  <c r="G139" i="2"/>
  <c r="H139" i="2"/>
  <c r="I139" i="2"/>
  <c r="J139" i="2"/>
  <c r="K139" i="2"/>
  <c r="O139" i="2"/>
  <c r="P139" i="2"/>
  <c r="Q139" i="2"/>
  <c r="R139" i="2"/>
  <c r="S139" i="2"/>
  <c r="T139" i="2"/>
  <c r="U139" i="2"/>
  <c r="X139" i="2"/>
  <c r="Y139" i="2"/>
  <c r="Z139" i="2"/>
  <c r="AA139" i="2"/>
  <c r="AB139" i="2"/>
  <c r="AC139" i="2"/>
  <c r="AD139" i="2"/>
  <c r="AE139" i="2"/>
  <c r="AF139" i="2"/>
  <c r="AG139" i="2"/>
  <c r="B140" i="2"/>
  <c r="D140" i="2"/>
  <c r="E140" i="2"/>
  <c r="F140" i="2"/>
  <c r="G140" i="2"/>
  <c r="H140" i="2"/>
  <c r="I140" i="2"/>
  <c r="J140" i="2"/>
  <c r="K140" i="2"/>
  <c r="O140" i="2"/>
  <c r="P140" i="2"/>
  <c r="Q140" i="2"/>
  <c r="R140" i="2"/>
  <c r="S140" i="2"/>
  <c r="T140" i="2"/>
  <c r="U140" i="2"/>
  <c r="X140" i="2"/>
  <c r="Y140" i="2"/>
  <c r="Z140" i="2"/>
  <c r="AA140" i="2"/>
  <c r="AB140" i="2"/>
  <c r="AC140" i="2"/>
  <c r="AD140" i="2"/>
  <c r="AE140" i="2"/>
  <c r="AF140" i="2"/>
  <c r="AG140" i="2"/>
  <c r="B141" i="2"/>
  <c r="D141" i="2"/>
  <c r="E141" i="2"/>
  <c r="F141" i="2"/>
  <c r="G141" i="2"/>
  <c r="H141" i="2"/>
  <c r="I141" i="2"/>
  <c r="J141" i="2"/>
  <c r="K141" i="2"/>
  <c r="O141" i="2"/>
  <c r="P141" i="2"/>
  <c r="Q141" i="2"/>
  <c r="R141" i="2"/>
  <c r="S141" i="2"/>
  <c r="T141" i="2"/>
  <c r="U141" i="2"/>
  <c r="X141" i="2"/>
  <c r="Y141" i="2"/>
  <c r="Z141" i="2"/>
  <c r="AA141" i="2"/>
  <c r="AB141" i="2"/>
  <c r="AC141" i="2"/>
  <c r="AD141" i="2"/>
  <c r="AE141" i="2"/>
  <c r="AF141" i="2"/>
  <c r="AG141" i="2"/>
  <c r="B142" i="2"/>
  <c r="D142" i="2"/>
  <c r="E142" i="2"/>
  <c r="F142" i="2"/>
  <c r="G142" i="2"/>
  <c r="H142" i="2"/>
  <c r="I142" i="2"/>
  <c r="J142" i="2"/>
  <c r="K142" i="2"/>
  <c r="O142" i="2"/>
  <c r="P142" i="2"/>
  <c r="Q142" i="2"/>
  <c r="R142" i="2"/>
  <c r="S142" i="2"/>
  <c r="T142" i="2"/>
  <c r="U142" i="2"/>
  <c r="X142" i="2"/>
  <c r="Y142" i="2"/>
  <c r="Z142" i="2"/>
  <c r="AA142" i="2"/>
  <c r="AB142" i="2"/>
  <c r="AC142" i="2"/>
  <c r="AD142" i="2"/>
  <c r="AE142" i="2"/>
  <c r="AF142" i="2"/>
  <c r="AG142" i="2"/>
  <c r="B143" i="2"/>
  <c r="D143" i="2"/>
  <c r="E143" i="2"/>
  <c r="F143" i="2"/>
  <c r="G143" i="2"/>
  <c r="H143" i="2"/>
  <c r="I143" i="2"/>
  <c r="J143" i="2"/>
  <c r="K143" i="2"/>
  <c r="O143" i="2"/>
  <c r="P143" i="2"/>
  <c r="Q143" i="2"/>
  <c r="R143" i="2"/>
  <c r="S143" i="2"/>
  <c r="T143" i="2"/>
  <c r="U143" i="2"/>
  <c r="X143" i="2"/>
  <c r="Y143" i="2"/>
  <c r="Z143" i="2"/>
  <c r="AA143" i="2"/>
  <c r="AB143" i="2"/>
  <c r="AC143" i="2"/>
  <c r="AD143" i="2"/>
  <c r="AE143" i="2"/>
  <c r="AF143" i="2"/>
  <c r="AG143" i="2"/>
  <c r="B144" i="2"/>
  <c r="D144" i="2"/>
  <c r="E144" i="2"/>
  <c r="F144" i="2"/>
  <c r="G144" i="2"/>
  <c r="H144" i="2"/>
  <c r="I144" i="2"/>
  <c r="J144" i="2"/>
  <c r="K144" i="2"/>
  <c r="O144" i="2"/>
  <c r="P144" i="2"/>
  <c r="Q144" i="2"/>
  <c r="R144" i="2"/>
  <c r="S144" i="2"/>
  <c r="T144" i="2"/>
  <c r="U144" i="2"/>
  <c r="X144" i="2"/>
  <c r="Y144" i="2"/>
  <c r="Z144" i="2"/>
  <c r="AA144" i="2"/>
  <c r="AB144" i="2"/>
  <c r="AC144" i="2"/>
  <c r="AD144" i="2"/>
  <c r="AE144" i="2"/>
  <c r="AF144" i="2"/>
  <c r="AG144" i="2"/>
  <c r="B145" i="2"/>
  <c r="D145" i="2"/>
  <c r="E145" i="2"/>
  <c r="F145" i="2"/>
  <c r="G145" i="2"/>
  <c r="H145" i="2"/>
  <c r="I145" i="2"/>
  <c r="J145" i="2"/>
  <c r="K145" i="2"/>
  <c r="O145" i="2"/>
  <c r="P145" i="2"/>
  <c r="Q145" i="2"/>
  <c r="R145" i="2"/>
  <c r="S145" i="2"/>
  <c r="T145" i="2"/>
  <c r="U145" i="2"/>
  <c r="X145" i="2"/>
  <c r="Y145" i="2"/>
  <c r="Z145" i="2"/>
  <c r="AA145" i="2"/>
  <c r="AB145" i="2"/>
  <c r="AC145" i="2"/>
  <c r="AD145" i="2"/>
  <c r="AE145" i="2"/>
  <c r="AF145" i="2"/>
  <c r="AG145" i="2"/>
  <c r="B146" i="2"/>
  <c r="D146" i="2"/>
  <c r="E146" i="2"/>
  <c r="F146" i="2"/>
  <c r="G146" i="2"/>
  <c r="H146" i="2"/>
  <c r="I146" i="2"/>
  <c r="J146" i="2"/>
  <c r="K146" i="2"/>
  <c r="O146" i="2"/>
  <c r="P146" i="2"/>
  <c r="Q146" i="2"/>
  <c r="R146" i="2"/>
  <c r="S146" i="2"/>
  <c r="T146" i="2"/>
  <c r="U146" i="2"/>
  <c r="X146" i="2"/>
  <c r="Y146" i="2"/>
  <c r="Z146" i="2"/>
  <c r="AA146" i="2"/>
  <c r="AB146" i="2"/>
  <c r="AC146" i="2"/>
  <c r="AD146" i="2"/>
  <c r="AE146" i="2"/>
  <c r="AF146" i="2"/>
  <c r="AG146" i="2"/>
  <c r="B147" i="2"/>
  <c r="D147" i="2"/>
  <c r="E147" i="2"/>
  <c r="F147" i="2"/>
  <c r="G147" i="2"/>
  <c r="H147" i="2"/>
  <c r="I147" i="2"/>
  <c r="J147" i="2"/>
  <c r="K147" i="2"/>
  <c r="O147" i="2"/>
  <c r="P147" i="2"/>
  <c r="Q147" i="2"/>
  <c r="R147" i="2"/>
  <c r="S147" i="2"/>
  <c r="T147" i="2"/>
  <c r="U147" i="2"/>
  <c r="X147" i="2"/>
  <c r="Y147" i="2"/>
  <c r="Z147" i="2"/>
  <c r="AA147" i="2"/>
  <c r="AB147" i="2"/>
  <c r="AC147" i="2"/>
  <c r="AD147" i="2"/>
  <c r="AE147" i="2"/>
  <c r="AF147" i="2"/>
  <c r="AG147" i="2"/>
  <c r="B148" i="2"/>
  <c r="D148" i="2"/>
  <c r="E148" i="2"/>
  <c r="F148" i="2"/>
  <c r="G148" i="2"/>
  <c r="H148" i="2"/>
  <c r="I148" i="2"/>
  <c r="J148" i="2"/>
  <c r="K148" i="2"/>
  <c r="O148" i="2"/>
  <c r="P148" i="2"/>
  <c r="Q148" i="2"/>
  <c r="R148" i="2"/>
  <c r="S148" i="2"/>
  <c r="T148" i="2"/>
  <c r="U148" i="2"/>
  <c r="X148" i="2"/>
  <c r="Y148" i="2"/>
  <c r="Z148" i="2"/>
  <c r="AA148" i="2"/>
  <c r="AB148" i="2"/>
  <c r="AC148" i="2"/>
  <c r="AD148" i="2"/>
  <c r="AE148" i="2"/>
  <c r="AF148" i="2"/>
  <c r="AG148" i="2"/>
  <c r="B149" i="2"/>
  <c r="D149" i="2"/>
  <c r="E149" i="2"/>
  <c r="F149" i="2"/>
  <c r="G149" i="2"/>
  <c r="H149" i="2"/>
  <c r="I149" i="2"/>
  <c r="J149" i="2"/>
  <c r="K149" i="2"/>
  <c r="O149" i="2"/>
  <c r="P149" i="2"/>
  <c r="Q149" i="2"/>
  <c r="R149" i="2"/>
  <c r="S149" i="2"/>
  <c r="T149" i="2"/>
  <c r="U149" i="2"/>
  <c r="X149" i="2"/>
  <c r="Y149" i="2"/>
  <c r="Z149" i="2"/>
  <c r="AA149" i="2"/>
  <c r="AB149" i="2"/>
  <c r="AC149" i="2"/>
  <c r="AD149" i="2"/>
  <c r="AE149" i="2"/>
  <c r="AF149" i="2"/>
  <c r="AG149" i="2"/>
  <c r="B150" i="2"/>
  <c r="D150" i="2"/>
  <c r="E150" i="2"/>
  <c r="F150" i="2"/>
  <c r="G150" i="2"/>
  <c r="H150" i="2"/>
  <c r="I150" i="2"/>
  <c r="J150" i="2"/>
  <c r="K150" i="2"/>
  <c r="O150" i="2"/>
  <c r="P150" i="2"/>
  <c r="Q150" i="2"/>
  <c r="R150" i="2"/>
  <c r="S150" i="2"/>
  <c r="T150" i="2"/>
  <c r="U150" i="2"/>
  <c r="X150" i="2"/>
  <c r="Y150" i="2"/>
  <c r="Z150" i="2"/>
  <c r="AA150" i="2"/>
  <c r="AB150" i="2"/>
  <c r="AC150" i="2"/>
  <c r="AD150" i="2"/>
  <c r="AE150" i="2"/>
  <c r="AF150" i="2"/>
  <c r="AG150" i="2"/>
  <c r="B151" i="2"/>
  <c r="D151" i="2"/>
  <c r="E151" i="2"/>
  <c r="F151" i="2"/>
  <c r="G151" i="2"/>
  <c r="H151" i="2"/>
  <c r="I151" i="2"/>
  <c r="J151" i="2"/>
  <c r="K151" i="2"/>
  <c r="O151" i="2"/>
  <c r="P151" i="2"/>
  <c r="Q151" i="2"/>
  <c r="R151" i="2"/>
  <c r="S151" i="2"/>
  <c r="T151" i="2"/>
  <c r="U151" i="2"/>
  <c r="X151" i="2"/>
  <c r="Y151" i="2"/>
  <c r="Z151" i="2"/>
  <c r="AA151" i="2"/>
  <c r="AB151" i="2"/>
  <c r="AC151" i="2"/>
  <c r="AD151" i="2"/>
  <c r="AE151" i="2"/>
  <c r="AF151" i="2"/>
  <c r="AG151" i="2"/>
  <c r="B152" i="2"/>
  <c r="D152" i="2"/>
  <c r="E152" i="2"/>
  <c r="F152" i="2"/>
  <c r="G152" i="2"/>
  <c r="H152" i="2"/>
  <c r="I152" i="2"/>
  <c r="J152" i="2"/>
  <c r="K152" i="2"/>
  <c r="O152" i="2"/>
  <c r="P152" i="2"/>
  <c r="Q152" i="2"/>
  <c r="R152" i="2"/>
  <c r="S152" i="2"/>
  <c r="T152" i="2"/>
  <c r="U152" i="2"/>
  <c r="X152" i="2"/>
  <c r="Y152" i="2"/>
  <c r="Z152" i="2"/>
  <c r="AA152" i="2"/>
  <c r="AB152" i="2"/>
  <c r="AC152" i="2"/>
  <c r="AD152" i="2"/>
  <c r="AE152" i="2"/>
  <c r="AF152" i="2"/>
  <c r="AG152" i="2"/>
  <c r="B153" i="2"/>
  <c r="D153" i="2"/>
  <c r="E153" i="2"/>
  <c r="F153" i="2"/>
  <c r="G153" i="2"/>
  <c r="H153" i="2"/>
  <c r="I153" i="2"/>
  <c r="J153" i="2"/>
  <c r="K153" i="2"/>
  <c r="O153" i="2"/>
  <c r="P153" i="2"/>
  <c r="Q153" i="2"/>
  <c r="R153" i="2"/>
  <c r="S153" i="2"/>
  <c r="T153" i="2"/>
  <c r="U153" i="2"/>
  <c r="X153" i="2"/>
  <c r="Y153" i="2"/>
  <c r="Z153" i="2"/>
  <c r="AA153" i="2"/>
  <c r="AB153" i="2"/>
  <c r="AC153" i="2"/>
  <c r="AD153" i="2"/>
  <c r="AE153" i="2"/>
  <c r="AF153" i="2"/>
  <c r="AG153" i="2"/>
  <c r="B154" i="2"/>
  <c r="D154" i="2"/>
  <c r="E154" i="2"/>
  <c r="F154" i="2"/>
  <c r="G154" i="2"/>
  <c r="H154" i="2"/>
  <c r="I154" i="2"/>
  <c r="J154" i="2"/>
  <c r="K154" i="2"/>
  <c r="O154" i="2"/>
  <c r="P154" i="2"/>
  <c r="Q154" i="2"/>
  <c r="R154" i="2"/>
  <c r="S154" i="2"/>
  <c r="T154" i="2"/>
  <c r="U154" i="2"/>
  <c r="X154" i="2"/>
  <c r="Y154" i="2"/>
  <c r="Z154" i="2"/>
  <c r="AA154" i="2"/>
  <c r="AB154" i="2"/>
  <c r="AC154" i="2"/>
  <c r="AD154" i="2"/>
  <c r="AE154" i="2"/>
  <c r="AF154" i="2"/>
  <c r="AG154" i="2"/>
  <c r="B155" i="2"/>
  <c r="D155" i="2"/>
  <c r="E155" i="2"/>
  <c r="F155" i="2"/>
  <c r="G155" i="2"/>
  <c r="H155" i="2"/>
  <c r="I155" i="2"/>
  <c r="J155" i="2"/>
  <c r="K155" i="2"/>
  <c r="O155" i="2"/>
  <c r="P155" i="2"/>
  <c r="Q155" i="2"/>
  <c r="R155" i="2"/>
  <c r="S155" i="2"/>
  <c r="T155" i="2"/>
  <c r="U155" i="2"/>
  <c r="X155" i="2"/>
  <c r="Y155" i="2"/>
  <c r="Z155" i="2"/>
  <c r="AA155" i="2"/>
  <c r="AB155" i="2"/>
  <c r="AC155" i="2"/>
  <c r="AD155" i="2"/>
  <c r="AE155" i="2"/>
  <c r="AF155" i="2"/>
  <c r="AG155" i="2"/>
  <c r="B156" i="2"/>
  <c r="D156" i="2"/>
  <c r="E156" i="2"/>
  <c r="F156" i="2"/>
  <c r="G156" i="2"/>
  <c r="H156" i="2"/>
  <c r="I156" i="2"/>
  <c r="J156" i="2"/>
  <c r="K156" i="2"/>
  <c r="O156" i="2"/>
  <c r="P156" i="2"/>
  <c r="Q156" i="2"/>
  <c r="R156" i="2"/>
  <c r="S156" i="2"/>
  <c r="T156" i="2"/>
  <c r="U156" i="2"/>
  <c r="X156" i="2"/>
  <c r="Y156" i="2"/>
  <c r="Z156" i="2"/>
  <c r="AA156" i="2"/>
  <c r="AB156" i="2"/>
  <c r="AC156" i="2"/>
  <c r="AD156" i="2"/>
  <c r="AE156" i="2"/>
  <c r="AF156" i="2"/>
  <c r="AG156" i="2"/>
  <c r="B157" i="2"/>
  <c r="D157" i="2"/>
  <c r="E157" i="2"/>
  <c r="F157" i="2"/>
  <c r="G157" i="2"/>
  <c r="H157" i="2"/>
  <c r="I157" i="2"/>
  <c r="J157" i="2"/>
  <c r="K157" i="2"/>
  <c r="O157" i="2"/>
  <c r="P157" i="2"/>
  <c r="Q157" i="2"/>
  <c r="R157" i="2"/>
  <c r="S157" i="2"/>
  <c r="T157" i="2"/>
  <c r="U157" i="2"/>
  <c r="X157" i="2"/>
  <c r="Y157" i="2"/>
  <c r="Z157" i="2"/>
  <c r="AA157" i="2"/>
  <c r="AB157" i="2"/>
  <c r="AC157" i="2"/>
  <c r="AD157" i="2"/>
  <c r="AE157" i="2"/>
  <c r="AF157" i="2"/>
  <c r="AG157" i="2"/>
  <c r="B158" i="2"/>
  <c r="D158" i="2"/>
  <c r="E158" i="2"/>
  <c r="F158" i="2"/>
  <c r="G158" i="2"/>
  <c r="H158" i="2"/>
  <c r="I158" i="2"/>
  <c r="J158" i="2"/>
  <c r="K158" i="2"/>
  <c r="O158" i="2"/>
  <c r="P158" i="2"/>
  <c r="Q158" i="2"/>
  <c r="R158" i="2"/>
  <c r="S158" i="2"/>
  <c r="T158" i="2"/>
  <c r="U158" i="2"/>
  <c r="X158" i="2"/>
  <c r="Y158" i="2"/>
  <c r="Z158" i="2"/>
  <c r="AA158" i="2"/>
  <c r="AB158" i="2"/>
  <c r="AC158" i="2"/>
  <c r="AD158" i="2"/>
  <c r="AE158" i="2"/>
  <c r="AF158" i="2"/>
  <c r="AG158" i="2"/>
  <c r="B159" i="2"/>
  <c r="D159" i="2"/>
  <c r="E159" i="2"/>
  <c r="F159" i="2"/>
  <c r="G159" i="2"/>
  <c r="H159" i="2"/>
  <c r="I159" i="2"/>
  <c r="J159" i="2"/>
  <c r="K159" i="2"/>
  <c r="O159" i="2"/>
  <c r="P159" i="2"/>
  <c r="Q159" i="2"/>
  <c r="R159" i="2"/>
  <c r="S159" i="2"/>
  <c r="T159" i="2"/>
  <c r="U159" i="2"/>
  <c r="X159" i="2"/>
  <c r="Y159" i="2"/>
  <c r="Z159" i="2"/>
  <c r="AA159" i="2"/>
  <c r="AB159" i="2"/>
  <c r="AC159" i="2"/>
  <c r="AD159" i="2"/>
  <c r="AE159" i="2"/>
  <c r="AF159" i="2"/>
  <c r="AG159" i="2"/>
  <c r="B160" i="2"/>
  <c r="D160" i="2"/>
  <c r="E160" i="2"/>
  <c r="F160" i="2"/>
  <c r="G160" i="2"/>
  <c r="H160" i="2"/>
  <c r="I160" i="2"/>
  <c r="J160" i="2"/>
  <c r="K160" i="2"/>
  <c r="O160" i="2"/>
  <c r="P160" i="2"/>
  <c r="Q160" i="2"/>
  <c r="R160" i="2"/>
  <c r="S160" i="2"/>
  <c r="T160" i="2"/>
  <c r="U160" i="2"/>
  <c r="X160" i="2"/>
  <c r="Y160" i="2"/>
  <c r="Z160" i="2"/>
  <c r="AA160" i="2"/>
  <c r="AB160" i="2"/>
  <c r="AC160" i="2"/>
  <c r="AD160" i="2"/>
  <c r="AE160" i="2"/>
  <c r="AF160" i="2"/>
  <c r="AG160" i="2"/>
  <c r="B161" i="2"/>
  <c r="D161" i="2"/>
  <c r="E161" i="2"/>
  <c r="F161" i="2"/>
  <c r="G161" i="2"/>
  <c r="H161" i="2"/>
  <c r="I161" i="2"/>
  <c r="J161" i="2"/>
  <c r="K161" i="2"/>
  <c r="O161" i="2"/>
  <c r="P161" i="2"/>
  <c r="Q161" i="2"/>
  <c r="R161" i="2"/>
  <c r="S161" i="2"/>
  <c r="T161" i="2"/>
  <c r="U161" i="2"/>
  <c r="X161" i="2"/>
  <c r="Y161" i="2"/>
  <c r="Z161" i="2"/>
  <c r="AA161" i="2"/>
  <c r="AB161" i="2"/>
  <c r="AC161" i="2"/>
  <c r="AD161" i="2"/>
  <c r="AE161" i="2"/>
  <c r="AF161" i="2"/>
  <c r="AG161" i="2"/>
  <c r="B162" i="2"/>
  <c r="D162" i="2"/>
  <c r="E162" i="2"/>
  <c r="F162" i="2"/>
  <c r="G162" i="2"/>
  <c r="H162" i="2"/>
  <c r="I162" i="2"/>
  <c r="J162" i="2"/>
  <c r="K162" i="2"/>
  <c r="O162" i="2"/>
  <c r="P162" i="2"/>
  <c r="Q162" i="2"/>
  <c r="R162" i="2"/>
  <c r="S162" i="2"/>
  <c r="T162" i="2"/>
  <c r="U162" i="2"/>
  <c r="X162" i="2"/>
  <c r="Y162" i="2"/>
  <c r="Z162" i="2"/>
  <c r="AA162" i="2"/>
  <c r="AB162" i="2"/>
  <c r="AC162" i="2"/>
  <c r="AD162" i="2"/>
  <c r="AE162" i="2"/>
  <c r="AF162" i="2"/>
  <c r="AG162" i="2"/>
  <c r="B163" i="2"/>
  <c r="D163" i="2"/>
  <c r="E163" i="2"/>
  <c r="F163" i="2"/>
  <c r="G163" i="2"/>
  <c r="H163" i="2"/>
  <c r="I163" i="2"/>
  <c r="J163" i="2"/>
  <c r="K163" i="2"/>
  <c r="O163" i="2"/>
  <c r="P163" i="2"/>
  <c r="Q163" i="2"/>
  <c r="R163" i="2"/>
  <c r="S163" i="2"/>
  <c r="T163" i="2"/>
  <c r="U163" i="2"/>
  <c r="X163" i="2"/>
  <c r="Y163" i="2"/>
  <c r="Z163" i="2"/>
  <c r="AA163" i="2"/>
  <c r="AB163" i="2"/>
  <c r="AC163" i="2"/>
  <c r="AD163" i="2"/>
  <c r="AE163" i="2"/>
  <c r="AF163" i="2"/>
  <c r="AG163" i="2"/>
  <c r="B164" i="2"/>
  <c r="D164" i="2"/>
  <c r="E164" i="2"/>
  <c r="F164" i="2"/>
  <c r="G164" i="2"/>
  <c r="H164" i="2"/>
  <c r="I164" i="2"/>
  <c r="J164" i="2"/>
  <c r="K164" i="2"/>
  <c r="O164" i="2"/>
  <c r="P164" i="2"/>
  <c r="Q164" i="2"/>
  <c r="R164" i="2"/>
  <c r="S164" i="2"/>
  <c r="T164" i="2"/>
  <c r="U164" i="2"/>
  <c r="X164" i="2"/>
  <c r="Y164" i="2"/>
  <c r="Z164" i="2"/>
  <c r="AA164" i="2"/>
  <c r="AB164" i="2"/>
  <c r="AC164" i="2"/>
  <c r="AD164" i="2"/>
  <c r="AE164" i="2"/>
  <c r="AF164" i="2"/>
  <c r="AG164" i="2"/>
  <c r="B165" i="2"/>
  <c r="D165" i="2"/>
  <c r="E165" i="2"/>
  <c r="F165" i="2"/>
  <c r="G165" i="2"/>
  <c r="H165" i="2"/>
  <c r="I165" i="2"/>
  <c r="J165" i="2"/>
  <c r="K165" i="2"/>
  <c r="O165" i="2"/>
  <c r="P165" i="2"/>
  <c r="Q165" i="2"/>
  <c r="R165" i="2"/>
  <c r="S165" i="2"/>
  <c r="T165" i="2"/>
  <c r="U165" i="2"/>
  <c r="X165" i="2"/>
  <c r="Y165" i="2"/>
  <c r="Z165" i="2"/>
  <c r="AA165" i="2"/>
  <c r="AB165" i="2"/>
  <c r="AC165" i="2"/>
  <c r="AD165" i="2"/>
  <c r="AE165" i="2"/>
  <c r="AF165" i="2"/>
  <c r="AG165" i="2"/>
  <c r="B166" i="2"/>
  <c r="D166" i="2"/>
  <c r="E166" i="2"/>
  <c r="F166" i="2"/>
  <c r="G166" i="2"/>
  <c r="H166" i="2"/>
  <c r="I166" i="2"/>
  <c r="J166" i="2"/>
  <c r="K166" i="2"/>
  <c r="O166" i="2"/>
  <c r="P166" i="2"/>
  <c r="Q166" i="2"/>
  <c r="R166" i="2"/>
  <c r="S166" i="2"/>
  <c r="T166" i="2"/>
  <c r="U166" i="2"/>
  <c r="X166" i="2"/>
  <c r="Y166" i="2"/>
  <c r="Z166" i="2"/>
  <c r="AA166" i="2"/>
  <c r="AB166" i="2"/>
  <c r="AC166" i="2"/>
  <c r="AD166" i="2"/>
  <c r="AE166" i="2"/>
  <c r="AF166" i="2"/>
  <c r="AG166" i="2"/>
  <c r="B167" i="2"/>
  <c r="D167" i="2"/>
  <c r="E167" i="2"/>
  <c r="F167" i="2"/>
  <c r="G167" i="2"/>
  <c r="H167" i="2"/>
  <c r="I167" i="2"/>
  <c r="J167" i="2"/>
  <c r="K167" i="2"/>
  <c r="O167" i="2"/>
  <c r="P167" i="2"/>
  <c r="Q167" i="2"/>
  <c r="R167" i="2"/>
  <c r="S167" i="2"/>
  <c r="T167" i="2"/>
  <c r="U167" i="2"/>
  <c r="X167" i="2"/>
  <c r="Y167" i="2"/>
  <c r="Z167" i="2"/>
  <c r="AA167" i="2"/>
  <c r="AB167" i="2"/>
  <c r="AC167" i="2"/>
  <c r="AD167" i="2"/>
  <c r="AE167" i="2"/>
  <c r="AF167" i="2"/>
  <c r="AG167" i="2"/>
  <c r="B168" i="2"/>
  <c r="D168" i="2"/>
  <c r="E168" i="2"/>
  <c r="F168" i="2"/>
  <c r="G168" i="2"/>
  <c r="H168" i="2"/>
  <c r="I168" i="2"/>
  <c r="J168" i="2"/>
  <c r="K168" i="2"/>
  <c r="O168" i="2"/>
  <c r="P168" i="2"/>
  <c r="Q168" i="2"/>
  <c r="R168" i="2"/>
  <c r="S168" i="2"/>
  <c r="T168" i="2"/>
  <c r="U168" i="2"/>
  <c r="X168" i="2"/>
  <c r="Y168" i="2"/>
  <c r="Z168" i="2"/>
  <c r="AA168" i="2"/>
  <c r="AB168" i="2"/>
  <c r="AC168" i="2"/>
  <c r="AD168" i="2"/>
  <c r="AE168" i="2"/>
  <c r="AF168" i="2"/>
  <c r="AG168" i="2"/>
  <c r="B169" i="2"/>
  <c r="D169" i="2"/>
  <c r="E169" i="2"/>
  <c r="F169" i="2"/>
  <c r="G169" i="2"/>
  <c r="H169" i="2"/>
  <c r="I169" i="2"/>
  <c r="J169" i="2"/>
  <c r="K169" i="2"/>
  <c r="O169" i="2"/>
  <c r="P169" i="2"/>
  <c r="Q169" i="2"/>
  <c r="R169" i="2"/>
  <c r="S169" i="2"/>
  <c r="T169" i="2"/>
  <c r="U169" i="2"/>
  <c r="X169" i="2"/>
  <c r="Y169" i="2"/>
  <c r="Z169" i="2"/>
  <c r="AA169" i="2"/>
  <c r="AB169" i="2"/>
  <c r="AC169" i="2"/>
  <c r="AD169" i="2"/>
  <c r="AE169" i="2"/>
  <c r="AF169" i="2"/>
  <c r="AG169" i="2"/>
  <c r="B170" i="2"/>
  <c r="D170" i="2"/>
  <c r="E170" i="2"/>
  <c r="F170" i="2"/>
  <c r="G170" i="2"/>
  <c r="H170" i="2"/>
  <c r="I170" i="2"/>
  <c r="J170" i="2"/>
  <c r="K170" i="2"/>
  <c r="O170" i="2"/>
  <c r="P170" i="2"/>
  <c r="Q170" i="2"/>
  <c r="R170" i="2"/>
  <c r="S170" i="2"/>
  <c r="T170" i="2"/>
  <c r="U170" i="2"/>
  <c r="X170" i="2"/>
  <c r="Y170" i="2"/>
  <c r="Z170" i="2"/>
  <c r="AA170" i="2"/>
  <c r="AB170" i="2"/>
  <c r="AC170" i="2"/>
  <c r="AD170" i="2"/>
  <c r="AE170" i="2"/>
  <c r="AF170" i="2"/>
  <c r="AG170" i="2"/>
  <c r="B171" i="2"/>
  <c r="D171" i="2"/>
  <c r="E171" i="2"/>
  <c r="F171" i="2"/>
  <c r="G171" i="2"/>
  <c r="H171" i="2"/>
  <c r="I171" i="2"/>
  <c r="J171" i="2"/>
  <c r="K171" i="2"/>
  <c r="O171" i="2"/>
  <c r="P171" i="2"/>
  <c r="Q171" i="2"/>
  <c r="R171" i="2"/>
  <c r="S171" i="2"/>
  <c r="T171" i="2"/>
  <c r="U171" i="2"/>
  <c r="X171" i="2"/>
  <c r="Y171" i="2"/>
  <c r="Z171" i="2"/>
  <c r="AA171" i="2"/>
  <c r="AB171" i="2"/>
  <c r="AC171" i="2"/>
  <c r="AD171" i="2"/>
  <c r="AE171" i="2"/>
  <c r="AF171" i="2"/>
  <c r="AG171" i="2"/>
  <c r="B172" i="2"/>
  <c r="D172" i="2"/>
  <c r="E172" i="2"/>
  <c r="F172" i="2"/>
  <c r="G172" i="2"/>
  <c r="H172" i="2"/>
  <c r="I172" i="2"/>
  <c r="J172" i="2"/>
  <c r="K172" i="2"/>
  <c r="O172" i="2"/>
  <c r="P172" i="2"/>
  <c r="Q172" i="2"/>
  <c r="R172" i="2"/>
  <c r="S172" i="2"/>
  <c r="T172" i="2"/>
  <c r="U172" i="2"/>
  <c r="X172" i="2"/>
  <c r="Y172" i="2"/>
  <c r="Z172" i="2"/>
  <c r="AA172" i="2"/>
  <c r="AB172" i="2"/>
  <c r="AC172" i="2"/>
  <c r="AD172" i="2"/>
  <c r="AE172" i="2"/>
  <c r="AF172" i="2"/>
  <c r="AG172" i="2"/>
  <c r="B173" i="2"/>
  <c r="D173" i="2"/>
  <c r="E173" i="2"/>
  <c r="F173" i="2"/>
  <c r="G173" i="2"/>
  <c r="H173" i="2"/>
  <c r="I173" i="2"/>
  <c r="J173" i="2"/>
  <c r="K173" i="2"/>
  <c r="O173" i="2"/>
  <c r="P173" i="2"/>
  <c r="Q173" i="2"/>
  <c r="R173" i="2"/>
  <c r="S173" i="2"/>
  <c r="T173" i="2"/>
  <c r="U173" i="2"/>
  <c r="X173" i="2"/>
  <c r="Y173" i="2"/>
  <c r="Z173" i="2"/>
  <c r="AA173" i="2"/>
  <c r="AB173" i="2"/>
  <c r="AC173" i="2"/>
  <c r="AD173" i="2"/>
  <c r="AE173" i="2"/>
  <c r="AF173" i="2"/>
  <c r="AG173" i="2"/>
  <c r="B174" i="2"/>
  <c r="D174" i="2"/>
  <c r="E174" i="2"/>
  <c r="F174" i="2"/>
  <c r="G174" i="2"/>
  <c r="H174" i="2"/>
  <c r="I174" i="2"/>
  <c r="J174" i="2"/>
  <c r="K174" i="2"/>
  <c r="O174" i="2"/>
  <c r="P174" i="2"/>
  <c r="Q174" i="2"/>
  <c r="R174" i="2"/>
  <c r="S174" i="2"/>
  <c r="T174" i="2"/>
  <c r="U174" i="2"/>
  <c r="X174" i="2"/>
  <c r="Y174" i="2"/>
  <c r="Z174" i="2"/>
  <c r="AA174" i="2"/>
  <c r="AB174" i="2"/>
  <c r="AC174" i="2"/>
  <c r="AD174" i="2"/>
  <c r="AE174" i="2"/>
  <c r="AF174" i="2"/>
  <c r="AG174" i="2"/>
  <c r="B175" i="2"/>
  <c r="D175" i="2"/>
  <c r="E175" i="2"/>
  <c r="F175" i="2"/>
  <c r="G175" i="2"/>
  <c r="H175" i="2"/>
  <c r="I175" i="2"/>
  <c r="J175" i="2"/>
  <c r="K175" i="2"/>
  <c r="O175" i="2"/>
  <c r="P175" i="2"/>
  <c r="Q175" i="2"/>
  <c r="R175" i="2"/>
  <c r="S175" i="2"/>
  <c r="T175" i="2"/>
  <c r="U175" i="2"/>
  <c r="X175" i="2"/>
  <c r="Y175" i="2"/>
  <c r="Z175" i="2"/>
  <c r="AA175" i="2"/>
  <c r="AB175" i="2"/>
  <c r="AC175" i="2"/>
  <c r="AD175" i="2"/>
  <c r="AE175" i="2"/>
  <c r="AF175" i="2"/>
  <c r="AG175" i="2"/>
  <c r="B176" i="2"/>
  <c r="D176" i="2"/>
  <c r="E176" i="2"/>
  <c r="F176" i="2"/>
  <c r="G176" i="2"/>
  <c r="H176" i="2"/>
  <c r="I176" i="2"/>
  <c r="J176" i="2"/>
  <c r="K176" i="2"/>
  <c r="O176" i="2"/>
  <c r="P176" i="2"/>
  <c r="Q176" i="2"/>
  <c r="R176" i="2"/>
  <c r="S176" i="2"/>
  <c r="T176" i="2"/>
  <c r="U176" i="2"/>
  <c r="X176" i="2"/>
  <c r="Y176" i="2"/>
  <c r="Z176" i="2"/>
  <c r="AA176" i="2"/>
  <c r="AB176" i="2"/>
  <c r="AC176" i="2"/>
  <c r="AD176" i="2"/>
  <c r="AE176" i="2"/>
  <c r="AF176" i="2"/>
  <c r="AG176" i="2"/>
  <c r="B177" i="2"/>
  <c r="D177" i="2"/>
  <c r="E177" i="2"/>
  <c r="F177" i="2"/>
  <c r="G177" i="2"/>
  <c r="H177" i="2"/>
  <c r="I177" i="2"/>
  <c r="J177" i="2"/>
  <c r="K177" i="2"/>
  <c r="O177" i="2"/>
  <c r="P177" i="2"/>
  <c r="Q177" i="2"/>
  <c r="R177" i="2"/>
  <c r="S177" i="2"/>
  <c r="T177" i="2"/>
  <c r="U177" i="2"/>
  <c r="X177" i="2"/>
  <c r="Y177" i="2"/>
  <c r="Z177" i="2"/>
  <c r="AA177" i="2"/>
  <c r="AB177" i="2"/>
  <c r="AC177" i="2"/>
  <c r="AD177" i="2"/>
  <c r="AE177" i="2"/>
  <c r="AF177" i="2"/>
  <c r="AG177" i="2"/>
  <c r="B178" i="2"/>
  <c r="D178" i="2"/>
  <c r="E178" i="2"/>
  <c r="F178" i="2"/>
  <c r="G178" i="2"/>
  <c r="H178" i="2"/>
  <c r="I178" i="2"/>
  <c r="J178" i="2"/>
  <c r="K178" i="2"/>
  <c r="O178" i="2"/>
  <c r="P178" i="2"/>
  <c r="Q178" i="2"/>
  <c r="R178" i="2"/>
  <c r="S178" i="2"/>
  <c r="T178" i="2"/>
  <c r="U178" i="2"/>
  <c r="X178" i="2"/>
  <c r="Y178" i="2"/>
  <c r="Z178" i="2"/>
  <c r="AA178" i="2"/>
  <c r="AB178" i="2"/>
  <c r="AC178" i="2"/>
  <c r="AD178" i="2"/>
  <c r="AE178" i="2"/>
  <c r="AF178" i="2"/>
  <c r="AG178" i="2"/>
  <c r="B179" i="2"/>
  <c r="D179" i="2"/>
  <c r="E179" i="2"/>
  <c r="F179" i="2"/>
  <c r="G179" i="2"/>
  <c r="H179" i="2"/>
  <c r="I179" i="2"/>
  <c r="J179" i="2"/>
  <c r="K179" i="2"/>
  <c r="O179" i="2"/>
  <c r="P179" i="2"/>
  <c r="Q179" i="2"/>
  <c r="R179" i="2"/>
  <c r="S179" i="2"/>
  <c r="T179" i="2"/>
  <c r="U179" i="2"/>
  <c r="X179" i="2"/>
  <c r="Y179" i="2"/>
  <c r="Z179" i="2"/>
  <c r="AA179" i="2"/>
  <c r="AB179" i="2"/>
  <c r="AC179" i="2"/>
  <c r="AD179" i="2"/>
  <c r="AE179" i="2"/>
  <c r="AF179" i="2"/>
  <c r="AG179" i="2"/>
  <c r="B180" i="2"/>
  <c r="D180" i="2"/>
  <c r="E180" i="2"/>
  <c r="F180" i="2"/>
  <c r="G180" i="2"/>
  <c r="H180" i="2"/>
  <c r="I180" i="2"/>
  <c r="J180" i="2"/>
  <c r="K180" i="2"/>
  <c r="O180" i="2"/>
  <c r="P180" i="2"/>
  <c r="Q180" i="2"/>
  <c r="R180" i="2"/>
  <c r="S180" i="2"/>
  <c r="T180" i="2"/>
  <c r="U180" i="2"/>
  <c r="X180" i="2"/>
  <c r="Y180" i="2"/>
  <c r="Z180" i="2"/>
  <c r="AA180" i="2"/>
  <c r="AB180" i="2"/>
  <c r="AC180" i="2"/>
  <c r="AD180" i="2"/>
  <c r="AE180" i="2"/>
  <c r="AF180" i="2"/>
  <c r="AG180" i="2"/>
  <c r="B181" i="2"/>
  <c r="D181" i="2"/>
  <c r="E181" i="2"/>
  <c r="F181" i="2"/>
  <c r="G181" i="2"/>
  <c r="H181" i="2"/>
  <c r="I181" i="2"/>
  <c r="J181" i="2"/>
  <c r="K181" i="2"/>
  <c r="O181" i="2"/>
  <c r="P181" i="2"/>
  <c r="Q181" i="2"/>
  <c r="R181" i="2"/>
  <c r="S181" i="2"/>
  <c r="T181" i="2"/>
  <c r="U181" i="2"/>
  <c r="X181" i="2"/>
  <c r="Y181" i="2"/>
  <c r="Z181" i="2"/>
  <c r="AA181" i="2"/>
  <c r="AB181" i="2"/>
  <c r="AC181" i="2"/>
  <c r="AD181" i="2"/>
  <c r="AE181" i="2"/>
  <c r="AF181" i="2"/>
  <c r="AG181" i="2"/>
  <c r="B182" i="2"/>
  <c r="D182" i="2"/>
  <c r="E182" i="2"/>
  <c r="F182" i="2"/>
  <c r="G182" i="2"/>
  <c r="H182" i="2"/>
  <c r="I182" i="2"/>
  <c r="J182" i="2"/>
  <c r="K182" i="2"/>
  <c r="O182" i="2"/>
  <c r="P182" i="2"/>
  <c r="Q182" i="2"/>
  <c r="R182" i="2"/>
  <c r="S182" i="2"/>
  <c r="T182" i="2"/>
  <c r="U182" i="2"/>
  <c r="X182" i="2"/>
  <c r="Y182" i="2"/>
  <c r="Z182" i="2"/>
  <c r="AA182" i="2"/>
  <c r="AB182" i="2"/>
  <c r="AC182" i="2"/>
  <c r="AD182" i="2"/>
  <c r="AE182" i="2"/>
  <c r="AF182" i="2"/>
  <c r="AG182" i="2"/>
  <c r="B183" i="2"/>
  <c r="D183" i="2"/>
  <c r="E183" i="2"/>
  <c r="F183" i="2"/>
  <c r="G183" i="2"/>
  <c r="H183" i="2"/>
  <c r="I183" i="2"/>
  <c r="J183" i="2"/>
  <c r="K183" i="2"/>
  <c r="O183" i="2"/>
  <c r="P183" i="2"/>
  <c r="Q183" i="2"/>
  <c r="R183" i="2"/>
  <c r="S183" i="2"/>
  <c r="T183" i="2"/>
  <c r="U183" i="2"/>
  <c r="X183" i="2"/>
  <c r="Y183" i="2"/>
  <c r="Z183" i="2"/>
  <c r="AA183" i="2"/>
  <c r="AB183" i="2"/>
  <c r="AC183" i="2"/>
  <c r="AD183" i="2"/>
  <c r="AE183" i="2"/>
  <c r="AF183" i="2"/>
  <c r="AG183" i="2"/>
  <c r="B184" i="2"/>
  <c r="D184" i="2"/>
  <c r="E184" i="2"/>
  <c r="F184" i="2"/>
  <c r="G184" i="2"/>
  <c r="H184" i="2"/>
  <c r="I184" i="2"/>
  <c r="J184" i="2"/>
  <c r="K184" i="2"/>
  <c r="O184" i="2"/>
  <c r="P184" i="2"/>
  <c r="Q184" i="2"/>
  <c r="R184" i="2"/>
  <c r="S184" i="2"/>
  <c r="T184" i="2"/>
  <c r="U184" i="2"/>
  <c r="X184" i="2"/>
  <c r="Y184" i="2"/>
  <c r="Z184" i="2"/>
  <c r="AA184" i="2"/>
  <c r="AB184" i="2"/>
  <c r="AC184" i="2"/>
  <c r="AD184" i="2"/>
  <c r="AE184" i="2"/>
  <c r="AF184" i="2"/>
  <c r="AG184" i="2"/>
  <c r="B185" i="2"/>
  <c r="D185" i="2"/>
  <c r="E185" i="2"/>
  <c r="F185" i="2"/>
  <c r="G185" i="2"/>
  <c r="H185" i="2"/>
  <c r="I185" i="2"/>
  <c r="J185" i="2"/>
  <c r="K185" i="2"/>
  <c r="O185" i="2"/>
  <c r="P185" i="2"/>
  <c r="Q185" i="2"/>
  <c r="R185" i="2"/>
  <c r="S185" i="2"/>
  <c r="T185" i="2"/>
  <c r="U185" i="2"/>
  <c r="X185" i="2"/>
  <c r="Y185" i="2"/>
  <c r="Z185" i="2"/>
  <c r="AA185" i="2"/>
  <c r="AB185" i="2"/>
  <c r="AC185" i="2"/>
  <c r="AD185" i="2"/>
  <c r="AE185" i="2"/>
  <c r="AF185" i="2"/>
  <c r="AG185" i="2"/>
  <c r="B186" i="2"/>
  <c r="D186" i="2"/>
  <c r="E186" i="2"/>
  <c r="F186" i="2"/>
  <c r="G186" i="2"/>
  <c r="H186" i="2"/>
  <c r="I186" i="2"/>
  <c r="J186" i="2"/>
  <c r="K186" i="2"/>
  <c r="O186" i="2"/>
  <c r="P186" i="2"/>
  <c r="Q186" i="2"/>
  <c r="R186" i="2"/>
  <c r="S186" i="2"/>
  <c r="T186" i="2"/>
  <c r="U186" i="2"/>
  <c r="X186" i="2"/>
  <c r="Y186" i="2"/>
  <c r="Z186" i="2"/>
  <c r="AA186" i="2"/>
  <c r="AB186" i="2"/>
  <c r="AC186" i="2"/>
  <c r="AD186" i="2"/>
  <c r="AE186" i="2"/>
  <c r="AF186" i="2"/>
  <c r="AG186" i="2"/>
  <c r="B187" i="2"/>
  <c r="D187" i="2"/>
  <c r="E187" i="2"/>
  <c r="F187" i="2"/>
  <c r="G187" i="2"/>
  <c r="H187" i="2"/>
  <c r="I187" i="2"/>
  <c r="J187" i="2"/>
  <c r="K187" i="2"/>
  <c r="O187" i="2"/>
  <c r="P187" i="2"/>
  <c r="Q187" i="2"/>
  <c r="R187" i="2"/>
  <c r="S187" i="2"/>
  <c r="T187" i="2"/>
  <c r="U187" i="2"/>
  <c r="X187" i="2"/>
  <c r="Y187" i="2"/>
  <c r="Z187" i="2"/>
  <c r="AA187" i="2"/>
  <c r="AB187" i="2"/>
  <c r="AC187" i="2"/>
  <c r="AD187" i="2"/>
  <c r="AE187" i="2"/>
  <c r="AF187" i="2"/>
  <c r="AG187" i="2"/>
  <c r="B188" i="2"/>
  <c r="D188" i="2"/>
  <c r="E188" i="2"/>
  <c r="F188" i="2"/>
  <c r="G188" i="2"/>
  <c r="H188" i="2"/>
  <c r="I188" i="2"/>
  <c r="J188" i="2"/>
  <c r="K188" i="2"/>
  <c r="O188" i="2"/>
  <c r="P188" i="2"/>
  <c r="Q188" i="2"/>
  <c r="R188" i="2"/>
  <c r="S188" i="2"/>
  <c r="T188" i="2"/>
  <c r="U188" i="2"/>
  <c r="X188" i="2"/>
  <c r="Y188" i="2"/>
  <c r="Z188" i="2"/>
  <c r="AA188" i="2"/>
  <c r="AB188" i="2"/>
  <c r="AC188" i="2"/>
  <c r="AD188" i="2"/>
  <c r="AE188" i="2"/>
  <c r="AF188" i="2"/>
  <c r="AG188" i="2"/>
  <c r="B189" i="2"/>
  <c r="D189" i="2"/>
  <c r="E189" i="2"/>
  <c r="F189" i="2"/>
  <c r="G189" i="2"/>
  <c r="H189" i="2"/>
  <c r="I189" i="2"/>
  <c r="J189" i="2"/>
  <c r="K189" i="2"/>
  <c r="O189" i="2"/>
  <c r="P189" i="2"/>
  <c r="Q189" i="2"/>
  <c r="R189" i="2"/>
  <c r="S189" i="2"/>
  <c r="T189" i="2"/>
  <c r="U189" i="2"/>
  <c r="X189" i="2"/>
  <c r="Y189" i="2"/>
  <c r="Z189" i="2"/>
  <c r="AA189" i="2"/>
  <c r="AB189" i="2"/>
  <c r="AC189" i="2"/>
  <c r="AD189" i="2"/>
  <c r="AE189" i="2"/>
  <c r="AF189" i="2"/>
  <c r="AG189" i="2"/>
  <c r="B190" i="2"/>
  <c r="D190" i="2"/>
  <c r="E190" i="2"/>
  <c r="F190" i="2"/>
  <c r="G190" i="2"/>
  <c r="H190" i="2"/>
  <c r="I190" i="2"/>
  <c r="J190" i="2"/>
  <c r="K190" i="2"/>
  <c r="O190" i="2"/>
  <c r="P190" i="2"/>
  <c r="Q190" i="2"/>
  <c r="R190" i="2"/>
  <c r="S190" i="2"/>
  <c r="T190" i="2"/>
  <c r="U190" i="2"/>
  <c r="X190" i="2"/>
  <c r="Y190" i="2"/>
  <c r="Z190" i="2"/>
  <c r="AA190" i="2"/>
  <c r="AB190" i="2"/>
  <c r="AC190" i="2"/>
  <c r="AD190" i="2"/>
  <c r="AE190" i="2"/>
  <c r="AF190" i="2"/>
  <c r="AG190" i="2"/>
  <c r="B191" i="2"/>
  <c r="D191" i="2"/>
  <c r="E191" i="2"/>
  <c r="F191" i="2"/>
  <c r="G191" i="2"/>
  <c r="H191" i="2"/>
  <c r="I191" i="2"/>
  <c r="J191" i="2"/>
  <c r="K191" i="2"/>
  <c r="O191" i="2"/>
  <c r="P191" i="2"/>
  <c r="Q191" i="2"/>
  <c r="R191" i="2"/>
  <c r="S191" i="2"/>
  <c r="T191" i="2"/>
  <c r="U191" i="2"/>
  <c r="X191" i="2"/>
  <c r="Y191" i="2"/>
  <c r="Z191" i="2"/>
  <c r="AA191" i="2"/>
  <c r="AB191" i="2"/>
  <c r="AC191" i="2"/>
  <c r="AD191" i="2"/>
  <c r="AE191" i="2"/>
  <c r="AF191" i="2"/>
  <c r="AG191" i="2"/>
  <c r="B192" i="2"/>
  <c r="D192" i="2"/>
  <c r="E192" i="2"/>
  <c r="F192" i="2"/>
  <c r="G192" i="2"/>
  <c r="H192" i="2"/>
  <c r="I192" i="2"/>
  <c r="J192" i="2"/>
  <c r="K192" i="2"/>
  <c r="O192" i="2"/>
  <c r="P192" i="2"/>
  <c r="Q192" i="2"/>
  <c r="R192" i="2"/>
  <c r="S192" i="2"/>
  <c r="T192" i="2"/>
  <c r="U192" i="2"/>
  <c r="X192" i="2"/>
  <c r="Y192" i="2"/>
  <c r="Z192" i="2"/>
  <c r="AA192" i="2"/>
  <c r="AB192" i="2"/>
  <c r="AC192" i="2"/>
  <c r="AD192" i="2"/>
  <c r="AE192" i="2"/>
  <c r="AF192" i="2"/>
  <c r="AG192" i="2"/>
  <c r="B193" i="2"/>
  <c r="D193" i="2"/>
  <c r="E193" i="2"/>
  <c r="F193" i="2"/>
  <c r="G193" i="2"/>
  <c r="H193" i="2"/>
  <c r="I193" i="2"/>
  <c r="J193" i="2"/>
  <c r="K193" i="2"/>
  <c r="O193" i="2"/>
  <c r="P193" i="2"/>
  <c r="Q193" i="2"/>
  <c r="R193" i="2"/>
  <c r="S193" i="2"/>
  <c r="T193" i="2"/>
  <c r="U193" i="2"/>
  <c r="X193" i="2"/>
  <c r="Y193" i="2"/>
  <c r="Z193" i="2"/>
  <c r="AA193" i="2"/>
  <c r="AB193" i="2"/>
  <c r="AC193" i="2"/>
  <c r="AD193" i="2"/>
  <c r="AE193" i="2"/>
  <c r="AF193" i="2"/>
  <c r="AG193" i="2"/>
  <c r="B194" i="2"/>
  <c r="D194" i="2"/>
  <c r="E194" i="2"/>
  <c r="F194" i="2"/>
  <c r="G194" i="2"/>
  <c r="H194" i="2"/>
  <c r="I194" i="2"/>
  <c r="J194" i="2"/>
  <c r="K194" i="2"/>
  <c r="O194" i="2"/>
  <c r="P194" i="2"/>
  <c r="Q194" i="2"/>
  <c r="R194" i="2"/>
  <c r="S194" i="2"/>
  <c r="T194" i="2"/>
  <c r="U194" i="2"/>
  <c r="X194" i="2"/>
  <c r="Y194" i="2"/>
  <c r="Z194" i="2"/>
  <c r="AA194" i="2"/>
  <c r="AB194" i="2"/>
  <c r="AC194" i="2"/>
  <c r="AD194" i="2"/>
  <c r="AE194" i="2"/>
  <c r="AF194" i="2"/>
  <c r="AG194" i="2"/>
  <c r="B195" i="2"/>
  <c r="D195" i="2"/>
  <c r="E195" i="2"/>
  <c r="F195" i="2"/>
  <c r="G195" i="2"/>
  <c r="H195" i="2"/>
  <c r="I195" i="2"/>
  <c r="J195" i="2"/>
  <c r="K195" i="2"/>
  <c r="O195" i="2"/>
  <c r="P195" i="2"/>
  <c r="Q195" i="2"/>
  <c r="R195" i="2"/>
  <c r="S195" i="2"/>
  <c r="T195" i="2"/>
  <c r="U195" i="2"/>
  <c r="X195" i="2"/>
  <c r="Y195" i="2"/>
  <c r="Z195" i="2"/>
  <c r="AA195" i="2"/>
  <c r="AB195" i="2"/>
  <c r="AC195" i="2"/>
  <c r="AD195" i="2"/>
  <c r="AE195" i="2"/>
  <c r="AF195" i="2"/>
  <c r="AG195" i="2"/>
  <c r="B196" i="2"/>
  <c r="D196" i="2"/>
  <c r="E196" i="2"/>
  <c r="F196" i="2"/>
  <c r="G196" i="2"/>
  <c r="H196" i="2"/>
  <c r="I196" i="2"/>
  <c r="J196" i="2"/>
  <c r="K196" i="2"/>
  <c r="O196" i="2"/>
  <c r="P196" i="2"/>
  <c r="Q196" i="2"/>
  <c r="R196" i="2"/>
  <c r="S196" i="2"/>
  <c r="T196" i="2"/>
  <c r="U196" i="2"/>
  <c r="X196" i="2"/>
  <c r="Y196" i="2"/>
  <c r="Z196" i="2"/>
  <c r="AA196" i="2"/>
  <c r="AB196" i="2"/>
  <c r="AC196" i="2"/>
  <c r="AD196" i="2"/>
  <c r="AE196" i="2"/>
  <c r="AF196" i="2"/>
  <c r="AG196" i="2"/>
  <c r="B197" i="2"/>
  <c r="D197" i="2"/>
  <c r="E197" i="2"/>
  <c r="F197" i="2"/>
  <c r="G197" i="2"/>
  <c r="H197" i="2"/>
  <c r="I197" i="2"/>
  <c r="J197" i="2"/>
  <c r="K197" i="2"/>
  <c r="O197" i="2"/>
  <c r="P197" i="2"/>
  <c r="Q197" i="2"/>
  <c r="R197" i="2"/>
  <c r="S197" i="2"/>
  <c r="T197" i="2"/>
  <c r="U197" i="2"/>
  <c r="X197" i="2"/>
  <c r="Y197" i="2"/>
  <c r="Z197" i="2"/>
  <c r="AA197" i="2"/>
  <c r="AB197" i="2"/>
  <c r="AC197" i="2"/>
  <c r="AD197" i="2"/>
  <c r="AE197" i="2"/>
  <c r="AF197" i="2"/>
  <c r="AG197" i="2"/>
  <c r="B198" i="2"/>
  <c r="D198" i="2"/>
  <c r="E198" i="2"/>
  <c r="F198" i="2"/>
  <c r="G198" i="2"/>
  <c r="H198" i="2"/>
  <c r="I198" i="2"/>
  <c r="J198" i="2"/>
  <c r="K198" i="2"/>
  <c r="O198" i="2"/>
  <c r="P198" i="2"/>
  <c r="Q198" i="2"/>
  <c r="R198" i="2"/>
  <c r="S198" i="2"/>
  <c r="T198" i="2"/>
  <c r="U198" i="2"/>
  <c r="X198" i="2"/>
  <c r="Y198" i="2"/>
  <c r="Z198" i="2"/>
  <c r="AA198" i="2"/>
  <c r="AB198" i="2"/>
  <c r="AC198" i="2"/>
  <c r="AD198" i="2"/>
  <c r="AE198" i="2"/>
  <c r="AF198" i="2"/>
  <c r="AG198" i="2"/>
  <c r="B199" i="2"/>
  <c r="D199" i="2"/>
  <c r="E199" i="2"/>
  <c r="F199" i="2"/>
  <c r="G199" i="2"/>
  <c r="H199" i="2"/>
  <c r="I199" i="2"/>
  <c r="J199" i="2"/>
  <c r="K199" i="2"/>
  <c r="O199" i="2"/>
  <c r="P199" i="2"/>
  <c r="Q199" i="2"/>
  <c r="R199" i="2"/>
  <c r="S199" i="2"/>
  <c r="T199" i="2"/>
  <c r="U199" i="2"/>
  <c r="X199" i="2"/>
  <c r="Y199" i="2"/>
  <c r="Z199" i="2"/>
  <c r="AA199" i="2"/>
  <c r="AB199" i="2"/>
  <c r="AC199" i="2"/>
  <c r="AD199" i="2"/>
  <c r="AE199" i="2"/>
  <c r="AF199" i="2"/>
  <c r="AG199" i="2"/>
  <c r="B200" i="2"/>
  <c r="D200" i="2"/>
  <c r="E200" i="2"/>
  <c r="F200" i="2"/>
  <c r="G200" i="2"/>
  <c r="H200" i="2"/>
  <c r="I200" i="2"/>
  <c r="J200" i="2"/>
  <c r="K200" i="2"/>
  <c r="O200" i="2"/>
  <c r="P200" i="2"/>
  <c r="Q200" i="2"/>
  <c r="R200" i="2"/>
  <c r="S200" i="2"/>
  <c r="T200" i="2"/>
  <c r="U200" i="2"/>
  <c r="X200" i="2"/>
  <c r="Y200" i="2"/>
  <c r="Z200" i="2"/>
  <c r="AA200" i="2"/>
  <c r="AB200" i="2"/>
  <c r="AC200" i="2"/>
  <c r="AD200" i="2"/>
  <c r="AE200" i="2"/>
  <c r="AF200" i="2"/>
  <c r="AG200" i="2"/>
  <c r="B201" i="2"/>
  <c r="D201" i="2"/>
  <c r="E201" i="2"/>
  <c r="F201" i="2"/>
  <c r="G201" i="2"/>
  <c r="H201" i="2"/>
  <c r="I201" i="2"/>
  <c r="J201" i="2"/>
  <c r="K201" i="2"/>
  <c r="O201" i="2"/>
  <c r="P201" i="2"/>
  <c r="Q201" i="2"/>
  <c r="R201" i="2"/>
  <c r="S201" i="2"/>
  <c r="T201" i="2"/>
  <c r="U201" i="2"/>
  <c r="X201" i="2"/>
  <c r="Y201" i="2"/>
  <c r="Z201" i="2"/>
  <c r="AA201" i="2"/>
  <c r="AB201" i="2"/>
  <c r="AC201" i="2"/>
  <c r="AD201" i="2"/>
  <c r="AE201" i="2"/>
  <c r="AF201" i="2"/>
  <c r="AG201" i="2"/>
  <c r="B202" i="2"/>
  <c r="D202" i="2"/>
  <c r="E202" i="2"/>
  <c r="F202" i="2"/>
  <c r="G202" i="2"/>
  <c r="H202" i="2"/>
  <c r="I202" i="2"/>
  <c r="J202" i="2"/>
  <c r="K202" i="2"/>
  <c r="O202" i="2"/>
  <c r="P202" i="2"/>
  <c r="Q202" i="2"/>
  <c r="R202" i="2"/>
  <c r="S202" i="2"/>
  <c r="T202" i="2"/>
  <c r="U202" i="2"/>
  <c r="X202" i="2"/>
  <c r="Y202" i="2"/>
  <c r="Z202" i="2"/>
  <c r="AA202" i="2"/>
  <c r="AB202" i="2"/>
  <c r="AC202" i="2"/>
  <c r="AD202" i="2"/>
  <c r="AE202" i="2"/>
  <c r="AF202" i="2"/>
  <c r="AG202" i="2"/>
  <c r="B203" i="2"/>
  <c r="D203" i="2"/>
  <c r="E203" i="2"/>
  <c r="F203" i="2"/>
  <c r="G203" i="2"/>
  <c r="H203" i="2"/>
  <c r="I203" i="2"/>
  <c r="J203" i="2"/>
  <c r="K203" i="2"/>
  <c r="O203" i="2"/>
  <c r="P203" i="2"/>
  <c r="Q203" i="2"/>
  <c r="R203" i="2"/>
  <c r="S203" i="2"/>
  <c r="T203" i="2"/>
  <c r="U203" i="2"/>
  <c r="X203" i="2"/>
  <c r="Y203" i="2"/>
  <c r="Z203" i="2"/>
  <c r="AA203" i="2"/>
  <c r="AB203" i="2"/>
  <c r="AC203" i="2"/>
  <c r="AD203" i="2"/>
  <c r="AE203" i="2"/>
  <c r="AF203" i="2"/>
  <c r="AG203" i="2"/>
  <c r="B204" i="2"/>
  <c r="D204" i="2"/>
  <c r="E204" i="2"/>
  <c r="F204" i="2"/>
  <c r="G204" i="2"/>
  <c r="H204" i="2"/>
  <c r="I204" i="2"/>
  <c r="J204" i="2"/>
  <c r="K204" i="2"/>
  <c r="O204" i="2"/>
  <c r="P204" i="2"/>
  <c r="Q204" i="2"/>
  <c r="R204" i="2"/>
  <c r="S204" i="2"/>
  <c r="T204" i="2"/>
  <c r="U204" i="2"/>
  <c r="X204" i="2"/>
  <c r="Y204" i="2"/>
  <c r="Z204" i="2"/>
  <c r="AA204" i="2"/>
  <c r="AB204" i="2"/>
  <c r="AC204" i="2"/>
  <c r="AD204" i="2"/>
  <c r="AE204" i="2"/>
  <c r="AF204" i="2"/>
  <c r="AG204" i="2"/>
  <c r="B205" i="2"/>
  <c r="D205" i="2"/>
  <c r="E205" i="2"/>
  <c r="F205" i="2"/>
  <c r="G205" i="2"/>
  <c r="H205" i="2"/>
  <c r="I205" i="2"/>
  <c r="J205" i="2"/>
  <c r="K205" i="2"/>
  <c r="O205" i="2"/>
  <c r="P205" i="2"/>
  <c r="Q205" i="2"/>
  <c r="R205" i="2"/>
  <c r="S205" i="2"/>
  <c r="T205" i="2"/>
  <c r="U205" i="2"/>
  <c r="X205" i="2"/>
  <c r="Y205" i="2"/>
  <c r="Z205" i="2"/>
  <c r="AA205" i="2"/>
  <c r="AB205" i="2"/>
  <c r="AC205" i="2"/>
  <c r="AD205" i="2"/>
  <c r="AE205" i="2"/>
  <c r="AF205" i="2"/>
  <c r="AG205" i="2"/>
  <c r="B206" i="2"/>
  <c r="D206" i="2"/>
  <c r="E206" i="2"/>
  <c r="F206" i="2"/>
  <c r="G206" i="2"/>
  <c r="H206" i="2"/>
  <c r="I206" i="2"/>
  <c r="J206" i="2"/>
  <c r="K206" i="2"/>
  <c r="O206" i="2"/>
  <c r="P206" i="2"/>
  <c r="Q206" i="2"/>
  <c r="R206" i="2"/>
  <c r="S206" i="2"/>
  <c r="T206" i="2"/>
  <c r="U206" i="2"/>
  <c r="X206" i="2"/>
  <c r="Y206" i="2"/>
  <c r="Z206" i="2"/>
  <c r="AA206" i="2"/>
  <c r="AB206" i="2"/>
  <c r="AC206" i="2"/>
  <c r="AD206" i="2"/>
  <c r="AE206" i="2"/>
  <c r="AF206" i="2"/>
  <c r="AG206" i="2"/>
  <c r="B207" i="2"/>
  <c r="D207" i="2"/>
  <c r="E207" i="2"/>
  <c r="F207" i="2"/>
  <c r="G207" i="2"/>
  <c r="H207" i="2"/>
  <c r="I207" i="2"/>
  <c r="J207" i="2"/>
  <c r="K207" i="2"/>
  <c r="O207" i="2"/>
  <c r="P207" i="2"/>
  <c r="Q207" i="2"/>
  <c r="R207" i="2"/>
  <c r="S207" i="2"/>
  <c r="T207" i="2"/>
  <c r="U207" i="2"/>
  <c r="X207" i="2"/>
  <c r="Y207" i="2"/>
  <c r="Z207" i="2"/>
  <c r="AA207" i="2"/>
  <c r="AB207" i="2"/>
  <c r="AC207" i="2"/>
  <c r="AD207" i="2"/>
  <c r="AE207" i="2"/>
  <c r="AF207" i="2"/>
  <c r="AG207" i="2"/>
  <c r="B208" i="2"/>
  <c r="D208" i="2"/>
  <c r="E208" i="2"/>
  <c r="F208" i="2"/>
  <c r="G208" i="2"/>
  <c r="H208" i="2"/>
  <c r="I208" i="2"/>
  <c r="J208" i="2"/>
  <c r="K208" i="2"/>
  <c r="O208" i="2"/>
  <c r="P208" i="2"/>
  <c r="Q208" i="2"/>
  <c r="R208" i="2"/>
  <c r="S208" i="2"/>
  <c r="T208" i="2"/>
  <c r="U208" i="2"/>
  <c r="X208" i="2"/>
  <c r="Y208" i="2"/>
  <c r="Z208" i="2"/>
  <c r="AA208" i="2"/>
  <c r="AB208" i="2"/>
  <c r="AC208" i="2"/>
  <c r="AD208" i="2"/>
  <c r="AE208" i="2"/>
  <c r="AF208" i="2"/>
  <c r="AG208" i="2"/>
  <c r="B209" i="2"/>
  <c r="D209" i="2"/>
  <c r="E209" i="2"/>
  <c r="F209" i="2"/>
  <c r="G209" i="2"/>
  <c r="H209" i="2"/>
  <c r="I209" i="2"/>
  <c r="J209" i="2"/>
  <c r="K209" i="2"/>
  <c r="O209" i="2"/>
  <c r="P209" i="2"/>
  <c r="Q209" i="2"/>
  <c r="R209" i="2"/>
  <c r="S209" i="2"/>
  <c r="T209" i="2"/>
  <c r="U209" i="2"/>
  <c r="X209" i="2"/>
  <c r="Y209" i="2"/>
  <c r="Z209" i="2"/>
  <c r="AA209" i="2"/>
  <c r="AB209" i="2"/>
  <c r="AC209" i="2"/>
  <c r="AD209" i="2"/>
  <c r="AE209" i="2"/>
  <c r="AF209" i="2"/>
  <c r="AG209" i="2"/>
  <c r="B210" i="2"/>
  <c r="D210" i="2"/>
  <c r="E210" i="2"/>
  <c r="F210" i="2"/>
  <c r="G210" i="2"/>
  <c r="H210" i="2"/>
  <c r="I210" i="2"/>
  <c r="J210" i="2"/>
  <c r="K210" i="2"/>
  <c r="O210" i="2"/>
  <c r="P210" i="2"/>
  <c r="Q210" i="2"/>
  <c r="R210" i="2"/>
  <c r="S210" i="2"/>
  <c r="T210" i="2"/>
  <c r="U210" i="2"/>
  <c r="X210" i="2"/>
  <c r="Y210" i="2"/>
  <c r="Z210" i="2"/>
  <c r="AA210" i="2"/>
  <c r="AB210" i="2"/>
  <c r="AC210" i="2"/>
  <c r="AD210" i="2"/>
  <c r="AE210" i="2"/>
  <c r="AF210" i="2"/>
  <c r="AG210" i="2"/>
  <c r="B211" i="2"/>
  <c r="D211" i="2"/>
  <c r="E211" i="2"/>
  <c r="F211" i="2"/>
  <c r="G211" i="2"/>
  <c r="H211" i="2"/>
  <c r="I211" i="2"/>
  <c r="J211" i="2"/>
  <c r="K211" i="2"/>
  <c r="O211" i="2"/>
  <c r="P211" i="2"/>
  <c r="Q211" i="2"/>
  <c r="R211" i="2"/>
  <c r="S211" i="2"/>
  <c r="T211" i="2"/>
  <c r="U211" i="2"/>
  <c r="X211" i="2"/>
  <c r="Y211" i="2"/>
  <c r="Z211" i="2"/>
  <c r="AA211" i="2"/>
  <c r="AB211" i="2"/>
  <c r="AC211" i="2"/>
  <c r="AD211" i="2"/>
  <c r="AE211" i="2"/>
  <c r="AF211" i="2"/>
  <c r="AG211" i="2"/>
  <c r="B212" i="2"/>
  <c r="D212" i="2"/>
  <c r="E212" i="2"/>
  <c r="F212" i="2"/>
  <c r="G212" i="2"/>
  <c r="H212" i="2"/>
  <c r="I212" i="2"/>
  <c r="J212" i="2"/>
  <c r="K212" i="2"/>
  <c r="O212" i="2"/>
  <c r="P212" i="2"/>
  <c r="Q212" i="2"/>
  <c r="R212" i="2"/>
  <c r="S212" i="2"/>
  <c r="T212" i="2"/>
  <c r="U212" i="2"/>
  <c r="X212" i="2"/>
  <c r="Y212" i="2"/>
  <c r="Z212" i="2"/>
  <c r="AA212" i="2"/>
  <c r="AB212" i="2"/>
  <c r="AC212" i="2"/>
  <c r="AD212" i="2"/>
  <c r="AE212" i="2"/>
  <c r="AF212" i="2"/>
  <c r="AG212" i="2"/>
  <c r="B213" i="2"/>
  <c r="D213" i="2"/>
  <c r="E213" i="2"/>
  <c r="F213" i="2"/>
  <c r="G213" i="2"/>
  <c r="H213" i="2"/>
  <c r="I213" i="2"/>
  <c r="J213" i="2"/>
  <c r="K213" i="2"/>
  <c r="O213" i="2"/>
  <c r="P213" i="2"/>
  <c r="Q213" i="2"/>
  <c r="R213" i="2"/>
  <c r="S213" i="2"/>
  <c r="T213" i="2"/>
  <c r="U213" i="2"/>
  <c r="X213" i="2"/>
  <c r="Y213" i="2"/>
  <c r="Z213" i="2"/>
  <c r="AA213" i="2"/>
  <c r="AB213" i="2"/>
  <c r="AC213" i="2"/>
  <c r="AD213" i="2"/>
  <c r="AE213" i="2"/>
  <c r="AF213" i="2"/>
  <c r="AG213" i="2"/>
  <c r="B214" i="2"/>
  <c r="D214" i="2"/>
  <c r="E214" i="2"/>
  <c r="F214" i="2"/>
  <c r="G214" i="2"/>
  <c r="H214" i="2"/>
  <c r="I214" i="2"/>
  <c r="J214" i="2"/>
  <c r="K214" i="2"/>
  <c r="O214" i="2"/>
  <c r="P214" i="2"/>
  <c r="Q214" i="2"/>
  <c r="R214" i="2"/>
  <c r="S214" i="2"/>
  <c r="T214" i="2"/>
  <c r="U214" i="2"/>
  <c r="X214" i="2"/>
  <c r="Y214" i="2"/>
  <c r="Z214" i="2"/>
  <c r="AA214" i="2"/>
  <c r="AB214" i="2"/>
  <c r="AC214" i="2"/>
  <c r="AD214" i="2"/>
  <c r="AE214" i="2"/>
  <c r="AF214" i="2"/>
  <c r="AG214" i="2"/>
  <c r="B215" i="2"/>
  <c r="D215" i="2"/>
  <c r="E215" i="2"/>
  <c r="F215" i="2"/>
  <c r="G215" i="2"/>
  <c r="H215" i="2"/>
  <c r="I215" i="2"/>
  <c r="J215" i="2"/>
  <c r="K215" i="2"/>
  <c r="O215" i="2"/>
  <c r="P215" i="2"/>
  <c r="Q215" i="2"/>
  <c r="R215" i="2"/>
  <c r="S215" i="2"/>
  <c r="T215" i="2"/>
  <c r="U215" i="2"/>
  <c r="X215" i="2"/>
  <c r="Y215" i="2"/>
  <c r="Z215" i="2"/>
  <c r="AA215" i="2"/>
  <c r="AB215" i="2"/>
  <c r="AC215" i="2"/>
  <c r="AD215" i="2"/>
  <c r="AE215" i="2"/>
  <c r="AF215" i="2"/>
  <c r="AG215" i="2"/>
  <c r="B216" i="2"/>
  <c r="D216" i="2"/>
  <c r="E216" i="2"/>
  <c r="F216" i="2"/>
  <c r="G216" i="2"/>
  <c r="H216" i="2"/>
  <c r="I216" i="2"/>
  <c r="J216" i="2"/>
  <c r="K216" i="2"/>
  <c r="O216" i="2"/>
  <c r="P216" i="2"/>
  <c r="Q216" i="2"/>
  <c r="R216" i="2"/>
  <c r="S216" i="2"/>
  <c r="T216" i="2"/>
  <c r="U216" i="2"/>
  <c r="X216" i="2"/>
  <c r="Y216" i="2"/>
  <c r="Z216" i="2"/>
  <c r="AA216" i="2"/>
  <c r="AB216" i="2"/>
  <c r="AC216" i="2"/>
  <c r="AD216" i="2"/>
  <c r="AE216" i="2"/>
  <c r="AF216" i="2"/>
  <c r="AG216" i="2"/>
  <c r="B217" i="2"/>
  <c r="D217" i="2"/>
  <c r="E217" i="2"/>
  <c r="F217" i="2"/>
  <c r="G217" i="2"/>
  <c r="H217" i="2"/>
  <c r="I217" i="2"/>
  <c r="J217" i="2"/>
  <c r="K217" i="2"/>
  <c r="O217" i="2"/>
  <c r="P217" i="2"/>
  <c r="Q217" i="2"/>
  <c r="R217" i="2"/>
  <c r="S217" i="2"/>
  <c r="T217" i="2"/>
  <c r="U217" i="2"/>
  <c r="X217" i="2"/>
  <c r="Y217" i="2"/>
  <c r="Z217" i="2"/>
  <c r="AA217" i="2"/>
  <c r="AB217" i="2"/>
  <c r="AC217" i="2"/>
  <c r="AD217" i="2"/>
  <c r="AE217" i="2"/>
  <c r="AF217" i="2"/>
  <c r="AG217" i="2"/>
  <c r="B218" i="2"/>
  <c r="D218" i="2"/>
  <c r="E218" i="2"/>
  <c r="F218" i="2"/>
  <c r="G218" i="2"/>
  <c r="H218" i="2"/>
  <c r="I218" i="2"/>
  <c r="J218" i="2"/>
  <c r="K218" i="2"/>
  <c r="O218" i="2"/>
  <c r="P218" i="2"/>
  <c r="Q218" i="2"/>
  <c r="R218" i="2"/>
  <c r="S218" i="2"/>
  <c r="T218" i="2"/>
  <c r="U218" i="2"/>
  <c r="X218" i="2"/>
  <c r="Y218" i="2"/>
  <c r="Z218" i="2"/>
  <c r="AA218" i="2"/>
  <c r="AB218" i="2"/>
  <c r="AC218" i="2"/>
  <c r="AD218" i="2"/>
  <c r="AE218" i="2"/>
  <c r="AF218" i="2"/>
  <c r="AG218" i="2"/>
  <c r="B219" i="2"/>
  <c r="D219" i="2"/>
  <c r="E219" i="2"/>
  <c r="F219" i="2"/>
  <c r="G219" i="2"/>
  <c r="H219" i="2"/>
  <c r="I219" i="2"/>
  <c r="J219" i="2"/>
  <c r="K219" i="2"/>
  <c r="O219" i="2"/>
  <c r="P219" i="2"/>
  <c r="Q219" i="2"/>
  <c r="R219" i="2"/>
  <c r="S219" i="2"/>
  <c r="T219" i="2"/>
  <c r="U219" i="2"/>
  <c r="X219" i="2"/>
  <c r="Y219" i="2"/>
  <c r="Z219" i="2"/>
  <c r="AA219" i="2"/>
  <c r="AB219" i="2"/>
  <c r="AC219" i="2"/>
  <c r="AD219" i="2"/>
  <c r="AE219" i="2"/>
  <c r="AF219" i="2"/>
  <c r="AG219" i="2"/>
  <c r="B220" i="2"/>
  <c r="D220" i="2"/>
  <c r="E220" i="2"/>
  <c r="F220" i="2"/>
  <c r="G220" i="2"/>
  <c r="H220" i="2"/>
  <c r="I220" i="2"/>
  <c r="J220" i="2"/>
  <c r="K220" i="2"/>
  <c r="O220" i="2"/>
  <c r="P220" i="2"/>
  <c r="Q220" i="2"/>
  <c r="R220" i="2"/>
  <c r="S220" i="2"/>
  <c r="T220" i="2"/>
  <c r="U220" i="2"/>
  <c r="X220" i="2"/>
  <c r="Y220" i="2"/>
  <c r="Z220" i="2"/>
  <c r="AA220" i="2"/>
  <c r="AB220" i="2"/>
  <c r="AC220" i="2"/>
  <c r="AD220" i="2"/>
  <c r="AE220" i="2"/>
  <c r="AF220" i="2"/>
  <c r="AG220" i="2"/>
  <c r="B221" i="2"/>
  <c r="D221" i="2"/>
  <c r="E221" i="2"/>
  <c r="F221" i="2"/>
  <c r="G221" i="2"/>
  <c r="H221" i="2"/>
  <c r="I221" i="2"/>
  <c r="J221" i="2"/>
  <c r="K221" i="2"/>
  <c r="O221" i="2"/>
  <c r="P221" i="2"/>
  <c r="Q221" i="2"/>
  <c r="R221" i="2"/>
  <c r="S221" i="2"/>
  <c r="T221" i="2"/>
  <c r="U221" i="2"/>
  <c r="X221" i="2"/>
  <c r="Y221" i="2"/>
  <c r="Z221" i="2"/>
  <c r="AA221" i="2"/>
  <c r="AB221" i="2"/>
  <c r="AC221" i="2"/>
  <c r="AD221" i="2"/>
  <c r="AE221" i="2"/>
  <c r="AF221" i="2"/>
  <c r="AG221" i="2"/>
  <c r="B222" i="2"/>
  <c r="D222" i="2"/>
  <c r="E222" i="2"/>
  <c r="F222" i="2"/>
  <c r="G222" i="2"/>
  <c r="H222" i="2"/>
  <c r="I222" i="2"/>
  <c r="J222" i="2"/>
  <c r="K222" i="2"/>
  <c r="O222" i="2"/>
  <c r="P222" i="2"/>
  <c r="Q222" i="2"/>
  <c r="R222" i="2"/>
  <c r="S222" i="2"/>
  <c r="T222" i="2"/>
  <c r="U222" i="2"/>
  <c r="X222" i="2"/>
  <c r="Y222" i="2"/>
  <c r="Z222" i="2"/>
  <c r="AA222" i="2"/>
  <c r="AB222" i="2"/>
  <c r="AC222" i="2"/>
  <c r="AD222" i="2"/>
  <c r="AE222" i="2"/>
  <c r="AF222" i="2"/>
  <c r="AG222" i="2"/>
  <c r="B223" i="2"/>
  <c r="D223" i="2"/>
  <c r="E223" i="2"/>
  <c r="F223" i="2"/>
  <c r="G223" i="2"/>
  <c r="H223" i="2"/>
  <c r="I223" i="2"/>
  <c r="J223" i="2"/>
  <c r="K223" i="2"/>
  <c r="O223" i="2"/>
  <c r="P223" i="2"/>
  <c r="Q223" i="2"/>
  <c r="R223" i="2"/>
  <c r="S223" i="2"/>
  <c r="T223" i="2"/>
  <c r="U223" i="2"/>
  <c r="X223" i="2"/>
  <c r="Y223" i="2"/>
  <c r="Z223" i="2"/>
  <c r="AA223" i="2"/>
  <c r="AB223" i="2"/>
  <c r="AC223" i="2"/>
  <c r="AD223" i="2"/>
  <c r="AE223" i="2"/>
  <c r="AF223" i="2"/>
  <c r="AG223" i="2"/>
  <c r="B224" i="2"/>
  <c r="D224" i="2"/>
  <c r="E224" i="2"/>
  <c r="F224" i="2"/>
  <c r="G224" i="2"/>
  <c r="H224" i="2"/>
  <c r="I224" i="2"/>
  <c r="J224" i="2"/>
  <c r="K224" i="2"/>
  <c r="O224" i="2"/>
  <c r="P224" i="2"/>
  <c r="Q224" i="2"/>
  <c r="R224" i="2"/>
  <c r="S224" i="2"/>
  <c r="T224" i="2"/>
  <c r="U224" i="2"/>
  <c r="X224" i="2"/>
  <c r="Y224" i="2"/>
  <c r="Z224" i="2"/>
  <c r="AA224" i="2"/>
  <c r="AB224" i="2"/>
  <c r="AC224" i="2"/>
  <c r="AD224" i="2"/>
  <c r="AE224" i="2"/>
  <c r="AF224" i="2"/>
  <c r="AG224" i="2"/>
  <c r="B225" i="2"/>
  <c r="D225" i="2"/>
  <c r="E225" i="2"/>
  <c r="F225" i="2"/>
  <c r="G225" i="2"/>
  <c r="H225" i="2"/>
  <c r="I225" i="2"/>
  <c r="J225" i="2"/>
  <c r="K225" i="2"/>
  <c r="O225" i="2"/>
  <c r="P225" i="2"/>
  <c r="Q225" i="2"/>
  <c r="R225" i="2"/>
  <c r="S225" i="2"/>
  <c r="T225" i="2"/>
  <c r="U225" i="2"/>
  <c r="X225" i="2"/>
  <c r="Y225" i="2"/>
  <c r="Z225" i="2"/>
  <c r="AA225" i="2"/>
  <c r="AB225" i="2"/>
  <c r="AC225" i="2"/>
  <c r="AD225" i="2"/>
  <c r="AE225" i="2"/>
  <c r="AF225" i="2"/>
  <c r="AG225" i="2"/>
  <c r="B226" i="2"/>
  <c r="D226" i="2"/>
  <c r="E226" i="2"/>
  <c r="F226" i="2"/>
  <c r="G226" i="2"/>
  <c r="H226" i="2"/>
  <c r="I226" i="2"/>
  <c r="J226" i="2"/>
  <c r="K226" i="2"/>
  <c r="O226" i="2"/>
  <c r="P226" i="2"/>
  <c r="Q226" i="2"/>
  <c r="R226" i="2"/>
  <c r="S226" i="2"/>
  <c r="T226" i="2"/>
  <c r="U226" i="2"/>
  <c r="X226" i="2"/>
  <c r="Y226" i="2"/>
  <c r="Z226" i="2"/>
  <c r="AA226" i="2"/>
  <c r="AB226" i="2"/>
  <c r="AC226" i="2"/>
  <c r="AD226" i="2"/>
  <c r="AE226" i="2"/>
  <c r="AF226" i="2"/>
  <c r="AG226" i="2"/>
  <c r="B227" i="2"/>
  <c r="D227" i="2"/>
  <c r="E227" i="2"/>
  <c r="F227" i="2"/>
  <c r="G227" i="2"/>
  <c r="H227" i="2"/>
  <c r="I227" i="2"/>
  <c r="J227" i="2"/>
  <c r="K227" i="2"/>
  <c r="O227" i="2"/>
  <c r="P227" i="2"/>
  <c r="Q227" i="2"/>
  <c r="R227" i="2"/>
  <c r="S227" i="2"/>
  <c r="T227" i="2"/>
  <c r="U227" i="2"/>
  <c r="X227" i="2"/>
  <c r="Y227" i="2"/>
  <c r="Z227" i="2"/>
  <c r="AA227" i="2"/>
  <c r="AB227" i="2"/>
  <c r="AC227" i="2"/>
  <c r="AD227" i="2"/>
  <c r="AE227" i="2"/>
  <c r="AF227" i="2"/>
  <c r="AG227" i="2"/>
  <c r="B228" i="2"/>
  <c r="D228" i="2"/>
  <c r="E228" i="2"/>
  <c r="F228" i="2"/>
  <c r="G228" i="2"/>
  <c r="H228" i="2"/>
  <c r="I228" i="2"/>
  <c r="J228" i="2"/>
  <c r="K228" i="2"/>
  <c r="O228" i="2"/>
  <c r="P228" i="2"/>
  <c r="Q228" i="2"/>
  <c r="R228" i="2"/>
  <c r="S228" i="2"/>
  <c r="T228" i="2"/>
  <c r="U228" i="2"/>
  <c r="X228" i="2"/>
  <c r="Y228" i="2"/>
  <c r="Z228" i="2"/>
  <c r="AA228" i="2"/>
  <c r="AB228" i="2"/>
  <c r="AC228" i="2"/>
  <c r="AD228" i="2"/>
  <c r="AE228" i="2"/>
  <c r="AF228" i="2"/>
  <c r="AG228" i="2"/>
  <c r="B229" i="2"/>
  <c r="D229" i="2"/>
  <c r="E229" i="2"/>
  <c r="F229" i="2"/>
  <c r="G229" i="2"/>
  <c r="H229" i="2"/>
  <c r="I229" i="2"/>
  <c r="J229" i="2"/>
  <c r="K229" i="2"/>
  <c r="O229" i="2"/>
  <c r="P229" i="2"/>
  <c r="Q229" i="2"/>
  <c r="R229" i="2"/>
  <c r="S229" i="2"/>
  <c r="T229" i="2"/>
  <c r="U229" i="2"/>
  <c r="X229" i="2"/>
  <c r="Y229" i="2"/>
  <c r="Z229" i="2"/>
  <c r="AA229" i="2"/>
  <c r="AB229" i="2"/>
  <c r="AC229" i="2"/>
  <c r="AD229" i="2"/>
  <c r="AE229" i="2"/>
  <c r="AF229" i="2"/>
  <c r="AG229" i="2"/>
  <c r="B230" i="2"/>
  <c r="D230" i="2"/>
  <c r="E230" i="2"/>
  <c r="F230" i="2"/>
  <c r="G230" i="2"/>
  <c r="H230" i="2"/>
  <c r="I230" i="2"/>
  <c r="J230" i="2"/>
  <c r="K230" i="2"/>
  <c r="O230" i="2"/>
  <c r="P230" i="2"/>
  <c r="Q230" i="2"/>
  <c r="R230" i="2"/>
  <c r="S230" i="2"/>
  <c r="T230" i="2"/>
  <c r="U230" i="2"/>
  <c r="X230" i="2"/>
  <c r="Y230" i="2"/>
  <c r="Z230" i="2"/>
  <c r="AA230" i="2"/>
  <c r="AB230" i="2"/>
  <c r="AC230" i="2"/>
  <c r="AD230" i="2"/>
  <c r="AE230" i="2"/>
  <c r="AF230" i="2"/>
  <c r="AG230" i="2"/>
  <c r="B231" i="2"/>
  <c r="D231" i="2"/>
  <c r="E231" i="2"/>
  <c r="F231" i="2"/>
  <c r="G231" i="2"/>
  <c r="H231" i="2"/>
  <c r="I231" i="2"/>
  <c r="J231" i="2"/>
  <c r="K231" i="2"/>
  <c r="O231" i="2"/>
  <c r="P231" i="2"/>
  <c r="Q231" i="2"/>
  <c r="R231" i="2"/>
  <c r="S231" i="2"/>
  <c r="T231" i="2"/>
  <c r="U231" i="2"/>
  <c r="X231" i="2"/>
  <c r="Y231" i="2"/>
  <c r="Z231" i="2"/>
  <c r="AA231" i="2"/>
  <c r="AB231" i="2"/>
  <c r="AC231" i="2"/>
  <c r="AD231" i="2"/>
  <c r="AE231" i="2"/>
  <c r="AF231" i="2"/>
  <c r="AG231" i="2"/>
  <c r="B232" i="2"/>
  <c r="D232" i="2"/>
  <c r="E232" i="2"/>
  <c r="F232" i="2"/>
  <c r="G232" i="2"/>
  <c r="H232" i="2"/>
  <c r="I232" i="2"/>
  <c r="J232" i="2"/>
  <c r="K232" i="2"/>
  <c r="O232" i="2"/>
  <c r="P232" i="2"/>
  <c r="Q232" i="2"/>
  <c r="R232" i="2"/>
  <c r="S232" i="2"/>
  <c r="T232" i="2"/>
  <c r="U232" i="2"/>
  <c r="X232" i="2"/>
  <c r="Y232" i="2"/>
  <c r="Z232" i="2"/>
  <c r="AA232" i="2"/>
  <c r="AB232" i="2"/>
  <c r="AC232" i="2"/>
  <c r="AD232" i="2"/>
  <c r="AE232" i="2"/>
  <c r="AF232" i="2"/>
  <c r="AG232" i="2"/>
  <c r="B233" i="2"/>
  <c r="D233" i="2"/>
  <c r="E233" i="2"/>
  <c r="F233" i="2"/>
  <c r="G233" i="2"/>
  <c r="H233" i="2"/>
  <c r="I233" i="2"/>
  <c r="J233" i="2"/>
  <c r="K233" i="2"/>
  <c r="O233" i="2"/>
  <c r="P233" i="2"/>
  <c r="Q233" i="2"/>
  <c r="R233" i="2"/>
  <c r="S233" i="2"/>
  <c r="T233" i="2"/>
  <c r="U233" i="2"/>
  <c r="X233" i="2"/>
  <c r="Y233" i="2"/>
  <c r="Z233" i="2"/>
  <c r="AA233" i="2"/>
  <c r="AB233" i="2"/>
  <c r="AC233" i="2"/>
  <c r="AD233" i="2"/>
  <c r="AE233" i="2"/>
  <c r="AF233" i="2"/>
  <c r="AG233" i="2"/>
  <c r="B234" i="2"/>
  <c r="D234" i="2"/>
  <c r="E234" i="2"/>
  <c r="F234" i="2"/>
  <c r="G234" i="2"/>
  <c r="H234" i="2"/>
  <c r="I234" i="2"/>
  <c r="J234" i="2"/>
  <c r="K234" i="2"/>
  <c r="O234" i="2"/>
  <c r="P234" i="2"/>
  <c r="Q234" i="2"/>
  <c r="R234" i="2"/>
  <c r="S234" i="2"/>
  <c r="T234" i="2"/>
  <c r="U234" i="2"/>
  <c r="X234" i="2"/>
  <c r="Y234" i="2"/>
  <c r="Z234" i="2"/>
  <c r="AA234" i="2"/>
  <c r="AB234" i="2"/>
  <c r="AC234" i="2"/>
  <c r="AD234" i="2"/>
  <c r="AE234" i="2"/>
  <c r="AF234" i="2"/>
  <c r="AG234" i="2"/>
  <c r="B235" i="2"/>
  <c r="D235" i="2"/>
  <c r="E235" i="2"/>
  <c r="F235" i="2"/>
  <c r="G235" i="2"/>
  <c r="H235" i="2"/>
  <c r="I235" i="2"/>
  <c r="J235" i="2"/>
  <c r="K235" i="2"/>
  <c r="O235" i="2"/>
  <c r="P235" i="2"/>
  <c r="Q235" i="2"/>
  <c r="R235" i="2"/>
  <c r="S235" i="2"/>
  <c r="T235" i="2"/>
  <c r="U235" i="2"/>
  <c r="X235" i="2"/>
  <c r="Y235" i="2"/>
  <c r="Z235" i="2"/>
  <c r="AA235" i="2"/>
  <c r="AB235" i="2"/>
  <c r="AC235" i="2"/>
  <c r="AD235" i="2"/>
  <c r="AE235" i="2"/>
  <c r="AF235" i="2"/>
  <c r="AG235" i="2"/>
  <c r="B236" i="2"/>
  <c r="D236" i="2"/>
  <c r="E236" i="2"/>
  <c r="F236" i="2"/>
  <c r="G236" i="2"/>
  <c r="H236" i="2"/>
  <c r="I236" i="2"/>
  <c r="J236" i="2"/>
  <c r="K236" i="2"/>
  <c r="O236" i="2"/>
  <c r="P236" i="2"/>
  <c r="Q236" i="2"/>
  <c r="R236" i="2"/>
  <c r="S236" i="2"/>
  <c r="T236" i="2"/>
  <c r="U236" i="2"/>
  <c r="X236" i="2"/>
  <c r="Y236" i="2"/>
  <c r="Z236" i="2"/>
  <c r="AA236" i="2"/>
  <c r="AB236" i="2"/>
  <c r="AC236" i="2"/>
  <c r="AD236" i="2"/>
  <c r="AE236" i="2"/>
  <c r="AF236" i="2"/>
  <c r="AG236" i="2"/>
  <c r="B237" i="2"/>
  <c r="D237" i="2"/>
  <c r="E237" i="2"/>
  <c r="F237" i="2"/>
  <c r="G237" i="2"/>
  <c r="H237" i="2"/>
  <c r="I237" i="2"/>
  <c r="J237" i="2"/>
  <c r="K237" i="2"/>
  <c r="O237" i="2"/>
  <c r="P237" i="2"/>
  <c r="Q237" i="2"/>
  <c r="R237" i="2"/>
  <c r="S237" i="2"/>
  <c r="T237" i="2"/>
  <c r="U237" i="2"/>
  <c r="X237" i="2"/>
  <c r="Y237" i="2"/>
  <c r="Z237" i="2"/>
  <c r="AA237" i="2"/>
  <c r="AB237" i="2"/>
  <c r="AC237" i="2"/>
  <c r="AD237" i="2"/>
  <c r="AE237" i="2"/>
  <c r="AF237" i="2"/>
  <c r="AG237" i="2"/>
  <c r="B238" i="2"/>
  <c r="D238" i="2"/>
  <c r="E238" i="2"/>
  <c r="F238" i="2"/>
  <c r="G238" i="2"/>
  <c r="H238" i="2"/>
  <c r="I238" i="2"/>
  <c r="J238" i="2"/>
  <c r="K238" i="2"/>
  <c r="O238" i="2"/>
  <c r="P238" i="2"/>
  <c r="Q238" i="2"/>
  <c r="R238" i="2"/>
  <c r="S238" i="2"/>
  <c r="T238" i="2"/>
  <c r="U238" i="2"/>
  <c r="X238" i="2"/>
  <c r="Y238" i="2"/>
  <c r="Z238" i="2"/>
  <c r="AA238" i="2"/>
  <c r="AB238" i="2"/>
  <c r="AC238" i="2"/>
  <c r="AD238" i="2"/>
  <c r="AE238" i="2"/>
  <c r="AF238" i="2"/>
  <c r="AG238" i="2"/>
  <c r="B239" i="2"/>
  <c r="D239" i="2"/>
  <c r="E239" i="2"/>
  <c r="F239" i="2"/>
  <c r="G239" i="2"/>
  <c r="H239" i="2"/>
  <c r="I239" i="2"/>
  <c r="J239" i="2"/>
  <c r="K239" i="2"/>
  <c r="O239" i="2"/>
  <c r="P239" i="2"/>
  <c r="Q239" i="2"/>
  <c r="R239" i="2"/>
  <c r="S239" i="2"/>
  <c r="T239" i="2"/>
  <c r="U239" i="2"/>
  <c r="X239" i="2"/>
  <c r="Y239" i="2"/>
  <c r="Z239" i="2"/>
  <c r="AA239" i="2"/>
  <c r="AB239" i="2"/>
  <c r="AC239" i="2"/>
  <c r="AD239" i="2"/>
  <c r="AE239" i="2"/>
  <c r="AF239" i="2"/>
  <c r="AG239" i="2"/>
  <c r="B240" i="2"/>
  <c r="D240" i="2"/>
  <c r="E240" i="2"/>
  <c r="F240" i="2"/>
  <c r="G240" i="2"/>
  <c r="H240" i="2"/>
  <c r="I240" i="2"/>
  <c r="J240" i="2"/>
  <c r="K240" i="2"/>
  <c r="O240" i="2"/>
  <c r="P240" i="2"/>
  <c r="Q240" i="2"/>
  <c r="R240" i="2"/>
  <c r="S240" i="2"/>
  <c r="T240" i="2"/>
  <c r="U240" i="2"/>
  <c r="X240" i="2"/>
  <c r="Y240" i="2"/>
  <c r="Z240" i="2"/>
  <c r="AA240" i="2"/>
  <c r="AB240" i="2"/>
  <c r="AC240" i="2"/>
  <c r="AD240" i="2"/>
  <c r="AE240" i="2"/>
  <c r="AF240" i="2"/>
  <c r="AG240" i="2"/>
  <c r="B241" i="2"/>
  <c r="D241" i="2"/>
  <c r="E241" i="2"/>
  <c r="F241" i="2"/>
  <c r="G241" i="2"/>
  <c r="H241" i="2"/>
  <c r="I241" i="2"/>
  <c r="J241" i="2"/>
  <c r="K241" i="2"/>
  <c r="O241" i="2"/>
  <c r="P241" i="2"/>
  <c r="Q241" i="2"/>
  <c r="R241" i="2"/>
  <c r="S241" i="2"/>
  <c r="T241" i="2"/>
  <c r="U241" i="2"/>
  <c r="X241" i="2"/>
  <c r="Y241" i="2"/>
  <c r="Z241" i="2"/>
  <c r="AA241" i="2"/>
  <c r="AB241" i="2"/>
  <c r="AC241" i="2"/>
  <c r="AD241" i="2"/>
  <c r="AE241" i="2"/>
  <c r="AF241" i="2"/>
  <c r="AG241" i="2"/>
  <c r="B242" i="2"/>
  <c r="D242" i="2"/>
  <c r="E242" i="2"/>
  <c r="F242" i="2"/>
  <c r="G242" i="2"/>
  <c r="H242" i="2"/>
  <c r="I242" i="2"/>
  <c r="J242" i="2"/>
  <c r="K242" i="2"/>
  <c r="O242" i="2"/>
  <c r="P242" i="2"/>
  <c r="Q242" i="2"/>
  <c r="R242" i="2"/>
  <c r="S242" i="2"/>
  <c r="T242" i="2"/>
  <c r="U242" i="2"/>
  <c r="X242" i="2"/>
  <c r="Y242" i="2"/>
  <c r="Z242" i="2"/>
  <c r="AA242" i="2"/>
  <c r="AB242" i="2"/>
  <c r="AC242" i="2"/>
  <c r="AD242" i="2"/>
  <c r="AE242" i="2"/>
  <c r="AF242" i="2"/>
  <c r="AG242" i="2"/>
  <c r="B243" i="2"/>
  <c r="D243" i="2"/>
  <c r="E243" i="2"/>
  <c r="F243" i="2"/>
  <c r="G243" i="2"/>
  <c r="H243" i="2"/>
  <c r="I243" i="2"/>
  <c r="J243" i="2"/>
  <c r="K243" i="2"/>
  <c r="O243" i="2"/>
  <c r="P243" i="2"/>
  <c r="Q243" i="2"/>
  <c r="R243" i="2"/>
  <c r="S243" i="2"/>
  <c r="T243" i="2"/>
  <c r="U243" i="2"/>
  <c r="X243" i="2"/>
  <c r="Y243" i="2"/>
  <c r="Z243" i="2"/>
  <c r="AA243" i="2"/>
  <c r="AB243" i="2"/>
  <c r="AC243" i="2"/>
  <c r="AD243" i="2"/>
  <c r="AE243" i="2"/>
  <c r="AF243" i="2"/>
  <c r="AG243" i="2"/>
  <c r="B244" i="2"/>
  <c r="D244" i="2"/>
  <c r="E244" i="2"/>
  <c r="F244" i="2"/>
  <c r="G244" i="2"/>
  <c r="H244" i="2"/>
  <c r="I244" i="2"/>
  <c r="J244" i="2"/>
  <c r="K244" i="2"/>
  <c r="O244" i="2"/>
  <c r="P244" i="2"/>
  <c r="Q244" i="2"/>
  <c r="R244" i="2"/>
  <c r="S244" i="2"/>
  <c r="T244" i="2"/>
  <c r="U244" i="2"/>
  <c r="X244" i="2"/>
  <c r="Y244" i="2"/>
  <c r="Z244" i="2"/>
  <c r="AA244" i="2"/>
  <c r="AB244" i="2"/>
  <c r="AC244" i="2"/>
  <c r="AD244" i="2"/>
  <c r="AE244" i="2"/>
  <c r="AF244" i="2"/>
  <c r="AG244" i="2"/>
  <c r="B245" i="2"/>
  <c r="D245" i="2"/>
  <c r="E245" i="2"/>
  <c r="F245" i="2"/>
  <c r="G245" i="2"/>
  <c r="H245" i="2"/>
  <c r="I245" i="2"/>
  <c r="J245" i="2"/>
  <c r="K245" i="2"/>
  <c r="O245" i="2"/>
  <c r="P245" i="2"/>
  <c r="Q245" i="2"/>
  <c r="R245" i="2"/>
  <c r="S245" i="2"/>
  <c r="T245" i="2"/>
  <c r="U245" i="2"/>
  <c r="X245" i="2"/>
  <c r="Y245" i="2"/>
  <c r="Z245" i="2"/>
  <c r="AA245" i="2"/>
  <c r="AB245" i="2"/>
  <c r="AC245" i="2"/>
  <c r="AD245" i="2"/>
  <c r="AE245" i="2"/>
  <c r="AF245" i="2"/>
  <c r="AG245" i="2"/>
  <c r="B246" i="2"/>
  <c r="D246" i="2"/>
  <c r="E246" i="2"/>
  <c r="F246" i="2"/>
  <c r="G246" i="2"/>
  <c r="H246" i="2"/>
  <c r="I246" i="2"/>
  <c r="J246" i="2"/>
  <c r="K246" i="2"/>
  <c r="O246" i="2"/>
  <c r="P246" i="2"/>
  <c r="Q246" i="2"/>
  <c r="R246" i="2"/>
  <c r="S246" i="2"/>
  <c r="T246" i="2"/>
  <c r="U246" i="2"/>
  <c r="X246" i="2"/>
  <c r="Y246" i="2"/>
  <c r="Z246" i="2"/>
  <c r="AA246" i="2"/>
  <c r="AB246" i="2"/>
  <c r="AC246" i="2"/>
  <c r="AD246" i="2"/>
  <c r="AE246" i="2"/>
  <c r="AF246" i="2"/>
  <c r="AG246" i="2"/>
  <c r="B247" i="2"/>
  <c r="D247" i="2"/>
  <c r="E247" i="2"/>
  <c r="F247" i="2"/>
  <c r="G247" i="2"/>
  <c r="H247" i="2"/>
  <c r="I247" i="2"/>
  <c r="J247" i="2"/>
  <c r="K247" i="2"/>
  <c r="O247" i="2"/>
  <c r="P247" i="2"/>
  <c r="Q247" i="2"/>
  <c r="R247" i="2"/>
  <c r="S247" i="2"/>
  <c r="T247" i="2"/>
  <c r="U247" i="2"/>
  <c r="X247" i="2"/>
  <c r="Y247" i="2"/>
  <c r="Z247" i="2"/>
  <c r="AA247" i="2"/>
  <c r="AB247" i="2"/>
  <c r="AC247" i="2"/>
  <c r="AD247" i="2"/>
  <c r="AE247" i="2"/>
  <c r="AF247" i="2"/>
  <c r="AG247" i="2"/>
  <c r="B248" i="2"/>
  <c r="D248" i="2"/>
  <c r="E248" i="2"/>
  <c r="F248" i="2"/>
  <c r="G248" i="2"/>
  <c r="H248" i="2"/>
  <c r="I248" i="2"/>
  <c r="J248" i="2"/>
  <c r="K248" i="2"/>
  <c r="O248" i="2"/>
  <c r="P248" i="2"/>
  <c r="Q248" i="2"/>
  <c r="R248" i="2"/>
  <c r="S248" i="2"/>
  <c r="T248" i="2"/>
  <c r="U248" i="2"/>
  <c r="X248" i="2"/>
  <c r="Y248" i="2"/>
  <c r="Z248" i="2"/>
  <c r="AA248" i="2"/>
  <c r="AB248" i="2"/>
  <c r="AC248" i="2"/>
  <c r="AD248" i="2"/>
  <c r="AE248" i="2"/>
  <c r="AF248" i="2"/>
  <c r="AG248" i="2"/>
  <c r="B249" i="2"/>
  <c r="D249" i="2"/>
  <c r="E249" i="2"/>
  <c r="F249" i="2"/>
  <c r="G249" i="2"/>
  <c r="H249" i="2"/>
  <c r="I249" i="2"/>
  <c r="J249" i="2"/>
  <c r="K249" i="2"/>
  <c r="O249" i="2"/>
  <c r="P249" i="2"/>
  <c r="Q249" i="2"/>
  <c r="R249" i="2"/>
  <c r="S249" i="2"/>
  <c r="T249" i="2"/>
  <c r="U249" i="2"/>
  <c r="X249" i="2"/>
  <c r="Y249" i="2"/>
  <c r="Z249" i="2"/>
  <c r="AA249" i="2"/>
  <c r="AB249" i="2"/>
  <c r="AC249" i="2"/>
  <c r="AD249" i="2"/>
  <c r="AE249" i="2"/>
  <c r="AF249" i="2"/>
  <c r="AG249" i="2"/>
  <c r="B250" i="2"/>
  <c r="D250" i="2"/>
  <c r="E250" i="2"/>
  <c r="F250" i="2"/>
  <c r="G250" i="2"/>
  <c r="H250" i="2"/>
  <c r="I250" i="2"/>
  <c r="J250" i="2"/>
  <c r="K250" i="2"/>
  <c r="O250" i="2"/>
  <c r="P250" i="2"/>
  <c r="Q250" i="2"/>
  <c r="R250" i="2"/>
  <c r="S250" i="2"/>
  <c r="T250" i="2"/>
  <c r="U250" i="2"/>
  <c r="X250" i="2"/>
  <c r="Y250" i="2"/>
  <c r="Z250" i="2"/>
  <c r="AA250" i="2"/>
  <c r="AB250" i="2"/>
  <c r="AC250" i="2"/>
  <c r="AD250" i="2"/>
  <c r="AE250" i="2"/>
  <c r="AF250" i="2"/>
  <c r="AG250" i="2"/>
  <c r="B251" i="2"/>
  <c r="D251" i="2"/>
  <c r="E251" i="2"/>
  <c r="F251" i="2"/>
  <c r="G251" i="2"/>
  <c r="H251" i="2"/>
  <c r="I251" i="2"/>
  <c r="J251" i="2"/>
  <c r="K251" i="2"/>
  <c r="O251" i="2"/>
  <c r="P251" i="2"/>
  <c r="Q251" i="2"/>
  <c r="R251" i="2"/>
  <c r="S251" i="2"/>
  <c r="T251" i="2"/>
  <c r="U251" i="2"/>
  <c r="X251" i="2"/>
  <c r="Y251" i="2"/>
  <c r="Z251" i="2"/>
  <c r="AA251" i="2"/>
  <c r="AB251" i="2"/>
  <c r="AC251" i="2"/>
  <c r="AD251" i="2"/>
  <c r="AE251" i="2"/>
  <c r="AF251" i="2"/>
  <c r="AG251" i="2"/>
  <c r="B252" i="2"/>
  <c r="D252" i="2"/>
  <c r="E252" i="2"/>
  <c r="F252" i="2"/>
  <c r="G252" i="2"/>
  <c r="H252" i="2"/>
  <c r="I252" i="2"/>
  <c r="J252" i="2"/>
  <c r="K252" i="2"/>
  <c r="O252" i="2"/>
  <c r="P252" i="2"/>
  <c r="Q252" i="2"/>
  <c r="R252" i="2"/>
  <c r="S252" i="2"/>
  <c r="T252" i="2"/>
  <c r="U252" i="2"/>
  <c r="X252" i="2"/>
  <c r="Y252" i="2"/>
  <c r="Z252" i="2"/>
  <c r="AA252" i="2"/>
  <c r="AB252" i="2"/>
  <c r="AC252" i="2"/>
  <c r="AD252" i="2"/>
  <c r="AE252" i="2"/>
  <c r="AF252" i="2"/>
  <c r="AG252" i="2"/>
  <c r="B253" i="2"/>
  <c r="D253" i="2"/>
  <c r="E253" i="2"/>
  <c r="F253" i="2"/>
  <c r="G253" i="2"/>
  <c r="H253" i="2"/>
  <c r="I253" i="2"/>
  <c r="J253" i="2"/>
  <c r="K253" i="2"/>
  <c r="O253" i="2"/>
  <c r="P253" i="2"/>
  <c r="Q253" i="2"/>
  <c r="R253" i="2"/>
  <c r="S253" i="2"/>
  <c r="T253" i="2"/>
  <c r="U253" i="2"/>
  <c r="X253" i="2"/>
  <c r="Y253" i="2"/>
  <c r="Z253" i="2"/>
  <c r="AA253" i="2"/>
  <c r="AB253" i="2"/>
  <c r="AC253" i="2"/>
  <c r="AD253" i="2"/>
  <c r="AE253" i="2"/>
  <c r="AF253" i="2"/>
  <c r="AG253" i="2"/>
  <c r="B254" i="2"/>
  <c r="D254" i="2"/>
  <c r="E254" i="2"/>
  <c r="F254" i="2"/>
  <c r="G254" i="2"/>
  <c r="H254" i="2"/>
  <c r="I254" i="2"/>
  <c r="J254" i="2"/>
  <c r="K254" i="2"/>
  <c r="O254" i="2"/>
  <c r="P254" i="2"/>
  <c r="Q254" i="2"/>
  <c r="R254" i="2"/>
  <c r="S254" i="2"/>
  <c r="T254" i="2"/>
  <c r="U254" i="2"/>
  <c r="X254" i="2"/>
  <c r="Y254" i="2"/>
  <c r="Z254" i="2"/>
  <c r="AA254" i="2"/>
  <c r="AB254" i="2"/>
  <c r="AC254" i="2"/>
  <c r="AD254" i="2"/>
  <c r="AE254" i="2"/>
  <c r="AF254" i="2"/>
  <c r="AG254" i="2"/>
  <c r="B255" i="2"/>
  <c r="D255" i="2"/>
  <c r="E255" i="2"/>
  <c r="F255" i="2"/>
  <c r="G255" i="2"/>
  <c r="H255" i="2"/>
  <c r="I255" i="2"/>
  <c r="J255" i="2"/>
  <c r="K255" i="2"/>
  <c r="O255" i="2"/>
  <c r="P255" i="2"/>
  <c r="Q255" i="2"/>
  <c r="R255" i="2"/>
  <c r="S255" i="2"/>
  <c r="T255" i="2"/>
  <c r="U255" i="2"/>
  <c r="X255" i="2"/>
  <c r="Y255" i="2"/>
  <c r="Z255" i="2"/>
  <c r="AA255" i="2"/>
  <c r="AB255" i="2"/>
  <c r="AC255" i="2"/>
  <c r="AD255" i="2"/>
  <c r="AE255" i="2"/>
  <c r="AF255" i="2"/>
  <c r="AG255" i="2"/>
  <c r="B256" i="2"/>
  <c r="D256" i="2"/>
  <c r="E256" i="2"/>
  <c r="F256" i="2"/>
  <c r="G256" i="2"/>
  <c r="H256" i="2"/>
  <c r="I256" i="2"/>
  <c r="J256" i="2"/>
  <c r="K256" i="2"/>
  <c r="O256" i="2"/>
  <c r="P256" i="2"/>
  <c r="Q256" i="2"/>
  <c r="R256" i="2"/>
  <c r="S256" i="2"/>
  <c r="T256" i="2"/>
  <c r="U256" i="2"/>
  <c r="X256" i="2"/>
  <c r="Y256" i="2"/>
  <c r="Z256" i="2"/>
  <c r="AA256" i="2"/>
  <c r="AB256" i="2"/>
  <c r="AC256" i="2"/>
  <c r="AD256" i="2"/>
  <c r="AE256" i="2"/>
  <c r="AF256" i="2"/>
  <c r="AG256" i="2"/>
  <c r="B257" i="2"/>
  <c r="D257" i="2"/>
  <c r="E257" i="2"/>
  <c r="F257" i="2"/>
  <c r="G257" i="2"/>
  <c r="H257" i="2"/>
  <c r="I257" i="2"/>
  <c r="J257" i="2"/>
  <c r="K257" i="2"/>
  <c r="O257" i="2"/>
  <c r="P257" i="2"/>
  <c r="Q257" i="2"/>
  <c r="R257" i="2"/>
  <c r="S257" i="2"/>
  <c r="T257" i="2"/>
  <c r="U257" i="2"/>
  <c r="X257" i="2"/>
  <c r="Y257" i="2"/>
  <c r="Z257" i="2"/>
  <c r="AA257" i="2"/>
  <c r="AB257" i="2"/>
  <c r="AC257" i="2"/>
  <c r="AD257" i="2"/>
  <c r="AE257" i="2"/>
  <c r="AF257" i="2"/>
  <c r="AG257" i="2"/>
  <c r="B258" i="2"/>
  <c r="D258" i="2"/>
  <c r="E258" i="2"/>
  <c r="F258" i="2"/>
  <c r="G258" i="2"/>
  <c r="H258" i="2"/>
  <c r="I258" i="2"/>
  <c r="J258" i="2"/>
  <c r="K258" i="2"/>
  <c r="O258" i="2"/>
  <c r="P258" i="2"/>
  <c r="Q258" i="2"/>
  <c r="R258" i="2"/>
  <c r="S258" i="2"/>
  <c r="T258" i="2"/>
  <c r="U258" i="2"/>
  <c r="X258" i="2"/>
  <c r="Y258" i="2"/>
  <c r="Z258" i="2"/>
  <c r="AA258" i="2"/>
  <c r="AB258" i="2"/>
  <c r="AC258" i="2"/>
  <c r="AD258" i="2"/>
  <c r="AE258" i="2"/>
  <c r="AF258" i="2"/>
  <c r="AG258" i="2"/>
  <c r="B259" i="2"/>
  <c r="D259" i="2"/>
  <c r="E259" i="2"/>
  <c r="F259" i="2"/>
  <c r="G259" i="2"/>
  <c r="H259" i="2"/>
  <c r="I259" i="2"/>
  <c r="J259" i="2"/>
  <c r="K259" i="2"/>
  <c r="O259" i="2"/>
  <c r="P259" i="2"/>
  <c r="Q259" i="2"/>
  <c r="R259" i="2"/>
  <c r="S259" i="2"/>
  <c r="T259" i="2"/>
  <c r="U259" i="2"/>
  <c r="X259" i="2"/>
  <c r="Y259" i="2"/>
  <c r="Z259" i="2"/>
  <c r="AA259" i="2"/>
  <c r="AB259" i="2"/>
  <c r="AC259" i="2"/>
  <c r="AD259" i="2"/>
  <c r="AE259" i="2"/>
  <c r="AF259" i="2"/>
  <c r="AG259" i="2"/>
  <c r="B260" i="2"/>
  <c r="D260" i="2"/>
  <c r="E260" i="2"/>
  <c r="F260" i="2"/>
  <c r="G260" i="2"/>
  <c r="H260" i="2"/>
  <c r="I260" i="2"/>
  <c r="J260" i="2"/>
  <c r="K260" i="2"/>
  <c r="O260" i="2"/>
  <c r="P260" i="2"/>
  <c r="Q260" i="2"/>
  <c r="R260" i="2"/>
  <c r="S260" i="2"/>
  <c r="T260" i="2"/>
  <c r="U260" i="2"/>
  <c r="X260" i="2"/>
  <c r="Y260" i="2"/>
  <c r="Z260" i="2"/>
  <c r="AA260" i="2"/>
  <c r="AB260" i="2"/>
  <c r="AC260" i="2"/>
  <c r="AD260" i="2"/>
  <c r="AE260" i="2"/>
  <c r="AF260" i="2"/>
  <c r="AG260" i="2"/>
  <c r="B261" i="2"/>
  <c r="D261" i="2"/>
  <c r="E261" i="2"/>
  <c r="F261" i="2"/>
  <c r="G261" i="2"/>
  <c r="H261" i="2"/>
  <c r="I261" i="2"/>
  <c r="J261" i="2"/>
  <c r="K261" i="2"/>
  <c r="O261" i="2"/>
  <c r="P261" i="2"/>
  <c r="Q261" i="2"/>
  <c r="R261" i="2"/>
  <c r="S261" i="2"/>
  <c r="T261" i="2"/>
  <c r="U261" i="2"/>
  <c r="X261" i="2"/>
  <c r="Y261" i="2"/>
  <c r="Z261" i="2"/>
  <c r="AA261" i="2"/>
  <c r="AB261" i="2"/>
  <c r="AC261" i="2"/>
  <c r="AD261" i="2"/>
  <c r="AE261" i="2"/>
  <c r="AF261" i="2"/>
  <c r="AG261" i="2"/>
  <c r="B262" i="2"/>
  <c r="D262" i="2"/>
  <c r="E262" i="2"/>
  <c r="F262" i="2"/>
  <c r="G262" i="2"/>
  <c r="H262" i="2"/>
  <c r="I262" i="2"/>
  <c r="J262" i="2"/>
  <c r="K262" i="2"/>
  <c r="O262" i="2"/>
  <c r="P262" i="2"/>
  <c r="Q262" i="2"/>
  <c r="R262" i="2"/>
  <c r="S262" i="2"/>
  <c r="T262" i="2"/>
  <c r="U262" i="2"/>
  <c r="X262" i="2"/>
  <c r="Y262" i="2"/>
  <c r="Z262" i="2"/>
  <c r="AA262" i="2"/>
  <c r="AB262" i="2"/>
  <c r="AC262" i="2"/>
  <c r="AD262" i="2"/>
  <c r="AE262" i="2"/>
  <c r="AF262" i="2"/>
  <c r="AG262" i="2"/>
  <c r="B263" i="2"/>
  <c r="D263" i="2"/>
  <c r="E263" i="2"/>
  <c r="F263" i="2"/>
  <c r="G263" i="2"/>
  <c r="H263" i="2"/>
  <c r="I263" i="2"/>
  <c r="J263" i="2"/>
  <c r="K263" i="2"/>
  <c r="O263" i="2"/>
  <c r="P263" i="2"/>
  <c r="Q263" i="2"/>
  <c r="R263" i="2"/>
  <c r="S263" i="2"/>
  <c r="T263" i="2"/>
  <c r="U263" i="2"/>
  <c r="X263" i="2"/>
  <c r="Y263" i="2"/>
  <c r="Z263" i="2"/>
  <c r="AA263" i="2"/>
  <c r="AB263" i="2"/>
  <c r="AC263" i="2"/>
  <c r="AD263" i="2"/>
  <c r="AE263" i="2"/>
  <c r="AF263" i="2"/>
  <c r="AG263" i="2"/>
  <c r="B264" i="2"/>
  <c r="D264" i="2"/>
  <c r="E264" i="2"/>
  <c r="F264" i="2"/>
  <c r="G264" i="2"/>
  <c r="H264" i="2"/>
  <c r="I264" i="2"/>
  <c r="J264" i="2"/>
  <c r="K264" i="2"/>
  <c r="O264" i="2"/>
  <c r="P264" i="2"/>
  <c r="Q264" i="2"/>
  <c r="R264" i="2"/>
  <c r="S264" i="2"/>
  <c r="T264" i="2"/>
  <c r="U264" i="2"/>
  <c r="X264" i="2"/>
  <c r="Y264" i="2"/>
  <c r="Z264" i="2"/>
  <c r="AA264" i="2"/>
  <c r="AB264" i="2"/>
  <c r="AC264" i="2"/>
  <c r="AD264" i="2"/>
  <c r="AE264" i="2"/>
  <c r="AF264" i="2"/>
  <c r="AG264" i="2"/>
  <c r="B265" i="2"/>
  <c r="D265" i="2"/>
  <c r="E265" i="2"/>
  <c r="F265" i="2"/>
  <c r="G265" i="2"/>
  <c r="H265" i="2"/>
  <c r="I265" i="2"/>
  <c r="J265" i="2"/>
  <c r="K265" i="2"/>
  <c r="O265" i="2"/>
  <c r="P265" i="2"/>
  <c r="Q265" i="2"/>
  <c r="R265" i="2"/>
  <c r="S265" i="2"/>
  <c r="T265" i="2"/>
  <c r="U265" i="2"/>
  <c r="X265" i="2"/>
  <c r="Y265" i="2"/>
  <c r="Z265" i="2"/>
  <c r="AA265" i="2"/>
  <c r="AB265" i="2"/>
  <c r="AC265" i="2"/>
  <c r="AD265" i="2"/>
  <c r="AE265" i="2"/>
  <c r="AF265" i="2"/>
  <c r="AG265" i="2"/>
  <c r="B266" i="2"/>
  <c r="D266" i="2"/>
  <c r="E266" i="2"/>
  <c r="F266" i="2"/>
  <c r="G266" i="2"/>
  <c r="H266" i="2"/>
  <c r="I266" i="2"/>
  <c r="J266" i="2"/>
  <c r="K266" i="2"/>
  <c r="O266" i="2"/>
  <c r="P266" i="2"/>
  <c r="Q266" i="2"/>
  <c r="R266" i="2"/>
  <c r="S266" i="2"/>
  <c r="T266" i="2"/>
  <c r="U266" i="2"/>
  <c r="X266" i="2"/>
  <c r="Y266" i="2"/>
  <c r="Z266" i="2"/>
  <c r="AA266" i="2"/>
  <c r="AB266" i="2"/>
  <c r="AC266" i="2"/>
  <c r="AD266" i="2"/>
  <c r="AE266" i="2"/>
  <c r="AF266" i="2"/>
  <c r="AG266" i="2"/>
  <c r="B267" i="2"/>
  <c r="D267" i="2"/>
  <c r="E267" i="2"/>
  <c r="F267" i="2"/>
  <c r="G267" i="2"/>
  <c r="H267" i="2"/>
  <c r="I267" i="2"/>
  <c r="J267" i="2"/>
  <c r="K267" i="2"/>
  <c r="O267" i="2"/>
  <c r="P267" i="2"/>
  <c r="Q267" i="2"/>
  <c r="R267" i="2"/>
  <c r="S267" i="2"/>
  <c r="T267" i="2"/>
  <c r="U267" i="2"/>
  <c r="X267" i="2"/>
  <c r="Y267" i="2"/>
  <c r="Z267" i="2"/>
  <c r="AA267" i="2"/>
  <c r="AB267" i="2"/>
  <c r="AC267" i="2"/>
  <c r="AD267" i="2"/>
  <c r="AE267" i="2"/>
  <c r="AF267" i="2"/>
  <c r="AG267" i="2"/>
  <c r="B268" i="2"/>
  <c r="D268" i="2"/>
  <c r="E268" i="2"/>
  <c r="F268" i="2"/>
  <c r="G268" i="2"/>
  <c r="H268" i="2"/>
  <c r="I268" i="2"/>
  <c r="J268" i="2"/>
  <c r="K268" i="2"/>
  <c r="O268" i="2"/>
  <c r="P268" i="2"/>
  <c r="Q268" i="2"/>
  <c r="R268" i="2"/>
  <c r="S268" i="2"/>
  <c r="T268" i="2"/>
  <c r="U268" i="2"/>
  <c r="X268" i="2"/>
  <c r="Y268" i="2"/>
  <c r="Z268" i="2"/>
  <c r="AA268" i="2"/>
  <c r="AB268" i="2"/>
  <c r="AC268" i="2"/>
  <c r="AD268" i="2"/>
  <c r="AE268" i="2"/>
  <c r="AF268" i="2"/>
  <c r="AG268" i="2"/>
  <c r="B269" i="2"/>
  <c r="D269" i="2"/>
  <c r="E269" i="2"/>
  <c r="F269" i="2"/>
  <c r="G269" i="2"/>
  <c r="H269" i="2"/>
  <c r="I269" i="2"/>
  <c r="J269" i="2"/>
  <c r="K269" i="2"/>
  <c r="O269" i="2"/>
  <c r="P269" i="2"/>
  <c r="Q269" i="2"/>
  <c r="R269" i="2"/>
  <c r="S269" i="2"/>
  <c r="T269" i="2"/>
  <c r="U269" i="2"/>
  <c r="X269" i="2"/>
  <c r="Y269" i="2"/>
  <c r="Z269" i="2"/>
  <c r="AA269" i="2"/>
  <c r="AB269" i="2"/>
  <c r="AC269" i="2"/>
  <c r="AD269" i="2"/>
  <c r="AE269" i="2"/>
  <c r="AF269" i="2"/>
  <c r="AG269" i="2"/>
  <c r="B270" i="2"/>
  <c r="D270" i="2"/>
  <c r="E270" i="2"/>
  <c r="F270" i="2"/>
  <c r="G270" i="2"/>
  <c r="H270" i="2"/>
  <c r="I270" i="2"/>
  <c r="J270" i="2"/>
  <c r="K270" i="2"/>
  <c r="O270" i="2"/>
  <c r="P270" i="2"/>
  <c r="Q270" i="2"/>
  <c r="R270" i="2"/>
  <c r="S270" i="2"/>
  <c r="T270" i="2"/>
  <c r="U270" i="2"/>
  <c r="X270" i="2"/>
  <c r="Y270" i="2"/>
  <c r="Z270" i="2"/>
  <c r="AA270" i="2"/>
  <c r="AB270" i="2"/>
  <c r="AC270" i="2"/>
  <c r="AD270" i="2"/>
  <c r="AE270" i="2"/>
  <c r="AF270" i="2"/>
  <c r="AG270" i="2"/>
  <c r="B271" i="2"/>
  <c r="D271" i="2"/>
  <c r="E271" i="2"/>
  <c r="F271" i="2"/>
  <c r="G271" i="2"/>
  <c r="H271" i="2"/>
  <c r="I271" i="2"/>
  <c r="J271" i="2"/>
  <c r="K271" i="2"/>
  <c r="O271" i="2"/>
  <c r="P271" i="2"/>
  <c r="Q271" i="2"/>
  <c r="R271" i="2"/>
  <c r="S271" i="2"/>
  <c r="T271" i="2"/>
  <c r="U271" i="2"/>
  <c r="X271" i="2"/>
  <c r="Y271" i="2"/>
  <c r="Z271" i="2"/>
  <c r="AA271" i="2"/>
  <c r="AB271" i="2"/>
  <c r="AC271" i="2"/>
  <c r="AD271" i="2"/>
  <c r="AE271" i="2"/>
  <c r="AF271" i="2"/>
  <c r="AG271" i="2"/>
  <c r="B272" i="2"/>
  <c r="D272" i="2"/>
  <c r="E272" i="2"/>
  <c r="F272" i="2"/>
  <c r="G272" i="2"/>
  <c r="H272" i="2"/>
  <c r="I272" i="2"/>
  <c r="J272" i="2"/>
  <c r="K272" i="2"/>
  <c r="O272" i="2"/>
  <c r="P272" i="2"/>
  <c r="Q272" i="2"/>
  <c r="R272" i="2"/>
  <c r="S272" i="2"/>
  <c r="T272" i="2"/>
  <c r="U272" i="2"/>
  <c r="X272" i="2"/>
  <c r="Y272" i="2"/>
  <c r="Z272" i="2"/>
  <c r="AA272" i="2"/>
  <c r="AB272" i="2"/>
  <c r="AC272" i="2"/>
  <c r="AD272" i="2"/>
  <c r="AE272" i="2"/>
  <c r="AF272" i="2"/>
  <c r="AG272" i="2"/>
  <c r="B273" i="2"/>
  <c r="D273" i="2"/>
  <c r="E273" i="2"/>
  <c r="F273" i="2"/>
  <c r="G273" i="2"/>
  <c r="H273" i="2"/>
  <c r="I273" i="2"/>
  <c r="J273" i="2"/>
  <c r="K273" i="2"/>
  <c r="O273" i="2"/>
  <c r="P273" i="2"/>
  <c r="Q273" i="2"/>
  <c r="R273" i="2"/>
  <c r="S273" i="2"/>
  <c r="T273" i="2"/>
  <c r="U273" i="2"/>
  <c r="X273" i="2"/>
  <c r="Y273" i="2"/>
  <c r="Z273" i="2"/>
  <c r="AA273" i="2"/>
  <c r="AB273" i="2"/>
  <c r="AC273" i="2"/>
  <c r="AD273" i="2"/>
  <c r="AE273" i="2"/>
  <c r="AF273" i="2"/>
  <c r="AG273" i="2"/>
  <c r="B274" i="2"/>
  <c r="D274" i="2"/>
  <c r="E274" i="2"/>
  <c r="F274" i="2"/>
  <c r="G274" i="2"/>
  <c r="H274" i="2"/>
  <c r="I274" i="2"/>
  <c r="J274" i="2"/>
  <c r="K274" i="2"/>
  <c r="O274" i="2"/>
  <c r="P274" i="2"/>
  <c r="Q274" i="2"/>
  <c r="R274" i="2"/>
  <c r="S274" i="2"/>
  <c r="T274" i="2"/>
  <c r="U274" i="2"/>
  <c r="X274" i="2"/>
  <c r="Y274" i="2"/>
  <c r="Z274" i="2"/>
  <c r="AA274" i="2"/>
  <c r="AB274" i="2"/>
  <c r="AC274" i="2"/>
  <c r="AD274" i="2"/>
  <c r="AE274" i="2"/>
  <c r="AF274" i="2"/>
  <c r="AG274" i="2"/>
  <c r="B275" i="2"/>
  <c r="D275" i="2"/>
  <c r="E275" i="2"/>
  <c r="F275" i="2"/>
  <c r="G275" i="2"/>
  <c r="H275" i="2"/>
  <c r="I275" i="2"/>
  <c r="J275" i="2"/>
  <c r="K275" i="2"/>
  <c r="O275" i="2"/>
  <c r="P275" i="2"/>
  <c r="Q275" i="2"/>
  <c r="R275" i="2"/>
  <c r="S275" i="2"/>
  <c r="T275" i="2"/>
  <c r="U275" i="2"/>
  <c r="X275" i="2"/>
  <c r="Y275" i="2"/>
  <c r="Z275" i="2"/>
  <c r="AA275" i="2"/>
  <c r="AB275" i="2"/>
  <c r="AC275" i="2"/>
  <c r="AD275" i="2"/>
  <c r="AE275" i="2"/>
  <c r="AF275" i="2"/>
  <c r="AG275" i="2"/>
  <c r="B276" i="2"/>
  <c r="D276" i="2"/>
  <c r="E276" i="2"/>
  <c r="F276" i="2"/>
  <c r="G276" i="2"/>
  <c r="H276" i="2"/>
  <c r="I276" i="2"/>
  <c r="J276" i="2"/>
  <c r="K276" i="2"/>
  <c r="O276" i="2"/>
  <c r="P276" i="2"/>
  <c r="Q276" i="2"/>
  <c r="R276" i="2"/>
  <c r="S276" i="2"/>
  <c r="T276" i="2"/>
  <c r="U276" i="2"/>
  <c r="X276" i="2"/>
  <c r="Y276" i="2"/>
  <c r="Z276" i="2"/>
  <c r="AA276" i="2"/>
  <c r="AB276" i="2"/>
  <c r="AC276" i="2"/>
  <c r="AD276" i="2"/>
  <c r="AE276" i="2"/>
  <c r="AF276" i="2"/>
  <c r="AG276" i="2"/>
  <c r="B277" i="2"/>
  <c r="D277" i="2"/>
  <c r="E277" i="2"/>
  <c r="F277" i="2"/>
  <c r="G277" i="2"/>
  <c r="H277" i="2"/>
  <c r="I277" i="2"/>
  <c r="J277" i="2"/>
  <c r="K277" i="2"/>
  <c r="O277" i="2"/>
  <c r="P277" i="2"/>
  <c r="Q277" i="2"/>
  <c r="R277" i="2"/>
  <c r="S277" i="2"/>
  <c r="T277" i="2"/>
  <c r="U277" i="2"/>
  <c r="X277" i="2"/>
  <c r="Y277" i="2"/>
  <c r="Z277" i="2"/>
  <c r="AA277" i="2"/>
  <c r="AB277" i="2"/>
  <c r="AC277" i="2"/>
  <c r="AD277" i="2"/>
  <c r="AE277" i="2"/>
  <c r="AF277" i="2"/>
  <c r="AG277" i="2"/>
  <c r="B278" i="2"/>
  <c r="D278" i="2"/>
  <c r="E278" i="2"/>
  <c r="F278" i="2"/>
  <c r="G278" i="2"/>
  <c r="H278" i="2"/>
  <c r="I278" i="2"/>
  <c r="J278" i="2"/>
  <c r="K278" i="2"/>
  <c r="O278" i="2"/>
  <c r="P278" i="2"/>
  <c r="Q278" i="2"/>
  <c r="R278" i="2"/>
  <c r="S278" i="2"/>
  <c r="T278" i="2"/>
  <c r="U278" i="2"/>
  <c r="X278" i="2"/>
  <c r="Y278" i="2"/>
  <c r="Z278" i="2"/>
  <c r="AA278" i="2"/>
  <c r="AB278" i="2"/>
  <c r="AC278" i="2"/>
  <c r="AD278" i="2"/>
  <c r="AE278" i="2"/>
  <c r="AF278" i="2"/>
  <c r="AG278" i="2"/>
  <c r="B279" i="2"/>
  <c r="D279" i="2"/>
  <c r="E279" i="2"/>
  <c r="F279" i="2"/>
  <c r="G279" i="2"/>
  <c r="H279" i="2"/>
  <c r="I279" i="2"/>
  <c r="J279" i="2"/>
  <c r="K279" i="2"/>
  <c r="O279" i="2"/>
  <c r="P279" i="2"/>
  <c r="Q279" i="2"/>
  <c r="R279" i="2"/>
  <c r="S279" i="2"/>
  <c r="T279" i="2"/>
  <c r="U279" i="2"/>
  <c r="X279" i="2"/>
  <c r="Y279" i="2"/>
  <c r="Z279" i="2"/>
  <c r="AA279" i="2"/>
  <c r="AB279" i="2"/>
  <c r="AC279" i="2"/>
  <c r="AD279" i="2"/>
  <c r="AE279" i="2"/>
  <c r="AF279" i="2"/>
  <c r="AG279" i="2"/>
  <c r="B280" i="2"/>
  <c r="D280" i="2"/>
  <c r="E280" i="2"/>
  <c r="F280" i="2"/>
  <c r="G280" i="2"/>
  <c r="H280" i="2"/>
  <c r="I280" i="2"/>
  <c r="J280" i="2"/>
  <c r="K280" i="2"/>
  <c r="O280" i="2"/>
  <c r="P280" i="2"/>
  <c r="Q280" i="2"/>
  <c r="R280" i="2"/>
  <c r="S280" i="2"/>
  <c r="T280" i="2"/>
  <c r="U280" i="2"/>
  <c r="X280" i="2"/>
  <c r="Y280" i="2"/>
  <c r="Z280" i="2"/>
  <c r="AA280" i="2"/>
  <c r="AB280" i="2"/>
  <c r="AC280" i="2"/>
  <c r="AD280" i="2"/>
  <c r="AE280" i="2"/>
  <c r="AF280" i="2"/>
  <c r="AG280" i="2"/>
  <c r="B281" i="2"/>
  <c r="D281" i="2"/>
  <c r="E281" i="2"/>
  <c r="F281" i="2"/>
  <c r="G281" i="2"/>
  <c r="H281" i="2"/>
  <c r="I281" i="2"/>
  <c r="J281" i="2"/>
  <c r="K281" i="2"/>
  <c r="O281" i="2"/>
  <c r="P281" i="2"/>
  <c r="Q281" i="2"/>
  <c r="R281" i="2"/>
  <c r="S281" i="2"/>
  <c r="T281" i="2"/>
  <c r="U281" i="2"/>
  <c r="X281" i="2"/>
  <c r="Y281" i="2"/>
  <c r="Z281" i="2"/>
  <c r="AA281" i="2"/>
  <c r="AB281" i="2"/>
  <c r="AC281" i="2"/>
  <c r="AD281" i="2"/>
  <c r="AE281" i="2"/>
  <c r="AF281" i="2"/>
  <c r="AG281" i="2"/>
  <c r="B282" i="2"/>
  <c r="D282" i="2"/>
  <c r="E282" i="2"/>
  <c r="F282" i="2"/>
  <c r="G282" i="2"/>
  <c r="H282" i="2"/>
  <c r="I282" i="2"/>
  <c r="J282" i="2"/>
  <c r="K282" i="2"/>
  <c r="O282" i="2"/>
  <c r="P282" i="2"/>
  <c r="Q282" i="2"/>
  <c r="R282" i="2"/>
  <c r="S282" i="2"/>
  <c r="T282" i="2"/>
  <c r="U282" i="2"/>
  <c r="X282" i="2"/>
  <c r="Y282" i="2"/>
  <c r="Z282" i="2"/>
  <c r="AA282" i="2"/>
  <c r="AB282" i="2"/>
  <c r="AC282" i="2"/>
  <c r="AD282" i="2"/>
  <c r="AE282" i="2"/>
  <c r="AF282" i="2"/>
  <c r="AG282" i="2"/>
  <c r="B283" i="2"/>
  <c r="D283" i="2"/>
  <c r="E283" i="2"/>
  <c r="F283" i="2"/>
  <c r="G283" i="2"/>
  <c r="H283" i="2"/>
  <c r="I283" i="2"/>
  <c r="J283" i="2"/>
  <c r="K283" i="2"/>
  <c r="O283" i="2"/>
  <c r="P283" i="2"/>
  <c r="Q283" i="2"/>
  <c r="R283" i="2"/>
  <c r="S283" i="2"/>
  <c r="T283" i="2"/>
  <c r="U283" i="2"/>
  <c r="X283" i="2"/>
  <c r="Y283" i="2"/>
  <c r="Z283" i="2"/>
  <c r="AA283" i="2"/>
  <c r="AB283" i="2"/>
  <c r="AC283" i="2"/>
  <c r="AD283" i="2"/>
  <c r="AE283" i="2"/>
  <c r="AF283" i="2"/>
  <c r="AG283" i="2"/>
  <c r="B284" i="2"/>
  <c r="D284" i="2"/>
  <c r="E284" i="2"/>
  <c r="F284" i="2"/>
  <c r="G284" i="2"/>
  <c r="H284" i="2"/>
  <c r="I284" i="2"/>
  <c r="J284" i="2"/>
  <c r="K284" i="2"/>
  <c r="O284" i="2"/>
  <c r="P284" i="2"/>
  <c r="Q284" i="2"/>
  <c r="R284" i="2"/>
  <c r="S284" i="2"/>
  <c r="T284" i="2"/>
  <c r="U284" i="2"/>
  <c r="X284" i="2"/>
  <c r="Y284" i="2"/>
  <c r="Z284" i="2"/>
  <c r="AA284" i="2"/>
  <c r="AB284" i="2"/>
  <c r="AC284" i="2"/>
  <c r="AD284" i="2"/>
  <c r="AE284" i="2"/>
  <c r="AF284" i="2"/>
  <c r="AG284" i="2"/>
  <c r="B285" i="2"/>
  <c r="D285" i="2"/>
  <c r="E285" i="2"/>
  <c r="F285" i="2"/>
  <c r="G285" i="2"/>
  <c r="H285" i="2"/>
  <c r="I285" i="2"/>
  <c r="J285" i="2"/>
  <c r="K285" i="2"/>
  <c r="O285" i="2"/>
  <c r="P285" i="2"/>
  <c r="Q285" i="2"/>
  <c r="R285" i="2"/>
  <c r="S285" i="2"/>
  <c r="T285" i="2"/>
  <c r="U285" i="2"/>
  <c r="X285" i="2"/>
  <c r="Y285" i="2"/>
  <c r="Z285" i="2"/>
  <c r="AA285" i="2"/>
  <c r="AB285" i="2"/>
  <c r="AC285" i="2"/>
  <c r="AD285" i="2"/>
  <c r="AE285" i="2"/>
  <c r="AF285" i="2"/>
  <c r="AG285" i="2"/>
  <c r="B286" i="2"/>
  <c r="D286" i="2"/>
  <c r="E286" i="2"/>
  <c r="F286" i="2"/>
  <c r="G286" i="2"/>
  <c r="H286" i="2"/>
  <c r="I286" i="2"/>
  <c r="J286" i="2"/>
  <c r="K286" i="2"/>
  <c r="O286" i="2"/>
  <c r="P286" i="2"/>
  <c r="Q286" i="2"/>
  <c r="R286" i="2"/>
  <c r="S286" i="2"/>
  <c r="T286" i="2"/>
  <c r="U286" i="2"/>
  <c r="X286" i="2"/>
  <c r="Y286" i="2"/>
  <c r="Z286" i="2"/>
  <c r="AA286" i="2"/>
  <c r="AB286" i="2"/>
  <c r="AC286" i="2"/>
  <c r="AD286" i="2"/>
  <c r="AE286" i="2"/>
  <c r="AF286" i="2"/>
  <c r="AG286" i="2"/>
  <c r="B287" i="2"/>
  <c r="D287" i="2"/>
  <c r="E287" i="2"/>
  <c r="F287" i="2"/>
  <c r="G287" i="2"/>
  <c r="H287" i="2"/>
  <c r="I287" i="2"/>
  <c r="J287" i="2"/>
  <c r="K287" i="2"/>
  <c r="O287" i="2"/>
  <c r="P287" i="2"/>
  <c r="Q287" i="2"/>
  <c r="R287" i="2"/>
  <c r="S287" i="2"/>
  <c r="T287" i="2"/>
  <c r="U287" i="2"/>
  <c r="X287" i="2"/>
  <c r="Y287" i="2"/>
  <c r="Z287" i="2"/>
  <c r="AA287" i="2"/>
  <c r="AB287" i="2"/>
  <c r="AC287" i="2"/>
  <c r="AD287" i="2"/>
  <c r="AE287" i="2"/>
  <c r="AF287" i="2"/>
  <c r="AG287" i="2"/>
  <c r="B288" i="2"/>
  <c r="D288" i="2"/>
  <c r="E288" i="2"/>
  <c r="F288" i="2"/>
  <c r="G288" i="2"/>
  <c r="H288" i="2"/>
  <c r="I288" i="2"/>
  <c r="J288" i="2"/>
  <c r="K288" i="2"/>
  <c r="O288" i="2"/>
  <c r="P288" i="2"/>
  <c r="Q288" i="2"/>
  <c r="R288" i="2"/>
  <c r="S288" i="2"/>
  <c r="T288" i="2"/>
  <c r="U288" i="2"/>
  <c r="X288" i="2"/>
  <c r="Y288" i="2"/>
  <c r="Z288" i="2"/>
  <c r="AA288" i="2"/>
  <c r="AB288" i="2"/>
  <c r="AC288" i="2"/>
  <c r="AD288" i="2"/>
  <c r="AE288" i="2"/>
  <c r="AF288" i="2"/>
  <c r="AG288" i="2"/>
  <c r="B289" i="2"/>
  <c r="D289" i="2"/>
  <c r="E289" i="2"/>
  <c r="F289" i="2"/>
  <c r="G289" i="2"/>
  <c r="H289" i="2"/>
  <c r="I289" i="2"/>
  <c r="J289" i="2"/>
  <c r="K289" i="2"/>
  <c r="O289" i="2"/>
  <c r="P289" i="2"/>
  <c r="Q289" i="2"/>
  <c r="R289" i="2"/>
  <c r="S289" i="2"/>
  <c r="T289" i="2"/>
  <c r="U289" i="2"/>
  <c r="X289" i="2"/>
  <c r="Y289" i="2"/>
  <c r="Z289" i="2"/>
  <c r="AA289" i="2"/>
  <c r="AB289" i="2"/>
  <c r="AC289" i="2"/>
  <c r="AD289" i="2"/>
  <c r="AE289" i="2"/>
  <c r="AF289" i="2"/>
  <c r="AG289" i="2"/>
  <c r="B290" i="2"/>
  <c r="D290" i="2"/>
  <c r="E290" i="2"/>
  <c r="F290" i="2"/>
  <c r="G290" i="2"/>
  <c r="H290" i="2"/>
  <c r="I290" i="2"/>
  <c r="J290" i="2"/>
  <c r="K290" i="2"/>
  <c r="O290" i="2"/>
  <c r="P290" i="2"/>
  <c r="Q290" i="2"/>
  <c r="R290" i="2"/>
  <c r="S290" i="2"/>
  <c r="T290" i="2"/>
  <c r="U290" i="2"/>
  <c r="X290" i="2"/>
  <c r="Y290" i="2"/>
  <c r="Z290" i="2"/>
  <c r="AA290" i="2"/>
  <c r="AB290" i="2"/>
  <c r="AC290" i="2"/>
  <c r="AD290" i="2"/>
  <c r="AE290" i="2"/>
  <c r="AF290" i="2"/>
  <c r="AG290" i="2"/>
  <c r="B291" i="2"/>
  <c r="D291" i="2"/>
  <c r="E291" i="2"/>
  <c r="F291" i="2"/>
  <c r="G291" i="2"/>
  <c r="H291" i="2"/>
  <c r="I291" i="2"/>
  <c r="J291" i="2"/>
  <c r="K291" i="2"/>
  <c r="O291" i="2"/>
  <c r="P291" i="2"/>
  <c r="Q291" i="2"/>
  <c r="R291" i="2"/>
  <c r="S291" i="2"/>
  <c r="T291" i="2"/>
  <c r="U291" i="2"/>
  <c r="X291" i="2"/>
  <c r="Y291" i="2"/>
  <c r="Z291" i="2"/>
  <c r="AA291" i="2"/>
  <c r="AB291" i="2"/>
  <c r="AC291" i="2"/>
  <c r="AD291" i="2"/>
  <c r="AE291" i="2"/>
  <c r="AF291" i="2"/>
  <c r="AG291" i="2"/>
  <c r="B292" i="2"/>
  <c r="D292" i="2"/>
  <c r="E292" i="2"/>
  <c r="F292" i="2"/>
  <c r="G292" i="2"/>
  <c r="H292" i="2"/>
  <c r="I292" i="2"/>
  <c r="J292" i="2"/>
  <c r="K292" i="2"/>
  <c r="O292" i="2"/>
  <c r="P292" i="2"/>
  <c r="Q292" i="2"/>
  <c r="R292" i="2"/>
  <c r="S292" i="2"/>
  <c r="T292" i="2"/>
  <c r="U292" i="2"/>
  <c r="X292" i="2"/>
  <c r="Y292" i="2"/>
  <c r="Z292" i="2"/>
  <c r="AA292" i="2"/>
  <c r="AB292" i="2"/>
  <c r="AC292" i="2"/>
  <c r="AD292" i="2"/>
  <c r="AE292" i="2"/>
  <c r="AF292" i="2"/>
  <c r="AG292" i="2"/>
  <c r="B293" i="2"/>
  <c r="D293" i="2"/>
  <c r="E293" i="2"/>
  <c r="F293" i="2"/>
  <c r="G293" i="2"/>
  <c r="H293" i="2"/>
  <c r="I293" i="2"/>
  <c r="J293" i="2"/>
  <c r="K293" i="2"/>
  <c r="O293" i="2"/>
  <c r="P293" i="2"/>
  <c r="Q293" i="2"/>
  <c r="R293" i="2"/>
  <c r="S293" i="2"/>
  <c r="T293" i="2"/>
  <c r="U293" i="2"/>
  <c r="X293" i="2"/>
  <c r="Y293" i="2"/>
  <c r="Z293" i="2"/>
  <c r="AA293" i="2"/>
  <c r="AB293" i="2"/>
  <c r="AC293" i="2"/>
  <c r="AD293" i="2"/>
  <c r="AE293" i="2"/>
  <c r="AF293" i="2"/>
  <c r="AG293" i="2"/>
  <c r="B294" i="2"/>
  <c r="D294" i="2"/>
  <c r="E294" i="2"/>
  <c r="F294" i="2"/>
  <c r="G294" i="2"/>
  <c r="H294" i="2"/>
  <c r="I294" i="2"/>
  <c r="J294" i="2"/>
  <c r="K294" i="2"/>
  <c r="O294" i="2"/>
  <c r="P294" i="2"/>
  <c r="Q294" i="2"/>
  <c r="R294" i="2"/>
  <c r="S294" i="2"/>
  <c r="T294" i="2"/>
  <c r="U294" i="2"/>
  <c r="X294" i="2"/>
  <c r="Y294" i="2"/>
  <c r="Z294" i="2"/>
  <c r="AA294" i="2"/>
  <c r="AB294" i="2"/>
  <c r="AC294" i="2"/>
  <c r="AD294" i="2"/>
  <c r="AE294" i="2"/>
  <c r="AF294" i="2"/>
  <c r="AG294" i="2"/>
  <c r="B295" i="2"/>
  <c r="D295" i="2"/>
  <c r="E295" i="2"/>
  <c r="F295" i="2"/>
  <c r="G295" i="2"/>
  <c r="H295" i="2"/>
  <c r="I295" i="2"/>
  <c r="J295" i="2"/>
  <c r="K295" i="2"/>
  <c r="O295" i="2"/>
  <c r="P295" i="2"/>
  <c r="Q295" i="2"/>
  <c r="R295" i="2"/>
  <c r="S295" i="2"/>
  <c r="T295" i="2"/>
  <c r="U295" i="2"/>
  <c r="X295" i="2"/>
  <c r="Y295" i="2"/>
  <c r="Z295" i="2"/>
  <c r="AA295" i="2"/>
  <c r="AB295" i="2"/>
  <c r="AC295" i="2"/>
  <c r="AD295" i="2"/>
  <c r="AE295" i="2"/>
  <c r="AF295" i="2"/>
  <c r="AG295" i="2"/>
  <c r="B296" i="2"/>
  <c r="D296" i="2"/>
  <c r="E296" i="2"/>
  <c r="F296" i="2"/>
  <c r="G296" i="2"/>
  <c r="H296" i="2"/>
  <c r="I296" i="2"/>
  <c r="J296" i="2"/>
  <c r="K296" i="2"/>
  <c r="O296" i="2"/>
  <c r="P296" i="2"/>
  <c r="Q296" i="2"/>
  <c r="R296" i="2"/>
  <c r="S296" i="2"/>
  <c r="T296" i="2"/>
  <c r="U296" i="2"/>
  <c r="X296" i="2"/>
  <c r="Y296" i="2"/>
  <c r="Z296" i="2"/>
  <c r="AA296" i="2"/>
  <c r="AB296" i="2"/>
  <c r="AC296" i="2"/>
  <c r="AD296" i="2"/>
  <c r="AE296" i="2"/>
  <c r="AF296" i="2"/>
  <c r="AG296" i="2"/>
  <c r="B297" i="2"/>
  <c r="D297" i="2"/>
  <c r="E297" i="2"/>
  <c r="F297" i="2"/>
  <c r="G297" i="2"/>
  <c r="H297" i="2"/>
  <c r="I297" i="2"/>
  <c r="J297" i="2"/>
  <c r="K297" i="2"/>
  <c r="O297" i="2"/>
  <c r="P297" i="2"/>
  <c r="Q297" i="2"/>
  <c r="R297" i="2"/>
  <c r="S297" i="2"/>
  <c r="T297" i="2"/>
  <c r="U297" i="2"/>
  <c r="X297" i="2"/>
  <c r="Y297" i="2"/>
  <c r="Z297" i="2"/>
  <c r="AA297" i="2"/>
  <c r="AB297" i="2"/>
  <c r="AC297" i="2"/>
  <c r="AD297" i="2"/>
  <c r="AE297" i="2"/>
  <c r="AF297" i="2"/>
  <c r="AG297" i="2"/>
  <c r="B298" i="2"/>
  <c r="D298" i="2"/>
  <c r="E298" i="2"/>
  <c r="F298" i="2"/>
  <c r="G298" i="2"/>
  <c r="H298" i="2"/>
  <c r="I298" i="2"/>
  <c r="J298" i="2"/>
  <c r="K298" i="2"/>
  <c r="O298" i="2"/>
  <c r="P298" i="2"/>
  <c r="Q298" i="2"/>
  <c r="R298" i="2"/>
  <c r="S298" i="2"/>
  <c r="T298" i="2"/>
  <c r="U298" i="2"/>
  <c r="X298" i="2"/>
  <c r="Y298" i="2"/>
  <c r="Z298" i="2"/>
  <c r="AA298" i="2"/>
  <c r="AB298" i="2"/>
  <c r="AC298" i="2"/>
  <c r="AD298" i="2"/>
  <c r="AE298" i="2"/>
  <c r="AF298" i="2"/>
  <c r="AG298" i="2"/>
  <c r="B299" i="2"/>
  <c r="D299" i="2"/>
  <c r="E299" i="2"/>
  <c r="F299" i="2"/>
  <c r="G299" i="2"/>
  <c r="H299" i="2"/>
  <c r="I299" i="2"/>
  <c r="J299" i="2"/>
  <c r="K299" i="2"/>
  <c r="O299" i="2"/>
  <c r="P299" i="2"/>
  <c r="Q299" i="2"/>
  <c r="R299" i="2"/>
  <c r="S299" i="2"/>
  <c r="T299" i="2"/>
  <c r="U299" i="2"/>
  <c r="X299" i="2"/>
  <c r="Y299" i="2"/>
  <c r="Z299" i="2"/>
  <c r="AA299" i="2"/>
  <c r="AB299" i="2"/>
  <c r="AC299" i="2"/>
  <c r="AD299" i="2"/>
  <c r="AE299" i="2"/>
  <c r="AF299" i="2"/>
  <c r="AG299" i="2"/>
  <c r="B300" i="2"/>
  <c r="D300" i="2"/>
  <c r="E300" i="2"/>
  <c r="F300" i="2"/>
  <c r="G300" i="2"/>
  <c r="H300" i="2"/>
  <c r="I300" i="2"/>
  <c r="J300" i="2"/>
  <c r="K300" i="2"/>
  <c r="O300" i="2"/>
  <c r="P300" i="2"/>
  <c r="Q300" i="2"/>
  <c r="R300" i="2"/>
  <c r="S300" i="2"/>
  <c r="T300" i="2"/>
  <c r="U300" i="2"/>
  <c r="X300" i="2"/>
  <c r="Y300" i="2"/>
  <c r="Z300" i="2"/>
  <c r="AA300" i="2"/>
  <c r="AB300" i="2"/>
  <c r="AC300" i="2"/>
  <c r="AD300" i="2"/>
  <c r="AE300" i="2"/>
  <c r="AF300" i="2"/>
  <c r="AG300" i="2"/>
  <c r="B301" i="2"/>
  <c r="D301" i="2"/>
  <c r="E301" i="2"/>
  <c r="F301" i="2"/>
  <c r="G301" i="2"/>
  <c r="H301" i="2"/>
  <c r="I301" i="2"/>
  <c r="J301" i="2"/>
  <c r="K301" i="2"/>
  <c r="O301" i="2"/>
  <c r="P301" i="2"/>
  <c r="Q301" i="2"/>
  <c r="R301" i="2"/>
  <c r="S301" i="2"/>
  <c r="T301" i="2"/>
  <c r="U301" i="2"/>
  <c r="X301" i="2"/>
  <c r="Y301" i="2"/>
  <c r="Z301" i="2"/>
  <c r="AA301" i="2"/>
  <c r="AB301" i="2"/>
  <c r="AC301" i="2"/>
  <c r="AD301" i="2"/>
  <c r="AE301" i="2"/>
  <c r="AF301" i="2"/>
  <c r="AG301" i="2"/>
  <c r="B302" i="2"/>
  <c r="D302" i="2"/>
  <c r="E302" i="2"/>
  <c r="F302" i="2"/>
  <c r="G302" i="2"/>
  <c r="H302" i="2"/>
  <c r="I302" i="2"/>
  <c r="J302" i="2"/>
  <c r="K302" i="2"/>
  <c r="O302" i="2"/>
  <c r="P302" i="2"/>
  <c r="Q302" i="2"/>
  <c r="R302" i="2"/>
  <c r="S302" i="2"/>
  <c r="T302" i="2"/>
  <c r="U302" i="2"/>
  <c r="X302" i="2"/>
  <c r="Y302" i="2"/>
  <c r="Z302" i="2"/>
  <c r="AA302" i="2"/>
  <c r="AB302" i="2"/>
  <c r="AC302" i="2"/>
  <c r="AD302" i="2"/>
  <c r="AE302" i="2"/>
  <c r="AF302" i="2"/>
  <c r="AG302" i="2"/>
  <c r="B303" i="2"/>
  <c r="D303" i="2"/>
  <c r="E303" i="2"/>
  <c r="F303" i="2"/>
  <c r="G303" i="2"/>
  <c r="H303" i="2"/>
  <c r="I303" i="2"/>
  <c r="J303" i="2"/>
  <c r="K303" i="2"/>
  <c r="O303" i="2"/>
  <c r="P303" i="2"/>
  <c r="Q303" i="2"/>
  <c r="R303" i="2"/>
  <c r="S303" i="2"/>
  <c r="T303" i="2"/>
  <c r="U303" i="2"/>
  <c r="X303" i="2"/>
  <c r="Y303" i="2"/>
  <c r="Z303" i="2"/>
  <c r="AA303" i="2"/>
  <c r="AB303" i="2"/>
  <c r="AC303" i="2"/>
  <c r="AD303" i="2"/>
  <c r="AE303" i="2"/>
  <c r="AF303" i="2"/>
  <c r="AG303" i="2"/>
  <c r="B304" i="2"/>
  <c r="D304" i="2"/>
  <c r="E304" i="2"/>
  <c r="F304" i="2"/>
  <c r="G304" i="2"/>
  <c r="H304" i="2"/>
  <c r="I304" i="2"/>
  <c r="J304" i="2"/>
  <c r="K304" i="2"/>
  <c r="O304" i="2"/>
  <c r="P304" i="2"/>
  <c r="Q304" i="2"/>
  <c r="R304" i="2"/>
  <c r="S304" i="2"/>
  <c r="T304" i="2"/>
  <c r="U304" i="2"/>
  <c r="X304" i="2"/>
  <c r="Y304" i="2"/>
  <c r="Z304" i="2"/>
  <c r="AA304" i="2"/>
  <c r="AB304" i="2"/>
  <c r="AC304" i="2"/>
  <c r="AD304" i="2"/>
  <c r="AE304" i="2"/>
  <c r="AF304" i="2"/>
  <c r="AG304" i="2"/>
  <c r="B305" i="2"/>
  <c r="D305" i="2"/>
  <c r="E305" i="2"/>
  <c r="F305" i="2"/>
  <c r="G305" i="2"/>
  <c r="H305" i="2"/>
  <c r="I305" i="2"/>
  <c r="J305" i="2"/>
  <c r="K305" i="2"/>
  <c r="O305" i="2"/>
  <c r="P305" i="2"/>
  <c r="Q305" i="2"/>
  <c r="R305" i="2"/>
  <c r="S305" i="2"/>
  <c r="T305" i="2"/>
  <c r="U305" i="2"/>
  <c r="X305" i="2"/>
  <c r="Y305" i="2"/>
  <c r="Z305" i="2"/>
  <c r="AA305" i="2"/>
  <c r="AB305" i="2"/>
  <c r="AC305" i="2"/>
  <c r="AD305" i="2"/>
  <c r="AE305" i="2"/>
  <c r="AF305" i="2"/>
  <c r="AG305" i="2"/>
  <c r="B306" i="2"/>
  <c r="D306" i="2"/>
  <c r="E306" i="2"/>
  <c r="F306" i="2"/>
  <c r="G306" i="2"/>
  <c r="H306" i="2"/>
  <c r="I306" i="2"/>
  <c r="J306" i="2"/>
  <c r="K306" i="2"/>
  <c r="O306" i="2"/>
  <c r="P306" i="2"/>
  <c r="Q306" i="2"/>
  <c r="R306" i="2"/>
  <c r="S306" i="2"/>
  <c r="T306" i="2"/>
  <c r="U306" i="2"/>
  <c r="X306" i="2"/>
  <c r="Y306" i="2"/>
  <c r="Z306" i="2"/>
  <c r="AA306" i="2"/>
  <c r="AB306" i="2"/>
  <c r="AC306" i="2"/>
  <c r="AD306" i="2"/>
  <c r="AE306" i="2"/>
  <c r="AF306" i="2"/>
  <c r="AG306" i="2"/>
  <c r="B307" i="2"/>
  <c r="D307" i="2"/>
  <c r="E307" i="2"/>
  <c r="F307" i="2"/>
  <c r="G307" i="2"/>
  <c r="H307" i="2"/>
  <c r="I307" i="2"/>
  <c r="J307" i="2"/>
  <c r="K307" i="2"/>
  <c r="O307" i="2"/>
  <c r="P307" i="2"/>
  <c r="Q307" i="2"/>
  <c r="R307" i="2"/>
  <c r="S307" i="2"/>
  <c r="T307" i="2"/>
  <c r="U307" i="2"/>
  <c r="X307" i="2"/>
  <c r="Y307" i="2"/>
  <c r="Z307" i="2"/>
  <c r="AA307" i="2"/>
  <c r="AB307" i="2"/>
  <c r="AC307" i="2"/>
  <c r="AD307" i="2"/>
  <c r="AE307" i="2"/>
  <c r="AF307" i="2"/>
  <c r="AG307" i="2"/>
  <c r="B308" i="2"/>
  <c r="D308" i="2"/>
  <c r="E308" i="2"/>
  <c r="F308" i="2"/>
  <c r="G308" i="2"/>
  <c r="H308" i="2"/>
  <c r="I308" i="2"/>
  <c r="J308" i="2"/>
  <c r="K308" i="2"/>
  <c r="O308" i="2"/>
  <c r="P308" i="2"/>
  <c r="Q308" i="2"/>
  <c r="R308" i="2"/>
  <c r="S308" i="2"/>
  <c r="T308" i="2"/>
  <c r="U308" i="2"/>
  <c r="X308" i="2"/>
  <c r="Y308" i="2"/>
  <c r="Z308" i="2"/>
  <c r="AA308" i="2"/>
  <c r="AB308" i="2"/>
  <c r="AC308" i="2"/>
  <c r="AD308" i="2"/>
  <c r="AE308" i="2"/>
  <c r="AF308" i="2"/>
  <c r="AG308" i="2"/>
  <c r="B309" i="2"/>
  <c r="D309" i="2"/>
  <c r="E309" i="2"/>
  <c r="F309" i="2"/>
  <c r="G309" i="2"/>
  <c r="H309" i="2"/>
  <c r="I309" i="2"/>
  <c r="J309" i="2"/>
  <c r="K309" i="2"/>
  <c r="O309" i="2"/>
  <c r="P309" i="2"/>
  <c r="Q309" i="2"/>
  <c r="R309" i="2"/>
  <c r="S309" i="2"/>
  <c r="T309" i="2"/>
  <c r="U309" i="2"/>
  <c r="X309" i="2"/>
  <c r="Y309" i="2"/>
  <c r="Z309" i="2"/>
  <c r="AA309" i="2"/>
  <c r="AB309" i="2"/>
  <c r="AC309" i="2"/>
  <c r="AD309" i="2"/>
  <c r="AE309" i="2"/>
  <c r="AF309" i="2"/>
  <c r="AG309" i="2"/>
  <c r="B310" i="2"/>
  <c r="D310" i="2"/>
  <c r="E310" i="2"/>
  <c r="F310" i="2"/>
  <c r="G310" i="2"/>
  <c r="H310" i="2"/>
  <c r="I310" i="2"/>
  <c r="J310" i="2"/>
  <c r="K310" i="2"/>
  <c r="O310" i="2"/>
  <c r="P310" i="2"/>
  <c r="Q310" i="2"/>
  <c r="R310" i="2"/>
  <c r="S310" i="2"/>
  <c r="T310" i="2"/>
  <c r="U310" i="2"/>
  <c r="X310" i="2"/>
  <c r="Y310" i="2"/>
  <c r="Z310" i="2"/>
  <c r="AA310" i="2"/>
  <c r="AB310" i="2"/>
  <c r="AC310" i="2"/>
  <c r="AD310" i="2"/>
  <c r="AE310" i="2"/>
  <c r="AF310" i="2"/>
  <c r="AG310" i="2"/>
  <c r="B311" i="2"/>
  <c r="D311" i="2"/>
  <c r="E311" i="2"/>
  <c r="F311" i="2"/>
  <c r="G311" i="2"/>
  <c r="H311" i="2"/>
  <c r="I311" i="2"/>
  <c r="J311" i="2"/>
  <c r="K311" i="2"/>
  <c r="O311" i="2"/>
  <c r="P311" i="2"/>
  <c r="Q311" i="2"/>
  <c r="R311" i="2"/>
  <c r="S311" i="2"/>
  <c r="T311" i="2"/>
  <c r="U311" i="2"/>
  <c r="X311" i="2"/>
  <c r="Y311" i="2"/>
  <c r="Z311" i="2"/>
  <c r="AA311" i="2"/>
  <c r="AB311" i="2"/>
  <c r="AC311" i="2"/>
  <c r="AD311" i="2"/>
  <c r="AE311" i="2"/>
  <c r="AF311" i="2"/>
  <c r="AG311" i="2"/>
  <c r="B312" i="2"/>
  <c r="D312" i="2"/>
  <c r="E312" i="2"/>
  <c r="F312" i="2"/>
  <c r="G312" i="2"/>
  <c r="H312" i="2"/>
  <c r="I312" i="2"/>
  <c r="J312" i="2"/>
  <c r="K312" i="2"/>
  <c r="O312" i="2"/>
  <c r="P312" i="2"/>
  <c r="Q312" i="2"/>
  <c r="R312" i="2"/>
  <c r="S312" i="2"/>
  <c r="T312" i="2"/>
  <c r="U312" i="2"/>
  <c r="X312" i="2"/>
  <c r="Y312" i="2"/>
  <c r="Z312" i="2"/>
  <c r="AA312" i="2"/>
  <c r="AB312" i="2"/>
  <c r="AC312" i="2"/>
  <c r="AD312" i="2"/>
  <c r="AE312" i="2"/>
  <c r="AF312" i="2"/>
  <c r="AG312" i="2"/>
  <c r="B313" i="2"/>
  <c r="D313" i="2"/>
  <c r="E313" i="2"/>
  <c r="F313" i="2"/>
  <c r="G313" i="2"/>
  <c r="H313" i="2"/>
  <c r="I313" i="2"/>
  <c r="J313" i="2"/>
  <c r="K313" i="2"/>
  <c r="O313" i="2"/>
  <c r="P313" i="2"/>
  <c r="Q313" i="2"/>
  <c r="R313" i="2"/>
  <c r="S313" i="2"/>
  <c r="T313" i="2"/>
  <c r="U313" i="2"/>
  <c r="X313" i="2"/>
  <c r="Y313" i="2"/>
  <c r="Z313" i="2"/>
  <c r="AA313" i="2"/>
  <c r="AB313" i="2"/>
  <c r="AC313" i="2"/>
  <c r="AD313" i="2"/>
  <c r="AE313" i="2"/>
  <c r="AF313" i="2"/>
  <c r="AG313" i="2"/>
  <c r="B314" i="2"/>
  <c r="D314" i="2"/>
  <c r="E314" i="2"/>
  <c r="F314" i="2"/>
  <c r="G314" i="2"/>
  <c r="H314" i="2"/>
  <c r="I314" i="2"/>
  <c r="J314" i="2"/>
  <c r="K314" i="2"/>
  <c r="O314" i="2"/>
  <c r="P314" i="2"/>
  <c r="Q314" i="2"/>
  <c r="R314" i="2"/>
  <c r="S314" i="2"/>
  <c r="T314" i="2"/>
  <c r="U314" i="2"/>
  <c r="X314" i="2"/>
  <c r="Y314" i="2"/>
  <c r="Z314" i="2"/>
  <c r="AA314" i="2"/>
  <c r="AB314" i="2"/>
  <c r="AC314" i="2"/>
  <c r="AD314" i="2"/>
  <c r="AE314" i="2"/>
  <c r="AF314" i="2"/>
  <c r="AG314" i="2"/>
  <c r="B315" i="2"/>
  <c r="D315" i="2"/>
  <c r="E315" i="2"/>
  <c r="F315" i="2"/>
  <c r="G315" i="2"/>
  <c r="H315" i="2"/>
  <c r="I315" i="2"/>
  <c r="J315" i="2"/>
  <c r="K315" i="2"/>
  <c r="O315" i="2"/>
  <c r="P315" i="2"/>
  <c r="Q315" i="2"/>
  <c r="R315" i="2"/>
  <c r="S315" i="2"/>
  <c r="T315" i="2"/>
  <c r="U315" i="2"/>
  <c r="X315" i="2"/>
  <c r="Y315" i="2"/>
  <c r="Z315" i="2"/>
  <c r="AA315" i="2"/>
  <c r="AB315" i="2"/>
  <c r="AC315" i="2"/>
  <c r="AD315" i="2"/>
  <c r="AE315" i="2"/>
  <c r="AF315" i="2"/>
  <c r="AG315" i="2"/>
  <c r="B316" i="2"/>
  <c r="D316" i="2"/>
  <c r="E316" i="2"/>
  <c r="F316" i="2"/>
  <c r="G316" i="2"/>
  <c r="H316" i="2"/>
  <c r="I316" i="2"/>
  <c r="J316" i="2"/>
  <c r="K316" i="2"/>
  <c r="O316" i="2"/>
  <c r="P316" i="2"/>
  <c r="Q316" i="2"/>
  <c r="R316" i="2"/>
  <c r="S316" i="2"/>
  <c r="T316" i="2"/>
  <c r="U316" i="2"/>
  <c r="X316" i="2"/>
  <c r="Y316" i="2"/>
  <c r="Z316" i="2"/>
  <c r="AA316" i="2"/>
  <c r="AB316" i="2"/>
  <c r="AC316" i="2"/>
  <c r="AD316" i="2"/>
  <c r="AE316" i="2"/>
  <c r="AF316" i="2"/>
  <c r="AG316" i="2"/>
  <c r="B317" i="2"/>
  <c r="D317" i="2"/>
  <c r="E317" i="2"/>
  <c r="F317" i="2"/>
  <c r="G317" i="2"/>
  <c r="H317" i="2"/>
  <c r="I317" i="2"/>
  <c r="J317" i="2"/>
  <c r="K317" i="2"/>
  <c r="O317" i="2"/>
  <c r="P317" i="2"/>
  <c r="Q317" i="2"/>
  <c r="R317" i="2"/>
  <c r="S317" i="2"/>
  <c r="T317" i="2"/>
  <c r="U317" i="2"/>
  <c r="X317" i="2"/>
  <c r="Y317" i="2"/>
  <c r="Z317" i="2"/>
  <c r="AA317" i="2"/>
  <c r="AB317" i="2"/>
  <c r="AC317" i="2"/>
  <c r="AD317" i="2"/>
  <c r="AE317" i="2"/>
  <c r="AF317" i="2"/>
  <c r="AG317" i="2"/>
  <c r="B318" i="2"/>
  <c r="D318" i="2"/>
  <c r="E318" i="2"/>
  <c r="F318" i="2"/>
  <c r="G318" i="2"/>
  <c r="H318" i="2"/>
  <c r="I318" i="2"/>
  <c r="J318" i="2"/>
  <c r="K318" i="2"/>
  <c r="O318" i="2"/>
  <c r="P318" i="2"/>
  <c r="Q318" i="2"/>
  <c r="R318" i="2"/>
  <c r="S318" i="2"/>
  <c r="T318" i="2"/>
  <c r="U318" i="2"/>
  <c r="X318" i="2"/>
  <c r="Y318" i="2"/>
  <c r="Z318" i="2"/>
  <c r="AA318" i="2"/>
  <c r="AB318" i="2"/>
  <c r="AC318" i="2"/>
  <c r="AD318" i="2"/>
  <c r="AE318" i="2"/>
  <c r="AF318" i="2"/>
  <c r="AG318" i="2"/>
  <c r="B319" i="2"/>
  <c r="D319" i="2"/>
  <c r="E319" i="2"/>
  <c r="F319" i="2"/>
  <c r="G319" i="2"/>
  <c r="H319" i="2"/>
  <c r="I319" i="2"/>
  <c r="J319" i="2"/>
  <c r="K319" i="2"/>
  <c r="O319" i="2"/>
  <c r="P319" i="2"/>
  <c r="Q319" i="2"/>
  <c r="R319" i="2"/>
  <c r="S319" i="2"/>
  <c r="T319" i="2"/>
  <c r="U319" i="2"/>
  <c r="X319" i="2"/>
  <c r="Y319" i="2"/>
  <c r="Z319" i="2"/>
  <c r="AA319" i="2"/>
  <c r="AB319" i="2"/>
  <c r="AC319" i="2"/>
  <c r="AD319" i="2"/>
  <c r="AE319" i="2"/>
  <c r="AF319" i="2"/>
  <c r="AG319" i="2"/>
  <c r="B320" i="2"/>
  <c r="D320" i="2"/>
  <c r="E320" i="2"/>
  <c r="F320" i="2"/>
  <c r="G320" i="2"/>
  <c r="H320" i="2"/>
  <c r="I320" i="2"/>
  <c r="J320" i="2"/>
  <c r="K320" i="2"/>
  <c r="O320" i="2"/>
  <c r="P320" i="2"/>
  <c r="Q320" i="2"/>
  <c r="R320" i="2"/>
  <c r="S320" i="2"/>
  <c r="T320" i="2"/>
  <c r="U320" i="2"/>
  <c r="X320" i="2"/>
  <c r="Y320" i="2"/>
  <c r="Z320" i="2"/>
  <c r="AA320" i="2"/>
  <c r="AB320" i="2"/>
  <c r="AC320" i="2"/>
  <c r="AD320" i="2"/>
  <c r="AE320" i="2"/>
  <c r="AF320" i="2"/>
  <c r="AG320" i="2"/>
  <c r="B321" i="2"/>
  <c r="D321" i="2"/>
  <c r="E321" i="2"/>
  <c r="F321" i="2"/>
  <c r="G321" i="2"/>
  <c r="H321" i="2"/>
  <c r="I321" i="2"/>
  <c r="J321" i="2"/>
  <c r="K321" i="2"/>
  <c r="O321" i="2"/>
  <c r="P321" i="2"/>
  <c r="Q321" i="2"/>
  <c r="R321" i="2"/>
  <c r="S321" i="2"/>
  <c r="T321" i="2"/>
  <c r="U321" i="2"/>
  <c r="X321" i="2"/>
  <c r="Y321" i="2"/>
  <c r="Z321" i="2"/>
  <c r="AA321" i="2"/>
  <c r="AB321" i="2"/>
  <c r="AC321" i="2"/>
  <c r="AD321" i="2"/>
  <c r="AE321" i="2"/>
  <c r="AF321" i="2"/>
  <c r="AG321" i="2"/>
  <c r="B322" i="2"/>
  <c r="D322" i="2"/>
  <c r="E322" i="2"/>
  <c r="F322" i="2"/>
  <c r="G322" i="2"/>
  <c r="H322" i="2"/>
  <c r="I322" i="2"/>
  <c r="J322" i="2"/>
  <c r="K322" i="2"/>
  <c r="O322" i="2"/>
  <c r="P322" i="2"/>
  <c r="Q322" i="2"/>
  <c r="R322" i="2"/>
  <c r="S322" i="2"/>
  <c r="T322" i="2"/>
  <c r="U322" i="2"/>
  <c r="X322" i="2"/>
  <c r="Y322" i="2"/>
  <c r="Z322" i="2"/>
  <c r="AA322" i="2"/>
  <c r="AB322" i="2"/>
  <c r="AC322" i="2"/>
  <c r="AD322" i="2"/>
  <c r="AE322" i="2"/>
  <c r="AF322" i="2"/>
  <c r="AG322" i="2"/>
  <c r="B323" i="2"/>
  <c r="D323" i="2"/>
  <c r="E323" i="2"/>
  <c r="F323" i="2"/>
  <c r="G323" i="2"/>
  <c r="H323" i="2"/>
  <c r="I323" i="2"/>
  <c r="J323" i="2"/>
  <c r="K323" i="2"/>
  <c r="O323" i="2"/>
  <c r="P323" i="2"/>
  <c r="Q323" i="2"/>
  <c r="R323" i="2"/>
  <c r="S323" i="2"/>
  <c r="T323" i="2"/>
  <c r="U323" i="2"/>
  <c r="X323" i="2"/>
  <c r="Y323" i="2"/>
  <c r="Z323" i="2"/>
  <c r="AA323" i="2"/>
  <c r="AB323" i="2"/>
  <c r="AC323" i="2"/>
  <c r="AD323" i="2"/>
  <c r="AE323" i="2"/>
  <c r="AF323" i="2"/>
  <c r="AG323" i="2"/>
  <c r="B324" i="2"/>
  <c r="D324" i="2"/>
  <c r="E324" i="2"/>
  <c r="F324" i="2"/>
  <c r="G324" i="2"/>
  <c r="H324" i="2"/>
  <c r="I324" i="2"/>
  <c r="J324" i="2"/>
  <c r="K324" i="2"/>
  <c r="O324" i="2"/>
  <c r="P324" i="2"/>
  <c r="Q324" i="2"/>
  <c r="R324" i="2"/>
  <c r="S324" i="2"/>
  <c r="T324" i="2"/>
  <c r="U324" i="2"/>
  <c r="X324" i="2"/>
  <c r="Y324" i="2"/>
  <c r="Z324" i="2"/>
  <c r="AA324" i="2"/>
  <c r="AB324" i="2"/>
  <c r="AC324" i="2"/>
  <c r="AD324" i="2"/>
  <c r="AE324" i="2"/>
  <c r="AF324" i="2"/>
  <c r="AG324" i="2"/>
  <c r="B325" i="2"/>
  <c r="D325" i="2"/>
  <c r="E325" i="2"/>
  <c r="F325" i="2"/>
  <c r="G325" i="2"/>
  <c r="H325" i="2"/>
  <c r="I325" i="2"/>
  <c r="J325" i="2"/>
  <c r="K325" i="2"/>
  <c r="O325" i="2"/>
  <c r="P325" i="2"/>
  <c r="Q325" i="2"/>
  <c r="R325" i="2"/>
  <c r="S325" i="2"/>
  <c r="T325" i="2"/>
  <c r="U325" i="2"/>
  <c r="X325" i="2"/>
  <c r="Y325" i="2"/>
  <c r="Z325" i="2"/>
  <c r="AA325" i="2"/>
  <c r="AB325" i="2"/>
  <c r="AC325" i="2"/>
  <c r="AD325" i="2"/>
  <c r="AE325" i="2"/>
  <c r="AF325" i="2"/>
  <c r="AG325" i="2"/>
  <c r="B326" i="2"/>
  <c r="D326" i="2"/>
  <c r="E326" i="2"/>
  <c r="F326" i="2"/>
  <c r="G326" i="2"/>
  <c r="H326" i="2"/>
  <c r="I326" i="2"/>
  <c r="J326" i="2"/>
  <c r="K326" i="2"/>
  <c r="O326" i="2"/>
  <c r="P326" i="2"/>
  <c r="Q326" i="2"/>
  <c r="R326" i="2"/>
  <c r="S326" i="2"/>
  <c r="T326" i="2"/>
  <c r="U326" i="2"/>
  <c r="X326" i="2"/>
  <c r="Y326" i="2"/>
  <c r="Z326" i="2"/>
  <c r="AA326" i="2"/>
  <c r="AB326" i="2"/>
  <c r="AC326" i="2"/>
  <c r="AD326" i="2"/>
  <c r="AE326" i="2"/>
  <c r="AF326" i="2"/>
  <c r="AG326" i="2"/>
  <c r="B327" i="2"/>
  <c r="D327" i="2"/>
  <c r="E327" i="2"/>
  <c r="F327" i="2"/>
  <c r="G327" i="2"/>
  <c r="H327" i="2"/>
  <c r="I327" i="2"/>
  <c r="J327" i="2"/>
  <c r="K327" i="2"/>
  <c r="O327" i="2"/>
  <c r="P327" i="2"/>
  <c r="Q327" i="2"/>
  <c r="R327" i="2"/>
  <c r="S327" i="2"/>
  <c r="T327" i="2"/>
  <c r="U327" i="2"/>
  <c r="X327" i="2"/>
  <c r="Y327" i="2"/>
  <c r="Z327" i="2"/>
  <c r="AA327" i="2"/>
  <c r="AB327" i="2"/>
  <c r="AC327" i="2"/>
  <c r="AD327" i="2"/>
  <c r="AE327" i="2"/>
  <c r="AF327" i="2"/>
  <c r="AG327" i="2"/>
  <c r="D328" i="2"/>
  <c r="E328" i="2"/>
  <c r="L328" i="2" s="1"/>
  <c r="F328" i="2"/>
  <c r="G328" i="2"/>
  <c r="H328" i="2"/>
  <c r="I328" i="2"/>
  <c r="J328" i="2"/>
  <c r="K328" i="2"/>
  <c r="O328" i="2"/>
  <c r="P328" i="2"/>
  <c r="Q328" i="2"/>
  <c r="R328" i="2"/>
  <c r="S328" i="2"/>
  <c r="T328" i="2"/>
  <c r="U328" i="2"/>
  <c r="X328" i="2"/>
  <c r="Y328" i="2"/>
  <c r="Z328" i="2"/>
  <c r="AA328" i="2"/>
  <c r="AB328" i="2"/>
  <c r="AC328" i="2"/>
  <c r="AD328" i="2"/>
  <c r="AE328" i="2"/>
  <c r="AF328" i="2"/>
  <c r="AG328" i="2"/>
  <c r="B329" i="2"/>
  <c r="D329" i="2"/>
  <c r="E329" i="2"/>
  <c r="F329" i="2"/>
  <c r="G329" i="2"/>
  <c r="H329" i="2"/>
  <c r="I329" i="2"/>
  <c r="J329" i="2"/>
  <c r="K329" i="2"/>
  <c r="O329" i="2"/>
  <c r="P329" i="2"/>
  <c r="Q329" i="2"/>
  <c r="R329" i="2"/>
  <c r="S329" i="2"/>
  <c r="T329" i="2"/>
  <c r="U329" i="2"/>
  <c r="X329" i="2"/>
  <c r="Y329" i="2"/>
  <c r="Z329" i="2"/>
  <c r="AA329" i="2"/>
  <c r="AB329" i="2"/>
  <c r="AC329" i="2"/>
  <c r="AD329" i="2"/>
  <c r="AE329" i="2"/>
  <c r="AF329" i="2"/>
  <c r="AG329" i="2"/>
  <c r="B330" i="2"/>
  <c r="D330" i="2"/>
  <c r="E330" i="2"/>
  <c r="F330" i="2"/>
  <c r="G330" i="2"/>
  <c r="H330" i="2"/>
  <c r="I330" i="2"/>
  <c r="J330" i="2"/>
  <c r="K330" i="2"/>
  <c r="O330" i="2"/>
  <c r="P330" i="2"/>
  <c r="Q330" i="2"/>
  <c r="R330" i="2"/>
  <c r="S330" i="2"/>
  <c r="T330" i="2"/>
  <c r="U330" i="2"/>
  <c r="X330" i="2"/>
  <c r="Y330" i="2"/>
  <c r="Z330" i="2"/>
  <c r="AA330" i="2"/>
  <c r="AB330" i="2"/>
  <c r="AC330" i="2"/>
  <c r="AD330" i="2"/>
  <c r="AE330" i="2"/>
  <c r="AF330" i="2"/>
  <c r="AG330" i="2"/>
  <c r="B331" i="2"/>
  <c r="D331" i="2"/>
  <c r="E331" i="2"/>
  <c r="F331" i="2"/>
  <c r="G331" i="2"/>
  <c r="H331" i="2"/>
  <c r="I331" i="2"/>
  <c r="J331" i="2"/>
  <c r="K331" i="2"/>
  <c r="O331" i="2"/>
  <c r="P331" i="2"/>
  <c r="Q331" i="2"/>
  <c r="R331" i="2"/>
  <c r="S331" i="2"/>
  <c r="T331" i="2"/>
  <c r="U331" i="2"/>
  <c r="X331" i="2"/>
  <c r="Y331" i="2"/>
  <c r="Z331" i="2"/>
  <c r="AA331" i="2"/>
  <c r="AB331" i="2"/>
  <c r="AC331" i="2"/>
  <c r="AD331" i="2"/>
  <c r="AE331" i="2"/>
  <c r="AF331" i="2"/>
  <c r="AG331" i="2"/>
  <c r="B332" i="2"/>
  <c r="D332" i="2"/>
  <c r="E332" i="2"/>
  <c r="L332" i="2" s="1"/>
  <c r="F332" i="2"/>
  <c r="G332" i="2"/>
  <c r="H332" i="2"/>
  <c r="I332" i="2"/>
  <c r="J332" i="2"/>
  <c r="K332" i="2"/>
  <c r="O332" i="2"/>
  <c r="P332" i="2"/>
  <c r="Q332" i="2"/>
  <c r="R332" i="2"/>
  <c r="S332" i="2"/>
  <c r="T332" i="2"/>
  <c r="U332" i="2"/>
  <c r="X332" i="2"/>
  <c r="Y332" i="2"/>
  <c r="Z332" i="2"/>
  <c r="AA332" i="2"/>
  <c r="AB332" i="2"/>
  <c r="AC332" i="2"/>
  <c r="AD332" i="2"/>
  <c r="AE332" i="2"/>
  <c r="AF332" i="2"/>
  <c r="AG332" i="2"/>
  <c r="B333" i="2"/>
  <c r="D333" i="2"/>
  <c r="E333" i="2"/>
  <c r="F333" i="2"/>
  <c r="G333" i="2"/>
  <c r="H333" i="2"/>
  <c r="I333" i="2"/>
  <c r="J333" i="2"/>
  <c r="K333" i="2"/>
  <c r="O333" i="2"/>
  <c r="P333" i="2"/>
  <c r="Q333" i="2"/>
  <c r="R333" i="2"/>
  <c r="S333" i="2"/>
  <c r="T333" i="2"/>
  <c r="U333" i="2"/>
  <c r="X333" i="2"/>
  <c r="Y333" i="2"/>
  <c r="Z333" i="2"/>
  <c r="AA333" i="2"/>
  <c r="AB333" i="2"/>
  <c r="AC333" i="2"/>
  <c r="AD333" i="2"/>
  <c r="AE333" i="2"/>
  <c r="AF333" i="2"/>
  <c r="AG333" i="2"/>
  <c r="B334" i="2"/>
  <c r="D334" i="2"/>
  <c r="E334" i="2"/>
  <c r="F334" i="2"/>
  <c r="G334" i="2"/>
  <c r="H334" i="2"/>
  <c r="I334" i="2"/>
  <c r="J334" i="2"/>
  <c r="K334" i="2"/>
  <c r="O334" i="2"/>
  <c r="P334" i="2"/>
  <c r="Q334" i="2"/>
  <c r="R334" i="2"/>
  <c r="S334" i="2"/>
  <c r="T334" i="2"/>
  <c r="U334" i="2"/>
  <c r="X334" i="2"/>
  <c r="Y334" i="2"/>
  <c r="Z334" i="2"/>
  <c r="AA334" i="2"/>
  <c r="AB334" i="2"/>
  <c r="AC334" i="2"/>
  <c r="AD334" i="2"/>
  <c r="AE334" i="2"/>
  <c r="AF334" i="2"/>
  <c r="AG334" i="2"/>
  <c r="B335" i="2"/>
  <c r="D335" i="2"/>
  <c r="E335" i="2"/>
  <c r="F335" i="2"/>
  <c r="G335" i="2"/>
  <c r="H335" i="2"/>
  <c r="I335" i="2"/>
  <c r="J335" i="2"/>
  <c r="K335" i="2"/>
  <c r="O335" i="2"/>
  <c r="P335" i="2"/>
  <c r="Q335" i="2"/>
  <c r="R335" i="2"/>
  <c r="S335" i="2"/>
  <c r="T335" i="2"/>
  <c r="U335" i="2"/>
  <c r="X335" i="2"/>
  <c r="Y335" i="2"/>
  <c r="Z335" i="2"/>
  <c r="AA335" i="2"/>
  <c r="AB335" i="2"/>
  <c r="AC335" i="2"/>
  <c r="AD335" i="2"/>
  <c r="AE335" i="2"/>
  <c r="AF335" i="2"/>
  <c r="AG335" i="2"/>
  <c r="B336" i="2"/>
  <c r="D336" i="2"/>
  <c r="E336" i="2"/>
  <c r="L336" i="2" s="1"/>
  <c r="F336" i="2"/>
  <c r="G336" i="2"/>
  <c r="H336" i="2"/>
  <c r="I336" i="2"/>
  <c r="J336" i="2"/>
  <c r="K336" i="2"/>
  <c r="O336" i="2"/>
  <c r="P336" i="2"/>
  <c r="Q336" i="2"/>
  <c r="R336" i="2"/>
  <c r="S336" i="2"/>
  <c r="T336" i="2"/>
  <c r="U336" i="2"/>
  <c r="X336" i="2"/>
  <c r="Y336" i="2"/>
  <c r="Z336" i="2"/>
  <c r="AA336" i="2"/>
  <c r="AB336" i="2"/>
  <c r="AC336" i="2"/>
  <c r="AD336" i="2"/>
  <c r="AE336" i="2"/>
  <c r="AF336" i="2"/>
  <c r="AG336" i="2"/>
  <c r="B337" i="2"/>
  <c r="D337" i="2"/>
  <c r="E337" i="2"/>
  <c r="F337" i="2"/>
  <c r="G337" i="2"/>
  <c r="H337" i="2"/>
  <c r="I337" i="2"/>
  <c r="J337" i="2"/>
  <c r="K337" i="2"/>
  <c r="O337" i="2"/>
  <c r="P337" i="2"/>
  <c r="Q337" i="2"/>
  <c r="R337" i="2"/>
  <c r="S337" i="2"/>
  <c r="T337" i="2"/>
  <c r="U337" i="2"/>
  <c r="X337" i="2"/>
  <c r="Y337" i="2"/>
  <c r="Z337" i="2"/>
  <c r="AA337" i="2"/>
  <c r="AB337" i="2"/>
  <c r="AC337" i="2"/>
  <c r="AD337" i="2"/>
  <c r="AE337" i="2"/>
  <c r="AF337" i="2"/>
  <c r="AG337" i="2"/>
  <c r="B338" i="2"/>
  <c r="D338" i="2"/>
  <c r="E338" i="2"/>
  <c r="F338" i="2"/>
  <c r="G338" i="2"/>
  <c r="H338" i="2"/>
  <c r="I338" i="2"/>
  <c r="J338" i="2"/>
  <c r="K338" i="2"/>
  <c r="O338" i="2"/>
  <c r="P338" i="2"/>
  <c r="Q338" i="2"/>
  <c r="R338" i="2"/>
  <c r="S338" i="2"/>
  <c r="T338" i="2"/>
  <c r="U338" i="2"/>
  <c r="X338" i="2"/>
  <c r="Y338" i="2"/>
  <c r="Z338" i="2"/>
  <c r="AA338" i="2"/>
  <c r="AB338" i="2"/>
  <c r="AC338" i="2"/>
  <c r="AD338" i="2"/>
  <c r="AE338" i="2"/>
  <c r="AF338" i="2"/>
  <c r="AG338" i="2"/>
  <c r="B339" i="2"/>
  <c r="D339" i="2"/>
  <c r="E339" i="2"/>
  <c r="F339" i="2"/>
  <c r="G339" i="2"/>
  <c r="H339" i="2"/>
  <c r="I339" i="2"/>
  <c r="J339" i="2"/>
  <c r="K339" i="2"/>
  <c r="O339" i="2"/>
  <c r="P339" i="2"/>
  <c r="Q339" i="2"/>
  <c r="R339" i="2"/>
  <c r="S339" i="2"/>
  <c r="T339" i="2"/>
  <c r="U339" i="2"/>
  <c r="X339" i="2"/>
  <c r="Y339" i="2"/>
  <c r="Z339" i="2"/>
  <c r="AA339" i="2"/>
  <c r="AB339" i="2"/>
  <c r="AC339" i="2"/>
  <c r="AD339" i="2"/>
  <c r="AE339" i="2"/>
  <c r="AF339" i="2"/>
  <c r="AG339" i="2"/>
  <c r="B340" i="2"/>
  <c r="D340" i="2"/>
  <c r="E340" i="2"/>
  <c r="L340" i="2" s="1"/>
  <c r="F340" i="2"/>
  <c r="G340" i="2"/>
  <c r="H340" i="2"/>
  <c r="I340" i="2"/>
  <c r="J340" i="2"/>
  <c r="K340" i="2"/>
  <c r="O340" i="2"/>
  <c r="P340" i="2"/>
  <c r="Q340" i="2"/>
  <c r="R340" i="2"/>
  <c r="S340" i="2"/>
  <c r="T340" i="2"/>
  <c r="U340" i="2"/>
  <c r="X340" i="2"/>
  <c r="Y340" i="2"/>
  <c r="Z340" i="2"/>
  <c r="AA340" i="2"/>
  <c r="AB340" i="2"/>
  <c r="AC340" i="2"/>
  <c r="AD340" i="2"/>
  <c r="AE340" i="2"/>
  <c r="AF340" i="2"/>
  <c r="AG340" i="2"/>
  <c r="B341" i="2"/>
  <c r="D341" i="2"/>
  <c r="E341" i="2"/>
  <c r="F341" i="2"/>
  <c r="G341" i="2"/>
  <c r="H341" i="2"/>
  <c r="I341" i="2"/>
  <c r="J341" i="2"/>
  <c r="K341" i="2"/>
  <c r="O341" i="2"/>
  <c r="P341" i="2"/>
  <c r="Q341" i="2"/>
  <c r="R341" i="2"/>
  <c r="S341" i="2"/>
  <c r="T341" i="2"/>
  <c r="U341" i="2"/>
  <c r="X341" i="2"/>
  <c r="Y341" i="2"/>
  <c r="Z341" i="2"/>
  <c r="AA341" i="2"/>
  <c r="AB341" i="2"/>
  <c r="AC341" i="2"/>
  <c r="AD341" i="2"/>
  <c r="AE341" i="2"/>
  <c r="AF341" i="2"/>
  <c r="AG341" i="2"/>
  <c r="B342" i="2"/>
  <c r="D342" i="2"/>
  <c r="E342" i="2"/>
  <c r="F342" i="2"/>
  <c r="G342" i="2"/>
  <c r="H342" i="2"/>
  <c r="I342" i="2"/>
  <c r="J342" i="2"/>
  <c r="K342" i="2"/>
  <c r="O342" i="2"/>
  <c r="P342" i="2"/>
  <c r="Q342" i="2"/>
  <c r="R342" i="2"/>
  <c r="S342" i="2"/>
  <c r="T342" i="2"/>
  <c r="U342" i="2"/>
  <c r="X342" i="2"/>
  <c r="Y342" i="2"/>
  <c r="Z342" i="2"/>
  <c r="AA342" i="2"/>
  <c r="AB342" i="2"/>
  <c r="AC342" i="2"/>
  <c r="AD342" i="2"/>
  <c r="AE342" i="2"/>
  <c r="AF342" i="2"/>
  <c r="AG342" i="2"/>
  <c r="B343" i="2"/>
  <c r="D343" i="2"/>
  <c r="E343" i="2"/>
  <c r="F343" i="2"/>
  <c r="G343" i="2"/>
  <c r="H343" i="2"/>
  <c r="I343" i="2"/>
  <c r="J343" i="2"/>
  <c r="K343" i="2"/>
  <c r="O343" i="2"/>
  <c r="P343" i="2"/>
  <c r="Q343" i="2"/>
  <c r="R343" i="2"/>
  <c r="S343" i="2"/>
  <c r="T343" i="2"/>
  <c r="U343" i="2"/>
  <c r="X343" i="2"/>
  <c r="Y343" i="2"/>
  <c r="Z343" i="2"/>
  <c r="AA343" i="2"/>
  <c r="AB343" i="2"/>
  <c r="AC343" i="2"/>
  <c r="AD343" i="2"/>
  <c r="AE343" i="2"/>
  <c r="AF343" i="2"/>
  <c r="AG343" i="2"/>
  <c r="B344" i="2"/>
  <c r="D344" i="2"/>
  <c r="E344" i="2"/>
  <c r="L344" i="2" s="1"/>
  <c r="F344" i="2"/>
  <c r="G344" i="2"/>
  <c r="H344" i="2"/>
  <c r="I344" i="2"/>
  <c r="J344" i="2"/>
  <c r="K344" i="2"/>
  <c r="O344" i="2"/>
  <c r="P344" i="2"/>
  <c r="Q344" i="2"/>
  <c r="R344" i="2"/>
  <c r="S344" i="2"/>
  <c r="T344" i="2"/>
  <c r="U344" i="2"/>
  <c r="X344" i="2"/>
  <c r="Y344" i="2"/>
  <c r="Z344" i="2"/>
  <c r="AA344" i="2"/>
  <c r="AB344" i="2"/>
  <c r="AC344" i="2"/>
  <c r="AD344" i="2"/>
  <c r="AE344" i="2"/>
  <c r="AF344" i="2"/>
  <c r="AG344" i="2"/>
  <c r="B345" i="2"/>
  <c r="D345" i="2"/>
  <c r="E345" i="2"/>
  <c r="F345" i="2"/>
  <c r="G345" i="2"/>
  <c r="H345" i="2"/>
  <c r="I345" i="2"/>
  <c r="J345" i="2"/>
  <c r="K345" i="2"/>
  <c r="O345" i="2"/>
  <c r="P345" i="2"/>
  <c r="Q345" i="2"/>
  <c r="R345" i="2"/>
  <c r="S345" i="2"/>
  <c r="T345" i="2"/>
  <c r="U345" i="2"/>
  <c r="X345" i="2"/>
  <c r="Y345" i="2"/>
  <c r="Z345" i="2"/>
  <c r="AA345" i="2"/>
  <c r="AB345" i="2"/>
  <c r="AC345" i="2"/>
  <c r="AD345" i="2"/>
  <c r="AE345" i="2"/>
  <c r="AF345" i="2"/>
  <c r="AG345" i="2"/>
  <c r="B346" i="2"/>
  <c r="D346" i="2"/>
  <c r="E346" i="2"/>
  <c r="F346" i="2"/>
  <c r="G346" i="2"/>
  <c r="H346" i="2"/>
  <c r="I346" i="2"/>
  <c r="J346" i="2"/>
  <c r="K346" i="2"/>
  <c r="O346" i="2"/>
  <c r="P346" i="2"/>
  <c r="Q346" i="2"/>
  <c r="R346" i="2"/>
  <c r="S346" i="2"/>
  <c r="T346" i="2"/>
  <c r="U346" i="2"/>
  <c r="X346" i="2"/>
  <c r="Y346" i="2"/>
  <c r="Z346" i="2"/>
  <c r="AA346" i="2"/>
  <c r="AB346" i="2"/>
  <c r="AC346" i="2"/>
  <c r="AD346" i="2"/>
  <c r="AE346" i="2"/>
  <c r="AF346" i="2"/>
  <c r="AG346" i="2"/>
  <c r="B347" i="2"/>
  <c r="D347" i="2"/>
  <c r="E347" i="2"/>
  <c r="F347" i="2"/>
  <c r="G347" i="2"/>
  <c r="H347" i="2"/>
  <c r="I347" i="2"/>
  <c r="J347" i="2"/>
  <c r="K347" i="2"/>
  <c r="O347" i="2"/>
  <c r="P347" i="2"/>
  <c r="Q347" i="2"/>
  <c r="R347" i="2"/>
  <c r="S347" i="2"/>
  <c r="T347" i="2"/>
  <c r="U347" i="2"/>
  <c r="X347" i="2"/>
  <c r="Y347" i="2"/>
  <c r="Z347" i="2"/>
  <c r="AA347" i="2"/>
  <c r="AB347" i="2"/>
  <c r="AC347" i="2"/>
  <c r="AD347" i="2"/>
  <c r="AE347" i="2"/>
  <c r="AF347" i="2"/>
  <c r="AG347" i="2"/>
  <c r="B348" i="2"/>
  <c r="D348" i="2"/>
  <c r="E348" i="2"/>
  <c r="L348" i="2" s="1"/>
  <c r="F348" i="2"/>
  <c r="G348" i="2"/>
  <c r="H348" i="2"/>
  <c r="I348" i="2"/>
  <c r="J348" i="2"/>
  <c r="K348" i="2"/>
  <c r="O348" i="2"/>
  <c r="P348" i="2"/>
  <c r="Q348" i="2"/>
  <c r="R348" i="2"/>
  <c r="S348" i="2"/>
  <c r="T348" i="2"/>
  <c r="U348" i="2"/>
  <c r="X348" i="2"/>
  <c r="Y348" i="2"/>
  <c r="Z348" i="2"/>
  <c r="AA348" i="2"/>
  <c r="AB348" i="2"/>
  <c r="AC348" i="2"/>
  <c r="AD348" i="2"/>
  <c r="AE348" i="2"/>
  <c r="AF348" i="2"/>
  <c r="AG348" i="2"/>
  <c r="B349" i="2"/>
  <c r="D349" i="2"/>
  <c r="E349" i="2"/>
  <c r="F349" i="2"/>
  <c r="G349" i="2"/>
  <c r="H349" i="2"/>
  <c r="I349" i="2"/>
  <c r="J349" i="2"/>
  <c r="K349" i="2"/>
  <c r="O349" i="2"/>
  <c r="P349" i="2"/>
  <c r="Q349" i="2"/>
  <c r="R349" i="2"/>
  <c r="S349" i="2"/>
  <c r="T349" i="2"/>
  <c r="U349" i="2"/>
  <c r="X349" i="2"/>
  <c r="Y349" i="2"/>
  <c r="Z349" i="2"/>
  <c r="AA349" i="2"/>
  <c r="AB349" i="2"/>
  <c r="AC349" i="2"/>
  <c r="AD349" i="2"/>
  <c r="AE349" i="2"/>
  <c r="AF349" i="2"/>
  <c r="AG349" i="2"/>
  <c r="B350" i="2"/>
  <c r="D350" i="2"/>
  <c r="E350" i="2"/>
  <c r="F350" i="2"/>
  <c r="G350" i="2"/>
  <c r="H350" i="2"/>
  <c r="I350" i="2"/>
  <c r="J350" i="2"/>
  <c r="K350" i="2"/>
  <c r="O350" i="2"/>
  <c r="P350" i="2"/>
  <c r="Q350" i="2"/>
  <c r="R350" i="2"/>
  <c r="S350" i="2"/>
  <c r="T350" i="2"/>
  <c r="U350" i="2"/>
  <c r="X350" i="2"/>
  <c r="Y350" i="2"/>
  <c r="Z350" i="2"/>
  <c r="AA350" i="2"/>
  <c r="AB350" i="2"/>
  <c r="AC350" i="2"/>
  <c r="AD350" i="2"/>
  <c r="AE350" i="2"/>
  <c r="AF350" i="2"/>
  <c r="AG350" i="2"/>
  <c r="B351" i="2"/>
  <c r="D351" i="2"/>
  <c r="E351" i="2"/>
  <c r="F351" i="2"/>
  <c r="G351" i="2"/>
  <c r="H351" i="2"/>
  <c r="I351" i="2"/>
  <c r="J351" i="2"/>
  <c r="K351" i="2"/>
  <c r="O351" i="2"/>
  <c r="P351" i="2"/>
  <c r="Q351" i="2"/>
  <c r="R351" i="2"/>
  <c r="S351" i="2"/>
  <c r="T351" i="2"/>
  <c r="U351" i="2"/>
  <c r="X351" i="2"/>
  <c r="Y351" i="2"/>
  <c r="Z351" i="2"/>
  <c r="AA351" i="2"/>
  <c r="AB351" i="2"/>
  <c r="AC351" i="2"/>
  <c r="AD351" i="2"/>
  <c r="AE351" i="2"/>
  <c r="AF351" i="2"/>
  <c r="AG351" i="2"/>
  <c r="B352" i="2"/>
  <c r="D352" i="2"/>
  <c r="E352" i="2"/>
  <c r="L352" i="2" s="1"/>
  <c r="F352" i="2"/>
  <c r="G352" i="2"/>
  <c r="H352" i="2"/>
  <c r="I352" i="2"/>
  <c r="J352" i="2"/>
  <c r="K352" i="2"/>
  <c r="O352" i="2"/>
  <c r="P352" i="2"/>
  <c r="Q352" i="2"/>
  <c r="R352" i="2"/>
  <c r="S352" i="2"/>
  <c r="T352" i="2"/>
  <c r="U352" i="2"/>
  <c r="X352" i="2"/>
  <c r="Y352" i="2"/>
  <c r="Z352" i="2"/>
  <c r="AA352" i="2"/>
  <c r="AB352" i="2"/>
  <c r="AC352" i="2"/>
  <c r="AD352" i="2"/>
  <c r="AE352" i="2"/>
  <c r="AF352" i="2"/>
  <c r="AG352" i="2"/>
  <c r="B353" i="2"/>
  <c r="D353" i="2"/>
  <c r="E353" i="2"/>
  <c r="F353" i="2"/>
  <c r="G353" i="2"/>
  <c r="H353" i="2"/>
  <c r="I353" i="2"/>
  <c r="J353" i="2"/>
  <c r="K353" i="2"/>
  <c r="O353" i="2"/>
  <c r="P353" i="2"/>
  <c r="Q353" i="2"/>
  <c r="R353" i="2"/>
  <c r="S353" i="2"/>
  <c r="T353" i="2"/>
  <c r="U353" i="2"/>
  <c r="X353" i="2"/>
  <c r="Y353" i="2"/>
  <c r="Z353" i="2"/>
  <c r="AA353" i="2"/>
  <c r="AB353" i="2"/>
  <c r="AC353" i="2"/>
  <c r="AD353" i="2"/>
  <c r="AE353" i="2"/>
  <c r="AF353" i="2"/>
  <c r="AG353" i="2"/>
  <c r="B354" i="2"/>
  <c r="D354" i="2"/>
  <c r="E354" i="2"/>
  <c r="F354" i="2"/>
  <c r="G354" i="2"/>
  <c r="H354" i="2"/>
  <c r="I354" i="2"/>
  <c r="J354" i="2"/>
  <c r="K354" i="2"/>
  <c r="O354" i="2"/>
  <c r="P354" i="2"/>
  <c r="Q354" i="2"/>
  <c r="R354" i="2"/>
  <c r="S354" i="2"/>
  <c r="T354" i="2"/>
  <c r="U354" i="2"/>
  <c r="X354" i="2"/>
  <c r="Y354" i="2"/>
  <c r="Z354" i="2"/>
  <c r="AA354" i="2"/>
  <c r="AB354" i="2"/>
  <c r="AC354" i="2"/>
  <c r="AD354" i="2"/>
  <c r="AE354" i="2"/>
  <c r="AF354" i="2"/>
  <c r="AG354" i="2"/>
  <c r="B355" i="2"/>
  <c r="D355" i="2"/>
  <c r="E355" i="2"/>
  <c r="F355" i="2"/>
  <c r="G355" i="2"/>
  <c r="H355" i="2"/>
  <c r="I355" i="2"/>
  <c r="J355" i="2"/>
  <c r="K355" i="2"/>
  <c r="O355" i="2"/>
  <c r="P355" i="2"/>
  <c r="Q355" i="2"/>
  <c r="R355" i="2"/>
  <c r="S355" i="2"/>
  <c r="T355" i="2"/>
  <c r="U355" i="2"/>
  <c r="X355" i="2"/>
  <c r="Y355" i="2"/>
  <c r="Z355" i="2"/>
  <c r="AA355" i="2"/>
  <c r="AB355" i="2"/>
  <c r="AC355" i="2"/>
  <c r="AD355" i="2"/>
  <c r="AE355" i="2"/>
  <c r="AF355" i="2"/>
  <c r="AG355" i="2"/>
  <c r="B356" i="2"/>
  <c r="D356" i="2"/>
  <c r="E356" i="2"/>
  <c r="L356" i="2" s="1"/>
  <c r="F356" i="2"/>
  <c r="G356" i="2"/>
  <c r="H356" i="2"/>
  <c r="I356" i="2"/>
  <c r="J356" i="2"/>
  <c r="K356" i="2"/>
  <c r="O356" i="2"/>
  <c r="P356" i="2"/>
  <c r="Q356" i="2"/>
  <c r="R356" i="2"/>
  <c r="S356" i="2"/>
  <c r="T356" i="2"/>
  <c r="U356" i="2"/>
  <c r="X356" i="2"/>
  <c r="Y356" i="2"/>
  <c r="Z356" i="2"/>
  <c r="AA356" i="2"/>
  <c r="AB356" i="2"/>
  <c r="AC356" i="2"/>
  <c r="AD356" i="2"/>
  <c r="AE356" i="2"/>
  <c r="AF356" i="2"/>
  <c r="AG356" i="2"/>
  <c r="B357" i="2"/>
  <c r="D357" i="2"/>
  <c r="E357" i="2"/>
  <c r="F357" i="2"/>
  <c r="G357" i="2"/>
  <c r="H357" i="2"/>
  <c r="I357" i="2"/>
  <c r="J357" i="2"/>
  <c r="K357" i="2"/>
  <c r="O357" i="2"/>
  <c r="P357" i="2"/>
  <c r="Q357" i="2"/>
  <c r="R357" i="2"/>
  <c r="S357" i="2"/>
  <c r="T357" i="2"/>
  <c r="U357" i="2"/>
  <c r="X357" i="2"/>
  <c r="Y357" i="2"/>
  <c r="Z357" i="2"/>
  <c r="AA357" i="2"/>
  <c r="AB357" i="2"/>
  <c r="AC357" i="2"/>
  <c r="AD357" i="2"/>
  <c r="AE357" i="2"/>
  <c r="AF357" i="2"/>
  <c r="AG357" i="2"/>
  <c r="B358" i="2"/>
  <c r="D358" i="2"/>
  <c r="E358" i="2"/>
  <c r="F358" i="2"/>
  <c r="G358" i="2"/>
  <c r="H358" i="2"/>
  <c r="I358" i="2"/>
  <c r="J358" i="2"/>
  <c r="K358" i="2"/>
  <c r="O358" i="2"/>
  <c r="P358" i="2"/>
  <c r="Q358" i="2"/>
  <c r="R358" i="2"/>
  <c r="S358" i="2"/>
  <c r="T358" i="2"/>
  <c r="U358" i="2"/>
  <c r="X358" i="2"/>
  <c r="Y358" i="2"/>
  <c r="Z358" i="2"/>
  <c r="AA358" i="2"/>
  <c r="AB358" i="2"/>
  <c r="AC358" i="2"/>
  <c r="AD358" i="2"/>
  <c r="AE358" i="2"/>
  <c r="AF358" i="2"/>
  <c r="AG358" i="2"/>
  <c r="B359" i="2"/>
  <c r="D359" i="2"/>
  <c r="E359" i="2"/>
  <c r="F359" i="2"/>
  <c r="G359" i="2"/>
  <c r="H359" i="2"/>
  <c r="I359" i="2"/>
  <c r="J359" i="2"/>
  <c r="K359" i="2"/>
  <c r="O359" i="2"/>
  <c r="P359" i="2"/>
  <c r="Q359" i="2"/>
  <c r="R359" i="2"/>
  <c r="S359" i="2"/>
  <c r="T359" i="2"/>
  <c r="U359" i="2"/>
  <c r="X359" i="2"/>
  <c r="Y359" i="2"/>
  <c r="Z359" i="2"/>
  <c r="AA359" i="2"/>
  <c r="AB359" i="2"/>
  <c r="AC359" i="2"/>
  <c r="AD359" i="2"/>
  <c r="AE359" i="2"/>
  <c r="AF359" i="2"/>
  <c r="AG359" i="2"/>
  <c r="B360" i="2"/>
  <c r="D360" i="2"/>
  <c r="E360" i="2"/>
  <c r="L360" i="2" s="1"/>
  <c r="F360" i="2"/>
  <c r="G360" i="2"/>
  <c r="H360" i="2"/>
  <c r="I360" i="2"/>
  <c r="J360" i="2"/>
  <c r="K360" i="2"/>
  <c r="O360" i="2"/>
  <c r="P360" i="2"/>
  <c r="Q360" i="2"/>
  <c r="R360" i="2"/>
  <c r="S360" i="2"/>
  <c r="T360" i="2"/>
  <c r="U360" i="2"/>
  <c r="X360" i="2"/>
  <c r="Y360" i="2"/>
  <c r="Z360" i="2"/>
  <c r="AA360" i="2"/>
  <c r="AB360" i="2"/>
  <c r="AC360" i="2"/>
  <c r="AD360" i="2"/>
  <c r="AE360" i="2"/>
  <c r="AF360" i="2"/>
  <c r="AG360" i="2"/>
  <c r="B361" i="2"/>
  <c r="D361" i="2"/>
  <c r="E361" i="2"/>
  <c r="F361" i="2"/>
  <c r="G361" i="2"/>
  <c r="H361" i="2"/>
  <c r="I361" i="2"/>
  <c r="J361" i="2"/>
  <c r="K361" i="2"/>
  <c r="O361" i="2"/>
  <c r="P361" i="2"/>
  <c r="Q361" i="2"/>
  <c r="R361" i="2"/>
  <c r="S361" i="2"/>
  <c r="T361" i="2"/>
  <c r="U361" i="2"/>
  <c r="X361" i="2"/>
  <c r="Y361" i="2"/>
  <c r="Z361" i="2"/>
  <c r="AA361" i="2"/>
  <c r="AB361" i="2"/>
  <c r="AC361" i="2"/>
  <c r="AD361" i="2"/>
  <c r="AE361" i="2"/>
  <c r="AF361" i="2"/>
  <c r="AG361" i="2"/>
  <c r="B362" i="2"/>
  <c r="D362" i="2"/>
  <c r="E362" i="2"/>
  <c r="F362" i="2"/>
  <c r="G362" i="2"/>
  <c r="H362" i="2"/>
  <c r="I362" i="2"/>
  <c r="J362" i="2"/>
  <c r="K362" i="2"/>
  <c r="O362" i="2"/>
  <c r="P362" i="2"/>
  <c r="Q362" i="2"/>
  <c r="R362" i="2"/>
  <c r="S362" i="2"/>
  <c r="T362" i="2"/>
  <c r="U362" i="2"/>
  <c r="X362" i="2"/>
  <c r="Y362" i="2"/>
  <c r="Z362" i="2"/>
  <c r="AA362" i="2"/>
  <c r="AB362" i="2"/>
  <c r="AC362" i="2"/>
  <c r="AD362" i="2"/>
  <c r="AE362" i="2"/>
  <c r="AF362" i="2"/>
  <c r="AG362" i="2"/>
  <c r="B363" i="2"/>
  <c r="D363" i="2"/>
  <c r="E363" i="2"/>
  <c r="F363" i="2"/>
  <c r="G363" i="2"/>
  <c r="H363" i="2"/>
  <c r="I363" i="2"/>
  <c r="J363" i="2"/>
  <c r="K363" i="2"/>
  <c r="O363" i="2"/>
  <c r="P363" i="2"/>
  <c r="Q363" i="2"/>
  <c r="R363" i="2"/>
  <c r="S363" i="2"/>
  <c r="T363" i="2"/>
  <c r="U363" i="2"/>
  <c r="X363" i="2"/>
  <c r="Y363" i="2"/>
  <c r="Z363" i="2"/>
  <c r="AA363" i="2"/>
  <c r="AB363" i="2"/>
  <c r="AC363" i="2"/>
  <c r="AD363" i="2"/>
  <c r="AE363" i="2"/>
  <c r="AF363" i="2"/>
  <c r="AG363" i="2"/>
  <c r="B364" i="2"/>
  <c r="D364" i="2"/>
  <c r="E364" i="2"/>
  <c r="L364" i="2" s="1"/>
  <c r="F364" i="2"/>
  <c r="G364" i="2"/>
  <c r="H364" i="2"/>
  <c r="I364" i="2"/>
  <c r="J364" i="2"/>
  <c r="K364" i="2"/>
  <c r="O364" i="2"/>
  <c r="P364" i="2"/>
  <c r="Q364" i="2"/>
  <c r="R364" i="2"/>
  <c r="S364" i="2"/>
  <c r="T364" i="2"/>
  <c r="U364" i="2"/>
  <c r="X364" i="2"/>
  <c r="Y364" i="2"/>
  <c r="Z364" i="2"/>
  <c r="AA364" i="2"/>
  <c r="AB364" i="2"/>
  <c r="AC364" i="2"/>
  <c r="AD364" i="2"/>
  <c r="AE364" i="2"/>
  <c r="AF364" i="2"/>
  <c r="AG364" i="2"/>
  <c r="B365" i="2"/>
  <c r="D365" i="2"/>
  <c r="E365" i="2"/>
  <c r="F365" i="2"/>
  <c r="G365" i="2"/>
  <c r="H365" i="2"/>
  <c r="I365" i="2"/>
  <c r="J365" i="2"/>
  <c r="K365" i="2"/>
  <c r="O365" i="2"/>
  <c r="P365" i="2"/>
  <c r="Q365" i="2"/>
  <c r="R365" i="2"/>
  <c r="S365" i="2"/>
  <c r="T365" i="2"/>
  <c r="U365" i="2"/>
  <c r="X365" i="2"/>
  <c r="Y365" i="2"/>
  <c r="Z365" i="2"/>
  <c r="AA365" i="2"/>
  <c r="AB365" i="2"/>
  <c r="AC365" i="2"/>
  <c r="AD365" i="2"/>
  <c r="AE365" i="2"/>
  <c r="AF365" i="2"/>
  <c r="AG365" i="2"/>
  <c r="B366" i="2"/>
  <c r="D366" i="2"/>
  <c r="E366" i="2"/>
  <c r="F366" i="2"/>
  <c r="G366" i="2"/>
  <c r="H366" i="2"/>
  <c r="I366" i="2"/>
  <c r="J366" i="2"/>
  <c r="K366" i="2"/>
  <c r="O366" i="2"/>
  <c r="P366" i="2"/>
  <c r="Q366" i="2"/>
  <c r="R366" i="2"/>
  <c r="S366" i="2"/>
  <c r="T366" i="2"/>
  <c r="U366" i="2"/>
  <c r="X366" i="2"/>
  <c r="Y366" i="2"/>
  <c r="Z366" i="2"/>
  <c r="AA366" i="2"/>
  <c r="AB366" i="2"/>
  <c r="AC366" i="2"/>
  <c r="AD366" i="2"/>
  <c r="AE366" i="2"/>
  <c r="AF366" i="2"/>
  <c r="AG366" i="2"/>
  <c r="B367" i="2"/>
  <c r="D367" i="2"/>
  <c r="E367" i="2"/>
  <c r="F367" i="2"/>
  <c r="G367" i="2"/>
  <c r="H367" i="2"/>
  <c r="I367" i="2"/>
  <c r="J367" i="2"/>
  <c r="K367" i="2"/>
  <c r="O367" i="2"/>
  <c r="P367" i="2"/>
  <c r="Q367" i="2"/>
  <c r="R367" i="2"/>
  <c r="S367" i="2"/>
  <c r="T367" i="2"/>
  <c r="U367" i="2"/>
  <c r="X367" i="2"/>
  <c r="Y367" i="2"/>
  <c r="Z367" i="2"/>
  <c r="AA367" i="2"/>
  <c r="AB367" i="2"/>
  <c r="AC367" i="2"/>
  <c r="AD367" i="2"/>
  <c r="AE367" i="2"/>
  <c r="AF367" i="2"/>
  <c r="AG367" i="2"/>
  <c r="B368" i="2"/>
  <c r="D368" i="2"/>
  <c r="E368" i="2"/>
  <c r="L368" i="2" s="1"/>
  <c r="F368" i="2"/>
  <c r="G368" i="2"/>
  <c r="H368" i="2"/>
  <c r="I368" i="2"/>
  <c r="J368" i="2"/>
  <c r="K368" i="2"/>
  <c r="O368" i="2"/>
  <c r="P368" i="2"/>
  <c r="Q368" i="2"/>
  <c r="R368" i="2"/>
  <c r="S368" i="2"/>
  <c r="T368" i="2"/>
  <c r="U368" i="2"/>
  <c r="X368" i="2"/>
  <c r="Y368" i="2"/>
  <c r="Z368" i="2"/>
  <c r="AA368" i="2"/>
  <c r="AB368" i="2"/>
  <c r="AC368" i="2"/>
  <c r="AD368" i="2"/>
  <c r="AE368" i="2"/>
  <c r="AF368" i="2"/>
  <c r="AG368" i="2"/>
  <c r="B369" i="2"/>
  <c r="D369" i="2"/>
  <c r="E369" i="2"/>
  <c r="F369" i="2"/>
  <c r="G369" i="2"/>
  <c r="H369" i="2"/>
  <c r="I369" i="2"/>
  <c r="J369" i="2"/>
  <c r="K369" i="2"/>
  <c r="O369" i="2"/>
  <c r="P369" i="2"/>
  <c r="Q369" i="2"/>
  <c r="R369" i="2"/>
  <c r="S369" i="2"/>
  <c r="T369" i="2"/>
  <c r="U369" i="2"/>
  <c r="X369" i="2"/>
  <c r="Y369" i="2"/>
  <c r="Z369" i="2"/>
  <c r="AA369" i="2"/>
  <c r="AB369" i="2"/>
  <c r="AC369" i="2"/>
  <c r="AD369" i="2"/>
  <c r="AE369" i="2"/>
  <c r="AF369" i="2"/>
  <c r="AG369" i="2"/>
  <c r="B370" i="2"/>
  <c r="D370" i="2"/>
  <c r="E370" i="2"/>
  <c r="F370" i="2"/>
  <c r="G370" i="2"/>
  <c r="H370" i="2"/>
  <c r="I370" i="2"/>
  <c r="J370" i="2"/>
  <c r="K370" i="2"/>
  <c r="O370" i="2"/>
  <c r="P370" i="2"/>
  <c r="Q370" i="2"/>
  <c r="R370" i="2"/>
  <c r="S370" i="2"/>
  <c r="T370" i="2"/>
  <c r="U370" i="2"/>
  <c r="X370" i="2"/>
  <c r="Y370" i="2"/>
  <c r="Z370" i="2"/>
  <c r="AA370" i="2"/>
  <c r="AB370" i="2"/>
  <c r="AC370" i="2"/>
  <c r="AD370" i="2"/>
  <c r="AE370" i="2"/>
  <c r="AF370" i="2"/>
  <c r="AG370" i="2"/>
  <c r="B371" i="2"/>
  <c r="D371" i="2"/>
  <c r="E371" i="2"/>
  <c r="F371" i="2"/>
  <c r="G371" i="2"/>
  <c r="H371" i="2"/>
  <c r="I371" i="2"/>
  <c r="J371" i="2"/>
  <c r="K371" i="2"/>
  <c r="O371" i="2"/>
  <c r="P371" i="2"/>
  <c r="Q371" i="2"/>
  <c r="R371" i="2"/>
  <c r="S371" i="2"/>
  <c r="T371" i="2"/>
  <c r="U371" i="2"/>
  <c r="X371" i="2"/>
  <c r="Y371" i="2"/>
  <c r="Z371" i="2"/>
  <c r="AA371" i="2"/>
  <c r="AB371" i="2"/>
  <c r="AC371" i="2"/>
  <c r="AD371" i="2"/>
  <c r="AE371" i="2"/>
  <c r="AF371" i="2"/>
  <c r="AG371" i="2"/>
  <c r="B372" i="2"/>
  <c r="D372" i="2"/>
  <c r="E372" i="2"/>
  <c r="L372" i="2" s="1"/>
  <c r="F372" i="2"/>
  <c r="G372" i="2"/>
  <c r="H372" i="2"/>
  <c r="I372" i="2"/>
  <c r="J372" i="2"/>
  <c r="K372" i="2"/>
  <c r="O372" i="2"/>
  <c r="P372" i="2"/>
  <c r="Q372" i="2"/>
  <c r="R372" i="2"/>
  <c r="S372" i="2"/>
  <c r="T372" i="2"/>
  <c r="U372" i="2"/>
  <c r="X372" i="2"/>
  <c r="Y372" i="2"/>
  <c r="Z372" i="2"/>
  <c r="AA372" i="2"/>
  <c r="AB372" i="2"/>
  <c r="AC372" i="2"/>
  <c r="AD372" i="2"/>
  <c r="AE372" i="2"/>
  <c r="AF372" i="2"/>
  <c r="AG372" i="2"/>
  <c r="B373" i="2"/>
  <c r="D373" i="2"/>
  <c r="E373" i="2"/>
  <c r="F373" i="2"/>
  <c r="G373" i="2"/>
  <c r="H373" i="2"/>
  <c r="I373" i="2"/>
  <c r="J373" i="2"/>
  <c r="K373" i="2"/>
  <c r="O373" i="2"/>
  <c r="P373" i="2"/>
  <c r="Q373" i="2"/>
  <c r="R373" i="2"/>
  <c r="S373" i="2"/>
  <c r="T373" i="2"/>
  <c r="U373" i="2"/>
  <c r="X373" i="2"/>
  <c r="Y373" i="2"/>
  <c r="Z373" i="2"/>
  <c r="AA373" i="2"/>
  <c r="AB373" i="2"/>
  <c r="AC373" i="2"/>
  <c r="AD373" i="2"/>
  <c r="AE373" i="2"/>
  <c r="AF373" i="2"/>
  <c r="AG373" i="2"/>
  <c r="B374" i="2"/>
  <c r="D374" i="2"/>
  <c r="E374" i="2"/>
  <c r="F374" i="2"/>
  <c r="G374" i="2"/>
  <c r="H374" i="2"/>
  <c r="I374" i="2"/>
  <c r="J374" i="2"/>
  <c r="K374" i="2"/>
  <c r="O374" i="2"/>
  <c r="P374" i="2"/>
  <c r="Q374" i="2"/>
  <c r="R374" i="2"/>
  <c r="S374" i="2"/>
  <c r="T374" i="2"/>
  <c r="U374" i="2"/>
  <c r="X374" i="2"/>
  <c r="Y374" i="2"/>
  <c r="Z374" i="2"/>
  <c r="AA374" i="2"/>
  <c r="AB374" i="2"/>
  <c r="AC374" i="2"/>
  <c r="AD374" i="2"/>
  <c r="AE374" i="2"/>
  <c r="AF374" i="2"/>
  <c r="AG374" i="2"/>
  <c r="B375" i="2"/>
  <c r="D375" i="2"/>
  <c r="E375" i="2"/>
  <c r="F375" i="2"/>
  <c r="G375" i="2"/>
  <c r="H375" i="2"/>
  <c r="I375" i="2"/>
  <c r="J375" i="2"/>
  <c r="K375" i="2"/>
  <c r="O375" i="2"/>
  <c r="P375" i="2"/>
  <c r="Q375" i="2"/>
  <c r="R375" i="2"/>
  <c r="S375" i="2"/>
  <c r="T375" i="2"/>
  <c r="U375" i="2"/>
  <c r="X375" i="2"/>
  <c r="Y375" i="2"/>
  <c r="Z375" i="2"/>
  <c r="AA375" i="2"/>
  <c r="AB375" i="2"/>
  <c r="AC375" i="2"/>
  <c r="AD375" i="2"/>
  <c r="AE375" i="2"/>
  <c r="AF375" i="2"/>
  <c r="AG375" i="2"/>
  <c r="B376" i="2"/>
  <c r="D376" i="2"/>
  <c r="E376" i="2"/>
  <c r="L376" i="2" s="1"/>
  <c r="F376" i="2"/>
  <c r="G376" i="2"/>
  <c r="H376" i="2"/>
  <c r="I376" i="2"/>
  <c r="J376" i="2"/>
  <c r="K376" i="2"/>
  <c r="O376" i="2"/>
  <c r="P376" i="2"/>
  <c r="Q376" i="2"/>
  <c r="R376" i="2"/>
  <c r="S376" i="2"/>
  <c r="T376" i="2"/>
  <c r="U376" i="2"/>
  <c r="X376" i="2"/>
  <c r="Y376" i="2"/>
  <c r="Z376" i="2"/>
  <c r="AA376" i="2"/>
  <c r="AB376" i="2"/>
  <c r="AC376" i="2"/>
  <c r="AD376" i="2"/>
  <c r="AE376" i="2"/>
  <c r="AF376" i="2"/>
  <c r="AG376" i="2"/>
  <c r="B377" i="2"/>
  <c r="D377" i="2"/>
  <c r="E377" i="2"/>
  <c r="F377" i="2"/>
  <c r="G377" i="2"/>
  <c r="H377" i="2"/>
  <c r="I377" i="2"/>
  <c r="J377" i="2"/>
  <c r="K377" i="2"/>
  <c r="O377" i="2"/>
  <c r="P377" i="2"/>
  <c r="Q377" i="2"/>
  <c r="R377" i="2"/>
  <c r="S377" i="2"/>
  <c r="T377" i="2"/>
  <c r="U377" i="2"/>
  <c r="X377" i="2"/>
  <c r="Y377" i="2"/>
  <c r="Z377" i="2"/>
  <c r="AA377" i="2"/>
  <c r="AB377" i="2"/>
  <c r="AC377" i="2"/>
  <c r="AD377" i="2"/>
  <c r="AE377" i="2"/>
  <c r="AF377" i="2"/>
  <c r="AG377" i="2"/>
  <c r="B378" i="2"/>
  <c r="D378" i="2"/>
  <c r="E378" i="2"/>
  <c r="F378" i="2"/>
  <c r="G378" i="2"/>
  <c r="H378" i="2"/>
  <c r="I378" i="2"/>
  <c r="J378" i="2"/>
  <c r="K378" i="2"/>
  <c r="O378" i="2"/>
  <c r="P378" i="2"/>
  <c r="Q378" i="2"/>
  <c r="R378" i="2"/>
  <c r="S378" i="2"/>
  <c r="T378" i="2"/>
  <c r="U378" i="2"/>
  <c r="X378" i="2"/>
  <c r="Y378" i="2"/>
  <c r="Z378" i="2"/>
  <c r="AA378" i="2"/>
  <c r="AB378" i="2"/>
  <c r="AC378" i="2"/>
  <c r="AD378" i="2"/>
  <c r="AE378" i="2"/>
  <c r="AF378" i="2"/>
  <c r="AG378" i="2"/>
  <c r="B379" i="2"/>
  <c r="D379" i="2"/>
  <c r="E379" i="2"/>
  <c r="F379" i="2"/>
  <c r="G379" i="2"/>
  <c r="H379" i="2"/>
  <c r="I379" i="2"/>
  <c r="J379" i="2"/>
  <c r="K379" i="2"/>
  <c r="O379" i="2"/>
  <c r="P379" i="2"/>
  <c r="Q379" i="2"/>
  <c r="R379" i="2"/>
  <c r="S379" i="2"/>
  <c r="T379" i="2"/>
  <c r="U379" i="2"/>
  <c r="X379" i="2"/>
  <c r="Y379" i="2"/>
  <c r="Z379" i="2"/>
  <c r="AA379" i="2"/>
  <c r="AB379" i="2"/>
  <c r="AC379" i="2"/>
  <c r="AD379" i="2"/>
  <c r="AE379" i="2"/>
  <c r="AF379" i="2"/>
  <c r="AG379" i="2"/>
  <c r="B380" i="2"/>
  <c r="D380" i="2"/>
  <c r="E380" i="2"/>
  <c r="L380" i="2" s="1"/>
  <c r="F380" i="2"/>
  <c r="G380" i="2"/>
  <c r="H380" i="2"/>
  <c r="I380" i="2"/>
  <c r="J380" i="2"/>
  <c r="K380" i="2"/>
  <c r="O380" i="2"/>
  <c r="P380" i="2"/>
  <c r="Q380" i="2"/>
  <c r="R380" i="2"/>
  <c r="S380" i="2"/>
  <c r="T380" i="2"/>
  <c r="U380" i="2"/>
  <c r="X380" i="2"/>
  <c r="Y380" i="2"/>
  <c r="Z380" i="2"/>
  <c r="AA380" i="2"/>
  <c r="AB380" i="2"/>
  <c r="AC380" i="2"/>
  <c r="AD380" i="2"/>
  <c r="AE380" i="2"/>
  <c r="AF380" i="2"/>
  <c r="AG380" i="2"/>
  <c r="B381" i="2"/>
  <c r="D381" i="2"/>
  <c r="E381" i="2"/>
  <c r="F381" i="2"/>
  <c r="G381" i="2"/>
  <c r="H381" i="2"/>
  <c r="I381" i="2"/>
  <c r="J381" i="2"/>
  <c r="K381" i="2"/>
  <c r="O381" i="2"/>
  <c r="P381" i="2"/>
  <c r="Q381" i="2"/>
  <c r="R381" i="2"/>
  <c r="S381" i="2"/>
  <c r="T381" i="2"/>
  <c r="U381" i="2"/>
  <c r="X381" i="2"/>
  <c r="Y381" i="2"/>
  <c r="Z381" i="2"/>
  <c r="AA381" i="2"/>
  <c r="AB381" i="2"/>
  <c r="AC381" i="2"/>
  <c r="AD381" i="2"/>
  <c r="AE381" i="2"/>
  <c r="AF381" i="2"/>
  <c r="AG381" i="2"/>
  <c r="B382" i="2"/>
  <c r="D382" i="2"/>
  <c r="E382" i="2"/>
  <c r="F382" i="2"/>
  <c r="G382" i="2"/>
  <c r="H382" i="2"/>
  <c r="I382" i="2"/>
  <c r="J382" i="2"/>
  <c r="K382" i="2"/>
  <c r="O382" i="2"/>
  <c r="P382" i="2"/>
  <c r="Q382" i="2"/>
  <c r="R382" i="2"/>
  <c r="S382" i="2"/>
  <c r="T382" i="2"/>
  <c r="U382" i="2"/>
  <c r="X382" i="2"/>
  <c r="Y382" i="2"/>
  <c r="Z382" i="2"/>
  <c r="AA382" i="2"/>
  <c r="AB382" i="2"/>
  <c r="AC382" i="2"/>
  <c r="AD382" i="2"/>
  <c r="AE382" i="2"/>
  <c r="AF382" i="2"/>
  <c r="AG382" i="2"/>
  <c r="B383" i="2"/>
  <c r="D383" i="2"/>
  <c r="E383" i="2"/>
  <c r="F383" i="2"/>
  <c r="G383" i="2"/>
  <c r="H383" i="2"/>
  <c r="I383" i="2"/>
  <c r="J383" i="2"/>
  <c r="K383" i="2"/>
  <c r="O383" i="2"/>
  <c r="P383" i="2"/>
  <c r="Q383" i="2"/>
  <c r="R383" i="2"/>
  <c r="S383" i="2"/>
  <c r="T383" i="2"/>
  <c r="U383" i="2"/>
  <c r="X383" i="2"/>
  <c r="Y383" i="2"/>
  <c r="Z383" i="2"/>
  <c r="AA383" i="2"/>
  <c r="AB383" i="2"/>
  <c r="AC383" i="2"/>
  <c r="AD383" i="2"/>
  <c r="AE383" i="2"/>
  <c r="AF383" i="2"/>
  <c r="AG383" i="2"/>
  <c r="B384" i="2"/>
  <c r="D384" i="2"/>
  <c r="E384" i="2"/>
  <c r="L384" i="2" s="1"/>
  <c r="F384" i="2"/>
  <c r="G384" i="2"/>
  <c r="H384" i="2"/>
  <c r="I384" i="2"/>
  <c r="J384" i="2"/>
  <c r="K384" i="2"/>
  <c r="O384" i="2"/>
  <c r="P384" i="2"/>
  <c r="Q384" i="2"/>
  <c r="R384" i="2"/>
  <c r="S384" i="2"/>
  <c r="T384" i="2"/>
  <c r="U384" i="2"/>
  <c r="X384" i="2"/>
  <c r="Y384" i="2"/>
  <c r="Z384" i="2"/>
  <c r="AA384" i="2"/>
  <c r="AB384" i="2"/>
  <c r="AC384" i="2"/>
  <c r="AD384" i="2"/>
  <c r="AE384" i="2"/>
  <c r="AF384" i="2"/>
  <c r="AG384" i="2"/>
  <c r="B385" i="2"/>
  <c r="D385" i="2"/>
  <c r="E385" i="2"/>
  <c r="F385" i="2"/>
  <c r="G385" i="2"/>
  <c r="H385" i="2"/>
  <c r="I385" i="2"/>
  <c r="J385" i="2"/>
  <c r="K385" i="2"/>
  <c r="O385" i="2"/>
  <c r="P385" i="2"/>
  <c r="Q385" i="2"/>
  <c r="R385" i="2"/>
  <c r="S385" i="2"/>
  <c r="T385" i="2"/>
  <c r="U385" i="2"/>
  <c r="X385" i="2"/>
  <c r="Y385" i="2"/>
  <c r="Z385" i="2"/>
  <c r="AA385" i="2"/>
  <c r="AB385" i="2"/>
  <c r="AC385" i="2"/>
  <c r="AD385" i="2"/>
  <c r="AE385" i="2"/>
  <c r="AF385" i="2"/>
  <c r="AG385" i="2"/>
  <c r="B386" i="2"/>
  <c r="D386" i="2"/>
  <c r="E386" i="2"/>
  <c r="F386" i="2"/>
  <c r="G386" i="2"/>
  <c r="H386" i="2"/>
  <c r="I386" i="2"/>
  <c r="J386" i="2"/>
  <c r="K386" i="2"/>
  <c r="O386" i="2"/>
  <c r="P386" i="2"/>
  <c r="Q386" i="2"/>
  <c r="R386" i="2"/>
  <c r="S386" i="2"/>
  <c r="T386" i="2"/>
  <c r="U386" i="2"/>
  <c r="X386" i="2"/>
  <c r="Y386" i="2"/>
  <c r="Z386" i="2"/>
  <c r="AA386" i="2"/>
  <c r="AB386" i="2"/>
  <c r="AC386" i="2"/>
  <c r="AD386" i="2"/>
  <c r="AE386" i="2"/>
  <c r="AF386" i="2"/>
  <c r="AG386" i="2"/>
  <c r="B387" i="2"/>
  <c r="D387" i="2"/>
  <c r="E387" i="2"/>
  <c r="F387" i="2"/>
  <c r="G387" i="2"/>
  <c r="H387" i="2"/>
  <c r="I387" i="2"/>
  <c r="J387" i="2"/>
  <c r="K387" i="2"/>
  <c r="O387" i="2"/>
  <c r="P387" i="2"/>
  <c r="Q387" i="2"/>
  <c r="R387" i="2"/>
  <c r="S387" i="2"/>
  <c r="T387" i="2"/>
  <c r="U387" i="2"/>
  <c r="X387" i="2"/>
  <c r="Y387" i="2"/>
  <c r="Z387" i="2"/>
  <c r="AA387" i="2"/>
  <c r="AB387" i="2"/>
  <c r="AC387" i="2"/>
  <c r="AD387" i="2"/>
  <c r="AE387" i="2"/>
  <c r="AF387" i="2"/>
  <c r="AG387" i="2"/>
  <c r="B388" i="2"/>
  <c r="D388" i="2"/>
  <c r="E388" i="2"/>
  <c r="L388" i="2" s="1"/>
  <c r="F388" i="2"/>
  <c r="G388" i="2"/>
  <c r="H388" i="2"/>
  <c r="I388" i="2"/>
  <c r="J388" i="2"/>
  <c r="K388" i="2"/>
  <c r="O388" i="2"/>
  <c r="P388" i="2"/>
  <c r="Q388" i="2"/>
  <c r="R388" i="2"/>
  <c r="S388" i="2"/>
  <c r="T388" i="2"/>
  <c r="U388" i="2"/>
  <c r="X388" i="2"/>
  <c r="Y388" i="2"/>
  <c r="Z388" i="2"/>
  <c r="AA388" i="2"/>
  <c r="AB388" i="2"/>
  <c r="AC388" i="2"/>
  <c r="AD388" i="2"/>
  <c r="AE388" i="2"/>
  <c r="AF388" i="2"/>
  <c r="AG388" i="2"/>
  <c r="B389" i="2"/>
  <c r="D389" i="2"/>
  <c r="E389" i="2"/>
  <c r="F389" i="2"/>
  <c r="G389" i="2"/>
  <c r="H389" i="2"/>
  <c r="I389" i="2"/>
  <c r="J389" i="2"/>
  <c r="K389" i="2"/>
  <c r="O389" i="2"/>
  <c r="P389" i="2"/>
  <c r="Q389" i="2"/>
  <c r="R389" i="2"/>
  <c r="S389" i="2"/>
  <c r="T389" i="2"/>
  <c r="U389" i="2"/>
  <c r="X389" i="2"/>
  <c r="Y389" i="2"/>
  <c r="Z389" i="2"/>
  <c r="AA389" i="2"/>
  <c r="AB389" i="2"/>
  <c r="AC389" i="2"/>
  <c r="AD389" i="2"/>
  <c r="AE389" i="2"/>
  <c r="AF389" i="2"/>
  <c r="AG389" i="2"/>
  <c r="B390" i="2"/>
  <c r="D390" i="2"/>
  <c r="E390" i="2"/>
  <c r="F390" i="2"/>
  <c r="G390" i="2"/>
  <c r="H390" i="2"/>
  <c r="I390" i="2"/>
  <c r="J390" i="2"/>
  <c r="K390" i="2"/>
  <c r="O390" i="2"/>
  <c r="P390" i="2"/>
  <c r="Q390" i="2"/>
  <c r="R390" i="2"/>
  <c r="S390" i="2"/>
  <c r="T390" i="2"/>
  <c r="U390" i="2"/>
  <c r="X390" i="2"/>
  <c r="Y390" i="2"/>
  <c r="Z390" i="2"/>
  <c r="AA390" i="2"/>
  <c r="AB390" i="2"/>
  <c r="AC390" i="2"/>
  <c r="AD390" i="2"/>
  <c r="AE390" i="2"/>
  <c r="AF390" i="2"/>
  <c r="AG390" i="2"/>
  <c r="B391" i="2"/>
  <c r="D391" i="2"/>
  <c r="E391" i="2"/>
  <c r="F391" i="2"/>
  <c r="G391" i="2"/>
  <c r="H391" i="2"/>
  <c r="I391" i="2"/>
  <c r="J391" i="2"/>
  <c r="K391" i="2"/>
  <c r="O391" i="2"/>
  <c r="P391" i="2"/>
  <c r="Q391" i="2"/>
  <c r="R391" i="2"/>
  <c r="S391" i="2"/>
  <c r="T391" i="2"/>
  <c r="U391" i="2"/>
  <c r="X391" i="2"/>
  <c r="Y391" i="2"/>
  <c r="Z391" i="2"/>
  <c r="AA391" i="2"/>
  <c r="AB391" i="2"/>
  <c r="AC391" i="2"/>
  <c r="AD391" i="2"/>
  <c r="AE391" i="2"/>
  <c r="AF391" i="2"/>
  <c r="AG391" i="2"/>
  <c r="B392" i="2"/>
  <c r="D392" i="2"/>
  <c r="E392" i="2"/>
  <c r="L392" i="2" s="1"/>
  <c r="F392" i="2"/>
  <c r="G392" i="2"/>
  <c r="H392" i="2"/>
  <c r="I392" i="2"/>
  <c r="J392" i="2"/>
  <c r="K392" i="2"/>
  <c r="O392" i="2"/>
  <c r="P392" i="2"/>
  <c r="Q392" i="2"/>
  <c r="R392" i="2"/>
  <c r="S392" i="2"/>
  <c r="T392" i="2"/>
  <c r="U392" i="2"/>
  <c r="X392" i="2"/>
  <c r="Y392" i="2"/>
  <c r="Z392" i="2"/>
  <c r="AA392" i="2"/>
  <c r="AB392" i="2"/>
  <c r="AC392" i="2"/>
  <c r="AD392" i="2"/>
  <c r="AE392" i="2"/>
  <c r="AF392" i="2"/>
  <c r="AG392" i="2"/>
  <c r="B393" i="2"/>
  <c r="D393" i="2"/>
  <c r="E393" i="2"/>
  <c r="F393" i="2"/>
  <c r="G393" i="2"/>
  <c r="H393" i="2"/>
  <c r="I393" i="2"/>
  <c r="J393" i="2"/>
  <c r="K393" i="2"/>
  <c r="O393" i="2"/>
  <c r="P393" i="2"/>
  <c r="Q393" i="2"/>
  <c r="R393" i="2"/>
  <c r="S393" i="2"/>
  <c r="T393" i="2"/>
  <c r="U393" i="2"/>
  <c r="X393" i="2"/>
  <c r="Y393" i="2"/>
  <c r="Z393" i="2"/>
  <c r="AA393" i="2"/>
  <c r="AB393" i="2"/>
  <c r="AC393" i="2"/>
  <c r="AD393" i="2"/>
  <c r="AE393" i="2"/>
  <c r="AF393" i="2"/>
  <c r="AG393" i="2"/>
  <c r="B394" i="2"/>
  <c r="D394" i="2"/>
  <c r="E394" i="2"/>
  <c r="F394" i="2"/>
  <c r="G394" i="2"/>
  <c r="H394" i="2"/>
  <c r="I394" i="2"/>
  <c r="J394" i="2"/>
  <c r="K394" i="2"/>
  <c r="O394" i="2"/>
  <c r="P394" i="2"/>
  <c r="Q394" i="2"/>
  <c r="R394" i="2"/>
  <c r="S394" i="2"/>
  <c r="T394" i="2"/>
  <c r="U394" i="2"/>
  <c r="X394" i="2"/>
  <c r="Y394" i="2"/>
  <c r="Z394" i="2"/>
  <c r="AA394" i="2"/>
  <c r="AB394" i="2"/>
  <c r="AC394" i="2"/>
  <c r="AD394" i="2"/>
  <c r="AE394" i="2"/>
  <c r="AF394" i="2"/>
  <c r="AG394" i="2"/>
  <c r="B395" i="2"/>
  <c r="D395" i="2"/>
  <c r="E395" i="2"/>
  <c r="F395" i="2"/>
  <c r="G395" i="2"/>
  <c r="H395" i="2"/>
  <c r="I395" i="2"/>
  <c r="J395" i="2"/>
  <c r="K395" i="2"/>
  <c r="O395" i="2"/>
  <c r="P395" i="2"/>
  <c r="Q395" i="2"/>
  <c r="R395" i="2"/>
  <c r="S395" i="2"/>
  <c r="T395" i="2"/>
  <c r="U395" i="2"/>
  <c r="X395" i="2"/>
  <c r="Y395" i="2"/>
  <c r="Z395" i="2"/>
  <c r="AA395" i="2"/>
  <c r="AB395" i="2"/>
  <c r="AC395" i="2"/>
  <c r="AD395" i="2"/>
  <c r="AE395" i="2"/>
  <c r="AF395" i="2"/>
  <c r="AG395" i="2"/>
  <c r="B396" i="2"/>
  <c r="D396" i="2"/>
  <c r="E396" i="2"/>
  <c r="L396" i="2" s="1"/>
  <c r="F396" i="2"/>
  <c r="G396" i="2"/>
  <c r="H396" i="2"/>
  <c r="I396" i="2"/>
  <c r="J396" i="2"/>
  <c r="K396" i="2"/>
  <c r="O396" i="2"/>
  <c r="P396" i="2"/>
  <c r="Q396" i="2"/>
  <c r="R396" i="2"/>
  <c r="S396" i="2"/>
  <c r="T396" i="2"/>
  <c r="U396" i="2"/>
  <c r="X396" i="2"/>
  <c r="Y396" i="2"/>
  <c r="Z396" i="2"/>
  <c r="AA396" i="2"/>
  <c r="AB396" i="2"/>
  <c r="AC396" i="2"/>
  <c r="AD396" i="2"/>
  <c r="AE396" i="2"/>
  <c r="AF396" i="2"/>
  <c r="AG396" i="2"/>
  <c r="B397" i="2"/>
  <c r="D397" i="2"/>
  <c r="E397" i="2"/>
  <c r="F397" i="2"/>
  <c r="G397" i="2"/>
  <c r="H397" i="2"/>
  <c r="I397" i="2"/>
  <c r="J397" i="2"/>
  <c r="K397" i="2"/>
  <c r="O397" i="2"/>
  <c r="P397" i="2"/>
  <c r="Q397" i="2"/>
  <c r="R397" i="2"/>
  <c r="S397" i="2"/>
  <c r="T397" i="2"/>
  <c r="U397" i="2"/>
  <c r="X397" i="2"/>
  <c r="Y397" i="2"/>
  <c r="Z397" i="2"/>
  <c r="AA397" i="2"/>
  <c r="AB397" i="2"/>
  <c r="AC397" i="2"/>
  <c r="AD397" i="2"/>
  <c r="AE397" i="2"/>
  <c r="AF397" i="2"/>
  <c r="AG397" i="2"/>
  <c r="B398" i="2"/>
  <c r="D398" i="2"/>
  <c r="E398" i="2"/>
  <c r="F398" i="2"/>
  <c r="G398" i="2"/>
  <c r="H398" i="2"/>
  <c r="I398" i="2"/>
  <c r="J398" i="2"/>
  <c r="K398" i="2"/>
  <c r="O398" i="2"/>
  <c r="P398" i="2"/>
  <c r="Q398" i="2"/>
  <c r="R398" i="2"/>
  <c r="S398" i="2"/>
  <c r="T398" i="2"/>
  <c r="U398" i="2"/>
  <c r="X398" i="2"/>
  <c r="Y398" i="2"/>
  <c r="Z398" i="2"/>
  <c r="AA398" i="2"/>
  <c r="AB398" i="2"/>
  <c r="AC398" i="2"/>
  <c r="AD398" i="2"/>
  <c r="AE398" i="2"/>
  <c r="AF398" i="2"/>
  <c r="AG398" i="2"/>
  <c r="B399" i="2"/>
  <c r="D399" i="2"/>
  <c r="E399" i="2"/>
  <c r="F399" i="2"/>
  <c r="G399" i="2"/>
  <c r="H399" i="2"/>
  <c r="I399" i="2"/>
  <c r="J399" i="2"/>
  <c r="K399" i="2"/>
  <c r="O399" i="2"/>
  <c r="P399" i="2"/>
  <c r="Q399" i="2"/>
  <c r="R399" i="2"/>
  <c r="S399" i="2"/>
  <c r="T399" i="2"/>
  <c r="U399" i="2"/>
  <c r="X399" i="2"/>
  <c r="Y399" i="2"/>
  <c r="Z399" i="2"/>
  <c r="AA399" i="2"/>
  <c r="AB399" i="2"/>
  <c r="AC399" i="2"/>
  <c r="AD399" i="2"/>
  <c r="AE399" i="2"/>
  <c r="AF399" i="2"/>
  <c r="AG399" i="2"/>
  <c r="B400" i="2"/>
  <c r="D400" i="2"/>
  <c r="E400" i="2"/>
  <c r="L400" i="2" s="1"/>
  <c r="F400" i="2"/>
  <c r="G400" i="2"/>
  <c r="H400" i="2"/>
  <c r="I400" i="2"/>
  <c r="J400" i="2"/>
  <c r="K400" i="2"/>
  <c r="O400" i="2"/>
  <c r="P400" i="2"/>
  <c r="Q400" i="2"/>
  <c r="R400" i="2"/>
  <c r="S400" i="2"/>
  <c r="T400" i="2"/>
  <c r="U400" i="2"/>
  <c r="X400" i="2"/>
  <c r="Y400" i="2"/>
  <c r="Z400" i="2"/>
  <c r="AA400" i="2"/>
  <c r="AB400" i="2"/>
  <c r="AC400" i="2"/>
  <c r="AD400" i="2"/>
  <c r="AE400" i="2"/>
  <c r="AF400" i="2"/>
  <c r="AG400" i="2"/>
  <c r="B401" i="2"/>
  <c r="D401" i="2"/>
  <c r="E401" i="2"/>
  <c r="F401" i="2"/>
  <c r="G401" i="2"/>
  <c r="H401" i="2"/>
  <c r="I401" i="2"/>
  <c r="J401" i="2"/>
  <c r="K401" i="2"/>
  <c r="O401" i="2"/>
  <c r="P401" i="2"/>
  <c r="Q401" i="2"/>
  <c r="R401" i="2"/>
  <c r="S401" i="2"/>
  <c r="T401" i="2"/>
  <c r="U401" i="2"/>
  <c r="X401" i="2"/>
  <c r="Y401" i="2"/>
  <c r="Z401" i="2"/>
  <c r="AA401" i="2"/>
  <c r="AB401" i="2"/>
  <c r="AC401" i="2"/>
  <c r="AD401" i="2"/>
  <c r="AE401" i="2"/>
  <c r="AF401" i="2"/>
  <c r="AG401" i="2"/>
  <c r="B402" i="2"/>
  <c r="D402" i="2"/>
  <c r="E402" i="2"/>
  <c r="F402" i="2"/>
  <c r="G402" i="2"/>
  <c r="H402" i="2"/>
  <c r="I402" i="2"/>
  <c r="J402" i="2"/>
  <c r="K402" i="2"/>
  <c r="O402" i="2"/>
  <c r="P402" i="2"/>
  <c r="Q402" i="2"/>
  <c r="R402" i="2"/>
  <c r="S402" i="2"/>
  <c r="T402" i="2"/>
  <c r="U402" i="2"/>
  <c r="X402" i="2"/>
  <c r="Y402" i="2"/>
  <c r="Z402" i="2"/>
  <c r="AA402" i="2"/>
  <c r="AB402" i="2"/>
  <c r="AC402" i="2"/>
  <c r="AD402" i="2"/>
  <c r="AE402" i="2"/>
  <c r="AF402" i="2"/>
  <c r="AG402" i="2"/>
  <c r="B403" i="2"/>
  <c r="D403" i="2"/>
  <c r="E403" i="2"/>
  <c r="F403" i="2"/>
  <c r="G403" i="2"/>
  <c r="H403" i="2"/>
  <c r="I403" i="2"/>
  <c r="J403" i="2"/>
  <c r="K403" i="2"/>
  <c r="O403" i="2"/>
  <c r="P403" i="2"/>
  <c r="Q403" i="2"/>
  <c r="R403" i="2"/>
  <c r="S403" i="2"/>
  <c r="T403" i="2"/>
  <c r="U403" i="2"/>
  <c r="X403" i="2"/>
  <c r="Y403" i="2"/>
  <c r="Z403" i="2"/>
  <c r="AA403" i="2"/>
  <c r="AB403" i="2"/>
  <c r="AC403" i="2"/>
  <c r="AD403" i="2"/>
  <c r="AE403" i="2"/>
  <c r="AF403" i="2"/>
  <c r="AG403" i="2"/>
  <c r="B404" i="2"/>
  <c r="D404" i="2"/>
  <c r="E404" i="2"/>
  <c r="L404" i="2" s="1"/>
  <c r="F404" i="2"/>
  <c r="G404" i="2"/>
  <c r="H404" i="2"/>
  <c r="I404" i="2"/>
  <c r="J404" i="2"/>
  <c r="K404" i="2"/>
  <c r="O404" i="2"/>
  <c r="P404" i="2"/>
  <c r="Q404" i="2"/>
  <c r="R404" i="2"/>
  <c r="S404" i="2"/>
  <c r="T404" i="2"/>
  <c r="U404" i="2"/>
  <c r="X404" i="2"/>
  <c r="Y404" i="2"/>
  <c r="Z404" i="2"/>
  <c r="AA404" i="2"/>
  <c r="AB404" i="2"/>
  <c r="AC404" i="2"/>
  <c r="AD404" i="2"/>
  <c r="AE404" i="2"/>
  <c r="AF404" i="2"/>
  <c r="AG404" i="2"/>
  <c r="B405" i="2"/>
  <c r="D405" i="2"/>
  <c r="E405" i="2"/>
  <c r="F405" i="2"/>
  <c r="G405" i="2"/>
  <c r="H405" i="2"/>
  <c r="I405" i="2"/>
  <c r="J405" i="2"/>
  <c r="K405" i="2"/>
  <c r="O405" i="2"/>
  <c r="P405" i="2"/>
  <c r="Q405" i="2"/>
  <c r="R405" i="2"/>
  <c r="S405" i="2"/>
  <c r="T405" i="2"/>
  <c r="U405" i="2"/>
  <c r="X405" i="2"/>
  <c r="Y405" i="2"/>
  <c r="Z405" i="2"/>
  <c r="AA405" i="2"/>
  <c r="AB405" i="2"/>
  <c r="AC405" i="2"/>
  <c r="AD405" i="2"/>
  <c r="AE405" i="2"/>
  <c r="AF405" i="2"/>
  <c r="AG405" i="2"/>
  <c r="B406" i="2"/>
  <c r="D406" i="2"/>
  <c r="E406" i="2"/>
  <c r="F406" i="2"/>
  <c r="G406" i="2"/>
  <c r="H406" i="2"/>
  <c r="I406" i="2"/>
  <c r="J406" i="2"/>
  <c r="K406" i="2"/>
  <c r="O406" i="2"/>
  <c r="P406" i="2"/>
  <c r="Q406" i="2"/>
  <c r="R406" i="2"/>
  <c r="S406" i="2"/>
  <c r="T406" i="2"/>
  <c r="U406" i="2"/>
  <c r="X406" i="2"/>
  <c r="Y406" i="2"/>
  <c r="Z406" i="2"/>
  <c r="AA406" i="2"/>
  <c r="AB406" i="2"/>
  <c r="AC406" i="2"/>
  <c r="AD406" i="2"/>
  <c r="AE406" i="2"/>
  <c r="AF406" i="2"/>
  <c r="AG406" i="2"/>
  <c r="B407" i="2"/>
  <c r="D407" i="2"/>
  <c r="E407" i="2"/>
  <c r="F407" i="2"/>
  <c r="G407" i="2"/>
  <c r="H407" i="2"/>
  <c r="I407" i="2"/>
  <c r="J407" i="2"/>
  <c r="K407" i="2"/>
  <c r="O407" i="2"/>
  <c r="P407" i="2"/>
  <c r="Q407" i="2"/>
  <c r="R407" i="2"/>
  <c r="S407" i="2"/>
  <c r="T407" i="2"/>
  <c r="U407" i="2"/>
  <c r="X407" i="2"/>
  <c r="Y407" i="2"/>
  <c r="Z407" i="2"/>
  <c r="AA407" i="2"/>
  <c r="AB407" i="2"/>
  <c r="AC407" i="2"/>
  <c r="AD407" i="2"/>
  <c r="AE407" i="2"/>
  <c r="AF407" i="2"/>
  <c r="AG407" i="2"/>
  <c r="B408" i="2"/>
  <c r="D408" i="2"/>
  <c r="E408" i="2"/>
  <c r="L408" i="2" s="1"/>
  <c r="F408" i="2"/>
  <c r="G408" i="2"/>
  <c r="H408" i="2"/>
  <c r="I408" i="2"/>
  <c r="J408" i="2"/>
  <c r="K408" i="2"/>
  <c r="O408" i="2"/>
  <c r="P408" i="2"/>
  <c r="Q408" i="2"/>
  <c r="R408" i="2"/>
  <c r="S408" i="2"/>
  <c r="T408" i="2"/>
  <c r="U408" i="2"/>
  <c r="X408" i="2"/>
  <c r="Y408" i="2"/>
  <c r="Z408" i="2"/>
  <c r="AA408" i="2"/>
  <c r="AB408" i="2"/>
  <c r="AC408" i="2"/>
  <c r="AD408" i="2"/>
  <c r="AE408" i="2"/>
  <c r="AF408" i="2"/>
  <c r="AG408" i="2"/>
  <c r="B409" i="2"/>
  <c r="D409" i="2"/>
  <c r="E409" i="2"/>
  <c r="F409" i="2"/>
  <c r="G409" i="2"/>
  <c r="H409" i="2"/>
  <c r="I409" i="2"/>
  <c r="J409" i="2"/>
  <c r="K409" i="2"/>
  <c r="O409" i="2"/>
  <c r="P409" i="2"/>
  <c r="Q409" i="2"/>
  <c r="R409" i="2"/>
  <c r="S409" i="2"/>
  <c r="T409" i="2"/>
  <c r="U409" i="2"/>
  <c r="X409" i="2"/>
  <c r="Y409" i="2"/>
  <c r="Z409" i="2"/>
  <c r="AA409" i="2"/>
  <c r="AB409" i="2"/>
  <c r="AC409" i="2"/>
  <c r="AD409" i="2"/>
  <c r="AE409" i="2"/>
  <c r="AF409" i="2"/>
  <c r="AG409" i="2"/>
  <c r="B410" i="2"/>
  <c r="D410" i="2"/>
  <c r="E410" i="2"/>
  <c r="F410" i="2"/>
  <c r="G410" i="2"/>
  <c r="H410" i="2"/>
  <c r="I410" i="2"/>
  <c r="J410" i="2"/>
  <c r="K410" i="2"/>
  <c r="O410" i="2"/>
  <c r="P410" i="2"/>
  <c r="Q410" i="2"/>
  <c r="R410" i="2"/>
  <c r="S410" i="2"/>
  <c r="T410" i="2"/>
  <c r="U410" i="2"/>
  <c r="X410" i="2"/>
  <c r="Y410" i="2"/>
  <c r="Z410" i="2"/>
  <c r="AA410" i="2"/>
  <c r="AB410" i="2"/>
  <c r="AC410" i="2"/>
  <c r="AD410" i="2"/>
  <c r="AE410" i="2"/>
  <c r="AF410" i="2"/>
  <c r="AG410" i="2"/>
  <c r="B411" i="2"/>
  <c r="D411" i="2"/>
  <c r="E411" i="2"/>
  <c r="F411" i="2"/>
  <c r="G411" i="2"/>
  <c r="H411" i="2"/>
  <c r="I411" i="2"/>
  <c r="J411" i="2"/>
  <c r="K411" i="2"/>
  <c r="O411" i="2"/>
  <c r="P411" i="2"/>
  <c r="Q411" i="2"/>
  <c r="R411" i="2"/>
  <c r="S411" i="2"/>
  <c r="T411" i="2"/>
  <c r="U411" i="2"/>
  <c r="X411" i="2"/>
  <c r="Y411" i="2"/>
  <c r="Z411" i="2"/>
  <c r="AA411" i="2"/>
  <c r="AB411" i="2"/>
  <c r="AC411" i="2"/>
  <c r="AD411" i="2"/>
  <c r="AE411" i="2"/>
  <c r="AF411" i="2"/>
  <c r="AG411" i="2"/>
  <c r="B412" i="2"/>
  <c r="D412" i="2"/>
  <c r="E412" i="2"/>
  <c r="L412" i="2" s="1"/>
  <c r="F412" i="2"/>
  <c r="G412" i="2"/>
  <c r="H412" i="2"/>
  <c r="I412" i="2"/>
  <c r="J412" i="2"/>
  <c r="K412" i="2"/>
  <c r="O412" i="2"/>
  <c r="P412" i="2"/>
  <c r="Q412" i="2"/>
  <c r="R412" i="2"/>
  <c r="S412" i="2"/>
  <c r="T412" i="2"/>
  <c r="U412" i="2"/>
  <c r="X412" i="2"/>
  <c r="Y412" i="2"/>
  <c r="Z412" i="2"/>
  <c r="AA412" i="2"/>
  <c r="AB412" i="2"/>
  <c r="AC412" i="2"/>
  <c r="AD412" i="2"/>
  <c r="AE412" i="2"/>
  <c r="AF412" i="2"/>
  <c r="AG412" i="2"/>
  <c r="B413" i="2"/>
  <c r="D413" i="2"/>
  <c r="E413" i="2"/>
  <c r="F413" i="2"/>
  <c r="G413" i="2"/>
  <c r="H413" i="2"/>
  <c r="I413" i="2"/>
  <c r="J413" i="2"/>
  <c r="K413" i="2"/>
  <c r="O413" i="2"/>
  <c r="P413" i="2"/>
  <c r="Q413" i="2"/>
  <c r="R413" i="2"/>
  <c r="S413" i="2"/>
  <c r="T413" i="2"/>
  <c r="U413" i="2"/>
  <c r="X413" i="2"/>
  <c r="Y413" i="2"/>
  <c r="Z413" i="2"/>
  <c r="AA413" i="2"/>
  <c r="AB413" i="2"/>
  <c r="AC413" i="2"/>
  <c r="AD413" i="2"/>
  <c r="AE413" i="2"/>
  <c r="AF413" i="2"/>
  <c r="AG413" i="2"/>
  <c r="B414" i="2"/>
  <c r="D414" i="2"/>
  <c r="E414" i="2"/>
  <c r="F414" i="2"/>
  <c r="G414" i="2"/>
  <c r="H414" i="2"/>
  <c r="I414" i="2"/>
  <c r="J414" i="2"/>
  <c r="K414" i="2"/>
  <c r="O414" i="2"/>
  <c r="P414" i="2"/>
  <c r="Q414" i="2"/>
  <c r="R414" i="2"/>
  <c r="S414" i="2"/>
  <c r="T414" i="2"/>
  <c r="U414" i="2"/>
  <c r="X414" i="2"/>
  <c r="Y414" i="2"/>
  <c r="Z414" i="2"/>
  <c r="AA414" i="2"/>
  <c r="AB414" i="2"/>
  <c r="AC414" i="2"/>
  <c r="AD414" i="2"/>
  <c r="AE414" i="2"/>
  <c r="AF414" i="2"/>
  <c r="AG414" i="2"/>
  <c r="B415" i="2"/>
  <c r="D415" i="2"/>
  <c r="E415" i="2"/>
  <c r="F415" i="2"/>
  <c r="G415" i="2"/>
  <c r="H415" i="2"/>
  <c r="I415" i="2"/>
  <c r="J415" i="2"/>
  <c r="K415" i="2"/>
  <c r="O415" i="2"/>
  <c r="P415" i="2"/>
  <c r="Q415" i="2"/>
  <c r="R415" i="2"/>
  <c r="S415" i="2"/>
  <c r="T415" i="2"/>
  <c r="U415" i="2"/>
  <c r="X415" i="2"/>
  <c r="Y415" i="2"/>
  <c r="Z415" i="2"/>
  <c r="AA415" i="2"/>
  <c r="AB415" i="2"/>
  <c r="AC415" i="2"/>
  <c r="AD415" i="2"/>
  <c r="AE415" i="2"/>
  <c r="AF415" i="2"/>
  <c r="AG415" i="2"/>
  <c r="B416" i="2"/>
  <c r="D416" i="2"/>
  <c r="E416" i="2"/>
  <c r="L416" i="2" s="1"/>
  <c r="F416" i="2"/>
  <c r="G416" i="2"/>
  <c r="H416" i="2"/>
  <c r="I416" i="2"/>
  <c r="J416" i="2"/>
  <c r="K416" i="2"/>
  <c r="O416" i="2"/>
  <c r="P416" i="2"/>
  <c r="Q416" i="2"/>
  <c r="R416" i="2"/>
  <c r="S416" i="2"/>
  <c r="T416" i="2"/>
  <c r="U416" i="2"/>
  <c r="X416" i="2"/>
  <c r="Y416" i="2"/>
  <c r="Z416" i="2"/>
  <c r="AA416" i="2"/>
  <c r="AB416" i="2"/>
  <c r="AC416" i="2"/>
  <c r="AD416" i="2"/>
  <c r="AE416" i="2"/>
  <c r="AF416" i="2"/>
  <c r="AG416" i="2"/>
  <c r="B417" i="2"/>
  <c r="D417" i="2"/>
  <c r="E417" i="2"/>
  <c r="F417" i="2"/>
  <c r="G417" i="2"/>
  <c r="H417" i="2"/>
  <c r="I417" i="2"/>
  <c r="J417" i="2"/>
  <c r="K417" i="2"/>
  <c r="O417" i="2"/>
  <c r="P417" i="2"/>
  <c r="Q417" i="2"/>
  <c r="R417" i="2"/>
  <c r="S417" i="2"/>
  <c r="T417" i="2"/>
  <c r="U417" i="2"/>
  <c r="X417" i="2"/>
  <c r="Y417" i="2"/>
  <c r="Z417" i="2"/>
  <c r="AA417" i="2"/>
  <c r="AB417" i="2"/>
  <c r="AC417" i="2"/>
  <c r="AD417" i="2"/>
  <c r="AE417" i="2"/>
  <c r="AF417" i="2"/>
  <c r="AG417" i="2"/>
  <c r="B418" i="2"/>
  <c r="D418" i="2"/>
  <c r="E418" i="2"/>
  <c r="F418" i="2"/>
  <c r="G418" i="2"/>
  <c r="H418" i="2"/>
  <c r="I418" i="2"/>
  <c r="J418" i="2"/>
  <c r="K418" i="2"/>
  <c r="O418" i="2"/>
  <c r="P418" i="2"/>
  <c r="Q418" i="2"/>
  <c r="R418" i="2"/>
  <c r="S418" i="2"/>
  <c r="T418" i="2"/>
  <c r="U418" i="2"/>
  <c r="X418" i="2"/>
  <c r="Y418" i="2"/>
  <c r="Z418" i="2"/>
  <c r="AA418" i="2"/>
  <c r="AB418" i="2"/>
  <c r="AC418" i="2"/>
  <c r="AD418" i="2"/>
  <c r="AE418" i="2"/>
  <c r="AF418" i="2"/>
  <c r="AG418" i="2"/>
  <c r="B419" i="2"/>
  <c r="D419" i="2"/>
  <c r="E419" i="2"/>
  <c r="F419" i="2"/>
  <c r="G419" i="2"/>
  <c r="H419" i="2"/>
  <c r="I419" i="2"/>
  <c r="J419" i="2"/>
  <c r="K419" i="2"/>
  <c r="O419" i="2"/>
  <c r="P419" i="2"/>
  <c r="Q419" i="2"/>
  <c r="R419" i="2"/>
  <c r="S419" i="2"/>
  <c r="T419" i="2"/>
  <c r="U419" i="2"/>
  <c r="X419" i="2"/>
  <c r="Y419" i="2"/>
  <c r="Z419" i="2"/>
  <c r="AA419" i="2"/>
  <c r="AB419" i="2"/>
  <c r="AC419" i="2"/>
  <c r="AD419" i="2"/>
  <c r="AE419" i="2"/>
  <c r="AF419" i="2"/>
  <c r="AG419" i="2"/>
  <c r="B420" i="2"/>
  <c r="D420" i="2"/>
  <c r="E420" i="2"/>
  <c r="L420" i="2" s="1"/>
  <c r="F420" i="2"/>
  <c r="G420" i="2"/>
  <c r="H420" i="2"/>
  <c r="I420" i="2"/>
  <c r="J420" i="2"/>
  <c r="K420" i="2"/>
  <c r="O420" i="2"/>
  <c r="P420" i="2"/>
  <c r="Q420" i="2"/>
  <c r="R420" i="2"/>
  <c r="S420" i="2"/>
  <c r="T420" i="2"/>
  <c r="U420" i="2"/>
  <c r="X420" i="2"/>
  <c r="Y420" i="2"/>
  <c r="Z420" i="2"/>
  <c r="AA420" i="2"/>
  <c r="AB420" i="2"/>
  <c r="AC420" i="2"/>
  <c r="AD420" i="2"/>
  <c r="AE420" i="2"/>
  <c r="AF420" i="2"/>
  <c r="AG420" i="2"/>
  <c r="B421" i="2"/>
  <c r="D421" i="2"/>
  <c r="E421" i="2"/>
  <c r="F421" i="2"/>
  <c r="G421" i="2"/>
  <c r="H421" i="2"/>
  <c r="I421" i="2"/>
  <c r="J421" i="2"/>
  <c r="K421" i="2"/>
  <c r="O421" i="2"/>
  <c r="P421" i="2"/>
  <c r="Q421" i="2"/>
  <c r="R421" i="2"/>
  <c r="S421" i="2"/>
  <c r="T421" i="2"/>
  <c r="U421" i="2"/>
  <c r="X421" i="2"/>
  <c r="Y421" i="2"/>
  <c r="Z421" i="2"/>
  <c r="AA421" i="2"/>
  <c r="AB421" i="2"/>
  <c r="AC421" i="2"/>
  <c r="AD421" i="2"/>
  <c r="AE421" i="2"/>
  <c r="AF421" i="2"/>
  <c r="AG421" i="2"/>
  <c r="B422" i="2"/>
  <c r="D422" i="2"/>
  <c r="E422" i="2"/>
  <c r="F422" i="2"/>
  <c r="G422" i="2"/>
  <c r="H422" i="2"/>
  <c r="I422" i="2"/>
  <c r="J422" i="2"/>
  <c r="K422" i="2"/>
  <c r="O422" i="2"/>
  <c r="P422" i="2"/>
  <c r="Q422" i="2"/>
  <c r="R422" i="2"/>
  <c r="S422" i="2"/>
  <c r="T422" i="2"/>
  <c r="U422" i="2"/>
  <c r="X422" i="2"/>
  <c r="Y422" i="2"/>
  <c r="Z422" i="2"/>
  <c r="AA422" i="2"/>
  <c r="AB422" i="2"/>
  <c r="AC422" i="2"/>
  <c r="AD422" i="2"/>
  <c r="AE422" i="2"/>
  <c r="AF422" i="2"/>
  <c r="AG422" i="2"/>
  <c r="B423" i="2"/>
  <c r="D423" i="2"/>
  <c r="E423" i="2"/>
  <c r="F423" i="2"/>
  <c r="G423" i="2"/>
  <c r="H423" i="2"/>
  <c r="I423" i="2"/>
  <c r="J423" i="2"/>
  <c r="K423" i="2"/>
  <c r="O423" i="2"/>
  <c r="P423" i="2"/>
  <c r="Q423" i="2"/>
  <c r="R423" i="2"/>
  <c r="S423" i="2"/>
  <c r="T423" i="2"/>
  <c r="U423" i="2"/>
  <c r="X423" i="2"/>
  <c r="Y423" i="2"/>
  <c r="Z423" i="2"/>
  <c r="AA423" i="2"/>
  <c r="AB423" i="2"/>
  <c r="AC423" i="2"/>
  <c r="AD423" i="2"/>
  <c r="AE423" i="2"/>
  <c r="AF423" i="2"/>
  <c r="AG423" i="2"/>
  <c r="B424" i="2"/>
  <c r="D424" i="2"/>
  <c r="E424" i="2"/>
  <c r="L424" i="2" s="1"/>
  <c r="F424" i="2"/>
  <c r="G424" i="2"/>
  <c r="H424" i="2"/>
  <c r="I424" i="2"/>
  <c r="J424" i="2"/>
  <c r="K424" i="2"/>
  <c r="O424" i="2"/>
  <c r="P424" i="2"/>
  <c r="Q424" i="2"/>
  <c r="R424" i="2"/>
  <c r="S424" i="2"/>
  <c r="T424" i="2"/>
  <c r="U424" i="2"/>
  <c r="X424" i="2"/>
  <c r="Y424" i="2"/>
  <c r="Z424" i="2"/>
  <c r="AA424" i="2"/>
  <c r="AB424" i="2"/>
  <c r="AC424" i="2"/>
  <c r="AD424" i="2"/>
  <c r="AE424" i="2"/>
  <c r="AF424" i="2"/>
  <c r="AG424" i="2"/>
  <c r="B425" i="2"/>
  <c r="D425" i="2"/>
  <c r="E425" i="2"/>
  <c r="F425" i="2"/>
  <c r="G425" i="2"/>
  <c r="H425" i="2"/>
  <c r="I425" i="2"/>
  <c r="J425" i="2"/>
  <c r="K425" i="2"/>
  <c r="O425" i="2"/>
  <c r="P425" i="2"/>
  <c r="Q425" i="2"/>
  <c r="R425" i="2"/>
  <c r="S425" i="2"/>
  <c r="T425" i="2"/>
  <c r="U425" i="2"/>
  <c r="X425" i="2"/>
  <c r="Y425" i="2"/>
  <c r="Z425" i="2"/>
  <c r="AA425" i="2"/>
  <c r="AB425" i="2"/>
  <c r="AC425" i="2"/>
  <c r="AD425" i="2"/>
  <c r="AE425" i="2"/>
  <c r="AF425" i="2"/>
  <c r="AG425" i="2"/>
  <c r="B426" i="2"/>
  <c r="D426" i="2"/>
  <c r="E426" i="2"/>
  <c r="F426" i="2"/>
  <c r="G426" i="2"/>
  <c r="H426" i="2"/>
  <c r="I426" i="2"/>
  <c r="J426" i="2"/>
  <c r="K426" i="2"/>
  <c r="O426" i="2"/>
  <c r="P426" i="2"/>
  <c r="Q426" i="2"/>
  <c r="R426" i="2"/>
  <c r="S426" i="2"/>
  <c r="T426" i="2"/>
  <c r="U426" i="2"/>
  <c r="X426" i="2"/>
  <c r="Y426" i="2"/>
  <c r="Z426" i="2"/>
  <c r="AA426" i="2"/>
  <c r="AB426" i="2"/>
  <c r="AC426" i="2"/>
  <c r="AD426" i="2"/>
  <c r="AE426" i="2"/>
  <c r="AF426" i="2"/>
  <c r="AG426" i="2"/>
  <c r="B427" i="2"/>
  <c r="D427" i="2"/>
  <c r="E427" i="2"/>
  <c r="F427" i="2"/>
  <c r="G427" i="2"/>
  <c r="H427" i="2"/>
  <c r="I427" i="2"/>
  <c r="J427" i="2"/>
  <c r="K427" i="2"/>
  <c r="O427" i="2"/>
  <c r="P427" i="2"/>
  <c r="Q427" i="2"/>
  <c r="R427" i="2"/>
  <c r="S427" i="2"/>
  <c r="T427" i="2"/>
  <c r="U427" i="2"/>
  <c r="X427" i="2"/>
  <c r="Y427" i="2"/>
  <c r="Z427" i="2"/>
  <c r="AA427" i="2"/>
  <c r="AB427" i="2"/>
  <c r="AC427" i="2"/>
  <c r="AD427" i="2"/>
  <c r="AE427" i="2"/>
  <c r="AF427" i="2"/>
  <c r="AG427" i="2"/>
  <c r="B428" i="2"/>
  <c r="D428" i="2"/>
  <c r="E428" i="2"/>
  <c r="L428" i="2" s="1"/>
  <c r="F428" i="2"/>
  <c r="G428" i="2"/>
  <c r="H428" i="2"/>
  <c r="I428" i="2"/>
  <c r="J428" i="2"/>
  <c r="K428" i="2"/>
  <c r="O428" i="2"/>
  <c r="P428" i="2"/>
  <c r="Q428" i="2"/>
  <c r="R428" i="2"/>
  <c r="S428" i="2"/>
  <c r="T428" i="2"/>
  <c r="U428" i="2"/>
  <c r="X428" i="2"/>
  <c r="Y428" i="2"/>
  <c r="Z428" i="2"/>
  <c r="AA428" i="2"/>
  <c r="AB428" i="2"/>
  <c r="AC428" i="2"/>
  <c r="AD428" i="2"/>
  <c r="AE428" i="2"/>
  <c r="AF428" i="2"/>
  <c r="AG428" i="2"/>
  <c r="B429" i="2"/>
  <c r="D429" i="2"/>
  <c r="E429" i="2"/>
  <c r="F429" i="2"/>
  <c r="G429" i="2"/>
  <c r="H429" i="2"/>
  <c r="I429" i="2"/>
  <c r="J429" i="2"/>
  <c r="K429" i="2"/>
  <c r="O429" i="2"/>
  <c r="P429" i="2"/>
  <c r="Q429" i="2"/>
  <c r="R429" i="2"/>
  <c r="S429" i="2"/>
  <c r="T429" i="2"/>
  <c r="U429" i="2"/>
  <c r="X429" i="2"/>
  <c r="Y429" i="2"/>
  <c r="Z429" i="2"/>
  <c r="AA429" i="2"/>
  <c r="AB429" i="2"/>
  <c r="AC429" i="2"/>
  <c r="AD429" i="2"/>
  <c r="AE429" i="2"/>
  <c r="AF429" i="2"/>
  <c r="AG429" i="2"/>
  <c r="B430" i="2"/>
  <c r="D430" i="2"/>
  <c r="E430" i="2"/>
  <c r="F430" i="2"/>
  <c r="G430" i="2"/>
  <c r="H430" i="2"/>
  <c r="I430" i="2"/>
  <c r="J430" i="2"/>
  <c r="K430" i="2"/>
  <c r="O430" i="2"/>
  <c r="P430" i="2"/>
  <c r="Q430" i="2"/>
  <c r="R430" i="2"/>
  <c r="S430" i="2"/>
  <c r="T430" i="2"/>
  <c r="U430" i="2"/>
  <c r="X430" i="2"/>
  <c r="Y430" i="2"/>
  <c r="Z430" i="2"/>
  <c r="AA430" i="2"/>
  <c r="AB430" i="2"/>
  <c r="AC430" i="2"/>
  <c r="AD430" i="2"/>
  <c r="AE430" i="2"/>
  <c r="AF430" i="2"/>
  <c r="AG430" i="2"/>
  <c r="B431" i="2"/>
  <c r="D431" i="2"/>
  <c r="E431" i="2"/>
  <c r="F431" i="2"/>
  <c r="G431" i="2"/>
  <c r="H431" i="2"/>
  <c r="I431" i="2"/>
  <c r="J431" i="2"/>
  <c r="K431" i="2"/>
  <c r="O431" i="2"/>
  <c r="P431" i="2"/>
  <c r="Q431" i="2"/>
  <c r="R431" i="2"/>
  <c r="S431" i="2"/>
  <c r="T431" i="2"/>
  <c r="U431" i="2"/>
  <c r="X431" i="2"/>
  <c r="Y431" i="2"/>
  <c r="Z431" i="2"/>
  <c r="AA431" i="2"/>
  <c r="AB431" i="2"/>
  <c r="AC431" i="2"/>
  <c r="AD431" i="2"/>
  <c r="AE431" i="2"/>
  <c r="AF431" i="2"/>
  <c r="AG431" i="2"/>
  <c r="B432" i="2"/>
  <c r="D432" i="2"/>
  <c r="E432" i="2"/>
  <c r="L432" i="2" s="1"/>
  <c r="F432" i="2"/>
  <c r="G432" i="2"/>
  <c r="H432" i="2"/>
  <c r="I432" i="2"/>
  <c r="J432" i="2"/>
  <c r="K432" i="2"/>
  <c r="O432" i="2"/>
  <c r="P432" i="2"/>
  <c r="Q432" i="2"/>
  <c r="R432" i="2"/>
  <c r="S432" i="2"/>
  <c r="T432" i="2"/>
  <c r="U432" i="2"/>
  <c r="X432" i="2"/>
  <c r="Y432" i="2"/>
  <c r="Z432" i="2"/>
  <c r="AA432" i="2"/>
  <c r="AB432" i="2"/>
  <c r="AC432" i="2"/>
  <c r="AD432" i="2"/>
  <c r="AE432" i="2"/>
  <c r="AF432" i="2"/>
  <c r="AG432" i="2"/>
  <c r="B433" i="2"/>
  <c r="D433" i="2"/>
  <c r="E433" i="2"/>
  <c r="F433" i="2"/>
  <c r="G433" i="2"/>
  <c r="H433" i="2"/>
  <c r="I433" i="2"/>
  <c r="J433" i="2"/>
  <c r="K433" i="2"/>
  <c r="O433" i="2"/>
  <c r="P433" i="2"/>
  <c r="Q433" i="2"/>
  <c r="R433" i="2"/>
  <c r="S433" i="2"/>
  <c r="T433" i="2"/>
  <c r="U433" i="2"/>
  <c r="X433" i="2"/>
  <c r="Y433" i="2"/>
  <c r="Z433" i="2"/>
  <c r="AA433" i="2"/>
  <c r="AB433" i="2"/>
  <c r="AC433" i="2"/>
  <c r="AD433" i="2"/>
  <c r="AE433" i="2"/>
  <c r="AF433" i="2"/>
  <c r="AG433" i="2"/>
  <c r="B434" i="2"/>
  <c r="D434" i="2"/>
  <c r="E434" i="2"/>
  <c r="F434" i="2"/>
  <c r="G434" i="2"/>
  <c r="H434" i="2"/>
  <c r="I434" i="2"/>
  <c r="J434" i="2"/>
  <c r="K434" i="2"/>
  <c r="O434" i="2"/>
  <c r="P434" i="2"/>
  <c r="Q434" i="2"/>
  <c r="R434" i="2"/>
  <c r="S434" i="2"/>
  <c r="T434" i="2"/>
  <c r="U434" i="2"/>
  <c r="X434" i="2"/>
  <c r="Y434" i="2"/>
  <c r="Z434" i="2"/>
  <c r="AA434" i="2"/>
  <c r="AB434" i="2"/>
  <c r="AC434" i="2"/>
  <c r="AD434" i="2"/>
  <c r="AE434" i="2"/>
  <c r="AF434" i="2"/>
  <c r="AG434" i="2"/>
  <c r="B435" i="2"/>
  <c r="D435" i="2"/>
  <c r="E435" i="2"/>
  <c r="F435" i="2"/>
  <c r="G435" i="2"/>
  <c r="H435" i="2"/>
  <c r="I435" i="2"/>
  <c r="J435" i="2"/>
  <c r="K435" i="2"/>
  <c r="O435" i="2"/>
  <c r="P435" i="2"/>
  <c r="Q435" i="2"/>
  <c r="R435" i="2"/>
  <c r="S435" i="2"/>
  <c r="T435" i="2"/>
  <c r="U435" i="2"/>
  <c r="X435" i="2"/>
  <c r="Y435" i="2"/>
  <c r="Z435" i="2"/>
  <c r="AA435" i="2"/>
  <c r="AB435" i="2"/>
  <c r="AC435" i="2"/>
  <c r="AD435" i="2"/>
  <c r="AE435" i="2"/>
  <c r="AF435" i="2"/>
  <c r="AG435" i="2"/>
  <c r="B436" i="2"/>
  <c r="D436" i="2"/>
  <c r="E436" i="2"/>
  <c r="L436" i="2" s="1"/>
  <c r="F436" i="2"/>
  <c r="G436" i="2"/>
  <c r="H436" i="2"/>
  <c r="I436" i="2"/>
  <c r="J436" i="2"/>
  <c r="K436" i="2"/>
  <c r="O436" i="2"/>
  <c r="P436" i="2"/>
  <c r="Q436" i="2"/>
  <c r="R436" i="2"/>
  <c r="S436" i="2"/>
  <c r="T436" i="2"/>
  <c r="U436" i="2"/>
  <c r="X436" i="2"/>
  <c r="Y436" i="2"/>
  <c r="Z436" i="2"/>
  <c r="AA436" i="2"/>
  <c r="AB436" i="2"/>
  <c r="AC436" i="2"/>
  <c r="AD436" i="2"/>
  <c r="AE436" i="2"/>
  <c r="AF436" i="2"/>
  <c r="AG436" i="2"/>
  <c r="B437" i="2"/>
  <c r="D437" i="2"/>
  <c r="E437" i="2"/>
  <c r="F437" i="2"/>
  <c r="G437" i="2"/>
  <c r="H437" i="2"/>
  <c r="I437" i="2"/>
  <c r="J437" i="2"/>
  <c r="K437" i="2"/>
  <c r="O437" i="2"/>
  <c r="P437" i="2"/>
  <c r="Q437" i="2"/>
  <c r="R437" i="2"/>
  <c r="S437" i="2"/>
  <c r="T437" i="2"/>
  <c r="U437" i="2"/>
  <c r="X437" i="2"/>
  <c r="Y437" i="2"/>
  <c r="Z437" i="2"/>
  <c r="AA437" i="2"/>
  <c r="AB437" i="2"/>
  <c r="AC437" i="2"/>
  <c r="AD437" i="2"/>
  <c r="AE437" i="2"/>
  <c r="AF437" i="2"/>
  <c r="AG437" i="2"/>
  <c r="B438" i="2"/>
  <c r="D438" i="2"/>
  <c r="E438" i="2"/>
  <c r="F438" i="2"/>
  <c r="G438" i="2"/>
  <c r="H438" i="2"/>
  <c r="I438" i="2"/>
  <c r="J438" i="2"/>
  <c r="K438" i="2"/>
  <c r="O438" i="2"/>
  <c r="P438" i="2"/>
  <c r="Q438" i="2"/>
  <c r="R438" i="2"/>
  <c r="S438" i="2"/>
  <c r="T438" i="2"/>
  <c r="U438" i="2"/>
  <c r="X438" i="2"/>
  <c r="Y438" i="2"/>
  <c r="Z438" i="2"/>
  <c r="AA438" i="2"/>
  <c r="AB438" i="2"/>
  <c r="AC438" i="2"/>
  <c r="AD438" i="2"/>
  <c r="AE438" i="2"/>
  <c r="AF438" i="2"/>
  <c r="AG438" i="2"/>
  <c r="B439" i="2"/>
  <c r="D439" i="2"/>
  <c r="E439" i="2"/>
  <c r="F439" i="2"/>
  <c r="G439" i="2"/>
  <c r="H439" i="2"/>
  <c r="I439" i="2"/>
  <c r="J439" i="2"/>
  <c r="K439" i="2"/>
  <c r="O439" i="2"/>
  <c r="P439" i="2"/>
  <c r="Q439" i="2"/>
  <c r="R439" i="2"/>
  <c r="S439" i="2"/>
  <c r="T439" i="2"/>
  <c r="U439" i="2"/>
  <c r="X439" i="2"/>
  <c r="Y439" i="2"/>
  <c r="Z439" i="2"/>
  <c r="AA439" i="2"/>
  <c r="AB439" i="2"/>
  <c r="AC439" i="2"/>
  <c r="AD439" i="2"/>
  <c r="AE439" i="2"/>
  <c r="AF439" i="2"/>
  <c r="AG439" i="2"/>
  <c r="B440" i="2"/>
  <c r="D440" i="2"/>
  <c r="E440" i="2"/>
  <c r="L440" i="2" s="1"/>
  <c r="F440" i="2"/>
  <c r="G440" i="2"/>
  <c r="H440" i="2"/>
  <c r="I440" i="2"/>
  <c r="J440" i="2"/>
  <c r="K440" i="2"/>
  <c r="O440" i="2"/>
  <c r="P440" i="2"/>
  <c r="Q440" i="2"/>
  <c r="R440" i="2"/>
  <c r="S440" i="2"/>
  <c r="T440" i="2"/>
  <c r="U440" i="2"/>
  <c r="X440" i="2"/>
  <c r="Y440" i="2"/>
  <c r="Z440" i="2"/>
  <c r="AA440" i="2"/>
  <c r="AB440" i="2"/>
  <c r="AC440" i="2"/>
  <c r="AD440" i="2"/>
  <c r="AE440" i="2"/>
  <c r="AF440" i="2"/>
  <c r="AG440" i="2"/>
  <c r="B441" i="2"/>
  <c r="D441" i="2"/>
  <c r="E441" i="2"/>
  <c r="F441" i="2"/>
  <c r="G441" i="2"/>
  <c r="H441" i="2"/>
  <c r="I441" i="2"/>
  <c r="J441" i="2"/>
  <c r="K441" i="2"/>
  <c r="O441" i="2"/>
  <c r="P441" i="2"/>
  <c r="Q441" i="2"/>
  <c r="R441" i="2"/>
  <c r="S441" i="2"/>
  <c r="T441" i="2"/>
  <c r="U441" i="2"/>
  <c r="X441" i="2"/>
  <c r="Y441" i="2"/>
  <c r="Z441" i="2"/>
  <c r="AA441" i="2"/>
  <c r="AB441" i="2"/>
  <c r="AC441" i="2"/>
  <c r="AD441" i="2"/>
  <c r="AE441" i="2"/>
  <c r="AF441" i="2"/>
  <c r="AG441" i="2"/>
  <c r="B442" i="2"/>
  <c r="D442" i="2"/>
  <c r="E442" i="2"/>
  <c r="F442" i="2"/>
  <c r="G442" i="2"/>
  <c r="H442" i="2"/>
  <c r="I442" i="2"/>
  <c r="J442" i="2"/>
  <c r="K442" i="2"/>
  <c r="O442" i="2"/>
  <c r="P442" i="2"/>
  <c r="Q442" i="2"/>
  <c r="R442" i="2"/>
  <c r="S442" i="2"/>
  <c r="T442" i="2"/>
  <c r="U442" i="2"/>
  <c r="X442" i="2"/>
  <c r="Y442" i="2"/>
  <c r="Z442" i="2"/>
  <c r="AA442" i="2"/>
  <c r="AB442" i="2"/>
  <c r="AC442" i="2"/>
  <c r="AD442" i="2"/>
  <c r="AE442" i="2"/>
  <c r="AF442" i="2"/>
  <c r="AG442" i="2"/>
  <c r="B443" i="2"/>
  <c r="D443" i="2"/>
  <c r="E443" i="2"/>
  <c r="F443" i="2"/>
  <c r="G443" i="2"/>
  <c r="H443" i="2"/>
  <c r="I443" i="2"/>
  <c r="J443" i="2"/>
  <c r="K443" i="2"/>
  <c r="O443" i="2"/>
  <c r="P443" i="2"/>
  <c r="Q443" i="2"/>
  <c r="R443" i="2"/>
  <c r="S443" i="2"/>
  <c r="T443" i="2"/>
  <c r="U443" i="2"/>
  <c r="X443" i="2"/>
  <c r="Y443" i="2"/>
  <c r="Z443" i="2"/>
  <c r="AA443" i="2"/>
  <c r="AB443" i="2"/>
  <c r="AC443" i="2"/>
  <c r="AD443" i="2"/>
  <c r="AE443" i="2"/>
  <c r="AF443" i="2"/>
  <c r="AG443" i="2"/>
  <c r="B444" i="2"/>
  <c r="D444" i="2"/>
  <c r="E444" i="2"/>
  <c r="L444" i="2" s="1"/>
  <c r="F444" i="2"/>
  <c r="G444" i="2"/>
  <c r="H444" i="2"/>
  <c r="I444" i="2"/>
  <c r="J444" i="2"/>
  <c r="K444" i="2"/>
  <c r="O444" i="2"/>
  <c r="P444" i="2"/>
  <c r="Q444" i="2"/>
  <c r="R444" i="2"/>
  <c r="S444" i="2"/>
  <c r="T444" i="2"/>
  <c r="U444" i="2"/>
  <c r="X444" i="2"/>
  <c r="Y444" i="2"/>
  <c r="Z444" i="2"/>
  <c r="AA444" i="2"/>
  <c r="AB444" i="2"/>
  <c r="AC444" i="2"/>
  <c r="AD444" i="2"/>
  <c r="AE444" i="2"/>
  <c r="AF444" i="2"/>
  <c r="AG444" i="2"/>
  <c r="B445" i="2"/>
  <c r="D445" i="2"/>
  <c r="E445" i="2"/>
  <c r="F445" i="2"/>
  <c r="G445" i="2"/>
  <c r="H445" i="2"/>
  <c r="I445" i="2"/>
  <c r="J445" i="2"/>
  <c r="K445" i="2"/>
  <c r="O445" i="2"/>
  <c r="P445" i="2"/>
  <c r="Q445" i="2"/>
  <c r="R445" i="2"/>
  <c r="S445" i="2"/>
  <c r="T445" i="2"/>
  <c r="U445" i="2"/>
  <c r="X445" i="2"/>
  <c r="Y445" i="2"/>
  <c r="Z445" i="2"/>
  <c r="AA445" i="2"/>
  <c r="AB445" i="2"/>
  <c r="AC445" i="2"/>
  <c r="AD445" i="2"/>
  <c r="AE445" i="2"/>
  <c r="AF445" i="2"/>
  <c r="AG445" i="2"/>
  <c r="B446" i="2"/>
  <c r="D446" i="2"/>
  <c r="E446" i="2"/>
  <c r="F446" i="2"/>
  <c r="G446" i="2"/>
  <c r="H446" i="2"/>
  <c r="I446" i="2"/>
  <c r="J446" i="2"/>
  <c r="K446" i="2"/>
  <c r="O446" i="2"/>
  <c r="P446" i="2"/>
  <c r="Q446" i="2"/>
  <c r="R446" i="2"/>
  <c r="S446" i="2"/>
  <c r="T446" i="2"/>
  <c r="U446" i="2"/>
  <c r="X446" i="2"/>
  <c r="Y446" i="2"/>
  <c r="Z446" i="2"/>
  <c r="AA446" i="2"/>
  <c r="AB446" i="2"/>
  <c r="AC446" i="2"/>
  <c r="AD446" i="2"/>
  <c r="AE446" i="2"/>
  <c r="AF446" i="2"/>
  <c r="AG446" i="2"/>
  <c r="B447" i="2"/>
  <c r="D447" i="2"/>
  <c r="E447" i="2"/>
  <c r="F447" i="2"/>
  <c r="G447" i="2"/>
  <c r="H447" i="2"/>
  <c r="I447" i="2"/>
  <c r="J447" i="2"/>
  <c r="K447" i="2"/>
  <c r="O447" i="2"/>
  <c r="P447" i="2"/>
  <c r="Q447" i="2"/>
  <c r="R447" i="2"/>
  <c r="S447" i="2"/>
  <c r="T447" i="2"/>
  <c r="U447" i="2"/>
  <c r="X447" i="2"/>
  <c r="Y447" i="2"/>
  <c r="Z447" i="2"/>
  <c r="AA447" i="2"/>
  <c r="AB447" i="2"/>
  <c r="AC447" i="2"/>
  <c r="AD447" i="2"/>
  <c r="AE447" i="2"/>
  <c r="AF447" i="2"/>
  <c r="AG447" i="2"/>
  <c r="B448" i="2"/>
  <c r="D448" i="2"/>
  <c r="E448" i="2"/>
  <c r="L448" i="2" s="1"/>
  <c r="F448" i="2"/>
  <c r="G448" i="2"/>
  <c r="H448" i="2"/>
  <c r="I448" i="2"/>
  <c r="J448" i="2"/>
  <c r="K448" i="2"/>
  <c r="O448" i="2"/>
  <c r="P448" i="2"/>
  <c r="Q448" i="2"/>
  <c r="R448" i="2"/>
  <c r="S448" i="2"/>
  <c r="T448" i="2"/>
  <c r="U448" i="2"/>
  <c r="X448" i="2"/>
  <c r="Y448" i="2"/>
  <c r="Z448" i="2"/>
  <c r="AA448" i="2"/>
  <c r="AB448" i="2"/>
  <c r="AC448" i="2"/>
  <c r="AD448" i="2"/>
  <c r="AE448" i="2"/>
  <c r="AF448" i="2"/>
  <c r="AG448" i="2"/>
  <c r="B449" i="2"/>
  <c r="D449" i="2"/>
  <c r="E449" i="2"/>
  <c r="F449" i="2"/>
  <c r="G449" i="2"/>
  <c r="H449" i="2"/>
  <c r="I449" i="2"/>
  <c r="J449" i="2"/>
  <c r="K449" i="2"/>
  <c r="O449" i="2"/>
  <c r="P449" i="2"/>
  <c r="Q449" i="2"/>
  <c r="R449" i="2"/>
  <c r="S449" i="2"/>
  <c r="T449" i="2"/>
  <c r="U449" i="2"/>
  <c r="X449" i="2"/>
  <c r="Y449" i="2"/>
  <c r="Z449" i="2"/>
  <c r="AA449" i="2"/>
  <c r="AB449" i="2"/>
  <c r="AC449" i="2"/>
  <c r="AD449" i="2"/>
  <c r="AE449" i="2"/>
  <c r="AF449" i="2"/>
  <c r="AG449" i="2"/>
  <c r="B450" i="2"/>
  <c r="D450" i="2"/>
  <c r="E450" i="2"/>
  <c r="F450" i="2"/>
  <c r="G450" i="2"/>
  <c r="H450" i="2"/>
  <c r="I450" i="2"/>
  <c r="J450" i="2"/>
  <c r="K450" i="2"/>
  <c r="O450" i="2"/>
  <c r="P450" i="2"/>
  <c r="Q450" i="2"/>
  <c r="R450" i="2"/>
  <c r="S450" i="2"/>
  <c r="T450" i="2"/>
  <c r="U450" i="2"/>
  <c r="X450" i="2"/>
  <c r="Y450" i="2"/>
  <c r="Z450" i="2"/>
  <c r="AA450" i="2"/>
  <c r="AB450" i="2"/>
  <c r="AC450" i="2"/>
  <c r="AD450" i="2"/>
  <c r="AE450" i="2"/>
  <c r="AF450" i="2"/>
  <c r="AG450" i="2"/>
  <c r="B451" i="2"/>
  <c r="D451" i="2"/>
  <c r="E451" i="2"/>
  <c r="F451" i="2"/>
  <c r="G451" i="2"/>
  <c r="H451" i="2"/>
  <c r="I451" i="2"/>
  <c r="J451" i="2"/>
  <c r="K451" i="2"/>
  <c r="O451" i="2"/>
  <c r="P451" i="2"/>
  <c r="Q451" i="2"/>
  <c r="R451" i="2"/>
  <c r="S451" i="2"/>
  <c r="T451" i="2"/>
  <c r="U451" i="2"/>
  <c r="X451" i="2"/>
  <c r="Y451" i="2"/>
  <c r="Z451" i="2"/>
  <c r="AA451" i="2"/>
  <c r="AB451" i="2"/>
  <c r="AC451" i="2"/>
  <c r="AD451" i="2"/>
  <c r="AE451" i="2"/>
  <c r="AF451" i="2"/>
  <c r="AG451" i="2"/>
  <c r="B452" i="2"/>
  <c r="D452" i="2"/>
  <c r="E452" i="2"/>
  <c r="L452" i="2" s="1"/>
  <c r="F452" i="2"/>
  <c r="G452" i="2"/>
  <c r="H452" i="2"/>
  <c r="I452" i="2"/>
  <c r="J452" i="2"/>
  <c r="K452" i="2"/>
  <c r="O452" i="2"/>
  <c r="P452" i="2"/>
  <c r="Q452" i="2"/>
  <c r="R452" i="2"/>
  <c r="S452" i="2"/>
  <c r="T452" i="2"/>
  <c r="U452" i="2"/>
  <c r="X452" i="2"/>
  <c r="Y452" i="2"/>
  <c r="Z452" i="2"/>
  <c r="AA452" i="2"/>
  <c r="AB452" i="2"/>
  <c r="AC452" i="2"/>
  <c r="AD452" i="2"/>
  <c r="AE452" i="2"/>
  <c r="AF452" i="2"/>
  <c r="AG452" i="2"/>
  <c r="B453" i="2"/>
  <c r="D453" i="2"/>
  <c r="E453" i="2"/>
  <c r="F453" i="2"/>
  <c r="G453" i="2"/>
  <c r="H453" i="2"/>
  <c r="I453" i="2"/>
  <c r="J453" i="2"/>
  <c r="K453" i="2"/>
  <c r="O453" i="2"/>
  <c r="P453" i="2"/>
  <c r="Q453" i="2"/>
  <c r="R453" i="2"/>
  <c r="S453" i="2"/>
  <c r="T453" i="2"/>
  <c r="U453" i="2"/>
  <c r="X453" i="2"/>
  <c r="Y453" i="2"/>
  <c r="Z453" i="2"/>
  <c r="AA453" i="2"/>
  <c r="AB453" i="2"/>
  <c r="AC453" i="2"/>
  <c r="AD453" i="2"/>
  <c r="AE453" i="2"/>
  <c r="AF453" i="2"/>
  <c r="AG453" i="2"/>
  <c r="B454" i="2"/>
  <c r="D454" i="2"/>
  <c r="E454" i="2"/>
  <c r="F454" i="2"/>
  <c r="G454" i="2"/>
  <c r="H454" i="2"/>
  <c r="I454" i="2"/>
  <c r="J454" i="2"/>
  <c r="K454" i="2"/>
  <c r="O454" i="2"/>
  <c r="P454" i="2"/>
  <c r="Q454" i="2"/>
  <c r="R454" i="2"/>
  <c r="S454" i="2"/>
  <c r="T454" i="2"/>
  <c r="U454" i="2"/>
  <c r="X454" i="2"/>
  <c r="Y454" i="2"/>
  <c r="Z454" i="2"/>
  <c r="AA454" i="2"/>
  <c r="AB454" i="2"/>
  <c r="AC454" i="2"/>
  <c r="AD454" i="2"/>
  <c r="AE454" i="2"/>
  <c r="AF454" i="2"/>
  <c r="AG454" i="2"/>
  <c r="B455" i="2"/>
  <c r="D455" i="2"/>
  <c r="E455" i="2"/>
  <c r="F455" i="2"/>
  <c r="G455" i="2"/>
  <c r="H455" i="2"/>
  <c r="I455" i="2"/>
  <c r="J455" i="2"/>
  <c r="K455" i="2"/>
  <c r="O455" i="2"/>
  <c r="P455" i="2"/>
  <c r="Q455" i="2"/>
  <c r="R455" i="2"/>
  <c r="S455" i="2"/>
  <c r="T455" i="2"/>
  <c r="U455" i="2"/>
  <c r="X455" i="2"/>
  <c r="Y455" i="2"/>
  <c r="Z455" i="2"/>
  <c r="AA455" i="2"/>
  <c r="AB455" i="2"/>
  <c r="AC455" i="2"/>
  <c r="AD455" i="2"/>
  <c r="AE455" i="2"/>
  <c r="AF455" i="2"/>
  <c r="AG455" i="2"/>
  <c r="B456" i="2"/>
  <c r="D456" i="2"/>
  <c r="E456" i="2"/>
  <c r="L456" i="2" s="1"/>
  <c r="F456" i="2"/>
  <c r="G456" i="2"/>
  <c r="H456" i="2"/>
  <c r="I456" i="2"/>
  <c r="J456" i="2"/>
  <c r="K456" i="2"/>
  <c r="O456" i="2"/>
  <c r="P456" i="2"/>
  <c r="Q456" i="2"/>
  <c r="R456" i="2"/>
  <c r="S456" i="2"/>
  <c r="T456" i="2"/>
  <c r="U456" i="2"/>
  <c r="X456" i="2"/>
  <c r="Y456" i="2"/>
  <c r="Z456" i="2"/>
  <c r="AA456" i="2"/>
  <c r="AB456" i="2"/>
  <c r="AC456" i="2"/>
  <c r="AD456" i="2"/>
  <c r="AE456" i="2"/>
  <c r="AF456" i="2"/>
  <c r="AG456" i="2"/>
  <c r="B457" i="2"/>
  <c r="D457" i="2"/>
  <c r="E457" i="2"/>
  <c r="F457" i="2"/>
  <c r="G457" i="2"/>
  <c r="H457" i="2"/>
  <c r="I457" i="2"/>
  <c r="J457" i="2"/>
  <c r="K457" i="2"/>
  <c r="O457" i="2"/>
  <c r="P457" i="2"/>
  <c r="Q457" i="2"/>
  <c r="R457" i="2"/>
  <c r="S457" i="2"/>
  <c r="T457" i="2"/>
  <c r="U457" i="2"/>
  <c r="X457" i="2"/>
  <c r="Y457" i="2"/>
  <c r="Z457" i="2"/>
  <c r="AA457" i="2"/>
  <c r="AB457" i="2"/>
  <c r="AC457" i="2"/>
  <c r="AD457" i="2"/>
  <c r="AE457" i="2"/>
  <c r="AF457" i="2"/>
  <c r="AG457" i="2"/>
  <c r="B458" i="2"/>
  <c r="D458" i="2"/>
  <c r="E458" i="2"/>
  <c r="F458" i="2"/>
  <c r="G458" i="2"/>
  <c r="H458" i="2"/>
  <c r="I458" i="2"/>
  <c r="J458" i="2"/>
  <c r="K458" i="2"/>
  <c r="O458" i="2"/>
  <c r="P458" i="2"/>
  <c r="Q458" i="2"/>
  <c r="R458" i="2"/>
  <c r="S458" i="2"/>
  <c r="T458" i="2"/>
  <c r="U458" i="2"/>
  <c r="X458" i="2"/>
  <c r="Y458" i="2"/>
  <c r="Z458" i="2"/>
  <c r="AA458" i="2"/>
  <c r="AB458" i="2"/>
  <c r="AC458" i="2"/>
  <c r="AD458" i="2"/>
  <c r="AE458" i="2"/>
  <c r="AF458" i="2"/>
  <c r="AG458" i="2"/>
  <c r="B459" i="2"/>
  <c r="D459" i="2"/>
  <c r="E459" i="2"/>
  <c r="F459" i="2"/>
  <c r="G459" i="2"/>
  <c r="H459" i="2"/>
  <c r="I459" i="2"/>
  <c r="J459" i="2"/>
  <c r="K459" i="2"/>
  <c r="O459" i="2"/>
  <c r="P459" i="2"/>
  <c r="Q459" i="2"/>
  <c r="R459" i="2"/>
  <c r="S459" i="2"/>
  <c r="T459" i="2"/>
  <c r="U459" i="2"/>
  <c r="X459" i="2"/>
  <c r="Y459" i="2"/>
  <c r="Z459" i="2"/>
  <c r="AA459" i="2"/>
  <c r="AB459" i="2"/>
  <c r="AC459" i="2"/>
  <c r="AD459" i="2"/>
  <c r="AE459" i="2"/>
  <c r="AF459" i="2"/>
  <c r="AG459" i="2"/>
  <c r="B460" i="2"/>
  <c r="D460" i="2"/>
  <c r="E460" i="2"/>
  <c r="L460" i="2" s="1"/>
  <c r="F460" i="2"/>
  <c r="G460" i="2"/>
  <c r="H460" i="2"/>
  <c r="I460" i="2"/>
  <c r="J460" i="2"/>
  <c r="K460" i="2"/>
  <c r="O460" i="2"/>
  <c r="P460" i="2"/>
  <c r="Q460" i="2"/>
  <c r="R460" i="2"/>
  <c r="S460" i="2"/>
  <c r="T460" i="2"/>
  <c r="U460" i="2"/>
  <c r="X460" i="2"/>
  <c r="Y460" i="2"/>
  <c r="Z460" i="2"/>
  <c r="AA460" i="2"/>
  <c r="AB460" i="2"/>
  <c r="AC460" i="2"/>
  <c r="AD460" i="2"/>
  <c r="AE460" i="2"/>
  <c r="AF460" i="2"/>
  <c r="AG460" i="2"/>
  <c r="B461" i="2"/>
  <c r="D461" i="2"/>
  <c r="E461" i="2"/>
  <c r="F461" i="2"/>
  <c r="G461" i="2"/>
  <c r="H461" i="2"/>
  <c r="I461" i="2"/>
  <c r="J461" i="2"/>
  <c r="K461" i="2"/>
  <c r="O461" i="2"/>
  <c r="P461" i="2"/>
  <c r="Q461" i="2"/>
  <c r="R461" i="2"/>
  <c r="S461" i="2"/>
  <c r="T461" i="2"/>
  <c r="U461" i="2"/>
  <c r="X461" i="2"/>
  <c r="Y461" i="2"/>
  <c r="Z461" i="2"/>
  <c r="AA461" i="2"/>
  <c r="AB461" i="2"/>
  <c r="AC461" i="2"/>
  <c r="AD461" i="2"/>
  <c r="AE461" i="2"/>
  <c r="AF461" i="2"/>
  <c r="AG461" i="2"/>
  <c r="B462" i="2"/>
  <c r="D462" i="2"/>
  <c r="E462" i="2"/>
  <c r="F462" i="2"/>
  <c r="G462" i="2"/>
  <c r="H462" i="2"/>
  <c r="I462" i="2"/>
  <c r="J462" i="2"/>
  <c r="K462" i="2"/>
  <c r="O462" i="2"/>
  <c r="P462" i="2"/>
  <c r="Q462" i="2"/>
  <c r="R462" i="2"/>
  <c r="S462" i="2"/>
  <c r="T462" i="2"/>
  <c r="U462" i="2"/>
  <c r="X462" i="2"/>
  <c r="Y462" i="2"/>
  <c r="Z462" i="2"/>
  <c r="AA462" i="2"/>
  <c r="AB462" i="2"/>
  <c r="AC462" i="2"/>
  <c r="AD462" i="2"/>
  <c r="AE462" i="2"/>
  <c r="AF462" i="2"/>
  <c r="AG462" i="2"/>
  <c r="B463" i="2"/>
  <c r="D463" i="2"/>
  <c r="E463" i="2"/>
  <c r="F463" i="2"/>
  <c r="G463" i="2"/>
  <c r="H463" i="2"/>
  <c r="I463" i="2"/>
  <c r="J463" i="2"/>
  <c r="K463" i="2"/>
  <c r="O463" i="2"/>
  <c r="P463" i="2"/>
  <c r="Q463" i="2"/>
  <c r="R463" i="2"/>
  <c r="S463" i="2"/>
  <c r="T463" i="2"/>
  <c r="U463" i="2"/>
  <c r="X463" i="2"/>
  <c r="Y463" i="2"/>
  <c r="Z463" i="2"/>
  <c r="AA463" i="2"/>
  <c r="AB463" i="2"/>
  <c r="AC463" i="2"/>
  <c r="AD463" i="2"/>
  <c r="AE463" i="2"/>
  <c r="AF463" i="2"/>
  <c r="AG463" i="2"/>
  <c r="B464" i="2"/>
  <c r="D464" i="2"/>
  <c r="E464" i="2"/>
  <c r="L464" i="2" s="1"/>
  <c r="F464" i="2"/>
  <c r="G464" i="2"/>
  <c r="H464" i="2"/>
  <c r="I464" i="2"/>
  <c r="J464" i="2"/>
  <c r="K464" i="2"/>
  <c r="O464" i="2"/>
  <c r="P464" i="2"/>
  <c r="Q464" i="2"/>
  <c r="R464" i="2"/>
  <c r="S464" i="2"/>
  <c r="T464" i="2"/>
  <c r="U464" i="2"/>
  <c r="X464" i="2"/>
  <c r="Y464" i="2"/>
  <c r="Z464" i="2"/>
  <c r="AA464" i="2"/>
  <c r="AB464" i="2"/>
  <c r="AC464" i="2"/>
  <c r="AD464" i="2"/>
  <c r="AE464" i="2"/>
  <c r="AF464" i="2"/>
  <c r="AG464" i="2"/>
  <c r="B465" i="2"/>
  <c r="D465" i="2"/>
  <c r="E465" i="2"/>
  <c r="F465" i="2"/>
  <c r="G465" i="2"/>
  <c r="H465" i="2"/>
  <c r="I465" i="2"/>
  <c r="J465" i="2"/>
  <c r="K465" i="2"/>
  <c r="O465" i="2"/>
  <c r="P465" i="2"/>
  <c r="Q465" i="2"/>
  <c r="R465" i="2"/>
  <c r="S465" i="2"/>
  <c r="T465" i="2"/>
  <c r="U465" i="2"/>
  <c r="X465" i="2"/>
  <c r="Y465" i="2"/>
  <c r="Z465" i="2"/>
  <c r="AA465" i="2"/>
  <c r="AB465" i="2"/>
  <c r="AC465" i="2"/>
  <c r="AD465" i="2"/>
  <c r="AE465" i="2"/>
  <c r="AF465" i="2"/>
  <c r="AG465" i="2"/>
  <c r="B466" i="2"/>
  <c r="D466" i="2"/>
  <c r="E466" i="2"/>
  <c r="F466" i="2"/>
  <c r="G466" i="2"/>
  <c r="H466" i="2"/>
  <c r="I466" i="2"/>
  <c r="J466" i="2"/>
  <c r="K466" i="2"/>
  <c r="O466" i="2"/>
  <c r="P466" i="2"/>
  <c r="Q466" i="2"/>
  <c r="R466" i="2"/>
  <c r="S466" i="2"/>
  <c r="T466" i="2"/>
  <c r="U466" i="2"/>
  <c r="X466" i="2"/>
  <c r="Y466" i="2"/>
  <c r="Z466" i="2"/>
  <c r="AA466" i="2"/>
  <c r="AB466" i="2"/>
  <c r="AC466" i="2"/>
  <c r="AD466" i="2"/>
  <c r="AE466" i="2"/>
  <c r="AF466" i="2"/>
  <c r="AG466" i="2"/>
  <c r="B467" i="2"/>
  <c r="D467" i="2"/>
  <c r="E467" i="2"/>
  <c r="F467" i="2"/>
  <c r="G467" i="2"/>
  <c r="H467" i="2"/>
  <c r="I467" i="2"/>
  <c r="J467" i="2"/>
  <c r="K467" i="2"/>
  <c r="O467" i="2"/>
  <c r="P467" i="2"/>
  <c r="Q467" i="2"/>
  <c r="R467" i="2"/>
  <c r="S467" i="2"/>
  <c r="T467" i="2"/>
  <c r="U467" i="2"/>
  <c r="X467" i="2"/>
  <c r="Y467" i="2"/>
  <c r="Z467" i="2"/>
  <c r="AA467" i="2"/>
  <c r="AB467" i="2"/>
  <c r="AC467" i="2"/>
  <c r="AD467" i="2"/>
  <c r="AE467" i="2"/>
  <c r="AF467" i="2"/>
  <c r="AG467" i="2"/>
  <c r="B468" i="2"/>
  <c r="D468" i="2"/>
  <c r="E468" i="2"/>
  <c r="L468" i="2" s="1"/>
  <c r="F468" i="2"/>
  <c r="G468" i="2"/>
  <c r="H468" i="2"/>
  <c r="I468" i="2"/>
  <c r="J468" i="2"/>
  <c r="K468" i="2"/>
  <c r="O468" i="2"/>
  <c r="P468" i="2"/>
  <c r="Q468" i="2"/>
  <c r="R468" i="2"/>
  <c r="S468" i="2"/>
  <c r="T468" i="2"/>
  <c r="U468" i="2"/>
  <c r="X468" i="2"/>
  <c r="Y468" i="2"/>
  <c r="Z468" i="2"/>
  <c r="AA468" i="2"/>
  <c r="AB468" i="2"/>
  <c r="AC468" i="2"/>
  <c r="AD468" i="2"/>
  <c r="AE468" i="2"/>
  <c r="AF468" i="2"/>
  <c r="AG468" i="2"/>
  <c r="B469" i="2"/>
  <c r="D469" i="2"/>
  <c r="E469" i="2"/>
  <c r="F469" i="2"/>
  <c r="G469" i="2"/>
  <c r="H469" i="2"/>
  <c r="I469" i="2"/>
  <c r="J469" i="2"/>
  <c r="K469" i="2"/>
  <c r="O469" i="2"/>
  <c r="P469" i="2"/>
  <c r="Q469" i="2"/>
  <c r="R469" i="2"/>
  <c r="S469" i="2"/>
  <c r="T469" i="2"/>
  <c r="U469" i="2"/>
  <c r="X469" i="2"/>
  <c r="Y469" i="2"/>
  <c r="Z469" i="2"/>
  <c r="AA469" i="2"/>
  <c r="AB469" i="2"/>
  <c r="AC469" i="2"/>
  <c r="AD469" i="2"/>
  <c r="AE469" i="2"/>
  <c r="AF469" i="2"/>
  <c r="AG469" i="2"/>
  <c r="B470" i="2"/>
  <c r="D470" i="2"/>
  <c r="E470" i="2"/>
  <c r="F470" i="2"/>
  <c r="G470" i="2"/>
  <c r="H470" i="2"/>
  <c r="I470" i="2"/>
  <c r="J470" i="2"/>
  <c r="K470" i="2"/>
  <c r="O470" i="2"/>
  <c r="P470" i="2"/>
  <c r="Q470" i="2"/>
  <c r="R470" i="2"/>
  <c r="S470" i="2"/>
  <c r="T470" i="2"/>
  <c r="U470" i="2"/>
  <c r="X470" i="2"/>
  <c r="Y470" i="2"/>
  <c r="Z470" i="2"/>
  <c r="AA470" i="2"/>
  <c r="AB470" i="2"/>
  <c r="AC470" i="2"/>
  <c r="AD470" i="2"/>
  <c r="AE470" i="2"/>
  <c r="AF470" i="2"/>
  <c r="AG470" i="2"/>
  <c r="B471" i="2"/>
  <c r="D471" i="2"/>
  <c r="E471" i="2"/>
  <c r="F471" i="2"/>
  <c r="G471" i="2"/>
  <c r="H471" i="2"/>
  <c r="I471" i="2"/>
  <c r="J471" i="2"/>
  <c r="K471" i="2"/>
  <c r="O471" i="2"/>
  <c r="P471" i="2"/>
  <c r="Q471" i="2"/>
  <c r="R471" i="2"/>
  <c r="S471" i="2"/>
  <c r="T471" i="2"/>
  <c r="U471" i="2"/>
  <c r="X471" i="2"/>
  <c r="Y471" i="2"/>
  <c r="Z471" i="2"/>
  <c r="AA471" i="2"/>
  <c r="AB471" i="2"/>
  <c r="AC471" i="2"/>
  <c r="AD471" i="2"/>
  <c r="AE471" i="2"/>
  <c r="AF471" i="2"/>
  <c r="AG471" i="2"/>
  <c r="B472" i="2"/>
  <c r="D472" i="2"/>
  <c r="E472" i="2"/>
  <c r="L472" i="2" s="1"/>
  <c r="F472" i="2"/>
  <c r="G472" i="2"/>
  <c r="H472" i="2"/>
  <c r="I472" i="2"/>
  <c r="J472" i="2"/>
  <c r="K472" i="2"/>
  <c r="O472" i="2"/>
  <c r="P472" i="2"/>
  <c r="Q472" i="2"/>
  <c r="R472" i="2"/>
  <c r="S472" i="2"/>
  <c r="T472" i="2"/>
  <c r="U472" i="2"/>
  <c r="X472" i="2"/>
  <c r="Y472" i="2"/>
  <c r="Z472" i="2"/>
  <c r="AA472" i="2"/>
  <c r="AB472" i="2"/>
  <c r="AC472" i="2"/>
  <c r="AD472" i="2"/>
  <c r="AE472" i="2"/>
  <c r="AF472" i="2"/>
  <c r="AG472" i="2"/>
  <c r="B473" i="2"/>
  <c r="D473" i="2"/>
  <c r="E473" i="2"/>
  <c r="F473" i="2"/>
  <c r="G473" i="2"/>
  <c r="H473" i="2"/>
  <c r="I473" i="2"/>
  <c r="J473" i="2"/>
  <c r="K473" i="2"/>
  <c r="O473" i="2"/>
  <c r="P473" i="2"/>
  <c r="Q473" i="2"/>
  <c r="R473" i="2"/>
  <c r="S473" i="2"/>
  <c r="T473" i="2"/>
  <c r="U473" i="2"/>
  <c r="X473" i="2"/>
  <c r="Y473" i="2"/>
  <c r="Z473" i="2"/>
  <c r="AA473" i="2"/>
  <c r="AB473" i="2"/>
  <c r="AC473" i="2"/>
  <c r="AD473" i="2"/>
  <c r="AE473" i="2"/>
  <c r="AF473" i="2"/>
  <c r="AG473" i="2"/>
  <c r="B474" i="2"/>
  <c r="D474" i="2"/>
  <c r="E474" i="2"/>
  <c r="F474" i="2"/>
  <c r="G474" i="2"/>
  <c r="H474" i="2"/>
  <c r="I474" i="2"/>
  <c r="J474" i="2"/>
  <c r="K474" i="2"/>
  <c r="O474" i="2"/>
  <c r="P474" i="2"/>
  <c r="Q474" i="2"/>
  <c r="R474" i="2"/>
  <c r="S474" i="2"/>
  <c r="T474" i="2"/>
  <c r="U474" i="2"/>
  <c r="X474" i="2"/>
  <c r="Y474" i="2"/>
  <c r="Z474" i="2"/>
  <c r="AA474" i="2"/>
  <c r="AB474" i="2"/>
  <c r="AC474" i="2"/>
  <c r="AD474" i="2"/>
  <c r="AE474" i="2"/>
  <c r="AF474" i="2"/>
  <c r="AG474" i="2"/>
  <c r="B475" i="2"/>
  <c r="D475" i="2"/>
  <c r="E475" i="2"/>
  <c r="F475" i="2"/>
  <c r="G475" i="2"/>
  <c r="H475" i="2"/>
  <c r="I475" i="2"/>
  <c r="J475" i="2"/>
  <c r="K475" i="2"/>
  <c r="O475" i="2"/>
  <c r="P475" i="2"/>
  <c r="Q475" i="2"/>
  <c r="R475" i="2"/>
  <c r="S475" i="2"/>
  <c r="T475" i="2"/>
  <c r="U475" i="2"/>
  <c r="X475" i="2"/>
  <c r="Y475" i="2"/>
  <c r="Z475" i="2"/>
  <c r="AA475" i="2"/>
  <c r="AB475" i="2"/>
  <c r="AC475" i="2"/>
  <c r="AD475" i="2"/>
  <c r="AE475" i="2"/>
  <c r="AF475" i="2"/>
  <c r="AG475" i="2"/>
  <c r="B476" i="2"/>
  <c r="D476" i="2"/>
  <c r="E476" i="2"/>
  <c r="L476" i="2" s="1"/>
  <c r="F476" i="2"/>
  <c r="G476" i="2"/>
  <c r="H476" i="2"/>
  <c r="I476" i="2"/>
  <c r="J476" i="2"/>
  <c r="K476" i="2"/>
  <c r="O476" i="2"/>
  <c r="P476" i="2"/>
  <c r="Q476" i="2"/>
  <c r="R476" i="2"/>
  <c r="S476" i="2"/>
  <c r="T476" i="2"/>
  <c r="U476" i="2"/>
  <c r="X476" i="2"/>
  <c r="Y476" i="2"/>
  <c r="Z476" i="2"/>
  <c r="AA476" i="2"/>
  <c r="AB476" i="2"/>
  <c r="AC476" i="2"/>
  <c r="AD476" i="2"/>
  <c r="AE476" i="2"/>
  <c r="AF476" i="2"/>
  <c r="AG476" i="2"/>
  <c r="B477" i="2"/>
  <c r="D477" i="2"/>
  <c r="E477" i="2"/>
  <c r="F477" i="2"/>
  <c r="G477" i="2"/>
  <c r="H477" i="2"/>
  <c r="I477" i="2"/>
  <c r="J477" i="2"/>
  <c r="K477" i="2"/>
  <c r="O477" i="2"/>
  <c r="P477" i="2"/>
  <c r="Q477" i="2"/>
  <c r="R477" i="2"/>
  <c r="S477" i="2"/>
  <c r="T477" i="2"/>
  <c r="U477" i="2"/>
  <c r="X477" i="2"/>
  <c r="Y477" i="2"/>
  <c r="Z477" i="2"/>
  <c r="AA477" i="2"/>
  <c r="AB477" i="2"/>
  <c r="AC477" i="2"/>
  <c r="AD477" i="2"/>
  <c r="AE477" i="2"/>
  <c r="AF477" i="2"/>
  <c r="AG477" i="2"/>
  <c r="B478" i="2"/>
  <c r="D478" i="2"/>
  <c r="E478" i="2"/>
  <c r="F478" i="2"/>
  <c r="G478" i="2"/>
  <c r="H478" i="2"/>
  <c r="I478" i="2"/>
  <c r="J478" i="2"/>
  <c r="K478" i="2"/>
  <c r="O478" i="2"/>
  <c r="P478" i="2"/>
  <c r="Q478" i="2"/>
  <c r="R478" i="2"/>
  <c r="S478" i="2"/>
  <c r="T478" i="2"/>
  <c r="U478" i="2"/>
  <c r="X478" i="2"/>
  <c r="Y478" i="2"/>
  <c r="Z478" i="2"/>
  <c r="AA478" i="2"/>
  <c r="AB478" i="2"/>
  <c r="AC478" i="2"/>
  <c r="AD478" i="2"/>
  <c r="AE478" i="2"/>
  <c r="AF478" i="2"/>
  <c r="AG478" i="2"/>
  <c r="B479" i="2"/>
  <c r="D479" i="2"/>
  <c r="E479" i="2"/>
  <c r="F479" i="2"/>
  <c r="G479" i="2"/>
  <c r="H479" i="2"/>
  <c r="I479" i="2"/>
  <c r="J479" i="2"/>
  <c r="K479" i="2"/>
  <c r="O479" i="2"/>
  <c r="P479" i="2"/>
  <c r="Q479" i="2"/>
  <c r="R479" i="2"/>
  <c r="S479" i="2"/>
  <c r="T479" i="2"/>
  <c r="U479" i="2"/>
  <c r="X479" i="2"/>
  <c r="Y479" i="2"/>
  <c r="Z479" i="2"/>
  <c r="AA479" i="2"/>
  <c r="AB479" i="2"/>
  <c r="AC479" i="2"/>
  <c r="AD479" i="2"/>
  <c r="AE479" i="2"/>
  <c r="AF479" i="2"/>
  <c r="AG479" i="2"/>
  <c r="B480" i="2"/>
  <c r="D480" i="2"/>
  <c r="E480" i="2"/>
  <c r="L480" i="2" s="1"/>
  <c r="F480" i="2"/>
  <c r="G480" i="2"/>
  <c r="H480" i="2"/>
  <c r="I480" i="2"/>
  <c r="J480" i="2"/>
  <c r="K480" i="2"/>
  <c r="O480" i="2"/>
  <c r="P480" i="2"/>
  <c r="Q480" i="2"/>
  <c r="R480" i="2"/>
  <c r="S480" i="2"/>
  <c r="T480" i="2"/>
  <c r="U480" i="2"/>
  <c r="X480" i="2"/>
  <c r="Y480" i="2"/>
  <c r="Z480" i="2"/>
  <c r="AA480" i="2"/>
  <c r="AB480" i="2"/>
  <c r="AC480" i="2"/>
  <c r="AD480" i="2"/>
  <c r="AE480" i="2"/>
  <c r="AF480" i="2"/>
  <c r="AG480" i="2"/>
  <c r="B481" i="2"/>
  <c r="D481" i="2"/>
  <c r="E481" i="2"/>
  <c r="F481" i="2"/>
  <c r="G481" i="2"/>
  <c r="H481" i="2"/>
  <c r="I481" i="2"/>
  <c r="J481" i="2"/>
  <c r="K481" i="2"/>
  <c r="O481" i="2"/>
  <c r="P481" i="2"/>
  <c r="Q481" i="2"/>
  <c r="R481" i="2"/>
  <c r="S481" i="2"/>
  <c r="T481" i="2"/>
  <c r="U481" i="2"/>
  <c r="X481" i="2"/>
  <c r="Y481" i="2"/>
  <c r="Z481" i="2"/>
  <c r="AA481" i="2"/>
  <c r="AB481" i="2"/>
  <c r="AC481" i="2"/>
  <c r="AD481" i="2"/>
  <c r="AE481" i="2"/>
  <c r="AF481" i="2"/>
  <c r="AG481" i="2"/>
  <c r="B482" i="2"/>
  <c r="D482" i="2"/>
  <c r="E482" i="2"/>
  <c r="F482" i="2"/>
  <c r="G482" i="2"/>
  <c r="H482" i="2"/>
  <c r="I482" i="2"/>
  <c r="J482" i="2"/>
  <c r="K482" i="2"/>
  <c r="O482" i="2"/>
  <c r="P482" i="2"/>
  <c r="Q482" i="2"/>
  <c r="R482" i="2"/>
  <c r="S482" i="2"/>
  <c r="T482" i="2"/>
  <c r="U482" i="2"/>
  <c r="X482" i="2"/>
  <c r="Y482" i="2"/>
  <c r="Z482" i="2"/>
  <c r="AA482" i="2"/>
  <c r="AB482" i="2"/>
  <c r="AC482" i="2"/>
  <c r="AD482" i="2"/>
  <c r="AE482" i="2"/>
  <c r="AF482" i="2"/>
  <c r="AG482" i="2"/>
  <c r="B483" i="2"/>
  <c r="D483" i="2"/>
  <c r="E483" i="2"/>
  <c r="F483" i="2"/>
  <c r="G483" i="2"/>
  <c r="H483" i="2"/>
  <c r="I483" i="2"/>
  <c r="J483" i="2"/>
  <c r="K483" i="2"/>
  <c r="O483" i="2"/>
  <c r="P483" i="2"/>
  <c r="Q483" i="2"/>
  <c r="R483" i="2"/>
  <c r="S483" i="2"/>
  <c r="T483" i="2"/>
  <c r="U483" i="2"/>
  <c r="X483" i="2"/>
  <c r="Y483" i="2"/>
  <c r="Z483" i="2"/>
  <c r="AA483" i="2"/>
  <c r="AB483" i="2"/>
  <c r="AC483" i="2"/>
  <c r="AD483" i="2"/>
  <c r="AE483" i="2"/>
  <c r="AF483" i="2"/>
  <c r="AG483" i="2"/>
  <c r="B484" i="2"/>
  <c r="D484" i="2"/>
  <c r="E484" i="2"/>
  <c r="L484" i="2" s="1"/>
  <c r="F484" i="2"/>
  <c r="G484" i="2"/>
  <c r="H484" i="2"/>
  <c r="I484" i="2"/>
  <c r="J484" i="2"/>
  <c r="K484" i="2"/>
  <c r="O484" i="2"/>
  <c r="P484" i="2"/>
  <c r="Q484" i="2"/>
  <c r="R484" i="2"/>
  <c r="S484" i="2"/>
  <c r="T484" i="2"/>
  <c r="U484" i="2"/>
  <c r="X484" i="2"/>
  <c r="Y484" i="2"/>
  <c r="Z484" i="2"/>
  <c r="AA484" i="2"/>
  <c r="AB484" i="2"/>
  <c r="AC484" i="2"/>
  <c r="AD484" i="2"/>
  <c r="AE484" i="2"/>
  <c r="AF484" i="2"/>
  <c r="AG484" i="2"/>
  <c r="B485" i="2"/>
  <c r="D485" i="2"/>
  <c r="E485" i="2"/>
  <c r="F485" i="2"/>
  <c r="G485" i="2"/>
  <c r="H485" i="2"/>
  <c r="I485" i="2"/>
  <c r="J485" i="2"/>
  <c r="K485" i="2"/>
  <c r="O485" i="2"/>
  <c r="P485" i="2"/>
  <c r="Q485" i="2"/>
  <c r="R485" i="2"/>
  <c r="S485" i="2"/>
  <c r="T485" i="2"/>
  <c r="U485" i="2"/>
  <c r="X485" i="2"/>
  <c r="Y485" i="2"/>
  <c r="Z485" i="2"/>
  <c r="AA485" i="2"/>
  <c r="AB485" i="2"/>
  <c r="AC485" i="2"/>
  <c r="AD485" i="2"/>
  <c r="AE485" i="2"/>
  <c r="AF485" i="2"/>
  <c r="AG485" i="2"/>
  <c r="B486" i="2"/>
  <c r="D486" i="2"/>
  <c r="E486" i="2"/>
  <c r="F486" i="2"/>
  <c r="G486" i="2"/>
  <c r="H486" i="2"/>
  <c r="I486" i="2"/>
  <c r="J486" i="2"/>
  <c r="K486" i="2"/>
  <c r="O486" i="2"/>
  <c r="P486" i="2"/>
  <c r="Q486" i="2"/>
  <c r="R486" i="2"/>
  <c r="S486" i="2"/>
  <c r="T486" i="2"/>
  <c r="U486" i="2"/>
  <c r="X486" i="2"/>
  <c r="Y486" i="2"/>
  <c r="Z486" i="2"/>
  <c r="AA486" i="2"/>
  <c r="AB486" i="2"/>
  <c r="AC486" i="2"/>
  <c r="AD486" i="2"/>
  <c r="AE486" i="2"/>
  <c r="AF486" i="2"/>
  <c r="AG486" i="2"/>
  <c r="B487" i="2"/>
  <c r="D487" i="2"/>
  <c r="E487" i="2"/>
  <c r="F487" i="2"/>
  <c r="G487" i="2"/>
  <c r="H487" i="2"/>
  <c r="I487" i="2"/>
  <c r="J487" i="2"/>
  <c r="K487" i="2"/>
  <c r="O487" i="2"/>
  <c r="P487" i="2"/>
  <c r="Q487" i="2"/>
  <c r="R487" i="2"/>
  <c r="S487" i="2"/>
  <c r="T487" i="2"/>
  <c r="U487" i="2"/>
  <c r="X487" i="2"/>
  <c r="Y487" i="2"/>
  <c r="Z487" i="2"/>
  <c r="AA487" i="2"/>
  <c r="AB487" i="2"/>
  <c r="AC487" i="2"/>
  <c r="AD487" i="2"/>
  <c r="AE487" i="2"/>
  <c r="AF487" i="2"/>
  <c r="AG487" i="2"/>
  <c r="B488" i="2"/>
  <c r="D488" i="2"/>
  <c r="E488" i="2"/>
  <c r="L488" i="2" s="1"/>
  <c r="F488" i="2"/>
  <c r="G488" i="2"/>
  <c r="H488" i="2"/>
  <c r="I488" i="2"/>
  <c r="J488" i="2"/>
  <c r="K488" i="2"/>
  <c r="O488" i="2"/>
  <c r="P488" i="2"/>
  <c r="Q488" i="2"/>
  <c r="R488" i="2"/>
  <c r="S488" i="2"/>
  <c r="T488" i="2"/>
  <c r="U488" i="2"/>
  <c r="X488" i="2"/>
  <c r="Y488" i="2"/>
  <c r="Z488" i="2"/>
  <c r="AA488" i="2"/>
  <c r="AB488" i="2"/>
  <c r="AC488" i="2"/>
  <c r="AD488" i="2"/>
  <c r="AE488" i="2"/>
  <c r="AF488" i="2"/>
  <c r="AG488" i="2"/>
  <c r="B489" i="2"/>
  <c r="D489" i="2"/>
  <c r="E489" i="2"/>
  <c r="F489" i="2"/>
  <c r="G489" i="2"/>
  <c r="H489" i="2"/>
  <c r="I489" i="2"/>
  <c r="J489" i="2"/>
  <c r="K489" i="2"/>
  <c r="O489" i="2"/>
  <c r="P489" i="2"/>
  <c r="Q489" i="2"/>
  <c r="R489" i="2"/>
  <c r="S489" i="2"/>
  <c r="T489" i="2"/>
  <c r="U489" i="2"/>
  <c r="X489" i="2"/>
  <c r="Y489" i="2"/>
  <c r="Z489" i="2"/>
  <c r="AA489" i="2"/>
  <c r="AB489" i="2"/>
  <c r="AC489" i="2"/>
  <c r="AD489" i="2"/>
  <c r="AE489" i="2"/>
  <c r="AF489" i="2"/>
  <c r="AG489" i="2"/>
  <c r="B490" i="2"/>
  <c r="D490" i="2"/>
  <c r="E490" i="2"/>
  <c r="F490" i="2"/>
  <c r="G490" i="2"/>
  <c r="H490" i="2"/>
  <c r="I490" i="2"/>
  <c r="J490" i="2"/>
  <c r="K490" i="2"/>
  <c r="O490" i="2"/>
  <c r="P490" i="2"/>
  <c r="Q490" i="2"/>
  <c r="R490" i="2"/>
  <c r="S490" i="2"/>
  <c r="T490" i="2"/>
  <c r="U490" i="2"/>
  <c r="X490" i="2"/>
  <c r="Y490" i="2"/>
  <c r="Z490" i="2"/>
  <c r="AA490" i="2"/>
  <c r="AB490" i="2"/>
  <c r="AC490" i="2"/>
  <c r="AD490" i="2"/>
  <c r="AE490" i="2"/>
  <c r="AF490" i="2"/>
  <c r="AG490" i="2"/>
  <c r="B491" i="2"/>
  <c r="D491" i="2"/>
  <c r="E491" i="2"/>
  <c r="F491" i="2"/>
  <c r="G491" i="2"/>
  <c r="H491" i="2"/>
  <c r="I491" i="2"/>
  <c r="J491" i="2"/>
  <c r="K491" i="2"/>
  <c r="O491" i="2"/>
  <c r="P491" i="2"/>
  <c r="Q491" i="2"/>
  <c r="R491" i="2"/>
  <c r="S491" i="2"/>
  <c r="T491" i="2"/>
  <c r="U491" i="2"/>
  <c r="X491" i="2"/>
  <c r="Y491" i="2"/>
  <c r="Z491" i="2"/>
  <c r="AA491" i="2"/>
  <c r="AB491" i="2"/>
  <c r="AC491" i="2"/>
  <c r="AD491" i="2"/>
  <c r="AE491" i="2"/>
  <c r="AF491" i="2"/>
  <c r="AG491" i="2"/>
  <c r="B492" i="2"/>
  <c r="D492" i="2"/>
  <c r="E492" i="2"/>
  <c r="L492" i="2" s="1"/>
  <c r="F492" i="2"/>
  <c r="G492" i="2"/>
  <c r="H492" i="2"/>
  <c r="I492" i="2"/>
  <c r="J492" i="2"/>
  <c r="K492" i="2"/>
  <c r="O492" i="2"/>
  <c r="P492" i="2"/>
  <c r="Q492" i="2"/>
  <c r="R492" i="2"/>
  <c r="S492" i="2"/>
  <c r="T492" i="2"/>
  <c r="U492" i="2"/>
  <c r="X492" i="2"/>
  <c r="Y492" i="2"/>
  <c r="Z492" i="2"/>
  <c r="AA492" i="2"/>
  <c r="AB492" i="2"/>
  <c r="AC492" i="2"/>
  <c r="AD492" i="2"/>
  <c r="AE492" i="2"/>
  <c r="AF492" i="2"/>
  <c r="AG492" i="2"/>
  <c r="B493" i="2"/>
  <c r="D493" i="2"/>
  <c r="E493" i="2"/>
  <c r="F493" i="2"/>
  <c r="G493" i="2"/>
  <c r="H493" i="2"/>
  <c r="I493" i="2"/>
  <c r="J493" i="2"/>
  <c r="K493" i="2"/>
  <c r="O493" i="2"/>
  <c r="P493" i="2"/>
  <c r="Q493" i="2"/>
  <c r="R493" i="2"/>
  <c r="S493" i="2"/>
  <c r="T493" i="2"/>
  <c r="U493" i="2"/>
  <c r="X493" i="2"/>
  <c r="Y493" i="2"/>
  <c r="Z493" i="2"/>
  <c r="AA493" i="2"/>
  <c r="AB493" i="2"/>
  <c r="AC493" i="2"/>
  <c r="AD493" i="2"/>
  <c r="AE493" i="2"/>
  <c r="AF493" i="2"/>
  <c r="AG493" i="2"/>
  <c r="B494" i="2"/>
  <c r="D494" i="2"/>
  <c r="E494" i="2"/>
  <c r="F494" i="2"/>
  <c r="G494" i="2"/>
  <c r="H494" i="2"/>
  <c r="I494" i="2"/>
  <c r="J494" i="2"/>
  <c r="K494" i="2"/>
  <c r="O494" i="2"/>
  <c r="P494" i="2"/>
  <c r="Q494" i="2"/>
  <c r="R494" i="2"/>
  <c r="S494" i="2"/>
  <c r="T494" i="2"/>
  <c r="U494" i="2"/>
  <c r="X494" i="2"/>
  <c r="Y494" i="2"/>
  <c r="Z494" i="2"/>
  <c r="AA494" i="2"/>
  <c r="AB494" i="2"/>
  <c r="AC494" i="2"/>
  <c r="AD494" i="2"/>
  <c r="AE494" i="2"/>
  <c r="AF494" i="2"/>
  <c r="AG494" i="2"/>
  <c r="B495" i="2"/>
  <c r="D495" i="2"/>
  <c r="E495" i="2"/>
  <c r="F495" i="2"/>
  <c r="G495" i="2"/>
  <c r="H495" i="2"/>
  <c r="I495" i="2"/>
  <c r="J495" i="2"/>
  <c r="K495" i="2"/>
  <c r="O495" i="2"/>
  <c r="P495" i="2"/>
  <c r="Q495" i="2"/>
  <c r="R495" i="2"/>
  <c r="S495" i="2"/>
  <c r="T495" i="2"/>
  <c r="U495" i="2"/>
  <c r="X495" i="2"/>
  <c r="Y495" i="2"/>
  <c r="Z495" i="2"/>
  <c r="AA495" i="2"/>
  <c r="AB495" i="2"/>
  <c r="AC495" i="2"/>
  <c r="AD495" i="2"/>
  <c r="AE495" i="2"/>
  <c r="AF495" i="2"/>
  <c r="AG495" i="2"/>
  <c r="B496" i="2"/>
  <c r="D496" i="2"/>
  <c r="E496" i="2"/>
  <c r="L496" i="2" s="1"/>
  <c r="F496" i="2"/>
  <c r="G496" i="2"/>
  <c r="H496" i="2"/>
  <c r="I496" i="2"/>
  <c r="J496" i="2"/>
  <c r="K496" i="2"/>
  <c r="O496" i="2"/>
  <c r="P496" i="2"/>
  <c r="Q496" i="2"/>
  <c r="R496" i="2"/>
  <c r="S496" i="2"/>
  <c r="T496" i="2"/>
  <c r="U496" i="2"/>
  <c r="X496" i="2"/>
  <c r="Y496" i="2"/>
  <c r="Z496" i="2"/>
  <c r="AA496" i="2"/>
  <c r="AB496" i="2"/>
  <c r="AC496" i="2"/>
  <c r="AD496" i="2"/>
  <c r="AE496" i="2"/>
  <c r="AF496" i="2"/>
  <c r="AG496" i="2"/>
  <c r="B497" i="2"/>
  <c r="D497" i="2"/>
  <c r="E497" i="2"/>
  <c r="F497" i="2"/>
  <c r="G497" i="2"/>
  <c r="H497" i="2"/>
  <c r="I497" i="2"/>
  <c r="J497" i="2"/>
  <c r="K497" i="2"/>
  <c r="O497" i="2"/>
  <c r="P497" i="2"/>
  <c r="Q497" i="2"/>
  <c r="R497" i="2"/>
  <c r="S497" i="2"/>
  <c r="T497" i="2"/>
  <c r="U497" i="2"/>
  <c r="X497" i="2"/>
  <c r="Y497" i="2"/>
  <c r="Z497" i="2"/>
  <c r="AA497" i="2"/>
  <c r="AB497" i="2"/>
  <c r="AC497" i="2"/>
  <c r="AD497" i="2"/>
  <c r="AE497" i="2"/>
  <c r="AF497" i="2"/>
  <c r="AG497" i="2"/>
  <c r="B498" i="2"/>
  <c r="D498" i="2"/>
  <c r="E498" i="2"/>
  <c r="F498" i="2"/>
  <c r="G498" i="2"/>
  <c r="H498" i="2"/>
  <c r="I498" i="2"/>
  <c r="J498" i="2"/>
  <c r="K498" i="2"/>
  <c r="O498" i="2"/>
  <c r="P498" i="2"/>
  <c r="Q498" i="2"/>
  <c r="R498" i="2"/>
  <c r="S498" i="2"/>
  <c r="T498" i="2"/>
  <c r="U498" i="2"/>
  <c r="X498" i="2"/>
  <c r="Y498" i="2"/>
  <c r="Z498" i="2"/>
  <c r="AA498" i="2"/>
  <c r="AB498" i="2"/>
  <c r="AC498" i="2"/>
  <c r="AD498" i="2"/>
  <c r="AE498" i="2"/>
  <c r="AF498" i="2"/>
  <c r="AG498" i="2"/>
  <c r="B499" i="2"/>
  <c r="D499" i="2"/>
  <c r="E499" i="2"/>
  <c r="F499" i="2"/>
  <c r="G499" i="2"/>
  <c r="H499" i="2"/>
  <c r="I499" i="2"/>
  <c r="J499" i="2"/>
  <c r="K499" i="2"/>
  <c r="O499" i="2"/>
  <c r="P499" i="2"/>
  <c r="Q499" i="2"/>
  <c r="R499" i="2"/>
  <c r="S499" i="2"/>
  <c r="T499" i="2"/>
  <c r="U499" i="2"/>
  <c r="X499" i="2"/>
  <c r="Y499" i="2"/>
  <c r="Z499" i="2"/>
  <c r="AA499" i="2"/>
  <c r="AB499" i="2"/>
  <c r="AC499" i="2"/>
  <c r="AD499" i="2"/>
  <c r="AE499" i="2"/>
  <c r="AF499" i="2"/>
  <c r="AG499" i="2"/>
  <c r="B500" i="2"/>
  <c r="D500" i="2"/>
  <c r="E500" i="2"/>
  <c r="L500" i="2" s="1"/>
  <c r="F500" i="2"/>
  <c r="G500" i="2"/>
  <c r="H500" i="2"/>
  <c r="I500" i="2"/>
  <c r="J500" i="2"/>
  <c r="K500" i="2"/>
  <c r="O500" i="2"/>
  <c r="P500" i="2"/>
  <c r="Q500" i="2"/>
  <c r="R500" i="2"/>
  <c r="S500" i="2"/>
  <c r="T500" i="2"/>
  <c r="U500" i="2"/>
  <c r="X500" i="2"/>
  <c r="Y500" i="2"/>
  <c r="Z500" i="2"/>
  <c r="AA500" i="2"/>
  <c r="AB500" i="2"/>
  <c r="AC500" i="2"/>
  <c r="AD500" i="2"/>
  <c r="AE500" i="2"/>
  <c r="AF500" i="2"/>
  <c r="AG500" i="2"/>
  <c r="B501" i="2"/>
  <c r="D501" i="2"/>
  <c r="E501" i="2"/>
  <c r="F501" i="2"/>
  <c r="G501" i="2"/>
  <c r="H501" i="2"/>
  <c r="I501" i="2"/>
  <c r="J501" i="2"/>
  <c r="K501" i="2"/>
  <c r="O501" i="2"/>
  <c r="P501" i="2"/>
  <c r="Q501" i="2"/>
  <c r="R501" i="2"/>
  <c r="S501" i="2"/>
  <c r="T501" i="2"/>
  <c r="U501" i="2"/>
  <c r="X501" i="2"/>
  <c r="Y501" i="2"/>
  <c r="Z501" i="2"/>
  <c r="AA501" i="2"/>
  <c r="AB501" i="2"/>
  <c r="AC501" i="2"/>
  <c r="AD501" i="2"/>
  <c r="AE501" i="2"/>
  <c r="AF501" i="2"/>
  <c r="AG501" i="2"/>
  <c r="B502" i="2"/>
  <c r="D502" i="2"/>
  <c r="E502" i="2"/>
  <c r="F502" i="2"/>
  <c r="G502" i="2"/>
  <c r="H502" i="2"/>
  <c r="I502" i="2"/>
  <c r="J502" i="2"/>
  <c r="K502" i="2"/>
  <c r="O502" i="2"/>
  <c r="P502" i="2"/>
  <c r="Q502" i="2"/>
  <c r="R502" i="2"/>
  <c r="S502" i="2"/>
  <c r="T502" i="2"/>
  <c r="U502" i="2"/>
  <c r="X502" i="2"/>
  <c r="Y502" i="2"/>
  <c r="Z502" i="2"/>
  <c r="AA502" i="2"/>
  <c r="AB502" i="2"/>
  <c r="AC502" i="2"/>
  <c r="AD502" i="2"/>
  <c r="AE502" i="2"/>
  <c r="AF502" i="2"/>
  <c r="AG502" i="2"/>
  <c r="B503" i="2"/>
  <c r="D503" i="2"/>
  <c r="E503" i="2"/>
  <c r="F503" i="2"/>
  <c r="G503" i="2"/>
  <c r="H503" i="2"/>
  <c r="I503" i="2"/>
  <c r="J503" i="2"/>
  <c r="K503" i="2"/>
  <c r="O503" i="2"/>
  <c r="P503" i="2"/>
  <c r="Q503" i="2"/>
  <c r="R503" i="2"/>
  <c r="S503" i="2"/>
  <c r="T503" i="2"/>
  <c r="U503" i="2"/>
  <c r="X503" i="2"/>
  <c r="Y503" i="2"/>
  <c r="Z503" i="2"/>
  <c r="AA503" i="2"/>
  <c r="AB503" i="2"/>
  <c r="AC503" i="2"/>
  <c r="AD503" i="2"/>
  <c r="AE503" i="2"/>
  <c r="AF503" i="2"/>
  <c r="AG503" i="2"/>
  <c r="B504" i="2"/>
  <c r="D504" i="2"/>
  <c r="E504" i="2"/>
  <c r="L504" i="2" s="1"/>
  <c r="F504" i="2"/>
  <c r="G504" i="2"/>
  <c r="H504" i="2"/>
  <c r="I504" i="2"/>
  <c r="J504" i="2"/>
  <c r="K504" i="2"/>
  <c r="O504" i="2"/>
  <c r="P504" i="2"/>
  <c r="Q504" i="2"/>
  <c r="R504" i="2"/>
  <c r="S504" i="2"/>
  <c r="T504" i="2"/>
  <c r="U504" i="2"/>
  <c r="X504" i="2"/>
  <c r="Y504" i="2"/>
  <c r="Z504" i="2"/>
  <c r="AA504" i="2"/>
  <c r="AB504" i="2"/>
  <c r="AC504" i="2"/>
  <c r="AD504" i="2"/>
  <c r="AE504" i="2"/>
  <c r="AF504" i="2"/>
  <c r="AG504" i="2"/>
  <c r="B505" i="2"/>
  <c r="D505" i="2"/>
  <c r="E505" i="2"/>
  <c r="F505" i="2"/>
  <c r="G505" i="2"/>
  <c r="H505" i="2"/>
  <c r="I505" i="2"/>
  <c r="J505" i="2"/>
  <c r="K505" i="2"/>
  <c r="O505" i="2"/>
  <c r="P505" i="2"/>
  <c r="Q505" i="2"/>
  <c r="R505" i="2"/>
  <c r="S505" i="2"/>
  <c r="T505" i="2"/>
  <c r="U505" i="2"/>
  <c r="X505" i="2"/>
  <c r="Y505" i="2"/>
  <c r="Z505" i="2"/>
  <c r="AA505" i="2"/>
  <c r="AB505" i="2"/>
  <c r="AC505" i="2"/>
  <c r="AD505" i="2"/>
  <c r="AE505" i="2"/>
  <c r="AF505" i="2"/>
  <c r="AG505" i="2"/>
  <c r="B506" i="2"/>
  <c r="D506" i="2"/>
  <c r="E506" i="2"/>
  <c r="F506" i="2"/>
  <c r="G506" i="2"/>
  <c r="H506" i="2"/>
  <c r="I506" i="2"/>
  <c r="J506" i="2"/>
  <c r="K506" i="2"/>
  <c r="O506" i="2"/>
  <c r="P506" i="2"/>
  <c r="Q506" i="2"/>
  <c r="R506" i="2"/>
  <c r="S506" i="2"/>
  <c r="T506" i="2"/>
  <c r="U506" i="2"/>
  <c r="X506" i="2"/>
  <c r="Y506" i="2"/>
  <c r="Z506" i="2"/>
  <c r="AA506" i="2"/>
  <c r="AB506" i="2"/>
  <c r="AC506" i="2"/>
  <c r="AD506" i="2"/>
  <c r="AE506" i="2"/>
  <c r="AF506" i="2"/>
  <c r="AG506" i="2"/>
  <c r="B507" i="2"/>
  <c r="D507" i="2"/>
  <c r="E507" i="2"/>
  <c r="F507" i="2"/>
  <c r="G507" i="2"/>
  <c r="H507" i="2"/>
  <c r="I507" i="2"/>
  <c r="J507" i="2"/>
  <c r="K507" i="2"/>
  <c r="O507" i="2"/>
  <c r="P507" i="2"/>
  <c r="Q507" i="2"/>
  <c r="R507" i="2"/>
  <c r="S507" i="2"/>
  <c r="T507" i="2"/>
  <c r="U507" i="2"/>
  <c r="X507" i="2"/>
  <c r="Y507" i="2"/>
  <c r="Z507" i="2"/>
  <c r="AA507" i="2"/>
  <c r="AB507" i="2"/>
  <c r="AC507" i="2"/>
  <c r="AD507" i="2"/>
  <c r="AE507" i="2"/>
  <c r="AF507" i="2"/>
  <c r="AG507" i="2"/>
  <c r="B508" i="2"/>
  <c r="D508" i="2"/>
  <c r="E508" i="2"/>
  <c r="L508" i="2" s="1"/>
  <c r="F508" i="2"/>
  <c r="G508" i="2"/>
  <c r="H508" i="2"/>
  <c r="I508" i="2"/>
  <c r="J508" i="2"/>
  <c r="K508" i="2"/>
  <c r="O508" i="2"/>
  <c r="P508" i="2"/>
  <c r="Q508" i="2"/>
  <c r="R508" i="2"/>
  <c r="S508" i="2"/>
  <c r="T508" i="2"/>
  <c r="U508" i="2"/>
  <c r="X508" i="2"/>
  <c r="Y508" i="2"/>
  <c r="Z508" i="2"/>
  <c r="AA508" i="2"/>
  <c r="AB508" i="2"/>
  <c r="AC508" i="2"/>
  <c r="AD508" i="2"/>
  <c r="AE508" i="2"/>
  <c r="AF508" i="2"/>
  <c r="AG508" i="2"/>
  <c r="B509" i="2"/>
  <c r="D509" i="2"/>
  <c r="E509" i="2"/>
  <c r="F509" i="2"/>
  <c r="G509" i="2"/>
  <c r="H509" i="2"/>
  <c r="I509" i="2"/>
  <c r="J509" i="2"/>
  <c r="K509" i="2"/>
  <c r="O509" i="2"/>
  <c r="P509" i="2"/>
  <c r="Q509" i="2"/>
  <c r="R509" i="2"/>
  <c r="S509" i="2"/>
  <c r="T509" i="2"/>
  <c r="U509" i="2"/>
  <c r="X509" i="2"/>
  <c r="Y509" i="2"/>
  <c r="Z509" i="2"/>
  <c r="AA509" i="2"/>
  <c r="AB509" i="2"/>
  <c r="AC509" i="2"/>
  <c r="AD509" i="2"/>
  <c r="AE509" i="2"/>
  <c r="AF509" i="2"/>
  <c r="AG509" i="2"/>
  <c r="B510" i="2"/>
  <c r="D510" i="2"/>
  <c r="E510" i="2"/>
  <c r="F510" i="2"/>
  <c r="G510" i="2"/>
  <c r="H510" i="2"/>
  <c r="I510" i="2"/>
  <c r="J510" i="2"/>
  <c r="K510" i="2"/>
  <c r="O510" i="2"/>
  <c r="P510" i="2"/>
  <c r="Q510" i="2"/>
  <c r="R510" i="2"/>
  <c r="S510" i="2"/>
  <c r="T510" i="2"/>
  <c r="U510" i="2"/>
  <c r="X510" i="2"/>
  <c r="Y510" i="2"/>
  <c r="Z510" i="2"/>
  <c r="AA510" i="2"/>
  <c r="AB510" i="2"/>
  <c r="AC510" i="2"/>
  <c r="AD510" i="2"/>
  <c r="AE510" i="2"/>
  <c r="AF510" i="2"/>
  <c r="AG510" i="2"/>
  <c r="B511" i="2"/>
  <c r="D511" i="2"/>
  <c r="E511" i="2"/>
  <c r="F511" i="2"/>
  <c r="G511" i="2"/>
  <c r="H511" i="2"/>
  <c r="I511" i="2"/>
  <c r="J511" i="2"/>
  <c r="K511" i="2"/>
  <c r="O511" i="2"/>
  <c r="P511" i="2"/>
  <c r="Q511" i="2"/>
  <c r="R511" i="2"/>
  <c r="S511" i="2"/>
  <c r="T511" i="2"/>
  <c r="U511" i="2"/>
  <c r="X511" i="2"/>
  <c r="Y511" i="2"/>
  <c r="Z511" i="2"/>
  <c r="AA511" i="2"/>
  <c r="AB511" i="2"/>
  <c r="AC511" i="2"/>
  <c r="AD511" i="2"/>
  <c r="AE511" i="2"/>
  <c r="AF511" i="2"/>
  <c r="AG511" i="2"/>
  <c r="B512" i="2"/>
  <c r="D512" i="2"/>
  <c r="E512" i="2"/>
  <c r="L512" i="2" s="1"/>
  <c r="F512" i="2"/>
  <c r="G512" i="2"/>
  <c r="H512" i="2"/>
  <c r="I512" i="2"/>
  <c r="J512" i="2"/>
  <c r="K512" i="2"/>
  <c r="O512" i="2"/>
  <c r="P512" i="2"/>
  <c r="Q512" i="2"/>
  <c r="R512" i="2"/>
  <c r="S512" i="2"/>
  <c r="T512" i="2"/>
  <c r="U512" i="2"/>
  <c r="X512" i="2"/>
  <c r="Y512" i="2"/>
  <c r="Z512" i="2"/>
  <c r="AA512" i="2"/>
  <c r="AB512" i="2"/>
  <c r="AC512" i="2"/>
  <c r="AD512" i="2"/>
  <c r="AE512" i="2"/>
  <c r="AF512" i="2"/>
  <c r="AG512" i="2"/>
  <c r="B513" i="2"/>
  <c r="D513" i="2"/>
  <c r="E513" i="2"/>
  <c r="F513" i="2"/>
  <c r="G513" i="2"/>
  <c r="H513" i="2"/>
  <c r="I513" i="2"/>
  <c r="J513" i="2"/>
  <c r="K513" i="2"/>
  <c r="O513" i="2"/>
  <c r="P513" i="2"/>
  <c r="Q513" i="2"/>
  <c r="R513" i="2"/>
  <c r="S513" i="2"/>
  <c r="T513" i="2"/>
  <c r="U513" i="2"/>
  <c r="X513" i="2"/>
  <c r="Y513" i="2"/>
  <c r="Z513" i="2"/>
  <c r="AA513" i="2"/>
  <c r="AB513" i="2"/>
  <c r="AC513" i="2"/>
  <c r="AD513" i="2"/>
  <c r="AE513" i="2"/>
  <c r="AF513" i="2"/>
  <c r="AG513" i="2"/>
  <c r="B514" i="2"/>
  <c r="D514" i="2"/>
  <c r="E514" i="2"/>
  <c r="F514" i="2"/>
  <c r="G514" i="2"/>
  <c r="H514" i="2"/>
  <c r="I514" i="2"/>
  <c r="J514" i="2"/>
  <c r="K514" i="2"/>
  <c r="O514" i="2"/>
  <c r="P514" i="2"/>
  <c r="Q514" i="2"/>
  <c r="R514" i="2"/>
  <c r="S514" i="2"/>
  <c r="T514" i="2"/>
  <c r="U514" i="2"/>
  <c r="X514" i="2"/>
  <c r="Y514" i="2"/>
  <c r="Z514" i="2"/>
  <c r="AA514" i="2"/>
  <c r="AB514" i="2"/>
  <c r="AC514" i="2"/>
  <c r="AD514" i="2"/>
  <c r="AE514" i="2"/>
  <c r="AF514" i="2"/>
  <c r="AG514" i="2"/>
  <c r="B515" i="2"/>
  <c r="D515" i="2"/>
  <c r="E515" i="2"/>
  <c r="F515" i="2"/>
  <c r="G515" i="2"/>
  <c r="H515" i="2"/>
  <c r="I515" i="2"/>
  <c r="J515" i="2"/>
  <c r="K515" i="2"/>
  <c r="O515" i="2"/>
  <c r="P515" i="2"/>
  <c r="Q515" i="2"/>
  <c r="R515" i="2"/>
  <c r="S515" i="2"/>
  <c r="T515" i="2"/>
  <c r="U515" i="2"/>
  <c r="X515" i="2"/>
  <c r="Y515" i="2"/>
  <c r="Z515" i="2"/>
  <c r="AA515" i="2"/>
  <c r="AB515" i="2"/>
  <c r="AC515" i="2"/>
  <c r="AD515" i="2"/>
  <c r="AE515" i="2"/>
  <c r="AF515" i="2"/>
  <c r="AG515" i="2"/>
  <c r="B516" i="2"/>
  <c r="D516" i="2"/>
  <c r="E516" i="2"/>
  <c r="L516" i="2" s="1"/>
  <c r="F516" i="2"/>
  <c r="G516" i="2"/>
  <c r="H516" i="2"/>
  <c r="I516" i="2"/>
  <c r="J516" i="2"/>
  <c r="K516" i="2"/>
  <c r="O516" i="2"/>
  <c r="P516" i="2"/>
  <c r="Q516" i="2"/>
  <c r="R516" i="2"/>
  <c r="S516" i="2"/>
  <c r="T516" i="2"/>
  <c r="U516" i="2"/>
  <c r="X516" i="2"/>
  <c r="Y516" i="2"/>
  <c r="Z516" i="2"/>
  <c r="AA516" i="2"/>
  <c r="AB516" i="2"/>
  <c r="AC516" i="2"/>
  <c r="AD516" i="2"/>
  <c r="AE516" i="2"/>
  <c r="AF516" i="2"/>
  <c r="AG516" i="2"/>
  <c r="B517" i="2"/>
  <c r="D517" i="2"/>
  <c r="E517" i="2"/>
  <c r="F517" i="2"/>
  <c r="G517" i="2"/>
  <c r="H517" i="2"/>
  <c r="I517" i="2"/>
  <c r="J517" i="2"/>
  <c r="K517" i="2"/>
  <c r="O517" i="2"/>
  <c r="P517" i="2"/>
  <c r="Q517" i="2"/>
  <c r="R517" i="2"/>
  <c r="S517" i="2"/>
  <c r="T517" i="2"/>
  <c r="U517" i="2"/>
  <c r="X517" i="2"/>
  <c r="Y517" i="2"/>
  <c r="Z517" i="2"/>
  <c r="AA517" i="2"/>
  <c r="AB517" i="2"/>
  <c r="AC517" i="2"/>
  <c r="AD517" i="2"/>
  <c r="AE517" i="2"/>
  <c r="AF517" i="2"/>
  <c r="AG517" i="2"/>
  <c r="B518" i="2"/>
  <c r="D518" i="2"/>
  <c r="E518" i="2"/>
  <c r="F518" i="2"/>
  <c r="G518" i="2"/>
  <c r="H518" i="2"/>
  <c r="I518" i="2"/>
  <c r="J518" i="2"/>
  <c r="K518" i="2"/>
  <c r="O518" i="2"/>
  <c r="P518" i="2"/>
  <c r="Q518" i="2"/>
  <c r="R518" i="2"/>
  <c r="S518" i="2"/>
  <c r="T518" i="2"/>
  <c r="U518" i="2"/>
  <c r="X518" i="2"/>
  <c r="Y518" i="2"/>
  <c r="Z518" i="2"/>
  <c r="AA518" i="2"/>
  <c r="AB518" i="2"/>
  <c r="AC518" i="2"/>
  <c r="AD518" i="2"/>
  <c r="AE518" i="2"/>
  <c r="AF518" i="2"/>
  <c r="AG518" i="2"/>
  <c r="B519" i="2"/>
  <c r="D519" i="2"/>
  <c r="E519" i="2"/>
  <c r="F519" i="2"/>
  <c r="G519" i="2"/>
  <c r="H519" i="2"/>
  <c r="I519" i="2"/>
  <c r="J519" i="2"/>
  <c r="K519" i="2"/>
  <c r="O519" i="2"/>
  <c r="P519" i="2"/>
  <c r="Q519" i="2"/>
  <c r="R519" i="2"/>
  <c r="S519" i="2"/>
  <c r="T519" i="2"/>
  <c r="U519" i="2"/>
  <c r="X519" i="2"/>
  <c r="Y519" i="2"/>
  <c r="Z519" i="2"/>
  <c r="AA519" i="2"/>
  <c r="AB519" i="2"/>
  <c r="AC519" i="2"/>
  <c r="AD519" i="2"/>
  <c r="AE519" i="2"/>
  <c r="AF519" i="2"/>
  <c r="AG519" i="2"/>
  <c r="B520" i="2"/>
  <c r="D520" i="2"/>
  <c r="E520" i="2"/>
  <c r="L520" i="2" s="1"/>
  <c r="F520" i="2"/>
  <c r="G520" i="2"/>
  <c r="H520" i="2"/>
  <c r="I520" i="2"/>
  <c r="J520" i="2"/>
  <c r="K520" i="2"/>
  <c r="O520" i="2"/>
  <c r="P520" i="2"/>
  <c r="Q520" i="2"/>
  <c r="R520" i="2"/>
  <c r="S520" i="2"/>
  <c r="T520" i="2"/>
  <c r="U520" i="2"/>
  <c r="X520" i="2"/>
  <c r="Y520" i="2"/>
  <c r="Z520" i="2"/>
  <c r="AA520" i="2"/>
  <c r="AB520" i="2"/>
  <c r="AC520" i="2"/>
  <c r="AD520" i="2"/>
  <c r="AE520" i="2"/>
  <c r="AF520" i="2"/>
  <c r="AG520" i="2"/>
  <c r="B521" i="2"/>
  <c r="D521" i="2"/>
  <c r="E521" i="2"/>
  <c r="F521" i="2"/>
  <c r="G521" i="2"/>
  <c r="H521" i="2"/>
  <c r="I521" i="2"/>
  <c r="J521" i="2"/>
  <c r="K521" i="2"/>
  <c r="O521" i="2"/>
  <c r="P521" i="2"/>
  <c r="Q521" i="2"/>
  <c r="R521" i="2"/>
  <c r="S521" i="2"/>
  <c r="T521" i="2"/>
  <c r="U521" i="2"/>
  <c r="X521" i="2"/>
  <c r="Y521" i="2"/>
  <c r="Z521" i="2"/>
  <c r="AA521" i="2"/>
  <c r="AB521" i="2"/>
  <c r="AC521" i="2"/>
  <c r="AD521" i="2"/>
  <c r="AE521" i="2"/>
  <c r="AF521" i="2"/>
  <c r="AG521" i="2"/>
  <c r="B522" i="2"/>
  <c r="D522" i="2"/>
  <c r="E522" i="2"/>
  <c r="F522" i="2"/>
  <c r="G522" i="2"/>
  <c r="H522" i="2"/>
  <c r="I522" i="2"/>
  <c r="J522" i="2"/>
  <c r="K522" i="2"/>
  <c r="O522" i="2"/>
  <c r="P522" i="2"/>
  <c r="Q522" i="2"/>
  <c r="R522" i="2"/>
  <c r="S522" i="2"/>
  <c r="T522" i="2"/>
  <c r="U522" i="2"/>
  <c r="X522" i="2"/>
  <c r="Y522" i="2"/>
  <c r="Z522" i="2"/>
  <c r="AA522" i="2"/>
  <c r="AB522" i="2"/>
  <c r="AC522" i="2"/>
  <c r="AD522" i="2"/>
  <c r="AE522" i="2"/>
  <c r="AF522" i="2"/>
  <c r="AG522" i="2"/>
  <c r="B523" i="2"/>
  <c r="D523" i="2"/>
  <c r="E523" i="2"/>
  <c r="F523" i="2"/>
  <c r="G523" i="2"/>
  <c r="H523" i="2"/>
  <c r="I523" i="2"/>
  <c r="J523" i="2"/>
  <c r="K523" i="2"/>
  <c r="O523" i="2"/>
  <c r="P523" i="2"/>
  <c r="Q523" i="2"/>
  <c r="R523" i="2"/>
  <c r="S523" i="2"/>
  <c r="T523" i="2"/>
  <c r="U523" i="2"/>
  <c r="X523" i="2"/>
  <c r="Y523" i="2"/>
  <c r="Z523" i="2"/>
  <c r="AA523" i="2"/>
  <c r="AB523" i="2"/>
  <c r="AC523" i="2"/>
  <c r="AD523" i="2"/>
  <c r="AE523" i="2"/>
  <c r="AF523" i="2"/>
  <c r="AG523" i="2"/>
  <c r="B524" i="2"/>
  <c r="D524" i="2"/>
  <c r="E524" i="2"/>
  <c r="L524" i="2" s="1"/>
  <c r="F524" i="2"/>
  <c r="G524" i="2"/>
  <c r="H524" i="2"/>
  <c r="I524" i="2"/>
  <c r="J524" i="2"/>
  <c r="K524" i="2"/>
  <c r="O524" i="2"/>
  <c r="P524" i="2"/>
  <c r="Q524" i="2"/>
  <c r="R524" i="2"/>
  <c r="S524" i="2"/>
  <c r="T524" i="2"/>
  <c r="U524" i="2"/>
  <c r="X524" i="2"/>
  <c r="Y524" i="2"/>
  <c r="Z524" i="2"/>
  <c r="AA524" i="2"/>
  <c r="AB524" i="2"/>
  <c r="AC524" i="2"/>
  <c r="AD524" i="2"/>
  <c r="AE524" i="2"/>
  <c r="AF524" i="2"/>
  <c r="AG524" i="2"/>
  <c r="B525" i="2"/>
  <c r="D525" i="2"/>
  <c r="E525" i="2"/>
  <c r="F525" i="2"/>
  <c r="G525" i="2"/>
  <c r="H525" i="2"/>
  <c r="I525" i="2"/>
  <c r="J525" i="2"/>
  <c r="K525" i="2"/>
  <c r="O525" i="2"/>
  <c r="P525" i="2"/>
  <c r="Q525" i="2"/>
  <c r="R525" i="2"/>
  <c r="S525" i="2"/>
  <c r="T525" i="2"/>
  <c r="U525" i="2"/>
  <c r="X525" i="2"/>
  <c r="Y525" i="2"/>
  <c r="Z525" i="2"/>
  <c r="AA525" i="2"/>
  <c r="AB525" i="2"/>
  <c r="AC525" i="2"/>
  <c r="AD525" i="2"/>
  <c r="AE525" i="2"/>
  <c r="AF525" i="2"/>
  <c r="AG525" i="2"/>
  <c r="Y2" i="2"/>
  <c r="Z2" i="2"/>
  <c r="AA2" i="2"/>
  <c r="AB2" i="2"/>
  <c r="AC2" i="2"/>
  <c r="AD2" i="2"/>
  <c r="AE2" i="2"/>
  <c r="AF2" i="2"/>
  <c r="AG2" i="2"/>
  <c r="X2" i="2"/>
  <c r="U2" i="2"/>
  <c r="T2" i="2"/>
  <c r="P2" i="2"/>
  <c r="Q2" i="2"/>
  <c r="R2" i="2"/>
  <c r="S2" i="2"/>
  <c r="O2" i="2"/>
  <c r="F2" i="2"/>
  <c r="G2" i="2"/>
  <c r="H2" i="2"/>
  <c r="I2" i="2"/>
  <c r="J2" i="2"/>
  <c r="K2" i="2"/>
  <c r="E2" i="2"/>
  <c r="D2" i="2"/>
  <c r="B2" i="2"/>
  <c r="B17" i="54" l="1"/>
  <c r="B18" i="54"/>
  <c r="B19" i="54"/>
  <c r="B20" i="54"/>
  <c r="B16" i="54"/>
  <c r="B2" i="54"/>
  <c r="B1" i="54"/>
  <c r="L523" i="2"/>
  <c r="L515" i="2"/>
  <c r="L495" i="2"/>
  <c r="L483" i="2"/>
  <c r="L479" i="2"/>
  <c r="L475" i="2"/>
  <c r="L459" i="2"/>
  <c r="L431" i="2"/>
  <c r="L395" i="2"/>
  <c r="L371" i="2"/>
  <c r="L507" i="2"/>
  <c r="L503" i="2"/>
  <c r="L463" i="2"/>
  <c r="L451" i="2"/>
  <c r="L447" i="2"/>
  <c r="L427" i="2"/>
  <c r="L411" i="2"/>
  <c r="L367" i="2"/>
  <c r="L363" i="2"/>
  <c r="L511" i="2"/>
  <c r="L491" i="2"/>
  <c r="L443" i="2"/>
  <c r="L439" i="2"/>
  <c r="L415" i="2"/>
  <c r="L407" i="2"/>
  <c r="L375" i="2"/>
  <c r="L519" i="2"/>
  <c r="L499" i="2"/>
  <c r="L467" i="2"/>
  <c r="L399" i="2"/>
  <c r="L383" i="2"/>
  <c r="L423" i="2"/>
  <c r="L391" i="2"/>
  <c r="L387" i="2"/>
  <c r="L487" i="2"/>
  <c r="L471" i="2"/>
  <c r="L455" i="2"/>
  <c r="L435" i="2"/>
  <c r="L419" i="2"/>
  <c r="L403" i="2"/>
  <c r="L379" i="2"/>
  <c r="L327" i="2"/>
  <c r="L323" i="2"/>
  <c r="L319" i="2"/>
  <c r="L315" i="2"/>
  <c r="L311" i="2"/>
  <c r="L307" i="2"/>
  <c r="L303" i="2"/>
  <c r="L299" i="2"/>
  <c r="L295" i="2"/>
  <c r="L291" i="2"/>
  <c r="L287" i="2"/>
  <c r="L283" i="2"/>
  <c r="L279" i="2"/>
  <c r="L275" i="2"/>
  <c r="L271" i="2"/>
  <c r="L267" i="2"/>
  <c r="L263" i="2"/>
  <c r="L259" i="2"/>
  <c r="L255" i="2"/>
  <c r="L251" i="2"/>
  <c r="L247" i="2"/>
  <c r="L243" i="2"/>
  <c r="L239" i="2"/>
  <c r="L235" i="2"/>
  <c r="L231" i="2"/>
  <c r="L227" i="2"/>
  <c r="L223" i="2"/>
  <c r="L219" i="2"/>
  <c r="L215" i="2"/>
  <c r="L211" i="2"/>
  <c r="L207" i="2"/>
  <c r="L203" i="2"/>
  <c r="L199" i="2"/>
  <c r="L195" i="2"/>
  <c r="L191" i="2"/>
  <c r="L187" i="2"/>
  <c r="L183" i="2"/>
  <c r="L179" i="2"/>
  <c r="L175" i="2"/>
  <c r="L171" i="2"/>
  <c r="L167" i="2"/>
  <c r="L163" i="2"/>
  <c r="L159" i="2"/>
  <c r="L155" i="2"/>
  <c r="L151" i="2"/>
  <c r="L147" i="2"/>
  <c r="L143" i="2"/>
  <c r="L139" i="2"/>
  <c r="L135" i="2"/>
  <c r="L131" i="2"/>
  <c r="L127" i="2"/>
  <c r="L123" i="2"/>
  <c r="L119" i="2"/>
  <c r="L115" i="2"/>
  <c r="L111" i="2"/>
  <c r="L107" i="2"/>
  <c r="L103" i="2"/>
  <c r="L99" i="2"/>
  <c r="L95" i="2"/>
  <c r="L91" i="2"/>
  <c r="L87" i="2"/>
  <c r="L83" i="2"/>
  <c r="L79" i="2"/>
  <c r="L75" i="2"/>
  <c r="L71" i="2"/>
  <c r="L67" i="2"/>
  <c r="L63" i="2"/>
  <c r="L59" i="2"/>
  <c r="L55" i="2"/>
  <c r="L51" i="2"/>
  <c r="L47" i="2"/>
  <c r="L43" i="2"/>
  <c r="L39" i="2"/>
  <c r="L35" i="2"/>
  <c r="L31" i="2"/>
  <c r="L27" i="2"/>
  <c r="L23" i="2"/>
  <c r="L19" i="2"/>
  <c r="L15" i="2"/>
  <c r="L11" i="2"/>
  <c r="L7" i="2"/>
  <c r="L3" i="2"/>
  <c r="L343" i="2"/>
  <c r="L326" i="2"/>
  <c r="L322" i="2"/>
  <c r="L318" i="2"/>
  <c r="L314" i="2"/>
  <c r="L310" i="2"/>
  <c r="L306" i="2"/>
  <c r="L302" i="2"/>
  <c r="L298" i="2"/>
  <c r="L294" i="2"/>
  <c r="L290" i="2"/>
  <c r="L286" i="2"/>
  <c r="L282" i="2"/>
  <c r="L278" i="2"/>
  <c r="L274" i="2"/>
  <c r="L270" i="2"/>
  <c r="L266" i="2"/>
  <c r="L262" i="2"/>
  <c r="L258" i="2"/>
  <c r="L254" i="2"/>
  <c r="L250" i="2"/>
  <c r="L246" i="2"/>
  <c r="L242" i="2"/>
  <c r="L238" i="2"/>
  <c r="L234" i="2"/>
  <c r="L230" i="2"/>
  <c r="L226" i="2"/>
  <c r="L222" i="2"/>
  <c r="L218" i="2"/>
  <c r="L214" i="2"/>
  <c r="L210" i="2"/>
  <c r="L206" i="2"/>
  <c r="L202" i="2"/>
  <c r="L198" i="2"/>
  <c r="L194" i="2"/>
  <c r="L190" i="2"/>
  <c r="L186" i="2"/>
  <c r="L182" i="2"/>
  <c r="L178" i="2"/>
  <c r="L174" i="2"/>
  <c r="L170" i="2"/>
  <c r="M169" i="2"/>
  <c r="N169" i="2" s="1"/>
  <c r="L166" i="2"/>
  <c r="L162" i="2"/>
  <c r="L158" i="2"/>
  <c r="L154" i="2"/>
  <c r="L150" i="2"/>
  <c r="L146" i="2"/>
  <c r="L142" i="2"/>
  <c r="L138" i="2"/>
  <c r="L134" i="2"/>
  <c r="L130" i="2"/>
  <c r="L126" i="2"/>
  <c r="L122" i="2"/>
  <c r="L118" i="2"/>
  <c r="L114" i="2"/>
  <c r="L110" i="2"/>
  <c r="L106" i="2"/>
  <c r="L102" i="2"/>
  <c r="L98" i="2"/>
  <c r="L94" i="2"/>
  <c r="L90" i="2"/>
  <c r="L86" i="2"/>
  <c r="L82" i="2"/>
  <c r="L78" i="2"/>
  <c r="L74" i="2"/>
  <c r="L70" i="2"/>
  <c r="L66" i="2"/>
  <c r="L62" i="2"/>
  <c r="L58" i="2"/>
  <c r="L54" i="2"/>
  <c r="L50" i="2"/>
  <c r="L46" i="2"/>
  <c r="L42" i="2"/>
  <c r="L38" i="2"/>
  <c r="L34" i="2"/>
  <c r="L30" i="2"/>
  <c r="L26" i="2"/>
  <c r="L22" i="2"/>
  <c r="L18" i="2"/>
  <c r="L14" i="2"/>
  <c r="L10" i="2"/>
  <c r="L6" i="2"/>
  <c r="L527" i="2"/>
  <c r="L351" i="2"/>
  <c r="L522" i="2"/>
  <c r="L514" i="2"/>
  <c r="L510" i="2"/>
  <c r="M509" i="2"/>
  <c r="N509" i="2" s="1"/>
  <c r="L506" i="2"/>
  <c r="L502" i="2"/>
  <c r="L498" i="2"/>
  <c r="L494" i="2"/>
  <c r="L490" i="2"/>
  <c r="L486" i="2"/>
  <c r="L482" i="2"/>
  <c r="L478" i="2"/>
  <c r="L474" i="2"/>
  <c r="L470" i="2"/>
  <c r="L466" i="2"/>
  <c r="L462" i="2"/>
  <c r="L458" i="2"/>
  <c r="L454" i="2"/>
  <c r="L450" i="2"/>
  <c r="L446" i="2"/>
  <c r="L442" i="2"/>
  <c r="L438" i="2"/>
  <c r="L434" i="2"/>
  <c r="L430" i="2"/>
  <c r="L426" i="2"/>
  <c r="L422" i="2"/>
  <c r="L418" i="2"/>
  <c r="L414" i="2"/>
  <c r="L410" i="2"/>
  <c r="L406" i="2"/>
  <c r="L402" i="2"/>
  <c r="L398" i="2"/>
  <c r="L394" i="2"/>
  <c r="L390" i="2"/>
  <c r="L386" i="2"/>
  <c r="L382" i="2"/>
  <c r="L378" i="2"/>
  <c r="L374" i="2"/>
  <c r="L370" i="2"/>
  <c r="L366" i="2"/>
  <c r="L362" i="2"/>
  <c r="L358" i="2"/>
  <c r="L354" i="2"/>
  <c r="L350" i="2"/>
  <c r="L346" i="2"/>
  <c r="L342" i="2"/>
  <c r="L338" i="2"/>
  <c r="L334" i="2"/>
  <c r="L330" i="2"/>
  <c r="L359" i="2"/>
  <c r="L335" i="2"/>
  <c r="L518" i="2"/>
  <c r="L325" i="2"/>
  <c r="L321" i="2"/>
  <c r="L317" i="2"/>
  <c r="L313" i="2"/>
  <c r="L309" i="2"/>
  <c r="L305" i="2"/>
  <c r="L301" i="2"/>
  <c r="L297" i="2"/>
  <c r="L293" i="2"/>
  <c r="L289" i="2"/>
  <c r="L285" i="2"/>
  <c r="L281" i="2"/>
  <c r="L277" i="2"/>
  <c r="L273" i="2"/>
  <c r="L269" i="2"/>
  <c r="L265" i="2"/>
  <c r="L261" i="2"/>
  <c r="L257" i="2"/>
  <c r="L253" i="2"/>
  <c r="L249" i="2"/>
  <c r="L245" i="2"/>
  <c r="L241" i="2"/>
  <c r="L237" i="2"/>
  <c r="L233" i="2"/>
  <c r="L229" i="2"/>
  <c r="L225" i="2"/>
  <c r="L221" i="2"/>
  <c r="L217" i="2"/>
  <c r="L213" i="2"/>
  <c r="L209" i="2"/>
  <c r="L205" i="2"/>
  <c r="L201" i="2"/>
  <c r="L197" i="2"/>
  <c r="L193" i="2"/>
  <c r="L189" i="2"/>
  <c r="L185" i="2"/>
  <c r="L181" i="2"/>
  <c r="L177" i="2"/>
  <c r="L173" i="2"/>
  <c r="L169" i="2"/>
  <c r="L165" i="2"/>
  <c r="L161" i="2"/>
  <c r="L157" i="2"/>
  <c r="L153" i="2"/>
  <c r="L149" i="2"/>
  <c r="L145" i="2"/>
  <c r="L141" i="2"/>
  <c r="L137" i="2"/>
  <c r="L133" i="2"/>
  <c r="L129" i="2"/>
  <c r="L125" i="2"/>
  <c r="L121" i="2"/>
  <c r="L117" i="2"/>
  <c r="L113" i="2"/>
  <c r="L109" i="2"/>
  <c r="L105" i="2"/>
  <c r="L101" i="2"/>
  <c r="L97" i="2"/>
  <c r="L93" i="2"/>
  <c r="L89" i="2"/>
  <c r="L85" i="2"/>
  <c r="L81" i="2"/>
  <c r="L77" i="2"/>
  <c r="L73" i="2"/>
  <c r="L69" i="2"/>
  <c r="L65" i="2"/>
  <c r="L61" i="2"/>
  <c r="L57" i="2"/>
  <c r="L53" i="2"/>
  <c r="L49" i="2"/>
  <c r="L45" i="2"/>
  <c r="L41" i="2"/>
  <c r="L37" i="2"/>
  <c r="L33" i="2"/>
  <c r="L29" i="2"/>
  <c r="L25" i="2"/>
  <c r="L21" i="2"/>
  <c r="L17" i="2"/>
  <c r="L13" i="2"/>
  <c r="L9" i="2"/>
  <c r="L5" i="2"/>
  <c r="L526" i="2"/>
  <c r="L355" i="2"/>
  <c r="L331" i="2"/>
  <c r="L525" i="2"/>
  <c r="L521" i="2"/>
  <c r="L517" i="2"/>
  <c r="L513" i="2"/>
  <c r="L509" i="2"/>
  <c r="L505" i="2"/>
  <c r="L501" i="2"/>
  <c r="L497" i="2"/>
  <c r="L493" i="2"/>
  <c r="L489" i="2"/>
  <c r="L485" i="2"/>
  <c r="L481" i="2"/>
  <c r="L477" i="2"/>
  <c r="L473" i="2"/>
  <c r="L469" i="2"/>
  <c r="L465" i="2"/>
  <c r="L461" i="2"/>
  <c r="L457" i="2"/>
  <c r="L453" i="2"/>
  <c r="L449" i="2"/>
  <c r="L445" i="2"/>
  <c r="L441" i="2"/>
  <c r="L437" i="2"/>
  <c r="L433" i="2"/>
  <c r="L429" i="2"/>
  <c r="L425" i="2"/>
  <c r="L421" i="2"/>
  <c r="L417" i="2"/>
  <c r="L413" i="2"/>
  <c r="L409" i="2"/>
  <c r="L405" i="2"/>
  <c r="L401" i="2"/>
  <c r="L397" i="2"/>
  <c r="L393" i="2"/>
  <c r="L389" i="2"/>
  <c r="L385" i="2"/>
  <c r="L381" i="2"/>
  <c r="L377" i="2"/>
  <c r="L373" i="2"/>
  <c r="L369" i="2"/>
  <c r="L365" i="2"/>
  <c r="L361" i="2"/>
  <c r="L357" i="2"/>
  <c r="L353" i="2"/>
  <c r="L349" i="2"/>
  <c r="L345" i="2"/>
  <c r="L341" i="2"/>
  <c r="L337" i="2"/>
  <c r="L333" i="2"/>
  <c r="L329" i="2"/>
  <c r="L347" i="2"/>
  <c r="L339" i="2"/>
  <c r="L2" i="2"/>
  <c r="L324" i="2"/>
  <c r="L320" i="2"/>
  <c r="L316" i="2"/>
  <c r="L312" i="2"/>
  <c r="L308" i="2"/>
  <c r="L304" i="2"/>
  <c r="L300" i="2"/>
  <c r="L296" i="2"/>
  <c r="L292" i="2"/>
  <c r="L288" i="2"/>
  <c r="L284" i="2"/>
  <c r="L280" i="2"/>
  <c r="L276" i="2"/>
  <c r="L272" i="2"/>
  <c r="L268" i="2"/>
  <c r="L264" i="2"/>
  <c r="L260" i="2"/>
  <c r="L256" i="2"/>
  <c r="L252" i="2"/>
  <c r="L248" i="2"/>
  <c r="L244" i="2"/>
  <c r="L240" i="2"/>
  <c r="L236" i="2"/>
  <c r="L232" i="2"/>
  <c r="L228" i="2"/>
  <c r="L224" i="2"/>
  <c r="L220" i="2"/>
  <c r="L216" i="2"/>
  <c r="L212" i="2"/>
  <c r="L208" i="2"/>
  <c r="L204" i="2"/>
  <c r="L200" i="2"/>
  <c r="L196" i="2"/>
  <c r="L192" i="2"/>
  <c r="L188" i="2"/>
  <c r="L184" i="2"/>
  <c r="L180" i="2"/>
  <c r="L176" i="2"/>
  <c r="L172" i="2"/>
  <c r="L168" i="2"/>
  <c r="L164" i="2"/>
  <c r="L160" i="2"/>
  <c r="L156" i="2"/>
  <c r="L152" i="2"/>
  <c r="L148" i="2"/>
  <c r="L144" i="2"/>
  <c r="L140" i="2"/>
  <c r="L136" i="2"/>
  <c r="L132" i="2"/>
  <c r="L128" i="2"/>
  <c r="L124" i="2"/>
  <c r="L120" i="2"/>
  <c r="L116" i="2"/>
  <c r="L112" i="2"/>
  <c r="L108" i="2"/>
  <c r="L104" i="2"/>
  <c r="L100" i="2"/>
  <c r="L96" i="2"/>
  <c r="L92" i="2"/>
  <c r="L88" i="2"/>
  <c r="L84" i="2"/>
  <c r="L80" i="2"/>
  <c r="L76" i="2"/>
  <c r="L72" i="2"/>
  <c r="L68" i="2"/>
  <c r="L64" i="2"/>
  <c r="L60" i="2"/>
  <c r="L56" i="2"/>
  <c r="L52" i="2"/>
  <c r="L48" i="2"/>
  <c r="L44" i="2"/>
  <c r="L40" i="2"/>
  <c r="L36" i="2"/>
  <c r="L32" i="2"/>
  <c r="L28" i="2"/>
  <c r="L24" i="2"/>
  <c r="L20" i="2"/>
  <c r="L16" i="2"/>
  <c r="L12" i="2"/>
  <c r="L8" i="2"/>
  <c r="L4" i="2"/>
  <c r="M517" i="2"/>
  <c r="N517" i="2" s="1"/>
  <c r="M399" i="2"/>
  <c r="N399" i="2" s="1"/>
  <c r="M111" i="2"/>
  <c r="N111" i="2" s="1"/>
  <c r="M107" i="2"/>
  <c r="N107" i="2" s="1"/>
  <c r="M182" i="2"/>
  <c r="N182" i="2" s="1"/>
  <c r="V178" i="2"/>
  <c r="W178" i="2" s="1"/>
  <c r="M49" i="2"/>
  <c r="N49" i="2" s="1"/>
  <c r="M25" i="2"/>
  <c r="N25" i="2" s="1"/>
  <c r="M17" i="2"/>
  <c r="N17" i="2" s="1"/>
  <c r="M249" i="2"/>
  <c r="N249" i="2" s="1"/>
  <c r="M355" i="2"/>
  <c r="N355" i="2" s="1"/>
  <c r="M321" i="2"/>
  <c r="N321" i="2" s="1"/>
  <c r="M289" i="2"/>
  <c r="N289" i="2" s="1"/>
  <c r="M273" i="2"/>
  <c r="N273" i="2" s="1"/>
  <c r="M81" i="2"/>
  <c r="N81" i="2" s="1"/>
  <c r="M365" i="2"/>
  <c r="N365" i="2" s="1"/>
  <c r="M209" i="2"/>
  <c r="N209" i="2" s="1"/>
  <c r="M145" i="2"/>
  <c r="N145" i="2" s="1"/>
  <c r="V505" i="2"/>
  <c r="W505" i="2" s="1"/>
  <c r="M501" i="2"/>
  <c r="N501" i="2" s="1"/>
  <c r="M493" i="2"/>
  <c r="N493" i="2" s="1"/>
  <c r="M477" i="2"/>
  <c r="N477" i="2" s="1"/>
  <c r="M453" i="2"/>
  <c r="N453" i="2" s="1"/>
  <c r="M401" i="2"/>
  <c r="N401" i="2" s="1"/>
  <c r="M524" i="2"/>
  <c r="N524" i="2" s="1"/>
  <c r="M520" i="2"/>
  <c r="N520" i="2" s="1"/>
  <c r="M516" i="2"/>
  <c r="N516" i="2" s="1"/>
  <c r="M512" i="2"/>
  <c r="N512" i="2" s="1"/>
  <c r="V511" i="2"/>
  <c r="W511" i="2" s="1"/>
  <c r="M393" i="2"/>
  <c r="N393" i="2" s="1"/>
  <c r="M369" i="2"/>
  <c r="N369" i="2" s="1"/>
  <c r="M353" i="2"/>
  <c r="N353" i="2" s="1"/>
  <c r="V334" i="2"/>
  <c r="W334" i="2" s="1"/>
  <c r="M305" i="2"/>
  <c r="N305" i="2" s="1"/>
  <c r="M297" i="2"/>
  <c r="N297" i="2" s="1"/>
  <c r="V262" i="2"/>
  <c r="W262" i="2" s="1"/>
  <c r="M257" i="2"/>
  <c r="N257" i="2" s="1"/>
  <c r="M233" i="2"/>
  <c r="N233" i="2" s="1"/>
  <c r="M217" i="2"/>
  <c r="N217" i="2" s="1"/>
  <c r="M118" i="2"/>
  <c r="N118" i="2" s="1"/>
  <c r="M114" i="2"/>
  <c r="N114" i="2" s="1"/>
  <c r="M89" i="2"/>
  <c r="N89" i="2" s="1"/>
  <c r="M47" i="2"/>
  <c r="N47" i="2" s="1"/>
  <c r="M43" i="2"/>
  <c r="N43" i="2" s="1"/>
  <c r="V477" i="2"/>
  <c r="W477" i="2" s="1"/>
  <c r="M337" i="2"/>
  <c r="N337" i="2" s="1"/>
  <c r="M265" i="2"/>
  <c r="N265" i="2" s="1"/>
  <c r="M503" i="2"/>
  <c r="N503" i="2" s="1"/>
  <c r="M467" i="2"/>
  <c r="N467" i="2" s="1"/>
  <c r="M384" i="2"/>
  <c r="N384" i="2" s="1"/>
  <c r="M380" i="2"/>
  <c r="N380" i="2" s="1"/>
  <c r="V377" i="2"/>
  <c r="W377" i="2" s="1"/>
  <c r="M323" i="2"/>
  <c r="N323" i="2" s="1"/>
  <c r="M284" i="2"/>
  <c r="N284" i="2" s="1"/>
  <c r="M283" i="2"/>
  <c r="N283" i="2" s="1"/>
  <c r="V281" i="2"/>
  <c r="W281" i="2" s="1"/>
  <c r="M216" i="2"/>
  <c r="N216" i="2" s="1"/>
  <c r="M205" i="2"/>
  <c r="N205" i="2" s="1"/>
  <c r="M201" i="2"/>
  <c r="N201" i="2" s="1"/>
  <c r="M161" i="2"/>
  <c r="N161" i="2" s="1"/>
  <c r="M129" i="2"/>
  <c r="N129" i="2" s="1"/>
  <c r="M97" i="2"/>
  <c r="N97" i="2" s="1"/>
  <c r="M57" i="2"/>
  <c r="N57" i="2" s="1"/>
  <c r="M526" i="2"/>
  <c r="N526" i="2" s="1"/>
  <c r="M480" i="2"/>
  <c r="N480" i="2" s="1"/>
  <c r="M193" i="2"/>
  <c r="N193" i="2" s="1"/>
  <c r="M153" i="2"/>
  <c r="N153" i="2" s="1"/>
  <c r="M50" i="2"/>
  <c r="N50" i="2" s="1"/>
  <c r="M22" i="2"/>
  <c r="N22" i="2" s="1"/>
  <c r="V523" i="2"/>
  <c r="W523" i="2" s="1"/>
  <c r="M519" i="2"/>
  <c r="N519" i="2" s="1"/>
  <c r="M495" i="2"/>
  <c r="N495" i="2" s="1"/>
  <c r="V491" i="2"/>
  <c r="W491" i="2" s="1"/>
  <c r="M487" i="2"/>
  <c r="N487" i="2" s="1"/>
  <c r="M485" i="2"/>
  <c r="N485" i="2" s="1"/>
  <c r="M471" i="2"/>
  <c r="N471" i="2" s="1"/>
  <c r="M383" i="2"/>
  <c r="N383" i="2" s="1"/>
  <c r="V345" i="2"/>
  <c r="W345" i="2" s="1"/>
  <c r="M331" i="2"/>
  <c r="N331" i="2" s="1"/>
  <c r="M294" i="2"/>
  <c r="N294" i="2" s="1"/>
  <c r="M220" i="2"/>
  <c r="N220" i="2" s="1"/>
  <c r="V217" i="2"/>
  <c r="W217" i="2" s="1"/>
  <c r="M152" i="2"/>
  <c r="N152" i="2" s="1"/>
  <c r="M141" i="2"/>
  <c r="N141" i="2" s="1"/>
  <c r="M137" i="2"/>
  <c r="N137" i="2" s="1"/>
  <c r="M65" i="2"/>
  <c r="N65" i="2" s="1"/>
  <c r="M40" i="2"/>
  <c r="N40" i="2" s="1"/>
  <c r="M33" i="2"/>
  <c r="N33" i="2" s="1"/>
  <c r="M527" i="2"/>
  <c r="N527" i="2" s="1"/>
  <c r="M492" i="2"/>
  <c r="N492" i="2" s="1"/>
  <c r="M484" i="2"/>
  <c r="N484" i="2" s="1"/>
  <c r="M225" i="2"/>
  <c r="N225" i="2" s="1"/>
  <c r="M18" i="2"/>
  <c r="N18" i="2" s="1"/>
  <c r="V2" i="2"/>
  <c r="W2" i="2" s="1"/>
  <c r="M461" i="2"/>
  <c r="N461" i="2" s="1"/>
  <c r="M387" i="2"/>
  <c r="N387" i="2" s="1"/>
  <c r="M379" i="2"/>
  <c r="N379" i="2" s="1"/>
  <c r="M371" i="2"/>
  <c r="N371" i="2" s="1"/>
  <c r="M363" i="2"/>
  <c r="N363" i="2" s="1"/>
  <c r="M351" i="2"/>
  <c r="N351" i="2" s="1"/>
  <c r="M303" i="2"/>
  <c r="N303" i="2" s="1"/>
  <c r="M298" i="2"/>
  <c r="N298" i="2" s="1"/>
  <c r="M230" i="2"/>
  <c r="N230" i="2" s="1"/>
  <c r="M156" i="2"/>
  <c r="N156" i="2" s="1"/>
  <c r="V153" i="2"/>
  <c r="W153" i="2" s="1"/>
  <c r="M88" i="2"/>
  <c r="N88" i="2" s="1"/>
  <c r="M77" i="2"/>
  <c r="N77" i="2" s="1"/>
  <c r="M73" i="2"/>
  <c r="N73" i="2" s="1"/>
  <c r="M488" i="2"/>
  <c r="N488" i="2" s="1"/>
  <c r="V471" i="2"/>
  <c r="W471" i="2" s="1"/>
  <c r="V461" i="2"/>
  <c r="W461" i="2" s="1"/>
  <c r="M280" i="2"/>
  <c r="N280" i="2" s="1"/>
  <c r="M269" i="2"/>
  <c r="N269" i="2" s="1"/>
  <c r="M121" i="2"/>
  <c r="N121" i="2" s="1"/>
  <c r="M506" i="2"/>
  <c r="N506" i="2" s="1"/>
  <c r="M498" i="2"/>
  <c r="N498" i="2" s="1"/>
  <c r="M426" i="2"/>
  <c r="N426" i="2" s="1"/>
  <c r="M418" i="2"/>
  <c r="N418" i="2" s="1"/>
  <c r="M414" i="2"/>
  <c r="N414" i="2" s="1"/>
  <c r="M410" i="2"/>
  <c r="N410" i="2" s="1"/>
  <c r="M406" i="2"/>
  <c r="N406" i="2" s="1"/>
  <c r="M402" i="2"/>
  <c r="N402" i="2" s="1"/>
  <c r="M377" i="2"/>
  <c r="N377" i="2" s="1"/>
  <c r="M347" i="2"/>
  <c r="N347" i="2" s="1"/>
  <c r="V306" i="2"/>
  <c r="W306" i="2" s="1"/>
  <c r="M281" i="2"/>
  <c r="N281" i="2" s="1"/>
  <c r="M239" i="2"/>
  <c r="N239" i="2" s="1"/>
  <c r="M234" i="2"/>
  <c r="N234" i="2" s="1"/>
  <c r="M166" i="2"/>
  <c r="N166" i="2" s="1"/>
  <c r="M92" i="2"/>
  <c r="N92" i="2" s="1"/>
  <c r="V89" i="2"/>
  <c r="W89" i="2" s="1"/>
  <c r="M56" i="2"/>
  <c r="N56" i="2" s="1"/>
  <c r="M13" i="2"/>
  <c r="N13" i="2" s="1"/>
  <c r="M9" i="2"/>
  <c r="N9" i="2" s="1"/>
  <c r="V8" i="2"/>
  <c r="W8" i="2" s="1"/>
  <c r="M3" i="2"/>
  <c r="N3" i="2" s="1"/>
  <c r="M511" i="2"/>
  <c r="N511" i="2" s="1"/>
  <c r="M472" i="2"/>
  <c r="N472" i="2" s="1"/>
  <c r="M54" i="2"/>
  <c r="N54" i="2" s="1"/>
  <c r="M525" i="2"/>
  <c r="N525" i="2" s="1"/>
  <c r="M469" i="2"/>
  <c r="N469" i="2" s="1"/>
  <c r="M449" i="2"/>
  <c r="N449" i="2" s="1"/>
  <c r="M429" i="2"/>
  <c r="N429" i="2" s="1"/>
  <c r="M425" i="2"/>
  <c r="N425" i="2" s="1"/>
  <c r="M417" i="2"/>
  <c r="N417" i="2" s="1"/>
  <c r="M413" i="2"/>
  <c r="N413" i="2" s="1"/>
  <c r="M409" i="2"/>
  <c r="N409" i="2" s="1"/>
  <c r="M362" i="2"/>
  <c r="N362" i="2" s="1"/>
  <c r="M361" i="2"/>
  <c r="N361" i="2" s="1"/>
  <c r="M345" i="2"/>
  <c r="N345" i="2" s="1"/>
  <c r="M313" i="2"/>
  <c r="N313" i="2" s="1"/>
  <c r="V242" i="2"/>
  <c r="W242" i="2" s="1"/>
  <c r="M241" i="2"/>
  <c r="N241" i="2" s="1"/>
  <c r="M175" i="2"/>
  <c r="N175" i="2" s="1"/>
  <c r="M171" i="2"/>
  <c r="N171" i="2" s="1"/>
  <c r="M170" i="2"/>
  <c r="N170" i="2" s="1"/>
  <c r="M142" i="2"/>
  <c r="N142" i="2" s="1"/>
  <c r="M28" i="2"/>
  <c r="N28" i="2" s="1"/>
  <c r="V25" i="2"/>
  <c r="W25" i="2" s="1"/>
  <c r="V502" i="2"/>
  <c r="W502" i="2" s="1"/>
  <c r="V512" i="2"/>
  <c r="W512" i="2" s="1"/>
  <c r="V513" i="2"/>
  <c r="W513" i="2" s="1"/>
  <c r="V510" i="2"/>
  <c r="W510" i="2" s="1"/>
  <c r="V499" i="2"/>
  <c r="W499" i="2" s="1"/>
  <c r="V481" i="2"/>
  <c r="W481" i="2" s="1"/>
  <c r="V479" i="2"/>
  <c r="W479" i="2" s="1"/>
  <c r="M515" i="2"/>
  <c r="N515" i="2" s="1"/>
  <c r="M494" i="2"/>
  <c r="N494" i="2" s="1"/>
  <c r="V524" i="2"/>
  <c r="W524" i="2" s="1"/>
  <c r="M523" i="2"/>
  <c r="N523" i="2" s="1"/>
  <c r="V520" i="2"/>
  <c r="W520" i="2" s="1"/>
  <c r="V517" i="2"/>
  <c r="W517" i="2" s="1"/>
  <c r="V506" i="2"/>
  <c r="W506" i="2" s="1"/>
  <c r="M505" i="2"/>
  <c r="N505" i="2" s="1"/>
  <c r="M502" i="2"/>
  <c r="N502" i="2" s="1"/>
  <c r="V492" i="2"/>
  <c r="W492" i="2" s="1"/>
  <c r="M491" i="2"/>
  <c r="N491" i="2" s="1"/>
  <c r="V488" i="2"/>
  <c r="W488" i="2" s="1"/>
  <c r="V485" i="2"/>
  <c r="W485" i="2" s="1"/>
  <c r="M479" i="2"/>
  <c r="N479" i="2" s="1"/>
  <c r="V473" i="2"/>
  <c r="W473" i="2" s="1"/>
  <c r="V470" i="2"/>
  <c r="W470" i="2" s="1"/>
  <c r="M4" i="2"/>
  <c r="N4" i="2" s="1"/>
  <c r="V519" i="2"/>
  <c r="W519" i="2" s="1"/>
  <c r="V366" i="2"/>
  <c r="W366" i="2" s="1"/>
  <c r="M497" i="2"/>
  <c r="N497" i="2" s="1"/>
  <c r="M522" i="2"/>
  <c r="N522" i="2" s="1"/>
  <c r="V521" i="2"/>
  <c r="W521" i="2" s="1"/>
  <c r="V515" i="2"/>
  <c r="W515" i="2" s="1"/>
  <c r="M508" i="2"/>
  <c r="N508" i="2" s="1"/>
  <c r="M504" i="2"/>
  <c r="N504" i="2" s="1"/>
  <c r="V503" i="2"/>
  <c r="W503" i="2" s="1"/>
  <c r="V497" i="2"/>
  <c r="W497" i="2" s="1"/>
  <c r="V495" i="2"/>
  <c r="W495" i="2" s="1"/>
  <c r="V494" i="2"/>
  <c r="W494" i="2" s="1"/>
  <c r="M490" i="2"/>
  <c r="N490" i="2" s="1"/>
  <c r="V483" i="2"/>
  <c r="W483" i="2" s="1"/>
  <c r="M468" i="2"/>
  <c r="N468" i="2" s="1"/>
  <c r="M329" i="2"/>
  <c r="N329" i="2" s="1"/>
  <c r="M177" i="2"/>
  <c r="N177" i="2" s="1"/>
  <c r="V516" i="2"/>
  <c r="W516" i="2" s="1"/>
  <c r="V522" i="2"/>
  <c r="W522" i="2" s="1"/>
  <c r="M507" i="2"/>
  <c r="N507" i="2" s="1"/>
  <c r="V490" i="2"/>
  <c r="W490" i="2" s="1"/>
  <c r="M489" i="2"/>
  <c r="N489" i="2" s="1"/>
  <c r="M486" i="2"/>
  <c r="N486" i="2" s="1"/>
  <c r="V475" i="2"/>
  <c r="W475" i="2" s="1"/>
  <c r="V468" i="2"/>
  <c r="W468" i="2" s="1"/>
  <c r="V464" i="2"/>
  <c r="W464" i="2" s="1"/>
  <c r="M185" i="2"/>
  <c r="N185" i="2" s="1"/>
  <c r="V134" i="2"/>
  <c r="W134" i="2" s="1"/>
  <c r="M105" i="2"/>
  <c r="N105" i="2" s="1"/>
  <c r="V509" i="2"/>
  <c r="W509" i="2" s="1"/>
  <c r="V484" i="2"/>
  <c r="W484" i="2" s="1"/>
  <c r="M483" i="2"/>
  <c r="N483" i="2" s="1"/>
  <c r="V480" i="2"/>
  <c r="W480" i="2" s="1"/>
  <c r="M518" i="2"/>
  <c r="N518" i="2" s="1"/>
  <c r="V508" i="2"/>
  <c r="W508" i="2" s="1"/>
  <c r="V504" i="2"/>
  <c r="W504" i="2" s="1"/>
  <c r="V501" i="2"/>
  <c r="W501" i="2" s="1"/>
  <c r="V518" i="2"/>
  <c r="W518" i="2" s="1"/>
  <c r="M514" i="2"/>
  <c r="N514" i="2" s="1"/>
  <c r="V507" i="2"/>
  <c r="W507" i="2" s="1"/>
  <c r="M500" i="2"/>
  <c r="N500" i="2" s="1"/>
  <c r="M496" i="2"/>
  <c r="N496" i="2" s="1"/>
  <c r="V489" i="2"/>
  <c r="W489" i="2" s="1"/>
  <c r="V487" i="2"/>
  <c r="W487" i="2" s="1"/>
  <c r="V486" i="2"/>
  <c r="W486" i="2" s="1"/>
  <c r="M482" i="2"/>
  <c r="N482" i="2" s="1"/>
  <c r="M478" i="2"/>
  <c r="N478" i="2" s="1"/>
  <c r="M463" i="2"/>
  <c r="N463" i="2" s="1"/>
  <c r="M455" i="2"/>
  <c r="N455" i="2" s="1"/>
  <c r="V384" i="2"/>
  <c r="W384" i="2" s="1"/>
  <c r="V380" i="2"/>
  <c r="W380" i="2" s="1"/>
  <c r="M340" i="2"/>
  <c r="N340" i="2" s="1"/>
  <c r="M113" i="2"/>
  <c r="N113" i="2" s="1"/>
  <c r="M521" i="2"/>
  <c r="N521" i="2" s="1"/>
  <c r="V498" i="2"/>
  <c r="W498" i="2" s="1"/>
  <c r="M476" i="2"/>
  <c r="N476" i="2" s="1"/>
  <c r="M2" i="2"/>
  <c r="N2" i="2" s="1"/>
  <c r="V525" i="2"/>
  <c r="W525" i="2" s="1"/>
  <c r="V514" i="2"/>
  <c r="W514" i="2" s="1"/>
  <c r="M513" i="2"/>
  <c r="N513" i="2" s="1"/>
  <c r="M510" i="2"/>
  <c r="N510" i="2" s="1"/>
  <c r="V500" i="2"/>
  <c r="W500" i="2" s="1"/>
  <c r="M499" i="2"/>
  <c r="N499" i="2" s="1"/>
  <c r="V496" i="2"/>
  <c r="W496" i="2" s="1"/>
  <c r="V493" i="2"/>
  <c r="W493" i="2" s="1"/>
  <c r="V482" i="2"/>
  <c r="W482" i="2" s="1"/>
  <c r="M481" i="2"/>
  <c r="N481" i="2" s="1"/>
  <c r="V478" i="2"/>
  <c r="W478" i="2" s="1"/>
  <c r="M474" i="2"/>
  <c r="N474" i="2" s="1"/>
  <c r="V352" i="2"/>
  <c r="W352" i="2" s="1"/>
  <c r="V348" i="2"/>
  <c r="W348" i="2" s="1"/>
  <c r="M41" i="2"/>
  <c r="N41" i="2" s="1"/>
  <c r="V527" i="2"/>
  <c r="W527" i="2" s="1"/>
  <c r="M466" i="2"/>
  <c r="N466" i="2" s="1"/>
  <c r="V459" i="2"/>
  <c r="W459" i="2" s="1"/>
  <c r="M452" i="2"/>
  <c r="N452" i="2" s="1"/>
  <c r="M448" i="2"/>
  <c r="N448" i="2" s="1"/>
  <c r="V447" i="2"/>
  <c r="W447" i="2" s="1"/>
  <c r="M444" i="2"/>
  <c r="N444" i="2" s="1"/>
  <c r="V443" i="2"/>
  <c r="W443" i="2" s="1"/>
  <c r="M440" i="2"/>
  <c r="N440" i="2" s="1"/>
  <c r="V439" i="2"/>
  <c r="W439" i="2" s="1"/>
  <c r="M436" i="2"/>
  <c r="N436" i="2" s="1"/>
  <c r="V435" i="2"/>
  <c r="W435" i="2" s="1"/>
  <c r="M432" i="2"/>
  <c r="N432" i="2" s="1"/>
  <c r="M428" i="2"/>
  <c r="N428" i="2" s="1"/>
  <c r="M424" i="2"/>
  <c r="N424" i="2" s="1"/>
  <c r="M420" i="2"/>
  <c r="N420" i="2" s="1"/>
  <c r="M416" i="2"/>
  <c r="N416" i="2" s="1"/>
  <c r="M412" i="2"/>
  <c r="N412" i="2" s="1"/>
  <c r="M408" i="2"/>
  <c r="N408" i="2" s="1"/>
  <c r="M404" i="2"/>
  <c r="N404" i="2" s="1"/>
  <c r="V397" i="2"/>
  <c r="W397" i="2" s="1"/>
  <c r="V393" i="2"/>
  <c r="W393" i="2" s="1"/>
  <c r="M386" i="2"/>
  <c r="N386" i="2" s="1"/>
  <c r="M382" i="2"/>
  <c r="N382" i="2" s="1"/>
  <c r="V375" i="2"/>
  <c r="W375" i="2" s="1"/>
  <c r="M368" i="2"/>
  <c r="N368" i="2" s="1"/>
  <c r="M364" i="2"/>
  <c r="N364" i="2" s="1"/>
  <c r="V357" i="2"/>
  <c r="W357" i="2" s="1"/>
  <c r="V355" i="2"/>
  <c r="W355" i="2" s="1"/>
  <c r="V354" i="2"/>
  <c r="W354" i="2" s="1"/>
  <c r="M350" i="2"/>
  <c r="N350" i="2" s="1"/>
  <c r="V343" i="2"/>
  <c r="W343" i="2" s="1"/>
  <c r="V340" i="2"/>
  <c r="W340" i="2" s="1"/>
  <c r="V339" i="2"/>
  <c r="W339" i="2" s="1"/>
  <c r="M332" i="2"/>
  <c r="N332" i="2" s="1"/>
  <c r="V329" i="2"/>
  <c r="W329" i="2" s="1"/>
  <c r="M328" i="2"/>
  <c r="N328" i="2" s="1"/>
  <c r="M324" i="2"/>
  <c r="N324" i="2" s="1"/>
  <c r="V321" i="2"/>
  <c r="W321" i="2" s="1"/>
  <c r="M320" i="2"/>
  <c r="N320" i="2" s="1"/>
  <c r="M309" i="2"/>
  <c r="N309" i="2" s="1"/>
  <c r="V282" i="2"/>
  <c r="W282" i="2" s="1"/>
  <c r="M279" i="2"/>
  <c r="N279" i="2" s="1"/>
  <c r="M274" i="2"/>
  <c r="N274" i="2" s="1"/>
  <c r="M260" i="2"/>
  <c r="N260" i="2" s="1"/>
  <c r="M259" i="2"/>
  <c r="N259" i="2" s="1"/>
  <c r="V257" i="2"/>
  <c r="W257" i="2" s="1"/>
  <c r="M256" i="2"/>
  <c r="N256" i="2" s="1"/>
  <c r="M245" i="2"/>
  <c r="N245" i="2" s="1"/>
  <c r="M218" i="2"/>
  <c r="N218" i="2" s="1"/>
  <c r="M215" i="2"/>
  <c r="N215" i="2" s="1"/>
  <c r="M211" i="2"/>
  <c r="N211" i="2" s="1"/>
  <c r="M210" i="2"/>
  <c r="N210" i="2" s="1"/>
  <c r="M206" i="2"/>
  <c r="N206" i="2" s="1"/>
  <c r="M196" i="2"/>
  <c r="N196" i="2" s="1"/>
  <c r="V193" i="2"/>
  <c r="W193" i="2" s="1"/>
  <c r="M192" i="2"/>
  <c r="N192" i="2" s="1"/>
  <c r="M181" i="2"/>
  <c r="N181" i="2" s="1"/>
  <c r="V154" i="2"/>
  <c r="W154" i="2" s="1"/>
  <c r="M151" i="2"/>
  <c r="N151" i="2" s="1"/>
  <c r="M147" i="2"/>
  <c r="N147" i="2" s="1"/>
  <c r="M146" i="2"/>
  <c r="N146" i="2" s="1"/>
  <c r="M132" i="2"/>
  <c r="N132" i="2" s="1"/>
  <c r="V129" i="2"/>
  <c r="W129" i="2" s="1"/>
  <c r="M128" i="2"/>
  <c r="N128" i="2" s="1"/>
  <c r="M117" i="2"/>
  <c r="N117" i="2" s="1"/>
  <c r="V110" i="2"/>
  <c r="W110" i="2" s="1"/>
  <c r="M94" i="2"/>
  <c r="N94" i="2" s="1"/>
  <c r="M90" i="2"/>
  <c r="N90" i="2" s="1"/>
  <c r="M87" i="2"/>
  <c r="N87" i="2" s="1"/>
  <c r="M83" i="2"/>
  <c r="N83" i="2" s="1"/>
  <c r="M68" i="2"/>
  <c r="N68" i="2" s="1"/>
  <c r="V65" i="2"/>
  <c r="W65" i="2" s="1"/>
  <c r="M64" i="2"/>
  <c r="N64" i="2" s="1"/>
  <c r="M53" i="2"/>
  <c r="N53" i="2" s="1"/>
  <c r="M30" i="2"/>
  <c r="N30" i="2" s="1"/>
  <c r="M26" i="2"/>
  <c r="N26" i="2" s="1"/>
  <c r="M23" i="2"/>
  <c r="N23" i="2" s="1"/>
  <c r="M19" i="2"/>
  <c r="N19" i="2" s="1"/>
  <c r="V466" i="2"/>
  <c r="W466" i="2" s="1"/>
  <c r="M465" i="2"/>
  <c r="N465" i="2" s="1"/>
  <c r="M462" i="2"/>
  <c r="N462" i="2" s="1"/>
  <c r="M457" i="2"/>
  <c r="N457" i="2" s="1"/>
  <c r="V452" i="2"/>
  <c r="W452" i="2" s="1"/>
  <c r="M451" i="2"/>
  <c r="N451" i="2" s="1"/>
  <c r="V448" i="2"/>
  <c r="W448" i="2" s="1"/>
  <c r="M427" i="2"/>
  <c r="N427" i="2" s="1"/>
  <c r="M423" i="2"/>
  <c r="N423" i="2" s="1"/>
  <c r="M419" i="2"/>
  <c r="N419" i="2" s="1"/>
  <c r="M415" i="2"/>
  <c r="N415" i="2" s="1"/>
  <c r="M411" i="2"/>
  <c r="N411" i="2" s="1"/>
  <c r="M407" i="2"/>
  <c r="N407" i="2" s="1"/>
  <c r="M400" i="2"/>
  <c r="N400" i="2" s="1"/>
  <c r="V387" i="2"/>
  <c r="W387" i="2" s="1"/>
  <c r="V386" i="2"/>
  <c r="W386" i="2" s="1"/>
  <c r="M385" i="2"/>
  <c r="N385" i="2" s="1"/>
  <c r="V382" i="2"/>
  <c r="W382" i="2" s="1"/>
  <c r="M378" i="2"/>
  <c r="N378" i="2" s="1"/>
  <c r="V368" i="2"/>
  <c r="W368" i="2" s="1"/>
  <c r="M367" i="2"/>
  <c r="N367" i="2" s="1"/>
  <c r="V364" i="2"/>
  <c r="W364" i="2" s="1"/>
  <c r="V361" i="2"/>
  <c r="W361" i="2" s="1"/>
  <c r="V350" i="2"/>
  <c r="W350" i="2" s="1"/>
  <c r="M349" i="2"/>
  <c r="N349" i="2" s="1"/>
  <c r="M346" i="2"/>
  <c r="N346" i="2" s="1"/>
  <c r="M338" i="2"/>
  <c r="N338" i="2" s="1"/>
  <c r="M334" i="2"/>
  <c r="N334" i="2" s="1"/>
  <c r="M326" i="2"/>
  <c r="N326" i="2" s="1"/>
  <c r="M316" i="2"/>
  <c r="N316" i="2" s="1"/>
  <c r="M315" i="2"/>
  <c r="N315" i="2" s="1"/>
  <c r="V313" i="2"/>
  <c r="W313" i="2" s="1"/>
  <c r="M312" i="2"/>
  <c r="N312" i="2" s="1"/>
  <c r="M301" i="2"/>
  <c r="N301" i="2" s="1"/>
  <c r="V274" i="2"/>
  <c r="W274" i="2" s="1"/>
  <c r="M271" i="2"/>
  <c r="N271" i="2" s="1"/>
  <c r="M266" i="2"/>
  <c r="N266" i="2" s="1"/>
  <c r="M252" i="2"/>
  <c r="N252" i="2" s="1"/>
  <c r="M251" i="2"/>
  <c r="N251" i="2" s="1"/>
  <c r="V249" i="2"/>
  <c r="W249" i="2" s="1"/>
  <c r="M248" i="2"/>
  <c r="N248" i="2" s="1"/>
  <c r="M237" i="2"/>
  <c r="N237" i="2" s="1"/>
  <c r="V230" i="2"/>
  <c r="W230" i="2" s="1"/>
  <c r="V210" i="2"/>
  <c r="W210" i="2" s="1"/>
  <c r="M207" i="2"/>
  <c r="N207" i="2" s="1"/>
  <c r="M203" i="2"/>
  <c r="N203" i="2" s="1"/>
  <c r="M202" i="2"/>
  <c r="N202" i="2" s="1"/>
  <c r="M198" i="2"/>
  <c r="N198" i="2" s="1"/>
  <c r="M188" i="2"/>
  <c r="N188" i="2" s="1"/>
  <c r="V185" i="2"/>
  <c r="W185" i="2" s="1"/>
  <c r="M184" i="2"/>
  <c r="N184" i="2" s="1"/>
  <c r="M173" i="2"/>
  <c r="N173" i="2" s="1"/>
  <c r="V146" i="2"/>
  <c r="W146" i="2" s="1"/>
  <c r="M143" i="2"/>
  <c r="N143" i="2" s="1"/>
  <c r="M138" i="2"/>
  <c r="N138" i="2" s="1"/>
  <c r="M134" i="2"/>
  <c r="N134" i="2" s="1"/>
  <c r="M124" i="2"/>
  <c r="N124" i="2" s="1"/>
  <c r="V121" i="2"/>
  <c r="W121" i="2" s="1"/>
  <c r="M120" i="2"/>
  <c r="N120" i="2" s="1"/>
  <c r="M109" i="2"/>
  <c r="N109" i="2" s="1"/>
  <c r="V102" i="2"/>
  <c r="W102" i="2" s="1"/>
  <c r="M86" i="2"/>
  <c r="N86" i="2" s="1"/>
  <c r="M82" i="2"/>
  <c r="N82" i="2" s="1"/>
  <c r="M79" i="2"/>
  <c r="N79" i="2" s="1"/>
  <c r="M75" i="2"/>
  <c r="N75" i="2" s="1"/>
  <c r="M60" i="2"/>
  <c r="N60" i="2" s="1"/>
  <c r="V57" i="2"/>
  <c r="W57" i="2" s="1"/>
  <c r="M45" i="2"/>
  <c r="N45" i="2" s="1"/>
  <c r="M15" i="2"/>
  <c r="N15" i="2" s="1"/>
  <c r="M11" i="2"/>
  <c r="N11" i="2" s="1"/>
  <c r="M7" i="2"/>
  <c r="N7" i="2" s="1"/>
  <c r="V4" i="2"/>
  <c r="W4" i="2" s="1"/>
  <c r="V465" i="2"/>
  <c r="W465" i="2" s="1"/>
  <c r="V463" i="2"/>
  <c r="W463" i="2" s="1"/>
  <c r="V462" i="2"/>
  <c r="W462" i="2" s="1"/>
  <c r="M458" i="2"/>
  <c r="N458" i="2" s="1"/>
  <c r="V457" i="2"/>
  <c r="W457" i="2" s="1"/>
  <c r="V451" i="2"/>
  <c r="W451" i="2" s="1"/>
  <c r="V431" i="2"/>
  <c r="W431" i="2" s="1"/>
  <c r="V427" i="2"/>
  <c r="W427" i="2" s="1"/>
  <c r="V423" i="2"/>
  <c r="W423" i="2" s="1"/>
  <c r="V419" i="2"/>
  <c r="W419" i="2" s="1"/>
  <c r="V415" i="2"/>
  <c r="W415" i="2" s="1"/>
  <c r="V411" i="2"/>
  <c r="W411" i="2" s="1"/>
  <c r="V407" i="2"/>
  <c r="W407" i="2" s="1"/>
  <c r="V403" i="2"/>
  <c r="W403" i="2" s="1"/>
  <c r="M396" i="2"/>
  <c r="N396" i="2" s="1"/>
  <c r="V385" i="2"/>
  <c r="W385" i="2" s="1"/>
  <c r="V381" i="2"/>
  <c r="W381" i="2" s="1"/>
  <c r="V379" i="2"/>
  <c r="W379" i="2" s="1"/>
  <c r="V378" i="2"/>
  <c r="W378" i="2" s="1"/>
  <c r="M374" i="2"/>
  <c r="N374" i="2" s="1"/>
  <c r="V367" i="2"/>
  <c r="W367" i="2" s="1"/>
  <c r="M360" i="2"/>
  <c r="N360" i="2" s="1"/>
  <c r="M356" i="2"/>
  <c r="N356" i="2" s="1"/>
  <c r="V349" i="2"/>
  <c r="W349" i="2" s="1"/>
  <c r="V347" i="2"/>
  <c r="W347" i="2" s="1"/>
  <c r="V346" i="2"/>
  <c r="W346" i="2" s="1"/>
  <c r="M342" i="2"/>
  <c r="N342" i="2" s="1"/>
  <c r="V341" i="2"/>
  <c r="W341" i="2" s="1"/>
  <c r="V338" i="2"/>
  <c r="W338" i="2" s="1"/>
  <c r="M335" i="2"/>
  <c r="N335" i="2" s="1"/>
  <c r="M327" i="2"/>
  <c r="N327" i="2" s="1"/>
  <c r="M322" i="2"/>
  <c r="N322" i="2" s="1"/>
  <c r="M318" i="2"/>
  <c r="N318" i="2" s="1"/>
  <c r="M308" i="2"/>
  <c r="N308" i="2" s="1"/>
  <c r="M307" i="2"/>
  <c r="N307" i="2" s="1"/>
  <c r="V305" i="2"/>
  <c r="W305" i="2" s="1"/>
  <c r="M304" i="2"/>
  <c r="N304" i="2" s="1"/>
  <c r="M293" i="2"/>
  <c r="N293" i="2" s="1"/>
  <c r="V266" i="2"/>
  <c r="W266" i="2" s="1"/>
  <c r="M263" i="2"/>
  <c r="N263" i="2" s="1"/>
  <c r="M258" i="2"/>
  <c r="N258" i="2" s="1"/>
  <c r="M254" i="2"/>
  <c r="N254" i="2" s="1"/>
  <c r="M244" i="2"/>
  <c r="N244" i="2" s="1"/>
  <c r="M243" i="2"/>
  <c r="N243" i="2" s="1"/>
  <c r="V241" i="2"/>
  <c r="W241" i="2" s="1"/>
  <c r="M240" i="2"/>
  <c r="N240" i="2" s="1"/>
  <c r="M229" i="2"/>
  <c r="N229" i="2" s="1"/>
  <c r="V202" i="2"/>
  <c r="W202" i="2" s="1"/>
  <c r="M199" i="2"/>
  <c r="N199" i="2" s="1"/>
  <c r="M195" i="2"/>
  <c r="N195" i="2" s="1"/>
  <c r="M194" i="2"/>
  <c r="N194" i="2" s="1"/>
  <c r="M180" i="2"/>
  <c r="N180" i="2" s="1"/>
  <c r="V177" i="2"/>
  <c r="W177" i="2" s="1"/>
  <c r="M176" i="2"/>
  <c r="N176" i="2" s="1"/>
  <c r="M165" i="2"/>
  <c r="N165" i="2" s="1"/>
  <c r="V138" i="2"/>
  <c r="W138" i="2" s="1"/>
  <c r="M135" i="2"/>
  <c r="N135" i="2" s="1"/>
  <c r="M131" i="2"/>
  <c r="N131" i="2" s="1"/>
  <c r="M130" i="2"/>
  <c r="N130" i="2" s="1"/>
  <c r="M116" i="2"/>
  <c r="N116" i="2" s="1"/>
  <c r="V113" i="2"/>
  <c r="W113" i="2" s="1"/>
  <c r="M112" i="2"/>
  <c r="N112" i="2" s="1"/>
  <c r="M101" i="2"/>
  <c r="N101" i="2" s="1"/>
  <c r="M78" i="2"/>
  <c r="N78" i="2" s="1"/>
  <c r="M74" i="2"/>
  <c r="N74" i="2" s="1"/>
  <c r="M71" i="2"/>
  <c r="N71" i="2" s="1"/>
  <c r="M67" i="2"/>
  <c r="N67" i="2" s="1"/>
  <c r="M52" i="2"/>
  <c r="N52" i="2" s="1"/>
  <c r="V49" i="2"/>
  <c r="W49" i="2" s="1"/>
  <c r="M48" i="2"/>
  <c r="N48" i="2" s="1"/>
  <c r="M37" i="2"/>
  <c r="N37" i="2" s="1"/>
  <c r="M32" i="2"/>
  <c r="N32" i="2" s="1"/>
  <c r="M14" i="2"/>
  <c r="N14" i="2" s="1"/>
  <c r="V7" i="2"/>
  <c r="W7" i="2" s="1"/>
  <c r="V476" i="2"/>
  <c r="W476" i="2" s="1"/>
  <c r="M475" i="2"/>
  <c r="N475" i="2" s="1"/>
  <c r="V472" i="2"/>
  <c r="W472" i="2" s="1"/>
  <c r="V469" i="2"/>
  <c r="W469" i="2" s="1"/>
  <c r="V458" i="2"/>
  <c r="W458" i="2" s="1"/>
  <c r="M454" i="2"/>
  <c r="N454" i="2" s="1"/>
  <c r="M445" i="2"/>
  <c r="N445" i="2" s="1"/>
  <c r="M441" i="2"/>
  <c r="N441" i="2" s="1"/>
  <c r="M437" i="2"/>
  <c r="N437" i="2" s="1"/>
  <c r="M433" i="2"/>
  <c r="N433" i="2" s="1"/>
  <c r="M421" i="2"/>
  <c r="N421" i="2" s="1"/>
  <c r="M405" i="2"/>
  <c r="N405" i="2" s="1"/>
  <c r="V399" i="2"/>
  <c r="W399" i="2" s="1"/>
  <c r="M395" i="2"/>
  <c r="N395" i="2" s="1"/>
  <c r="M388" i="2"/>
  <c r="N388" i="2" s="1"/>
  <c r="V374" i="2"/>
  <c r="W374" i="2" s="1"/>
  <c r="M373" i="2"/>
  <c r="N373" i="2" s="1"/>
  <c r="M370" i="2"/>
  <c r="N370" i="2" s="1"/>
  <c r="V360" i="2"/>
  <c r="W360" i="2" s="1"/>
  <c r="M359" i="2"/>
  <c r="N359" i="2" s="1"/>
  <c r="V356" i="2"/>
  <c r="W356" i="2" s="1"/>
  <c r="V353" i="2"/>
  <c r="W353" i="2" s="1"/>
  <c r="V342" i="2"/>
  <c r="W342" i="2" s="1"/>
  <c r="M330" i="2"/>
  <c r="N330" i="2" s="1"/>
  <c r="V322" i="2"/>
  <c r="W322" i="2" s="1"/>
  <c r="M319" i="2"/>
  <c r="N319" i="2" s="1"/>
  <c r="M314" i="2"/>
  <c r="N314" i="2" s="1"/>
  <c r="M310" i="2"/>
  <c r="N310" i="2" s="1"/>
  <c r="M300" i="2"/>
  <c r="N300" i="2" s="1"/>
  <c r="M299" i="2"/>
  <c r="N299" i="2" s="1"/>
  <c r="V297" i="2"/>
  <c r="W297" i="2" s="1"/>
  <c r="M296" i="2"/>
  <c r="N296" i="2" s="1"/>
  <c r="M285" i="2"/>
  <c r="N285" i="2" s="1"/>
  <c r="M270" i="2"/>
  <c r="N270" i="2" s="1"/>
  <c r="V258" i="2"/>
  <c r="W258" i="2" s="1"/>
  <c r="M255" i="2"/>
  <c r="N255" i="2" s="1"/>
  <c r="M250" i="2"/>
  <c r="N250" i="2" s="1"/>
  <c r="M246" i="2"/>
  <c r="N246" i="2" s="1"/>
  <c r="M236" i="2"/>
  <c r="N236" i="2" s="1"/>
  <c r="M235" i="2"/>
  <c r="N235" i="2" s="1"/>
  <c r="V233" i="2"/>
  <c r="W233" i="2" s="1"/>
  <c r="M232" i="2"/>
  <c r="N232" i="2" s="1"/>
  <c r="M221" i="2"/>
  <c r="N221" i="2" s="1"/>
  <c r="M191" i="2"/>
  <c r="N191" i="2" s="1"/>
  <c r="M187" i="2"/>
  <c r="N187" i="2" s="1"/>
  <c r="M186" i="2"/>
  <c r="N186" i="2" s="1"/>
  <c r="M172" i="2"/>
  <c r="N172" i="2" s="1"/>
  <c r="V169" i="2"/>
  <c r="W169" i="2" s="1"/>
  <c r="M168" i="2"/>
  <c r="N168" i="2" s="1"/>
  <c r="M157" i="2"/>
  <c r="N157" i="2" s="1"/>
  <c r="V130" i="2"/>
  <c r="W130" i="2" s="1"/>
  <c r="M127" i="2"/>
  <c r="N127" i="2" s="1"/>
  <c r="M123" i="2"/>
  <c r="N123" i="2" s="1"/>
  <c r="M122" i="2"/>
  <c r="N122" i="2" s="1"/>
  <c r="M108" i="2"/>
  <c r="N108" i="2" s="1"/>
  <c r="V105" i="2"/>
  <c r="W105" i="2" s="1"/>
  <c r="M104" i="2"/>
  <c r="N104" i="2" s="1"/>
  <c r="M93" i="2"/>
  <c r="N93" i="2" s="1"/>
  <c r="M70" i="2"/>
  <c r="N70" i="2" s="1"/>
  <c r="M66" i="2"/>
  <c r="N66" i="2" s="1"/>
  <c r="M63" i="2"/>
  <c r="N63" i="2" s="1"/>
  <c r="M59" i="2"/>
  <c r="N59" i="2" s="1"/>
  <c r="M44" i="2"/>
  <c r="N44" i="2" s="1"/>
  <c r="V41" i="2"/>
  <c r="W41" i="2" s="1"/>
  <c r="M29" i="2"/>
  <c r="N29" i="2" s="1"/>
  <c r="M24" i="2"/>
  <c r="N24" i="2" s="1"/>
  <c r="M6" i="2"/>
  <c r="N6" i="2" s="1"/>
  <c r="M5" i="2"/>
  <c r="N5" i="2" s="1"/>
  <c r="M464" i="2"/>
  <c r="N464" i="2" s="1"/>
  <c r="V455" i="2"/>
  <c r="W455" i="2" s="1"/>
  <c r="V454" i="2"/>
  <c r="W454" i="2" s="1"/>
  <c r="M446" i="2"/>
  <c r="N446" i="2" s="1"/>
  <c r="V445" i="2"/>
  <c r="W445" i="2" s="1"/>
  <c r="M442" i="2"/>
  <c r="N442" i="2" s="1"/>
  <c r="V441" i="2"/>
  <c r="W441" i="2" s="1"/>
  <c r="M438" i="2"/>
  <c r="N438" i="2" s="1"/>
  <c r="M434" i="2"/>
  <c r="N434" i="2" s="1"/>
  <c r="M430" i="2"/>
  <c r="N430" i="2" s="1"/>
  <c r="M422" i="2"/>
  <c r="N422" i="2" s="1"/>
  <c r="V395" i="2"/>
  <c r="W395" i="2" s="1"/>
  <c r="V373" i="2"/>
  <c r="W373" i="2" s="1"/>
  <c r="V371" i="2"/>
  <c r="W371" i="2" s="1"/>
  <c r="V370" i="2"/>
  <c r="W370" i="2" s="1"/>
  <c r="M366" i="2"/>
  <c r="N366" i="2" s="1"/>
  <c r="V359" i="2"/>
  <c r="W359" i="2" s="1"/>
  <c r="M352" i="2"/>
  <c r="N352" i="2" s="1"/>
  <c r="M348" i="2"/>
  <c r="N348" i="2" s="1"/>
  <c r="V314" i="2"/>
  <c r="W314" i="2" s="1"/>
  <c r="M311" i="2"/>
  <c r="N311" i="2" s="1"/>
  <c r="M306" i="2"/>
  <c r="N306" i="2" s="1"/>
  <c r="M302" i="2"/>
  <c r="N302" i="2" s="1"/>
  <c r="M292" i="2"/>
  <c r="N292" i="2" s="1"/>
  <c r="M291" i="2"/>
  <c r="N291" i="2" s="1"/>
  <c r="V289" i="2"/>
  <c r="W289" i="2" s="1"/>
  <c r="M288" i="2"/>
  <c r="N288" i="2" s="1"/>
  <c r="M277" i="2"/>
  <c r="N277" i="2" s="1"/>
  <c r="V270" i="2"/>
  <c r="W270" i="2" s="1"/>
  <c r="M262" i="2"/>
  <c r="N262" i="2" s="1"/>
  <c r="V250" i="2"/>
  <c r="W250" i="2" s="1"/>
  <c r="M247" i="2"/>
  <c r="N247" i="2" s="1"/>
  <c r="M242" i="2"/>
  <c r="N242" i="2" s="1"/>
  <c r="M238" i="2"/>
  <c r="N238" i="2" s="1"/>
  <c r="M228" i="2"/>
  <c r="N228" i="2" s="1"/>
  <c r="M227" i="2"/>
  <c r="N227" i="2" s="1"/>
  <c r="V225" i="2"/>
  <c r="W225" i="2" s="1"/>
  <c r="M224" i="2"/>
  <c r="N224" i="2" s="1"/>
  <c r="M213" i="2"/>
  <c r="N213" i="2" s="1"/>
  <c r="M190" i="2"/>
  <c r="N190" i="2" s="1"/>
  <c r="V186" i="2"/>
  <c r="W186" i="2" s="1"/>
  <c r="M183" i="2"/>
  <c r="N183" i="2" s="1"/>
  <c r="M179" i="2"/>
  <c r="N179" i="2" s="1"/>
  <c r="M178" i="2"/>
  <c r="N178" i="2" s="1"/>
  <c r="M174" i="2"/>
  <c r="N174" i="2" s="1"/>
  <c r="M164" i="2"/>
  <c r="N164" i="2" s="1"/>
  <c r="V161" i="2"/>
  <c r="W161" i="2" s="1"/>
  <c r="M160" i="2"/>
  <c r="N160" i="2" s="1"/>
  <c r="M149" i="2"/>
  <c r="N149" i="2" s="1"/>
  <c r="V142" i="2"/>
  <c r="W142" i="2" s="1"/>
  <c r="M126" i="2"/>
  <c r="N126" i="2" s="1"/>
  <c r="V122" i="2"/>
  <c r="W122" i="2" s="1"/>
  <c r="M119" i="2"/>
  <c r="N119" i="2" s="1"/>
  <c r="M115" i="2"/>
  <c r="N115" i="2" s="1"/>
  <c r="M100" i="2"/>
  <c r="N100" i="2" s="1"/>
  <c r="V97" i="2"/>
  <c r="W97" i="2" s="1"/>
  <c r="M96" i="2"/>
  <c r="N96" i="2" s="1"/>
  <c r="M85" i="2"/>
  <c r="N85" i="2" s="1"/>
  <c r="M62" i="2"/>
  <c r="N62" i="2" s="1"/>
  <c r="M58" i="2"/>
  <c r="N58" i="2" s="1"/>
  <c r="M55" i="2"/>
  <c r="N55" i="2" s="1"/>
  <c r="M51" i="2"/>
  <c r="N51" i="2" s="1"/>
  <c r="M36" i="2"/>
  <c r="N36" i="2" s="1"/>
  <c r="V33" i="2"/>
  <c r="W33" i="2" s="1"/>
  <c r="M21" i="2"/>
  <c r="N21" i="2" s="1"/>
  <c r="M16" i="2"/>
  <c r="N16" i="2" s="1"/>
  <c r="V5" i="2"/>
  <c r="W5" i="2" s="1"/>
  <c r="V467" i="2"/>
  <c r="W467" i="2" s="1"/>
  <c r="M460" i="2"/>
  <c r="N460" i="2" s="1"/>
  <c r="M456" i="2"/>
  <c r="N456" i="2" s="1"/>
  <c r="V449" i="2"/>
  <c r="W449" i="2" s="1"/>
  <c r="V437" i="2"/>
  <c r="W437" i="2" s="1"/>
  <c r="V433" i="2"/>
  <c r="W433" i="2" s="1"/>
  <c r="V429" i="2"/>
  <c r="W429" i="2" s="1"/>
  <c r="V425" i="2"/>
  <c r="W425" i="2" s="1"/>
  <c r="V421" i="2"/>
  <c r="W421" i="2" s="1"/>
  <c r="V417" i="2"/>
  <c r="W417" i="2" s="1"/>
  <c r="V413" i="2"/>
  <c r="W413" i="2" s="1"/>
  <c r="V409" i="2"/>
  <c r="W409" i="2" s="1"/>
  <c r="V405" i="2"/>
  <c r="W405" i="2" s="1"/>
  <c r="V401" i="2"/>
  <c r="W401" i="2" s="1"/>
  <c r="M398" i="2"/>
  <c r="N398" i="2" s="1"/>
  <c r="M389" i="2"/>
  <c r="N389" i="2" s="1"/>
  <c r="V383" i="2"/>
  <c r="W383" i="2" s="1"/>
  <c r="M376" i="2"/>
  <c r="N376" i="2" s="1"/>
  <c r="M372" i="2"/>
  <c r="N372" i="2" s="1"/>
  <c r="V365" i="2"/>
  <c r="W365" i="2" s="1"/>
  <c r="V363" i="2"/>
  <c r="W363" i="2" s="1"/>
  <c r="V362" i="2"/>
  <c r="W362" i="2" s="1"/>
  <c r="M358" i="2"/>
  <c r="N358" i="2" s="1"/>
  <c r="V351" i="2"/>
  <c r="W351" i="2" s="1"/>
  <c r="M344" i="2"/>
  <c r="N344" i="2" s="1"/>
  <c r="M333" i="2"/>
  <c r="N333" i="2" s="1"/>
  <c r="M325" i="2"/>
  <c r="N325" i="2" s="1"/>
  <c r="V298" i="2"/>
  <c r="W298" i="2" s="1"/>
  <c r="M295" i="2"/>
  <c r="N295" i="2" s="1"/>
  <c r="M290" i="2"/>
  <c r="N290" i="2" s="1"/>
  <c r="M286" i="2"/>
  <c r="N286" i="2" s="1"/>
  <c r="M276" i="2"/>
  <c r="N276" i="2" s="1"/>
  <c r="M275" i="2"/>
  <c r="N275" i="2" s="1"/>
  <c r="V273" i="2"/>
  <c r="W273" i="2" s="1"/>
  <c r="M272" i="2"/>
  <c r="N272" i="2" s="1"/>
  <c r="M261" i="2"/>
  <c r="N261" i="2" s="1"/>
  <c r="V234" i="2"/>
  <c r="W234" i="2" s="1"/>
  <c r="M231" i="2"/>
  <c r="N231" i="2" s="1"/>
  <c r="M226" i="2"/>
  <c r="N226" i="2" s="1"/>
  <c r="M222" i="2"/>
  <c r="N222" i="2" s="1"/>
  <c r="M212" i="2"/>
  <c r="N212" i="2" s="1"/>
  <c r="V209" i="2"/>
  <c r="W209" i="2" s="1"/>
  <c r="M208" i="2"/>
  <c r="N208" i="2" s="1"/>
  <c r="M197" i="2"/>
  <c r="N197" i="2" s="1"/>
  <c r="V170" i="2"/>
  <c r="W170" i="2" s="1"/>
  <c r="M167" i="2"/>
  <c r="N167" i="2" s="1"/>
  <c r="M163" i="2"/>
  <c r="N163" i="2" s="1"/>
  <c r="M162" i="2"/>
  <c r="N162" i="2" s="1"/>
  <c r="M158" i="2"/>
  <c r="N158" i="2" s="1"/>
  <c r="M148" i="2"/>
  <c r="N148" i="2" s="1"/>
  <c r="V145" i="2"/>
  <c r="W145" i="2" s="1"/>
  <c r="M144" i="2"/>
  <c r="N144" i="2" s="1"/>
  <c r="M133" i="2"/>
  <c r="N133" i="2" s="1"/>
  <c r="M110" i="2"/>
  <c r="N110" i="2" s="1"/>
  <c r="M106" i="2"/>
  <c r="N106" i="2" s="1"/>
  <c r="M103" i="2"/>
  <c r="N103" i="2" s="1"/>
  <c r="M99" i="2"/>
  <c r="N99" i="2" s="1"/>
  <c r="M98" i="2"/>
  <c r="N98" i="2" s="1"/>
  <c r="M84" i="2"/>
  <c r="N84" i="2" s="1"/>
  <c r="V81" i="2"/>
  <c r="W81" i="2" s="1"/>
  <c r="M80" i="2"/>
  <c r="N80" i="2" s="1"/>
  <c r="M69" i="2"/>
  <c r="N69" i="2" s="1"/>
  <c r="M46" i="2"/>
  <c r="N46" i="2" s="1"/>
  <c r="M42" i="2"/>
  <c r="N42" i="2" s="1"/>
  <c r="M39" i="2"/>
  <c r="N39" i="2" s="1"/>
  <c r="M35" i="2"/>
  <c r="N35" i="2" s="1"/>
  <c r="M20" i="2"/>
  <c r="N20" i="2" s="1"/>
  <c r="V17" i="2"/>
  <c r="W17" i="2" s="1"/>
  <c r="V526" i="2"/>
  <c r="W526" i="2" s="1"/>
  <c r="V474" i="2"/>
  <c r="W474" i="2" s="1"/>
  <c r="M473" i="2"/>
  <c r="N473" i="2" s="1"/>
  <c r="M470" i="2"/>
  <c r="N470" i="2" s="1"/>
  <c r="V460" i="2"/>
  <c r="W460" i="2" s="1"/>
  <c r="M459" i="2"/>
  <c r="N459" i="2" s="1"/>
  <c r="V456" i="2"/>
  <c r="W456" i="2" s="1"/>
  <c r="V453" i="2"/>
  <c r="W453" i="2" s="1"/>
  <c r="M447" i="2"/>
  <c r="N447" i="2" s="1"/>
  <c r="M443" i="2"/>
  <c r="N443" i="2" s="1"/>
  <c r="M439" i="2"/>
  <c r="N439" i="2" s="1"/>
  <c r="M435" i="2"/>
  <c r="N435" i="2" s="1"/>
  <c r="M431" i="2"/>
  <c r="N431" i="2" s="1"/>
  <c r="M403" i="2"/>
  <c r="N403" i="2" s="1"/>
  <c r="M397" i="2"/>
  <c r="N397" i="2" s="1"/>
  <c r="M390" i="2"/>
  <c r="N390" i="2" s="1"/>
  <c r="M381" i="2"/>
  <c r="N381" i="2" s="1"/>
  <c r="V376" i="2"/>
  <c r="W376" i="2" s="1"/>
  <c r="M375" i="2"/>
  <c r="N375" i="2" s="1"/>
  <c r="V372" i="2"/>
  <c r="W372" i="2" s="1"/>
  <c r="V369" i="2"/>
  <c r="W369" i="2" s="1"/>
  <c r="V358" i="2"/>
  <c r="W358" i="2" s="1"/>
  <c r="M357" i="2"/>
  <c r="N357" i="2" s="1"/>
  <c r="M354" i="2"/>
  <c r="N354" i="2" s="1"/>
  <c r="V344" i="2"/>
  <c r="W344" i="2" s="1"/>
  <c r="M343" i="2"/>
  <c r="N343" i="2" s="1"/>
  <c r="V337" i="2"/>
  <c r="W337" i="2" s="1"/>
  <c r="M336" i="2"/>
  <c r="N336" i="2" s="1"/>
  <c r="M317" i="2"/>
  <c r="N317" i="2" s="1"/>
  <c r="V290" i="2"/>
  <c r="W290" i="2" s="1"/>
  <c r="M287" i="2"/>
  <c r="N287" i="2" s="1"/>
  <c r="M282" i="2"/>
  <c r="N282" i="2" s="1"/>
  <c r="M278" i="2"/>
  <c r="N278" i="2" s="1"/>
  <c r="M268" i="2"/>
  <c r="N268" i="2" s="1"/>
  <c r="M267" i="2"/>
  <c r="N267" i="2" s="1"/>
  <c r="V265" i="2"/>
  <c r="W265" i="2" s="1"/>
  <c r="M264" i="2"/>
  <c r="N264" i="2" s="1"/>
  <c r="M253" i="2"/>
  <c r="N253" i="2" s="1"/>
  <c r="V226" i="2"/>
  <c r="W226" i="2" s="1"/>
  <c r="M223" i="2"/>
  <c r="N223" i="2" s="1"/>
  <c r="M219" i="2"/>
  <c r="N219" i="2" s="1"/>
  <c r="M214" i="2"/>
  <c r="N214" i="2" s="1"/>
  <c r="M204" i="2"/>
  <c r="N204" i="2" s="1"/>
  <c r="V201" i="2"/>
  <c r="W201" i="2" s="1"/>
  <c r="M200" i="2"/>
  <c r="N200" i="2" s="1"/>
  <c r="M189" i="2"/>
  <c r="N189" i="2" s="1"/>
  <c r="V162" i="2"/>
  <c r="W162" i="2" s="1"/>
  <c r="M159" i="2"/>
  <c r="N159" i="2" s="1"/>
  <c r="M155" i="2"/>
  <c r="N155" i="2" s="1"/>
  <c r="M154" i="2"/>
  <c r="N154" i="2" s="1"/>
  <c r="M150" i="2"/>
  <c r="N150" i="2" s="1"/>
  <c r="M140" i="2"/>
  <c r="N140" i="2" s="1"/>
  <c r="M139" i="2"/>
  <c r="N139" i="2" s="1"/>
  <c r="V137" i="2"/>
  <c r="W137" i="2" s="1"/>
  <c r="M136" i="2"/>
  <c r="N136" i="2" s="1"/>
  <c r="M125" i="2"/>
  <c r="N125" i="2" s="1"/>
  <c r="M102" i="2"/>
  <c r="N102" i="2" s="1"/>
  <c r="M95" i="2"/>
  <c r="N95" i="2" s="1"/>
  <c r="M91" i="2"/>
  <c r="N91" i="2" s="1"/>
  <c r="M76" i="2"/>
  <c r="N76" i="2" s="1"/>
  <c r="V73" i="2"/>
  <c r="W73" i="2" s="1"/>
  <c r="M72" i="2"/>
  <c r="N72" i="2" s="1"/>
  <c r="M61" i="2"/>
  <c r="N61" i="2" s="1"/>
  <c r="M38" i="2"/>
  <c r="N38" i="2" s="1"/>
  <c r="M34" i="2"/>
  <c r="N34" i="2" s="1"/>
  <c r="M31" i="2"/>
  <c r="N31" i="2" s="1"/>
  <c r="M27" i="2"/>
  <c r="N27" i="2" s="1"/>
  <c r="M12" i="2"/>
  <c r="N12" i="2" s="1"/>
  <c r="V9" i="2"/>
  <c r="W9" i="2" s="1"/>
  <c r="M8" i="2"/>
  <c r="N8" i="2" s="1"/>
  <c r="V6" i="2"/>
  <c r="W6" i="2" s="1"/>
  <c r="V3" i="2"/>
  <c r="W3" i="2" s="1"/>
  <c r="M394" i="2"/>
  <c r="N394" i="2" s="1"/>
  <c r="M392" i="2"/>
  <c r="N392" i="2" s="1"/>
  <c r="V446" i="2"/>
  <c r="W446" i="2" s="1"/>
  <c r="V444" i="2"/>
  <c r="W444" i="2" s="1"/>
  <c r="V442" i="2"/>
  <c r="W442" i="2" s="1"/>
  <c r="V440" i="2"/>
  <c r="W440" i="2" s="1"/>
  <c r="V438" i="2"/>
  <c r="W438" i="2" s="1"/>
  <c r="V436" i="2"/>
  <c r="W436" i="2" s="1"/>
  <c r="V434" i="2"/>
  <c r="W434" i="2" s="1"/>
  <c r="V432" i="2"/>
  <c r="W432" i="2" s="1"/>
  <c r="V430" i="2"/>
  <c r="W430" i="2" s="1"/>
  <c r="V428" i="2"/>
  <c r="W428" i="2" s="1"/>
  <c r="V426" i="2"/>
  <c r="W426" i="2" s="1"/>
  <c r="V424" i="2"/>
  <c r="W424" i="2" s="1"/>
  <c r="V422" i="2"/>
  <c r="W422" i="2" s="1"/>
  <c r="V420" i="2"/>
  <c r="W420" i="2" s="1"/>
  <c r="V418" i="2"/>
  <c r="W418" i="2" s="1"/>
  <c r="V416" i="2"/>
  <c r="W416" i="2" s="1"/>
  <c r="V414" i="2"/>
  <c r="W414" i="2" s="1"/>
  <c r="V412" i="2"/>
  <c r="W412" i="2" s="1"/>
  <c r="V410" i="2"/>
  <c r="W410" i="2" s="1"/>
  <c r="V408" i="2"/>
  <c r="W408" i="2" s="1"/>
  <c r="V406" i="2"/>
  <c r="W406" i="2" s="1"/>
  <c r="V404" i="2"/>
  <c r="W404" i="2" s="1"/>
  <c r="V402" i="2"/>
  <c r="W402" i="2" s="1"/>
  <c r="V400" i="2"/>
  <c r="W400" i="2" s="1"/>
  <c r="V398" i="2"/>
  <c r="W398" i="2" s="1"/>
  <c r="V396" i="2"/>
  <c r="W396" i="2" s="1"/>
  <c r="V394" i="2"/>
  <c r="W394" i="2" s="1"/>
  <c r="V392" i="2"/>
  <c r="W392" i="2" s="1"/>
  <c r="M391" i="2"/>
  <c r="N391" i="2" s="1"/>
  <c r="V391" i="2"/>
  <c r="W391" i="2" s="1"/>
  <c r="V388" i="2"/>
  <c r="W388" i="2" s="1"/>
  <c r="M450" i="2"/>
  <c r="N450" i="2" s="1"/>
  <c r="V450" i="2"/>
  <c r="W450" i="2" s="1"/>
  <c r="V390" i="2"/>
  <c r="W390" i="2" s="1"/>
  <c r="V389" i="2"/>
  <c r="W389" i="2" s="1"/>
  <c r="V335" i="2"/>
  <c r="W335" i="2" s="1"/>
  <c r="V325" i="2"/>
  <c r="W325" i="2" s="1"/>
  <c r="V320" i="2"/>
  <c r="W320" i="2" s="1"/>
  <c r="V307" i="2"/>
  <c r="W307" i="2" s="1"/>
  <c r="V303" i="2"/>
  <c r="W303" i="2" s="1"/>
  <c r="V302" i="2"/>
  <c r="W302" i="2" s="1"/>
  <c r="V293" i="2"/>
  <c r="W293" i="2" s="1"/>
  <c r="V288" i="2"/>
  <c r="W288" i="2" s="1"/>
  <c r="V275" i="2"/>
  <c r="W275" i="2" s="1"/>
  <c r="V271" i="2"/>
  <c r="W271" i="2" s="1"/>
  <c r="V261" i="2"/>
  <c r="W261" i="2" s="1"/>
  <c r="V256" i="2"/>
  <c r="W256" i="2" s="1"/>
  <c r="V243" i="2"/>
  <c r="W243" i="2" s="1"/>
  <c r="V239" i="2"/>
  <c r="W239" i="2" s="1"/>
  <c r="V238" i="2"/>
  <c r="W238" i="2" s="1"/>
  <c r="V229" i="2"/>
  <c r="W229" i="2" s="1"/>
  <c r="V224" i="2"/>
  <c r="W224" i="2" s="1"/>
  <c r="V219" i="2"/>
  <c r="W219" i="2" s="1"/>
  <c r="V207" i="2"/>
  <c r="W207" i="2" s="1"/>
  <c r="V206" i="2"/>
  <c r="W206" i="2" s="1"/>
  <c r="V197" i="2"/>
  <c r="W197" i="2" s="1"/>
  <c r="V194" i="2"/>
  <c r="W194" i="2" s="1"/>
  <c r="V192" i="2"/>
  <c r="W192" i="2" s="1"/>
  <c r="V187" i="2"/>
  <c r="W187" i="2" s="1"/>
  <c r="V182" i="2"/>
  <c r="W182" i="2" s="1"/>
  <c r="V175" i="2"/>
  <c r="W175" i="2" s="1"/>
  <c r="V174" i="2"/>
  <c r="W174" i="2" s="1"/>
  <c r="V165" i="2"/>
  <c r="W165" i="2" s="1"/>
  <c r="V160" i="2"/>
  <c r="W160" i="2" s="1"/>
  <c r="V155" i="2"/>
  <c r="W155" i="2" s="1"/>
  <c r="V150" i="2"/>
  <c r="W150" i="2" s="1"/>
  <c r="V143" i="2"/>
  <c r="W143" i="2" s="1"/>
  <c r="V133" i="2"/>
  <c r="W133" i="2" s="1"/>
  <c r="V128" i="2"/>
  <c r="W128" i="2" s="1"/>
  <c r="V123" i="2"/>
  <c r="W123" i="2" s="1"/>
  <c r="V118" i="2"/>
  <c r="W118" i="2" s="1"/>
  <c r="V111" i="2"/>
  <c r="W111" i="2" s="1"/>
  <c r="V101" i="2"/>
  <c r="W101" i="2" s="1"/>
  <c r="V98" i="2"/>
  <c r="W98" i="2" s="1"/>
  <c r="V96" i="2"/>
  <c r="W96" i="2" s="1"/>
  <c r="V91" i="2"/>
  <c r="W91" i="2" s="1"/>
  <c r="V86" i="2"/>
  <c r="W86" i="2" s="1"/>
  <c r="V79" i="2"/>
  <c r="W79" i="2" s="1"/>
  <c r="V69" i="2"/>
  <c r="W69" i="2" s="1"/>
  <c r="V66" i="2"/>
  <c r="W66" i="2" s="1"/>
  <c r="V64" i="2"/>
  <c r="W64" i="2" s="1"/>
  <c r="V59" i="2"/>
  <c r="W59" i="2" s="1"/>
  <c r="V54" i="2"/>
  <c r="W54" i="2" s="1"/>
  <c r="V47" i="2"/>
  <c r="W47" i="2" s="1"/>
  <c r="V37" i="2"/>
  <c r="W37" i="2" s="1"/>
  <c r="V34" i="2"/>
  <c r="W34" i="2" s="1"/>
  <c r="V27" i="2"/>
  <c r="W27" i="2" s="1"/>
  <c r="V24" i="2"/>
  <c r="W24" i="2" s="1"/>
  <c r="V22" i="2"/>
  <c r="W22" i="2" s="1"/>
  <c r="V15" i="2"/>
  <c r="W15" i="2" s="1"/>
  <c r="V332" i="2"/>
  <c r="W332" i="2" s="1"/>
  <c r="V300" i="2"/>
  <c r="W300" i="2" s="1"/>
  <c r="V268" i="2"/>
  <c r="W268" i="2" s="1"/>
  <c r="V236" i="2"/>
  <c r="W236" i="2" s="1"/>
  <c r="V204" i="2"/>
  <c r="W204" i="2" s="1"/>
  <c r="V172" i="2"/>
  <c r="W172" i="2" s="1"/>
  <c r="V140" i="2"/>
  <c r="W140" i="2" s="1"/>
  <c r="V108" i="2"/>
  <c r="W108" i="2" s="1"/>
  <c r="V76" i="2"/>
  <c r="W76" i="2" s="1"/>
  <c r="V44" i="2"/>
  <c r="W44" i="2" s="1"/>
  <c r="V12" i="2"/>
  <c r="W12" i="2" s="1"/>
  <c r="V331" i="2"/>
  <c r="W331" i="2" s="1"/>
  <c r="V327" i="2"/>
  <c r="W327" i="2" s="1"/>
  <c r="V326" i="2"/>
  <c r="W326" i="2" s="1"/>
  <c r="V317" i="2"/>
  <c r="W317" i="2" s="1"/>
  <c r="V312" i="2"/>
  <c r="W312" i="2" s="1"/>
  <c r="V299" i="2"/>
  <c r="W299" i="2" s="1"/>
  <c r="V295" i="2"/>
  <c r="W295" i="2" s="1"/>
  <c r="V294" i="2"/>
  <c r="W294" i="2" s="1"/>
  <c r="V285" i="2"/>
  <c r="W285" i="2" s="1"/>
  <c r="V280" i="2"/>
  <c r="W280" i="2" s="1"/>
  <c r="V267" i="2"/>
  <c r="W267" i="2" s="1"/>
  <c r="V263" i="2"/>
  <c r="W263" i="2" s="1"/>
  <c r="V253" i="2"/>
  <c r="W253" i="2" s="1"/>
  <c r="V248" i="2"/>
  <c r="W248" i="2" s="1"/>
  <c r="V235" i="2"/>
  <c r="W235" i="2" s="1"/>
  <c r="V231" i="2"/>
  <c r="W231" i="2" s="1"/>
  <c r="V221" i="2"/>
  <c r="W221" i="2" s="1"/>
  <c r="V218" i="2"/>
  <c r="W218" i="2" s="1"/>
  <c r="V216" i="2"/>
  <c r="W216" i="2" s="1"/>
  <c r="V211" i="2"/>
  <c r="W211" i="2" s="1"/>
  <c r="V199" i="2"/>
  <c r="W199" i="2" s="1"/>
  <c r="V198" i="2"/>
  <c r="W198" i="2" s="1"/>
  <c r="V189" i="2"/>
  <c r="W189" i="2" s="1"/>
  <c r="V184" i="2"/>
  <c r="W184" i="2" s="1"/>
  <c r="V179" i="2"/>
  <c r="W179" i="2" s="1"/>
  <c r="V167" i="2"/>
  <c r="W167" i="2" s="1"/>
  <c r="V166" i="2"/>
  <c r="W166" i="2" s="1"/>
  <c r="V157" i="2"/>
  <c r="W157" i="2" s="1"/>
  <c r="V152" i="2"/>
  <c r="W152" i="2" s="1"/>
  <c r="V147" i="2"/>
  <c r="W147" i="2" s="1"/>
  <c r="V139" i="2"/>
  <c r="W139" i="2" s="1"/>
  <c r="V135" i="2"/>
  <c r="W135" i="2" s="1"/>
  <c r="V125" i="2"/>
  <c r="W125" i="2" s="1"/>
  <c r="V120" i="2"/>
  <c r="W120" i="2" s="1"/>
  <c r="V115" i="2"/>
  <c r="W115" i="2" s="1"/>
  <c r="V103" i="2"/>
  <c r="W103" i="2" s="1"/>
  <c r="V93" i="2"/>
  <c r="W93" i="2" s="1"/>
  <c r="V90" i="2"/>
  <c r="W90" i="2" s="1"/>
  <c r="V88" i="2"/>
  <c r="W88" i="2" s="1"/>
  <c r="V83" i="2"/>
  <c r="W83" i="2" s="1"/>
  <c r="V78" i="2"/>
  <c r="W78" i="2" s="1"/>
  <c r="V71" i="2"/>
  <c r="W71" i="2" s="1"/>
  <c r="V61" i="2"/>
  <c r="W61" i="2" s="1"/>
  <c r="V58" i="2"/>
  <c r="W58" i="2" s="1"/>
  <c r="V56" i="2"/>
  <c r="W56" i="2" s="1"/>
  <c r="V51" i="2"/>
  <c r="W51" i="2" s="1"/>
  <c r="V46" i="2"/>
  <c r="W46" i="2" s="1"/>
  <c r="V39" i="2"/>
  <c r="W39" i="2" s="1"/>
  <c r="V29" i="2"/>
  <c r="W29" i="2" s="1"/>
  <c r="V26" i="2"/>
  <c r="W26" i="2" s="1"/>
  <c r="V19" i="2"/>
  <c r="W19" i="2" s="1"/>
  <c r="V16" i="2"/>
  <c r="W16" i="2" s="1"/>
  <c r="V14" i="2"/>
  <c r="W14" i="2" s="1"/>
  <c r="V324" i="2"/>
  <c r="W324" i="2" s="1"/>
  <c r="V292" i="2"/>
  <c r="W292" i="2" s="1"/>
  <c r="V260" i="2"/>
  <c r="W260" i="2" s="1"/>
  <c r="V228" i="2"/>
  <c r="W228" i="2" s="1"/>
  <c r="V196" i="2"/>
  <c r="W196" i="2" s="1"/>
  <c r="V164" i="2"/>
  <c r="W164" i="2" s="1"/>
  <c r="V132" i="2"/>
  <c r="W132" i="2" s="1"/>
  <c r="V100" i="2"/>
  <c r="W100" i="2" s="1"/>
  <c r="V68" i="2"/>
  <c r="W68" i="2" s="1"/>
  <c r="V36" i="2"/>
  <c r="W36" i="2" s="1"/>
  <c r="V336" i="2"/>
  <c r="W336" i="2" s="1"/>
  <c r="V323" i="2"/>
  <c r="W323" i="2" s="1"/>
  <c r="V319" i="2"/>
  <c r="W319" i="2" s="1"/>
  <c r="V318" i="2"/>
  <c r="W318" i="2" s="1"/>
  <c r="V309" i="2"/>
  <c r="W309" i="2" s="1"/>
  <c r="V304" i="2"/>
  <c r="W304" i="2" s="1"/>
  <c r="V291" i="2"/>
  <c r="W291" i="2" s="1"/>
  <c r="V287" i="2"/>
  <c r="W287" i="2" s="1"/>
  <c r="V286" i="2"/>
  <c r="W286" i="2" s="1"/>
  <c r="V277" i="2"/>
  <c r="W277" i="2" s="1"/>
  <c r="V272" i="2"/>
  <c r="W272" i="2" s="1"/>
  <c r="V259" i="2"/>
  <c r="W259" i="2" s="1"/>
  <c r="V255" i="2"/>
  <c r="W255" i="2" s="1"/>
  <c r="V254" i="2"/>
  <c r="W254" i="2" s="1"/>
  <c r="V245" i="2"/>
  <c r="W245" i="2" s="1"/>
  <c r="V240" i="2"/>
  <c r="W240" i="2" s="1"/>
  <c r="V227" i="2"/>
  <c r="W227" i="2" s="1"/>
  <c r="V223" i="2"/>
  <c r="W223" i="2" s="1"/>
  <c r="V222" i="2"/>
  <c r="W222" i="2" s="1"/>
  <c r="V213" i="2"/>
  <c r="W213" i="2" s="1"/>
  <c r="V208" i="2"/>
  <c r="W208" i="2" s="1"/>
  <c r="V203" i="2"/>
  <c r="W203" i="2" s="1"/>
  <c r="V191" i="2"/>
  <c r="W191" i="2" s="1"/>
  <c r="V181" i="2"/>
  <c r="W181" i="2" s="1"/>
  <c r="V176" i="2"/>
  <c r="W176" i="2" s="1"/>
  <c r="V171" i="2"/>
  <c r="W171" i="2" s="1"/>
  <c r="V159" i="2"/>
  <c r="W159" i="2" s="1"/>
  <c r="V149" i="2"/>
  <c r="W149" i="2" s="1"/>
  <c r="V144" i="2"/>
  <c r="W144" i="2" s="1"/>
  <c r="V127" i="2"/>
  <c r="W127" i="2" s="1"/>
  <c r="V117" i="2"/>
  <c r="W117" i="2" s="1"/>
  <c r="V114" i="2"/>
  <c r="W114" i="2" s="1"/>
  <c r="V112" i="2"/>
  <c r="W112" i="2" s="1"/>
  <c r="V107" i="2"/>
  <c r="W107" i="2" s="1"/>
  <c r="V95" i="2"/>
  <c r="W95" i="2" s="1"/>
  <c r="V85" i="2"/>
  <c r="W85" i="2" s="1"/>
  <c r="V82" i="2"/>
  <c r="W82" i="2" s="1"/>
  <c r="V80" i="2"/>
  <c r="W80" i="2" s="1"/>
  <c r="V75" i="2"/>
  <c r="W75" i="2" s="1"/>
  <c r="V70" i="2"/>
  <c r="W70" i="2" s="1"/>
  <c r="V63" i="2"/>
  <c r="W63" i="2" s="1"/>
  <c r="V53" i="2"/>
  <c r="W53" i="2" s="1"/>
  <c r="V50" i="2"/>
  <c r="W50" i="2" s="1"/>
  <c r="V48" i="2"/>
  <c r="W48" i="2" s="1"/>
  <c r="V43" i="2"/>
  <c r="W43" i="2" s="1"/>
  <c r="V40" i="2"/>
  <c r="W40" i="2" s="1"/>
  <c r="V38" i="2"/>
  <c r="W38" i="2" s="1"/>
  <c r="V31" i="2"/>
  <c r="W31" i="2" s="1"/>
  <c r="V21" i="2"/>
  <c r="W21" i="2" s="1"/>
  <c r="V18" i="2"/>
  <c r="W18" i="2" s="1"/>
  <c r="V11" i="2"/>
  <c r="W11" i="2" s="1"/>
  <c r="M339" i="2"/>
  <c r="N339" i="2" s="1"/>
  <c r="V316" i="2"/>
  <c r="W316" i="2" s="1"/>
  <c r="V284" i="2"/>
  <c r="W284" i="2" s="1"/>
  <c r="V252" i="2"/>
  <c r="W252" i="2" s="1"/>
  <c r="V220" i="2"/>
  <c r="W220" i="2" s="1"/>
  <c r="V188" i="2"/>
  <c r="W188" i="2" s="1"/>
  <c r="V156" i="2"/>
  <c r="W156" i="2" s="1"/>
  <c r="V124" i="2"/>
  <c r="W124" i="2" s="1"/>
  <c r="V92" i="2"/>
  <c r="W92" i="2" s="1"/>
  <c r="V60" i="2"/>
  <c r="W60" i="2" s="1"/>
  <c r="V28" i="2"/>
  <c r="W28" i="2" s="1"/>
  <c r="M341" i="2"/>
  <c r="N341" i="2" s="1"/>
  <c r="V333" i="2"/>
  <c r="W333" i="2" s="1"/>
  <c r="V330" i="2"/>
  <c r="W330" i="2" s="1"/>
  <c r="V328" i="2"/>
  <c r="W328" i="2" s="1"/>
  <c r="V315" i="2"/>
  <c r="W315" i="2" s="1"/>
  <c r="V311" i="2"/>
  <c r="W311" i="2" s="1"/>
  <c r="V310" i="2"/>
  <c r="W310" i="2" s="1"/>
  <c r="V301" i="2"/>
  <c r="W301" i="2" s="1"/>
  <c r="V296" i="2"/>
  <c r="W296" i="2" s="1"/>
  <c r="V283" i="2"/>
  <c r="W283" i="2" s="1"/>
  <c r="V279" i="2"/>
  <c r="W279" i="2" s="1"/>
  <c r="V278" i="2"/>
  <c r="W278" i="2" s="1"/>
  <c r="V269" i="2"/>
  <c r="W269" i="2" s="1"/>
  <c r="V264" i="2"/>
  <c r="W264" i="2" s="1"/>
  <c r="V251" i="2"/>
  <c r="W251" i="2" s="1"/>
  <c r="V247" i="2"/>
  <c r="W247" i="2" s="1"/>
  <c r="V246" i="2"/>
  <c r="W246" i="2" s="1"/>
  <c r="V237" i="2"/>
  <c r="W237" i="2" s="1"/>
  <c r="V232" i="2"/>
  <c r="W232" i="2" s="1"/>
  <c r="V215" i="2"/>
  <c r="W215" i="2" s="1"/>
  <c r="V214" i="2"/>
  <c r="W214" i="2" s="1"/>
  <c r="V205" i="2"/>
  <c r="W205" i="2" s="1"/>
  <c r="V200" i="2"/>
  <c r="W200" i="2" s="1"/>
  <c r="V195" i="2"/>
  <c r="W195" i="2" s="1"/>
  <c r="V190" i="2"/>
  <c r="W190" i="2" s="1"/>
  <c r="V183" i="2"/>
  <c r="W183" i="2" s="1"/>
  <c r="V173" i="2"/>
  <c r="W173" i="2" s="1"/>
  <c r="V168" i="2"/>
  <c r="W168" i="2" s="1"/>
  <c r="V163" i="2"/>
  <c r="W163" i="2" s="1"/>
  <c r="V158" i="2"/>
  <c r="W158" i="2" s="1"/>
  <c r="V151" i="2"/>
  <c r="W151" i="2" s="1"/>
  <c r="V141" i="2"/>
  <c r="W141" i="2" s="1"/>
  <c r="V136" i="2"/>
  <c r="W136" i="2" s="1"/>
  <c r="V131" i="2"/>
  <c r="W131" i="2" s="1"/>
  <c r="V126" i="2"/>
  <c r="W126" i="2" s="1"/>
  <c r="V119" i="2"/>
  <c r="W119" i="2" s="1"/>
  <c r="V109" i="2"/>
  <c r="W109" i="2" s="1"/>
  <c r="V106" i="2"/>
  <c r="W106" i="2" s="1"/>
  <c r="V104" i="2"/>
  <c r="W104" i="2" s="1"/>
  <c r="V99" i="2"/>
  <c r="W99" i="2" s="1"/>
  <c r="V94" i="2"/>
  <c r="W94" i="2" s="1"/>
  <c r="V87" i="2"/>
  <c r="W87" i="2" s="1"/>
  <c r="V77" i="2"/>
  <c r="W77" i="2" s="1"/>
  <c r="V74" i="2"/>
  <c r="W74" i="2" s="1"/>
  <c r="V72" i="2"/>
  <c r="W72" i="2" s="1"/>
  <c r="V67" i="2"/>
  <c r="W67" i="2" s="1"/>
  <c r="V62" i="2"/>
  <c r="W62" i="2" s="1"/>
  <c r="V55" i="2"/>
  <c r="W55" i="2" s="1"/>
  <c r="V45" i="2"/>
  <c r="W45" i="2" s="1"/>
  <c r="V42" i="2"/>
  <c r="W42" i="2" s="1"/>
  <c r="V35" i="2"/>
  <c r="W35" i="2" s="1"/>
  <c r="V32" i="2"/>
  <c r="W32" i="2" s="1"/>
  <c r="V30" i="2"/>
  <c r="W30" i="2" s="1"/>
  <c r="V23" i="2"/>
  <c r="W23" i="2" s="1"/>
  <c r="V13" i="2"/>
  <c r="W13" i="2" s="1"/>
  <c r="V10" i="2"/>
  <c r="W10" i="2" s="1"/>
  <c r="M10" i="2"/>
  <c r="N10" i="2" s="1"/>
  <c r="V308" i="2"/>
  <c r="W308" i="2" s="1"/>
  <c r="V276" i="2"/>
  <c r="W276" i="2" s="1"/>
  <c r="V244" i="2"/>
  <c r="W244" i="2" s="1"/>
  <c r="V212" i="2"/>
  <c r="W212" i="2" s="1"/>
  <c r="V180" i="2"/>
  <c r="W180" i="2" s="1"/>
  <c r="V148" i="2"/>
  <c r="W148" i="2" s="1"/>
  <c r="V116" i="2"/>
  <c r="W116" i="2" s="1"/>
  <c r="V84" i="2"/>
  <c r="W84" i="2" s="1"/>
  <c r="V52" i="2"/>
  <c r="W52" i="2" s="1"/>
  <c r="V20" i="2"/>
  <c r="W20" i="2" s="1"/>
</calcChain>
</file>

<file path=xl/sharedStrings.xml><?xml version="1.0" encoding="utf-8"?>
<sst xmlns="http://schemas.openxmlformats.org/spreadsheetml/2006/main" count="12882" uniqueCount="584">
  <si>
    <t>Отметка времени</t>
  </si>
  <si>
    <t>Ваш пол</t>
  </si>
  <si>
    <t>Сколько вам лет?</t>
  </si>
  <si>
    <t>Как часто вы используете смартфон в туалете?</t>
  </si>
  <si>
    <t>Как правило, для чего вы используете смартфон в туалете?</t>
  </si>
  <si>
    <t>Почти во всем моя жизнь соответствует моему идеалу</t>
  </si>
  <si>
    <t>Условия моей жизни превосходные</t>
  </si>
  <si>
    <t>Я удовлетворен своей жизнью</t>
  </si>
  <si>
    <t>До настоящего момента из главного я получал всего, чего хотел в жизни</t>
  </si>
  <si>
    <t>Если бы я мог прожить свою жизнь еще раз, я бы почти ничего в ней не изменил</t>
  </si>
  <si>
    <t>Что лучше характеризует то, как вы справляетесь с делами в ЛИЧНОЙ жизни?</t>
  </si>
  <si>
    <t>Что лучше характеризует то, как вы справляетесь с делами по работе?</t>
  </si>
  <si>
    <t>В какой степени утверждения ниже характеризуют ваше обычное состояние? [Меня беспокоит усталость]</t>
  </si>
  <si>
    <t>В какой степени утверждения ниже характеризуют ваше обычное состояние? [Я очень быстро устаю]</t>
  </si>
  <si>
    <t>В какой степени утверждения ниже характеризуют ваше обычное состояние? [Я успеваю сделать мало дел в течение дня]</t>
  </si>
  <si>
    <t>В какой степени утверждения ниже характеризуют ваше обычное состояние? [У меня достаточно энергии для повседневной жизни]</t>
  </si>
  <si>
    <t>В какой степени утверждения ниже характеризуют ваше обычное состояние? [Я чувствую физическое истощение]</t>
  </si>
  <si>
    <t>В какой степени утверждения ниже характеризуют ваше обычное состояние? [Мне трудно начать что-нибудь делать]</t>
  </si>
  <si>
    <t>В какой степени утверждения ниже характеризуют ваше обычное состояние? [Мне трудно думать четко и ясно]</t>
  </si>
  <si>
    <t>В какой степени утверждения ниже характеризуют ваше обычное состояние? [У меня нет никакого желания что-нибудь делать]</t>
  </si>
  <si>
    <t>В какой степени утверждения ниже характеризуют ваше обычное состояние? [Я чувствую умственное истощение]</t>
  </si>
  <si>
    <t>В какой степени утверждения ниже характеризуют ваше обычное состояние? [Когда я делаю что-нибудь, я могу довольно хорошо сконцентрироваться]</t>
  </si>
  <si>
    <t>Ж</t>
  </si>
  <si>
    <t>Никогда так не делаю</t>
  </si>
  <si>
    <t>Я успеваю разобраться с необходимой текучкой, и даже изредка могу посвящать силы долгосрочным планам</t>
  </si>
  <si>
    <t>Я вполне продуктивно продвигаюсь к своим долгосрочным целям. Завалы если и случаются, то не часто</t>
  </si>
  <si>
    <t>Часто</t>
  </si>
  <si>
    <t>Редко</t>
  </si>
  <si>
    <t>Иногда</t>
  </si>
  <si>
    <t>М</t>
  </si>
  <si>
    <t>Крайне редко, в исключительных случаях</t>
  </si>
  <si>
    <t>Отвечаю на входящие звонки, Отвечаю на сообщения в мессенджерах</t>
  </si>
  <si>
    <t>Очень часто</t>
  </si>
  <si>
    <t>Отвечаю на сообщения в мессенджерах, Тупо скролю новости / социалки, Играю в игры</t>
  </si>
  <si>
    <t>Практичеки всегда</t>
  </si>
  <si>
    <t>Не всегда, но часто</t>
  </si>
  <si>
    <t>Играю в игры, Читаю книгу</t>
  </si>
  <si>
    <t>Практически никогда</t>
  </si>
  <si>
    <t>Тупо скролю новости / социалки</t>
  </si>
  <si>
    <t>Тупо скролю новости / социалки, Играю в игры</t>
  </si>
  <si>
    <t>Я едва-едва успеваю выполнить необходимую текучку, но на долгосрочные планы не остается сил</t>
  </si>
  <si>
    <t>Отвечаю на входящие звонки, Отвечаю на сообщения в мессенджерах, Тупо скролю новости / социалки</t>
  </si>
  <si>
    <t>Отвечаю на сообщения в мессенджерах, Тупо скролю новости / социалки, Отдыхаю в каком-то приложении / интернет-ресурсе</t>
  </si>
  <si>
    <t>Отвечаю на сообщения в мессенджерах, Отвечаю на почту, Тупо скролю новости / социалки, Совершаю покупки в интернет-магазине</t>
  </si>
  <si>
    <t>Отвечаю на сообщения в мессенджерах, Тупо скролю новости / социалки</t>
  </si>
  <si>
    <t>Ну... иногда бывает...</t>
  </si>
  <si>
    <t>Совершаю покупки в интернет-магазине</t>
  </si>
  <si>
    <t>Тупо скролю новости / социалки, Отдыхаю в каком-то приложении / интернет-ресурсе</t>
  </si>
  <si>
    <t>Отвечаю на сообщения в мессенджерах, Отвечаю на почту, Тупо скролю новости / социалки</t>
  </si>
  <si>
    <t>Все происходит легко и естественно и временами мне кажется, что редко бывает лучше</t>
  </si>
  <si>
    <t>Отвечаю на сообщения в мессенджерах, Отвечаю на почту</t>
  </si>
  <si>
    <t>Тупо скролю новости / социалки, Играю в игры, Совершаю покупки в интернет-магазине</t>
  </si>
  <si>
    <t>Я не успеваю выполнять даже необходимый минимум</t>
  </si>
  <si>
    <t>Отвечаю на сообщения в мессенджерах, Тупо скролю новости / социалки, Играю в игры, Отдыхаю в каком-то приложении / интернет-ресурсе</t>
  </si>
  <si>
    <t>Отвечаю на сообщения в мессенджерах, Играю в игры, Смотрю видео или слушаю аудиозапись</t>
  </si>
  <si>
    <t>Отвечаю на входящие звонки</t>
  </si>
  <si>
    <t>Отдыхаю в каком-то приложении / интернет-ресурсе, читаю</t>
  </si>
  <si>
    <t>Тупо скролю новости / социалки, pornhub</t>
  </si>
  <si>
    <t>Играю в игры</t>
  </si>
  <si>
    <t>Отвечаю на входящие звонки, Отвечаю на сообщения в мессенджерах, Отвечаю на почту, Тупо скролю новости / социалки, Играю в игры, Отдыхаю в каком-то приложении / интернет-ресурсе, Совершаю покупки в интернет-магазине, ВСЁ</t>
  </si>
  <si>
    <t>Отвечаю на сообщения в мессенджерах, Отвечаю на почту, Тупо скролю новости / социалки, Играю в игры, Отдыхаю в каком-то приложении / интернет-ресурсе, Совершаю покупки в интернет-магазине</t>
  </si>
  <si>
    <t>Отвечаю на сообщения в мессенджерах, Отвечаю на почту, Тупо скролю новости / социалки, Отдыхаю в каком-то приложении / интернет-ресурсе</t>
  </si>
  <si>
    <t>Тупо скролю новости / социалки, Играю в игры, Отдыхаю в каком-то приложении / интернет-ресурсе</t>
  </si>
  <si>
    <t>Отвечаю на сообщения в мессенджерах</t>
  </si>
  <si>
    <t>Youtube</t>
  </si>
  <si>
    <t>Отвечаю на входящие звонки, Отвечаю на сообщения в мессенджерах, Отвечаю на почту, Тупо скролю новости / социалки, Играю в игры, Отдыхаю в каком-то приложении / интернет-ресурсе, Совершаю покупки в интернет-магазине</t>
  </si>
  <si>
    <t>Тупо скролю новости / социалки, Совершаю покупки в интернет-магазине</t>
  </si>
  <si>
    <t>Отвечаю на сообщения в мессенджерах, Отвечаю на почту, Тупо скролю новости / социалки, Играю в игры, Отдыхаю в каком-то приложении / интернет-ресурсе</t>
  </si>
  <si>
    <t>Лежит рядом - на случай звонка или просто для контроля времени</t>
  </si>
  <si>
    <t>смотрю ютубчик, проверяю телеграмчик(но это на минуту, там мало сообщений)</t>
  </si>
  <si>
    <t>Тупо скролю новости / социалки, Играю в игры, Отдыхаю в каком-то приложении / интернет-ресурсе, читаю книги (можно отнести к отдыху, наверное)</t>
  </si>
  <si>
    <t>Отвечаю на входящие звонки, Отвечаю на сообщения в мессенджерах, Отвечаю на почту, Тупо скролю новости / социалки, Отдыхаю в каком-то приложении / интернет-ресурсе, Совершаю покупки в интернет-магазине</t>
  </si>
  <si>
    <t>Отвечаю на сообщения в мессенджерах, Тупо скролю новости / социалки, Совершаю покупки в интернет-магазине</t>
  </si>
  <si>
    <t>Играю в игры, Отдыхаю в каком-то приложении / интернет-ресурсе</t>
  </si>
  <si>
    <t>Отвечаю на входящие звонки, Отвечаю на сообщения в мессенджерах, Отвечаю на почту, Тупо скролю новости / социалки</t>
  </si>
  <si>
    <t>Играю в игры, Палю, что обсуждается в рабочем чате</t>
  </si>
  <si>
    <t>Тупо скролю новости / социалки, Играю в игры, Отдыхаю в каком-то приложении / интернет-ресурсе, Совершаю покупки в интернет-магазине</t>
  </si>
  <si>
    <t>Отвечаю на сообщения в мессенджерах, Тупо скролю новости / социалки, Играю в игры, Совершаю покупки в интернет-магазине</t>
  </si>
  <si>
    <t>Отвечаю на сообщения в мессенджерах, Отвечаю на почту, Тупо скролю новости / социалки, Совершаю покупки в интернет-магазине, Еще в телефоне есть часы и календарь, а в совсем экстренных случаях еще и фонарик :)</t>
  </si>
  <si>
    <t>Тупо скролю новости / социалки, читаю книгу в приложении для книг. Вот Лю Цысиня, например.</t>
  </si>
  <si>
    <t>Тупо скролю новости / социалки, Просто лежит рядом, чтобы не оставлять, если не дома</t>
  </si>
  <si>
    <t>Отвечаю на сообщения в мессенджерах, Играю в игры</t>
  </si>
  <si>
    <t>Отвечаю на сообщения в мессенджерах, Отвечаю на почту, Играю в игры, Совершаю покупки в интернет-магазине</t>
  </si>
  <si>
    <t>Учу английский, читаю тематические группы в фейсбук</t>
  </si>
  <si>
    <t>Отвечаю на сообщения в мессенджерах, Отвечаю на почту, Играю в игры, Отдыхаю в каком-то приложении / интернет-ресурсе</t>
  </si>
  <si>
    <t>Отвечаю на сообщения в мессенджерах, Совершаю покупки в интернет-магазине, Youtube</t>
  </si>
  <si>
    <t>Отвечаю на сообщения в мессенджерах, Отвечаю на почту, Тупо скролю новости / социалки, Отдыхаю в каком-то приложении / интернет-ресурсе, Совершаю покупки в интернет-магазине, ставлю/проверяю задачи</t>
  </si>
  <si>
    <t>читаю книжки</t>
  </si>
  <si>
    <t>Отвечаю на сообщения в мессенджерах, Тупо скролю новости / социалки, новости. самое место для того, чтобы их потреблять</t>
  </si>
  <si>
    <t>Отвечаю на сообщения в мессенджерах, Отвечаю на почту, Тупо скролю новости / социалки, книги читаю, видео смотрю, статьи читаю</t>
  </si>
  <si>
    <t>Отвечаю на почту, Тупо скролю новости / социалки, Книжки читаю</t>
  </si>
  <si>
    <t>Отвечаю на сообщения в мессенджерах, Тупо скролю новости / социалки, Играю в игры, Отдыхаю в каком-то приложении / интернет-ресурсе, Совершаю покупки в интернет-магазине</t>
  </si>
  <si>
    <t>Отвечаю на сообщения в мессенджерах, Отвечаю на почту, Тупо скролю новости / социалки, Играю в игры, Совершаю покупки в интернет-магазине</t>
  </si>
  <si>
    <t>учу иностранные языки</t>
  </si>
  <si>
    <t>Сохраняю смешные картинки</t>
  </si>
  <si>
    <t>Отвечаю на почту</t>
  </si>
  <si>
    <t>Отдыхаю в каком-то приложении / интернет-ресурсе, Читаю</t>
  </si>
  <si>
    <t>Читаю</t>
  </si>
  <si>
    <t>Отвечаю на сообщения в мессенджерах, Отвечаю на почту, Тупо скролю новости / социалки, Играю в игры, Отдыхаю в каком-то приложении / интернет-ресурсе, Совершаю покупки в интернет-магазине, вычеркиваю выполненные задачи</t>
  </si>
  <si>
    <t>Отвечаю на сообщения в мессенджерах, Тупо скролю новости / социалки, читаю книги</t>
  </si>
  <si>
    <t>Отвечаю на сообщения в мессенджерах, Тупо скролю новости / социалки, Играю в игры, Смотрю... ну.... это</t>
  </si>
  <si>
    <t xml:space="preserve">Тупо скролю новости / социалки, Жму обновить приложения </t>
  </si>
  <si>
    <t>Только если смотрела какое-то видео до того как зайти, продолжаю смотреть</t>
  </si>
  <si>
    <t>Тупо скролю новости / социалки, Читаю книжки</t>
  </si>
  <si>
    <t>Много</t>
  </si>
  <si>
    <t>Тупо скролю новости / социалки, Совершаю покупки в интернет-магазине, Планирую неделю</t>
  </si>
  <si>
    <t>Отвечаю на сообщения в мессенджерах, Отвечаю на почту, Отдыхаю в каком-то приложении / интернет-ресурсе, Совершаю покупки в интернет-магазине</t>
  </si>
  <si>
    <t>Отдыхаю в каком-то приложении / интернет-ресурсе</t>
  </si>
  <si>
    <t>Отвечаю на сообщения в мессенджерах, Отвечаю на почту, Тупо скролю новости / социалки, Играю в игры</t>
  </si>
  <si>
    <t>Тупо скролю новости / социалки, Играю в игры, читаю книги</t>
  </si>
  <si>
    <t>Отвечаю на сообщения в мессенджерах, читаю художественную литературу</t>
  </si>
  <si>
    <t>Отвечаю на сообщения в мессенджерах, Совершаю покупки в интернет-магазине</t>
  </si>
  <si>
    <t>Отвечаю на сообщения в мессенджерах, Отвечаю на почту, Совершаю покупки в интернет-магазине</t>
  </si>
  <si>
    <t>Тупо скролю новости / социалки, смотрю видео/сериал</t>
  </si>
  <si>
    <t>читаю типа полезные статьи (аля лайфхакер) поздно ночью, якобы экономлю время, чтобы быстрее потом отложить телефон и лечь спать:) но это довольно редко, вообще у нас дома запрет на смартфон в неположенных местах, вынужденная мера</t>
  </si>
  <si>
    <t>Тупо скролю новости / социалки, Ищу информацию</t>
  </si>
  <si>
    <t>Отвечаю на сообщения в мессенджерах, Тупо скролю новости / социалки, книги</t>
  </si>
  <si>
    <t>Отвечаю на сообщения в мессенджерах, Отвечаю на почту, Играю в игры</t>
  </si>
  <si>
    <t>Отвечаю на сообщения в мессенджерах, Отвечаю на почту, Тупо скролю новости / социалки, Отдыхаю в каком-то приложении / интернет-ресурсе, Совершаю покупки в интернет-магазине</t>
  </si>
  <si>
    <t>Отвечаю на входящие звонки, Отвечаю на сообщения в мессенджерах, Отвечаю на почту, Играю в игры, Отдыхаю в каком-то приложении / интернет-ресурсе</t>
  </si>
  <si>
    <t>книжку читаю, смотрю погоду, смотрю список дел</t>
  </si>
  <si>
    <t>читаю профильные Telegram-каналы по работе</t>
  </si>
  <si>
    <t>Отвечаю на сообщения в мессенджерах, Тупо скролю новости / социалки, Отдыхаю в каком-то приложении / интернет-ресурсе, Совершаю покупки в интернет-магазине</t>
  </si>
  <si>
    <t>Звоню, если стало плохо и нужна помощь</t>
  </si>
  <si>
    <t>Читаю или слушаю книги. Иногда смотрю ютюб</t>
  </si>
  <si>
    <t>Отвечаю на сообщения в мессенджерах, Тупо скролю новости / социалки,  Utube</t>
  </si>
  <si>
    <t>Отвечаю на сообщения в мессенджерах, Тупо скролю новости / социалки, Music</t>
  </si>
  <si>
    <t>Отдыхаю в каком-то приложении / интернет-ресурсе, Смотрю видео в Youtube, на которое обычно не хватает времени</t>
  </si>
  <si>
    <t>Отвечаю на входящие звонки, Отвечаю на сообщения в мессенджерах, Играю в игры, Отдыхаю в каком-то приложении / интернет-ресурсе</t>
  </si>
  <si>
    <t>Отвечаю на входящие звонки, Отвечаю на сообщения в мессенджерах, Отвечаю на почту, Тупо скролю новости / социалки, Играю в игры</t>
  </si>
  <si>
    <t>Тупо скролю новости / социалки, Новости в формате телеграмм каналов. Плюс ещё в приложение брокера захожу иногда</t>
  </si>
  <si>
    <t>досматриваю видеоролики, если так интересно, что просто невозможно оторваться на пару минут)))</t>
  </si>
  <si>
    <t>Отдыхаю в каком-то приложении / интернет-ресурсе, youtube</t>
  </si>
  <si>
    <t>Отвечаю на входящие звонки, Играю в игры, Читаю длинные статьи</t>
  </si>
  <si>
    <t>Отвечаю на входящие звонки, Отвечаю на сообщения в мессенджерах, Тупо скролю новости / социалки, Играю в игры, Совершаю покупки в интернет-магазине</t>
  </si>
  <si>
    <t>Включаю музыку, чтобы не было слышно, что я делаю</t>
  </si>
  <si>
    <t>0. Никогда</t>
  </si>
  <si>
    <t>1. Редко</t>
  </si>
  <si>
    <t>2. Иногда</t>
  </si>
  <si>
    <t>3. Часто</t>
  </si>
  <si>
    <t>4. Очень часто</t>
  </si>
  <si>
    <t>SWLS</t>
  </si>
  <si>
    <t>FAS</t>
  </si>
  <si>
    <r>
      <t>You are using the XLSTAT trial version. Number of days remaining until the trial expires: -1</t>
    </r>
    <r>
      <rPr>
        <b/>
        <sz val="14"/>
        <color rgb="FFFFB63F"/>
        <rFont val="Arial"/>
        <family val="2"/>
        <charset val="204"/>
      </rPr>
      <t>00</t>
    </r>
  </si>
  <si>
    <t>These results have been generated using XLSTAT Free. You can benefit from many more tools and options with a full version.</t>
  </si>
  <si>
    <t>Observations / Quantitative variables: Workbook = Использование смартфона в туалете (Ответы).xlsx / Sheet = Рабочий стол / Range = 'Рабочий стол'!$A:$AC / 526 rows and 29 columns</t>
  </si>
  <si>
    <t>Coefficient: Pearson</t>
  </si>
  <si>
    <t>Estimation of missing data: Mean or mode</t>
  </si>
  <si>
    <t>Observations with replaced missing data:</t>
  </si>
  <si>
    <t>Observation</t>
  </si>
  <si>
    <t>Obs327</t>
  </si>
  <si>
    <t>Summary statistics (Quantitative data):</t>
  </si>
  <si>
    <t>Variable</t>
  </si>
  <si>
    <t>Observations</t>
  </si>
  <si>
    <t>Obs. with missing data</t>
  </si>
  <si>
    <t>Obs. without missing data</t>
  </si>
  <si>
    <t>Minimum</t>
  </si>
  <si>
    <t>Maximum</t>
  </si>
  <si>
    <t>Mean</t>
  </si>
  <si>
    <t>Std. deviation</t>
  </si>
  <si>
    <t>Correlation matrix (Pearson):</t>
  </si>
  <si>
    <t>Variables</t>
  </si>
  <si>
    <t>Coefficients of determination (Pearson):</t>
  </si>
  <si>
    <r>
      <t>XLSTAT 2019.4.2.63762 - Covariance / Correlation - Start time: 15/05/2020 at 12:39:01 / End time: 15/05/2020 at 12:39:02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</si>
  <si>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М.</t>
  </si>
  <si>
    <t>Row variable(s): Workbook = Использование смартфона в туалете (Ответы).xlsx / Sheet = Рабочий стол / Range = 'Рабочий стол'!$A:$A / 526 rows and 1 column</t>
  </si>
  <si>
    <t>Column variable(s): Workbook = Использование смартфона в туалете (Ответы).xlsx / Sheet = Рабочий стол / Range = 'Рабочий стол'!$C:$C / 526 rows and 1 column</t>
  </si>
  <si>
    <t>Results for the variables Ваш пол and Как часто вы используете смартфон в туалете?:</t>
  </si>
  <si>
    <t>Contingency table (Ваш пол / Как часто вы используете смартфон в туалете?):</t>
  </si>
  <si>
    <t>Test of independence between the rows and the columns (Ваш пол / Как часто вы используете смартфон в туалете?):</t>
  </si>
  <si>
    <t>Chi-square (Observed value)</t>
  </si>
  <si>
    <t>Chi-square (Critical value)</t>
  </si>
  <si>
    <t>DF</t>
  </si>
  <si>
    <t>p-value</t>
  </si>
  <si>
    <t>alpha</t>
  </si>
  <si>
    <t>&lt; 0,0001</t>
  </si>
  <si>
    <t>Test interpretation:</t>
  </si>
  <si>
    <t>H0: The rows and the columns of the table are independent.</t>
  </si>
  <si>
    <t>Ha: There is a link between the rows and the columns of the table.</t>
  </si>
  <si>
    <t>As the computed p-value is lower than the significance level alpha=0,05, one should reject the null hypothesis H0, and accept the alternative hypothesis Ha.</t>
  </si>
  <si>
    <t>Significance by cell (Fisher's exact test) (Ваш пол / Как часто вы используете смартфон в туалете?):</t>
  </si>
  <si>
    <t>&gt;</t>
  </si>
  <si>
    <t>&lt;</t>
  </si>
  <si>
    <t>Values displayed in red are significant at the level alpha=0,05</t>
  </si>
  <si>
    <t>Chi-square by cell (Ваш пол / Как часто вы используете смартфон в туалете?):</t>
  </si>
  <si>
    <t>Total</t>
  </si>
  <si>
    <t>Residuals (Pearson) (Ваш пол / Как часто вы используете смартфон в туалете?):</t>
  </si>
  <si>
    <t>Residuals (Adjusted) (Ваш пол / Как часто вы используете смартфон в туалете?):</t>
  </si>
  <si>
    <t>Values displayed in bold are significant at the level alpha=0,05</t>
  </si>
  <si>
    <t xml:space="preserve"> </t>
  </si>
  <si>
    <t>Observed frequencies (Ваш пол / Как часто вы используете смартфон в туалете?):</t>
  </si>
  <si>
    <t>Percentages / Row (Ваш пол / Как часто вы используете смартфон в туалете?):</t>
  </si>
  <si>
    <t>Percentages / Column (Ваш пол / Как часто вы используете смартфон в туалете?):</t>
  </si>
  <si>
    <t>Percentages / Total (Ваш пол / Как часто вы используете смартфон в туалете?):</t>
  </si>
  <si>
    <t>Test of independence between the rows and the columns (Chi-square):</t>
  </si>
  <si>
    <t>Fisher's exact test:</t>
  </si>
  <si>
    <t>p-value (Two-tailed)</t>
  </si>
  <si>
    <t>Test of independence between the rows and the columns (Wilks' G²):</t>
  </si>
  <si>
    <t>Wilks' G² (Observed value)</t>
  </si>
  <si>
    <t>Wilks' G² (Critical value)</t>
  </si>
  <si>
    <t>Association coefficients (1):</t>
  </si>
  <si>
    <t>Coefficient</t>
  </si>
  <si>
    <t>Value</t>
  </si>
  <si>
    <t>Pearson's Phi</t>
  </si>
  <si>
    <t>Contingency coefficient</t>
  </si>
  <si>
    <t>Cramer's V</t>
  </si>
  <si>
    <t>Tschuprow's T</t>
  </si>
  <si>
    <t>Goodman and Kruskal tau (R/C)</t>
  </si>
  <si>
    <t>Goodman and Kruskal tau (C/R)</t>
  </si>
  <si>
    <t>Association coefficients (2):</t>
  </si>
  <si>
    <t>Standard deviation</t>
  </si>
  <si>
    <t>Lower bound 95%</t>
  </si>
  <si>
    <t>Upper bound 95%</t>
  </si>
  <si>
    <t>Goodman and Kruskal Gamma</t>
  </si>
  <si>
    <t>Kendall's tau</t>
  </si>
  <si>
    <t>Stuart's tau</t>
  </si>
  <si>
    <t>Somers' D (R/C)</t>
  </si>
  <si>
    <t>Somers' D (C/R)</t>
  </si>
  <si>
    <t>Theil's U (R/C)</t>
  </si>
  <si>
    <t>Theil's U (C/R)</t>
  </si>
  <si>
    <t>Theil's U (Symmetric)</t>
  </si>
  <si>
    <r>
      <t>XLSTAT 2019.4.2.63762 - Tests on contingency tables (Chi-square...) - Start time: 15/05/2020 at 12:42:44 / End time: 15/05/2020 at 12:42:45</t>
    </r>
    <r>
      <rPr>
        <sz val="10"/>
        <color rgb="FFFFFFFF"/>
        <rFont val="Arial"/>
        <family val="2"/>
        <charset val="204"/>
      </rPr>
      <t xml:space="preserve"> / Microsoft Excel 16.012730</t>
    </r>
  </si>
  <si>
    <r>
      <t>XLSTAT 2019.4.2.63762 - Tests on contingency tables (Chi-square...) - Start time: 15/05/2020 at 12:43:57 / End time: 15/05/2020 at 12:43:58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</si>
  <si>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Усталость</t>
  </si>
  <si>
    <t>Довольство жизнью</t>
  </si>
  <si>
    <t>Column variable(s): Workbook = Использование смартфона в туалете (Ответы).xlsx / Sheet = Рабочий стол / Range = 'Рабочий стол'!$L:$L / 526 rows and 1 column</t>
  </si>
  <si>
    <t>Results for the variables Ваш пол and Довольство жизнью:</t>
  </si>
  <si>
    <t>Contingency table (Ваш пол / Довольство жизнью):</t>
  </si>
  <si>
    <t>1. Довольный</t>
  </si>
  <si>
    <t>2. Так себе</t>
  </si>
  <si>
    <t>3. Не довольный</t>
  </si>
  <si>
    <t>Test of independence between the rows and the columns (Ваш пол / Довольство жизнью):</t>
  </si>
  <si>
    <t>As the computed p-value is greater than the significance level alpha=0,05, one cannot reject the null hypothesis H0.</t>
  </si>
  <si>
    <t>Significance by cell (Fisher's exact test) (Ваш пол / Довольство жизнью):</t>
  </si>
  <si>
    <t>Chi-square by cell (Ваш пол / Довольство жизнью):</t>
  </si>
  <si>
    <t>Residuals (Pearson) (Ваш пол / Довольство жизнью):</t>
  </si>
  <si>
    <t>Residuals (Adjusted) (Ваш пол / Довольство жизнью):</t>
  </si>
  <si>
    <t>Observed frequencies (Ваш пол / Довольство жизнью):</t>
  </si>
  <si>
    <t>Percentages / Row (Ваш пол / Довольство жизнью):</t>
  </si>
  <si>
    <t>Percentages / Column (Ваш пол / Довольство жизнью):</t>
  </si>
  <si>
    <t>Percentages / Total (Ваш пол / Довольство жизнью):</t>
  </si>
  <si>
    <r>
      <t>XLSTAT 2019.4.2.63762 - Tests on contingency tables (Chi-square...) - Start time: 15/05/2020 at 12:51:20 / End time: 15/05/2020 at 12:51:20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</si>
  <si>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Row variable(s): Workbook = Использование смартфона в туалете (Ответы).xlsx / Sheet = Рабочий стол / Range = 'Рабочий стол'!$C:$C / 526 rows and 1 column</t>
  </si>
  <si>
    <t>Results for the variables Как часто вы используете смартфон в туалете? and Довольство жизнью:</t>
  </si>
  <si>
    <t>Contingency table (Как часто вы используете смартфон в туалете? / Довольство жизнью):</t>
  </si>
  <si>
    <t>Test of independence between the rows and the columns (Как часто вы используете смартфон в туалете? / Довольство жизнью):</t>
  </si>
  <si>
    <t>Significance by cell (Fisher's exact test) (Как часто вы используете смартфон в туалете? / Довольство жизнью):</t>
  </si>
  <si>
    <t>Chi-square by cell (Как часто вы используете смартфон в туалете? / Довольство жизнью):</t>
  </si>
  <si>
    <t>Residuals (Pearson) (Как часто вы используете смартфон в туалете? / Довольство жизнью):</t>
  </si>
  <si>
    <t>Residuals (Adjusted) (Как часто вы используете смартфон в туалете? / Довольство жизнью):</t>
  </si>
  <si>
    <t>Observed frequencies (Как часто вы используете смартфон в туалете? / Довольство жизнью):</t>
  </si>
  <si>
    <t>Percentages / Row (Как часто вы используете смартфон в туалете? / Довольство жизнью):</t>
  </si>
  <si>
    <t>Percentages / Column (Как часто вы используете смартфон в туалете? / Довольство жизнью):</t>
  </si>
  <si>
    <t>Percentages / Total (Как часто вы используете смартфон в туалете? / Довольство жизнью):</t>
  </si>
  <si>
    <t>Cohen's kappa</t>
  </si>
  <si>
    <t>Column variable(s): Workbook = Использование смартфона в туалете (Ответы).xlsx / Sheet = Рабочий стол / Range = 'Рабочий стол'!$U:$U / 526 rows and 1 column</t>
  </si>
  <si>
    <t>Results for the variables Как часто вы используете смартфон в туалете? and Усталость:</t>
  </si>
  <si>
    <t>Contingency table (Как часто вы используете смартфон в туалете? / Усталость):</t>
  </si>
  <si>
    <t>1. Свежий</t>
  </si>
  <si>
    <t>2. Усталый</t>
  </si>
  <si>
    <t>3. В хлам</t>
  </si>
  <si>
    <t>Test of independence between the rows and the columns (Как часто вы используете смартфон в туалете? / Усталость):</t>
  </si>
  <si>
    <t>Significance by cell (Fisher's exact test) (Как часто вы используете смартфон в туалете? / Усталость):</t>
  </si>
  <si>
    <t>Chi-square by cell (Как часто вы используете смартфон в туалете? / Усталость):</t>
  </si>
  <si>
    <t>Residuals (Pearson) (Как часто вы используете смартфон в туалете? / Усталость):</t>
  </si>
  <si>
    <t>Residuals (Adjusted) (Как часто вы используете смартфон в туалете? / Усталость):</t>
  </si>
  <si>
    <t>Observed frequencies (Как часто вы используете смартфон в туалете? / Усталость):</t>
  </si>
  <si>
    <t>Percentages / Row (Как часто вы используете смартфон в туалете? / Усталость):</t>
  </si>
  <si>
    <t>Percentages / Column (Как часто вы используете смартфон в туалете? / Усталость):</t>
  </si>
  <si>
    <t>Percentages / Total (Как часто вы используете смартфон в туалете? / Усталость):</t>
  </si>
  <si>
    <r>
      <t>XLSTAT 2019.4.2.63762 - Tests on contingency tables (Chi-square...) - Start time: 15/05/2020 at 12:52:02 / End time: 15/05/2020 at 12:52:03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</si>
  <si>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Results for the variables Довольство жизнью and Усталость:</t>
  </si>
  <si>
    <t>Contingency table (Довольство жизнью / Усталость):</t>
  </si>
  <si>
    <t>Test of independence between the rows and the columns (Довольство жизнью / Усталость):</t>
  </si>
  <si>
    <t>Significance by cell (Fisher's exact test) (Довольство жизнью / Усталость):</t>
  </si>
  <si>
    <t>Chi-square by cell (Довольство жизнью / Усталость):</t>
  </si>
  <si>
    <t>Residuals (Pearson) (Довольство жизнью / Усталость):</t>
  </si>
  <si>
    <t>Residuals (Adjusted) (Довольство жизнью / Усталость):</t>
  </si>
  <si>
    <t>Observed frequencies (Довольство жизнью / Усталость):</t>
  </si>
  <si>
    <t>Percentages / Row (Довольство жизнью / Усталость):</t>
  </si>
  <si>
    <t>Percentages / Column (Довольство жизнью / Усталость):</t>
  </si>
  <si>
    <t>Percentages / Total (Довольство жизнью / Усталость):</t>
  </si>
  <si>
    <t>Column variable(s): Workbook = Использование смартфона в туалете (Ответы).xlsx / Sheet = Рабочий стол / Range = 'Рабочий стол'!$R:$R / 526 rows and 1 column</t>
  </si>
  <si>
    <t>Results for the variables Как часто вы используете смартфон в туалете? and Что лучше характеризует то, как вы справляетесь с делами в ЛИЧНОЙ жизни?:</t>
  </si>
  <si>
    <t>Contingency table (Как часто вы используете смартфон в туалете? / Что лучше характеризует то, как вы справляетесь с делами в ЛИЧНОЙ жизни?):</t>
  </si>
  <si>
    <t>1</t>
  </si>
  <si>
    <t>2</t>
  </si>
  <si>
    <t>3</t>
  </si>
  <si>
    <t>4</t>
  </si>
  <si>
    <t>5</t>
  </si>
  <si>
    <t>Test of independence between the rows and the columns (Как часто вы используете смартфон в туалете? / Что лучше характеризует то, как вы справляетесь с делами в ЛИЧНОЙ жизни?):</t>
  </si>
  <si>
    <t>Significance by cell (Fisher's exact test) (Как часто вы используете смартфон в туалете? / Что лучше характеризует то, как вы справляетесь с делами в ЛИЧНОЙ жизни?):</t>
  </si>
  <si>
    <t>Chi-square by cell (Как часто вы используете смартфон в туалете? / Что лучше характеризует то, как вы справляетесь с делами в ЛИЧНОЙ жизни?):</t>
  </si>
  <si>
    <t>Residuals (Pearson) (Как часто вы используете смартфон в туалете? / Что лучше характеризует то, как вы справляетесь с делами в ЛИЧНОЙ жизни?):</t>
  </si>
  <si>
    <t>Residuals (Adjusted) (Как часто вы используете смартфон в туалете? / Что лучше характеризует то, как вы справляетесь с делами в ЛИЧНОЙ жизни?):</t>
  </si>
  <si>
    <t>Observed frequencies (Как часто вы используете смартфон в туалете? / Что лучше характеризует то, как вы справляетесь с делами в ЛИЧНОЙ жизни?):</t>
  </si>
  <si>
    <t>Percentages / Row (Как часто вы используете смартфон в туалете? / Что лучше характеризует то, как вы справляетесь с делами в ЛИЧНОЙ жизни?):</t>
  </si>
  <si>
    <t>Percentages / Column (Как часто вы используете смартфон в туалете? / Что лучше характеризует то, как вы справляетесь с делами в ЛИЧНОЙ жизни?):</t>
  </si>
  <si>
    <t>Percentages / Total (Как часто вы используете смартфон в туалете? / Что лучше характеризует то, как вы справляетесь с делами в ЛИЧНОЙ жизни?):</t>
  </si>
  <si>
    <t>Theoretical counts lower than 5 have been detected. To safely use the Chi-square test based on the Chi-square approximation, the theoretical counts should not be lower than 5.</t>
  </si>
  <si>
    <r>
      <t>XLSTAT 2019.4.2.63762 - Tests on contingency tables (Chi-square...) - Start time: 15/05/2020 at 12:54:29 / End time: 15/05/2020 at 12:54:51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</si>
  <si>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Column variable(s): Workbook = Использование смартфона в туалете (Ответы).xlsx / Sheet = Рабочий стол / Range = 'Рабочий стол'!$S:$S / 526 rows and 1 column</t>
  </si>
  <si>
    <t>Results for the variables Как часто вы используете смартфон в туалете? and Что лучше характеризует то, как вы справляетесь с делами по работе?:</t>
  </si>
  <si>
    <t>Contingency table (Как часто вы используете смартфон в туалете? / Что лучше характеризует то, как вы справляетесь с делами по работе?):</t>
  </si>
  <si>
    <t>Test of independence between the rows and the columns (Как часто вы используете смартфон в туалете? / Что лучше характеризует то, как вы справляетесь с делами по работе?):</t>
  </si>
  <si>
    <t>Significance by cell (Fisher's exact test) (Как часто вы используете смартфон в туалете? / Что лучше характеризует то, как вы справляетесь с делами по работе?):</t>
  </si>
  <si>
    <t>Chi-square by cell (Как часто вы используете смартфон в туалете? / Что лучше характеризует то, как вы справляетесь с делами по работе?):</t>
  </si>
  <si>
    <t>Residuals (Pearson) (Как часто вы используете смартфон в туалете? / Что лучше характеризует то, как вы справляетесь с делами по работе?):</t>
  </si>
  <si>
    <t>Residuals (Adjusted) (Как часто вы используете смартфон в туалете? / Что лучше характеризует то, как вы справляетесь с делами по работе?):</t>
  </si>
  <si>
    <t>Observed frequencies (Как часто вы используете смартфон в туалете? / Что лучше характеризует то, как вы справляетесь с делами по работе?):</t>
  </si>
  <si>
    <t>Percentages / Row (Как часто вы используете смартфон в туалете? / Что лучше характеризует то, как вы справляетесь с делами по работе?):</t>
  </si>
  <si>
    <t>Percentages / Column (Как часто вы используете смартфон в туалете? / Что лучше характеризует то, как вы справляетесь с делами по работе?):</t>
  </si>
  <si>
    <t>Percentages / Total (Как часто вы используете смартфон в туалете? / Что лучше характеризует то, как вы справляетесь с делами по работе?):</t>
  </si>
  <si>
    <r>
      <t>XLSTAT 2019.4.2.63762 - Tests on contingency tables (Chi-square...) - Start time: 15/05/2020 at 12:58:18 / End time: 15/05/2020 at 12:58:21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</si>
  <si>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Row variable(s): Workbook = Использование смартфона в туалете (Ответы).xlsx / Sheet = Рабочий стол / Range = 'Рабочий стол'!$R:$R / 526 rows and 1 column</t>
  </si>
  <si>
    <t>Results for the variables Что лучше характеризует то, как вы справляетесь с делами в ЛИЧНОЙ жизни? and Что лучше характеризует то, как вы справляетесь с делами по работе?:</t>
  </si>
  <si>
    <t>Contingency table (Что лучше характеризует то, как вы справляетесь с делами в ЛИЧНОЙ жизни? / Что лучше характеризует то, как вы справляетесь с делами по работе?):</t>
  </si>
  <si>
    <t>Test of independence between the rows and the columns (Что лучше характеризует то, как вы справляетесь с делами в ЛИЧНОЙ жизни? / Что лучше характеризует то, как вы справляетесь с делами по работе?):</t>
  </si>
  <si>
    <t>Significance by cell (Fisher's exact test) (Что лучше характеризует то, как вы справляетесь с делами в ЛИЧНОЙ жизни? / Что лучше характеризует то, как вы справляетесь с делами по работе?):</t>
  </si>
  <si>
    <t>Chi-square by cell (Что лучше характеризует то, как вы справляетесь с делами в ЛИЧНОЙ жизни? / Что лучше характеризует то, как вы справляетесь с делами по работе?):</t>
  </si>
  <si>
    <t>Residuals (Pearson) (Что лучше характеризует то, как вы справляетесь с делами в ЛИЧНОЙ жизни? / Что лучше характеризует то, как вы справляетесь с делами по работе?):</t>
  </si>
  <si>
    <t>Residuals (Adjusted) (Что лучше характеризует то, как вы справляетесь с делами в ЛИЧНОЙ жизни? / Что лучше характеризует то, как вы справляетесь с делами по работе?):</t>
  </si>
  <si>
    <t>Observed frequencies (Что лучше характеризует то, как вы справляетесь с делами в ЛИЧНОЙ жизни? / Что лучше характеризует то, как вы справляетесь с делами по работе?):</t>
  </si>
  <si>
    <t>Percentages / Row (Что лучше характеризует то, как вы справляетесь с делами в ЛИЧНОЙ жизни? / Что лучше характеризует то, как вы справляетесь с делами по работе?):</t>
  </si>
  <si>
    <t>Percentages / Column (Что лучше характеризует то, как вы справляетесь с делами в ЛИЧНОЙ жизни? / Что лучше характеризует то, как вы справляетесь с делами по работе?):</t>
  </si>
  <si>
    <t>Percentages / Total (Что лучше характеризует то, как вы справляетесь с делами в ЛИЧНОЙ жизни? / Что лучше характеризует то, как вы справляетесь с делами по работе?):</t>
  </si>
  <si>
    <t>Fisher's exact test could not be performed because your data set is too big and the calculation of the test requires too much memory space.</t>
  </si>
  <si>
    <r>
      <t>XLSTAT 2019.4.2.63762 - Tests on contingency tables (Chi-square...) - Start time: 15/05/2020 at 12:58:55 / End time: 15/05/2020 at 12:58:56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</si>
  <si>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Results for the variables Что лучше характеризует то, как вы справляетесь с делами в ЛИЧНОЙ жизни? and Усталость:</t>
  </si>
  <si>
    <t>Contingency table (Что лучше характеризует то, как вы справляетесь с делами в ЛИЧНОЙ жизни? / Усталость):</t>
  </si>
  <si>
    <t>Test of independence between the rows and the columns (Что лучше характеризует то, как вы справляетесь с делами в ЛИЧНОЙ жизни? / Усталость):</t>
  </si>
  <si>
    <t>Significance by cell (Fisher's exact test) (Что лучше характеризует то, как вы справляетесь с делами в ЛИЧНОЙ жизни? / Усталость):</t>
  </si>
  <si>
    <t>Chi-square by cell (Что лучше характеризует то, как вы справляетесь с делами в ЛИЧНОЙ жизни? / Усталость):</t>
  </si>
  <si>
    <t>Residuals (Pearson) (Что лучше характеризует то, как вы справляетесь с делами в ЛИЧНОЙ жизни? / Усталость):</t>
  </si>
  <si>
    <t>Residuals (Adjusted) (Что лучше характеризует то, как вы справляетесь с делами в ЛИЧНОЙ жизни? / Усталость):</t>
  </si>
  <si>
    <t>Observed frequencies (Что лучше характеризует то, как вы справляетесь с делами в ЛИЧНОЙ жизни? / Усталость):</t>
  </si>
  <si>
    <t>Percentages / Row (Что лучше характеризует то, как вы справляетесь с делами в ЛИЧНОЙ жизни? / Усталость):</t>
  </si>
  <si>
    <t>Percentages / Column (Что лучше характеризует то, как вы справляетесь с делами в ЛИЧНОЙ жизни? / Усталость):</t>
  </si>
  <si>
    <t>Percentages / Total (Что лучше характеризует то, как вы справляетесь с делами в ЛИЧНОЙ жизни? / Усталость):</t>
  </si>
  <si>
    <r>
      <t>XLSTAT 2019.4.2.63762 - Tests on contingency tables (Chi-square...) - Start time: 15/05/2020 at 12:59:31 / End time: 15/05/2020 at 12:59:32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</si>
  <si>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Row variable(s): Workbook = Использование смартфона в туалете (Ответы).xlsx / Sheet = Рабочий стол / Range = 'Рабочий стол'!$S:$S / 526 rows and 1 column</t>
  </si>
  <si>
    <t>Results for the variables Что лучше характеризует то, как вы справляетесь с делами по работе? and Усталость:</t>
  </si>
  <si>
    <t>Contingency table (Что лучше характеризует то, как вы справляетесь с делами по работе? / Усталость):</t>
  </si>
  <si>
    <t>Test of independence between the rows and the columns (Что лучше характеризует то, как вы справляетесь с делами по работе? / Усталость):</t>
  </si>
  <si>
    <t>Significance by cell (Fisher's exact test) (Что лучше характеризует то, как вы справляетесь с делами по работе? / Усталость):</t>
  </si>
  <si>
    <t>Chi-square by cell (Что лучше характеризует то, как вы справляетесь с делами по работе? / Усталость):</t>
  </si>
  <si>
    <t>Residuals (Pearson) (Что лучше характеризует то, как вы справляетесь с делами по работе? / Усталость):</t>
  </si>
  <si>
    <t>Residuals (Adjusted) (Что лучше характеризует то, как вы справляетесь с делами по работе? / Усталость):</t>
  </si>
  <si>
    <t>Observed frequencies (Что лучше характеризует то, как вы справляетесь с делами по работе? / Усталость):</t>
  </si>
  <si>
    <t>Percentages / Row (Что лучше характеризует то, как вы справляетесь с делами по работе? / Усталость):</t>
  </si>
  <si>
    <t>Percentages / Column (Что лучше характеризует то, как вы справляетесь с делами по работе? / Усталость):</t>
  </si>
  <si>
    <t>Percentages / Total (Что лучше характеризует то, как вы справляетесь с делами по работе? / Усталость):</t>
  </si>
  <si>
    <r>
      <t>XLSTAT 2019.4.2.63762 - Tests on contingency tables (Chi-square...) - Start time: 15/05/2020 at 13:00:00 / End time: 15/05/2020 at 13:00:01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</si>
  <si>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1. Плохо</t>
  </si>
  <si>
    <t>2. Средне</t>
  </si>
  <si>
    <t>3. Хорошо</t>
  </si>
  <si>
    <t>Row variable(s): Workbook = Использование смартфона в туалете (Ответы).xlsx / Sheet = Рабочий стол / Range = 'Рабочий стол'!$H:$H / 526 rows and 1 column</t>
  </si>
  <si>
    <t>Results for the variables Играю в игры and Довольство жизнью:</t>
  </si>
  <si>
    <t>Contingency table (Играю в игры / Довольство жизнью):</t>
  </si>
  <si>
    <t>0</t>
  </si>
  <si>
    <t>Test of independence between the rows and the columns (Играю в игры / Довольство жизнью):</t>
  </si>
  <si>
    <t>Significance by cell (Fisher's exact test) (Играю в игры / Довольство жизнью):</t>
  </si>
  <si>
    <t>Chi-square by cell (Играю в игры / Довольство жизнью):</t>
  </si>
  <si>
    <t>Residuals (Pearson) (Играю в игры / Довольство жизнью):</t>
  </si>
  <si>
    <t>Residuals (Adjusted) (Играю в игры / Довольство жизнью):</t>
  </si>
  <si>
    <t>Observed frequencies (Играю в игры / Довольство жизнью):</t>
  </si>
  <si>
    <t>Percentages / Row (Играю в игры / Довольство жизнью):</t>
  </si>
  <si>
    <t>Percentages / Column (Играю в игры / Довольство жизнью):</t>
  </si>
  <si>
    <t>Percentages / Total (Играю в игры / Довольство жизнью):</t>
  </si>
  <si>
    <r>
      <t>XLSTAT 2019.4.2.63762 - Tests on contingency tables (Chi-square...) - Start time: 15/05/2020 at 13:04:58 / End time: 15/05/2020 at 13:04:58</t>
    </r>
    <r>
      <rPr>
        <sz val="10"/>
        <color rgb="FFFFFFFF"/>
        <rFont val="Arial"/>
        <family val="2"/>
        <charset val="204"/>
      </rPr>
      <t xml:space="preserve"> / Microsoft Excel 16.012730</t>
    </r>
  </si>
  <si>
    <r>
      <t>XLSTAT 2019.4.2.63762 - Tests on contingency tables (Chi-square...) - Start time: 15/05/2020 at 13:05:45 / End time: 15/05/2020 at 13:05:46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</si>
  <si>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Row variable(s): Workbook = Использование смартфона в туалете (Ответы).xlsx / Sheet = Рабочий стол / Range = 'Рабочий стол'!$G:$G / 526 rows and 1 column</t>
  </si>
  <si>
    <t>Results for the variables Тупо скролю новости / социалки and Довольство жизнью:</t>
  </si>
  <si>
    <t>Contingency table (Тупо скролю новости / социалки / Довольство жизнью):</t>
  </si>
  <si>
    <t>Test of independence between the rows and the columns (Тупо скролю новости / социалки / Довольство жизнью):</t>
  </si>
  <si>
    <t>Significance by cell (Fisher's exact test) (Тупо скролю новости / социалки / Довольство жизнью):</t>
  </si>
  <si>
    <t>Chi-square by cell (Тупо скролю новости / социалки / Довольство жизнью):</t>
  </si>
  <si>
    <t>Residuals (Pearson) (Тупо скролю новости / социалки / Довольство жизнью):</t>
  </si>
  <si>
    <t>Residuals (Adjusted) (Тупо скролю новости / социалки / Довольство жизнью):</t>
  </si>
  <si>
    <t>Observed frequencies (Тупо скролю новости / социалки / Довольство жизнью):</t>
  </si>
  <si>
    <t>Percentages / Row (Тупо скролю новости / социалки / Довольство жизнью):</t>
  </si>
  <si>
    <t>Percentages / Column (Тупо скролю новости / социалки / Довольство жизнью):</t>
  </si>
  <si>
    <t>Percentages / Total (Тупо скролю новости / социалки / Довольство жизнью):</t>
  </si>
  <si>
    <r>
      <t>XLSTAT 2019.4.2.63762 - Tests on contingency tables (Chi-square...) - Start time: 15/05/2020 at 13:06:24 / End time: 15/05/2020 at 13:06:24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</si>
  <si>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Row variable(s): Workbook = Использование смартфона в туалете (Ответы).xlsx / Sheet = Рабочий стол / Range = 'Рабочий стол'!$D:$D / 526 rows and 1 column</t>
  </si>
  <si>
    <r>
      <t>XLSTAT 2019.4.2.63762 - Tests on contingency tables (Chi-square...) - Start time: 15/05/2020 at 13:08:24 / End time: 15/05/2020 at 13:08:24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</si>
  <si>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Дела в сортире</t>
  </si>
  <si>
    <t>Row variable(s): Workbook = Использование смартфона в туалете (Ответы).xlsx / Sheet = Рабочий стол / Range = 'Рабочий стол'!$M:$M / 526 rows and 1 column</t>
  </si>
  <si>
    <t>Column variable(s): Workbook = Использование смартфона в туалете (Ответы).xlsx / Sheet = Рабочий стол / Range = 'Рабочий стол'!$D:$D / 526 rows and 1 column</t>
  </si>
  <si>
    <t>Results for the variables Ваш пол and Отвечаю на входящие звонки:</t>
  </si>
  <si>
    <t>Contingency table (Ваш пол / Отвечаю на входящие звонки):</t>
  </si>
  <si>
    <t>Test of independence between the rows and the columns (Ваш пол / Отвечаю на входящие звонки):</t>
  </si>
  <si>
    <t>Significance by cell (Fisher's exact test) (Ваш пол / Отвечаю на входящие звонки):</t>
  </si>
  <si>
    <t>Chi-square by cell (Ваш пол / Отвечаю на входящие звонки):</t>
  </si>
  <si>
    <t>Residuals (Pearson) (Ваш пол / Отвечаю на входящие звонки):</t>
  </si>
  <si>
    <t>Residuals (Adjusted) (Ваш пол / Отвечаю на входящие звонки):</t>
  </si>
  <si>
    <t>Observed frequencies (Ваш пол / Отвечаю на входящие звонки):</t>
  </si>
  <si>
    <t>Percentages / Row (Ваш пол / Отвечаю на входящие звонки):</t>
  </si>
  <si>
    <t>Percentages / Column (Ваш пол / Отвечаю на входящие звонки):</t>
  </si>
  <si>
    <t>Percentages / Total (Ваш пол / Отвечаю на входящие звонки):</t>
  </si>
  <si>
    <t>Test of independence between the rows and the columns (Chi-square with Yates' continuity correction):</t>
  </si>
  <si>
    <t>Yule's Q</t>
  </si>
  <si>
    <t>Yule's Y</t>
  </si>
  <si>
    <t>Log(Odds ratio)</t>
  </si>
  <si>
    <t>Odds ratio</t>
  </si>
  <si>
    <r>
      <t>XLSTAT 2019.4.2.63762 - Tests on contingency tables (Chi-square...) - Start time: 15/05/2020 at 13:10:04 / End time: 15/05/2020 at 13:10:05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</si>
  <si>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Column variable(s): Workbook = Использование смартфона в туалете (Ответы).xlsx / Sheet = Рабочий стол / Range = 'Рабочий стол'!$E:$E / 526 rows and 1 column</t>
  </si>
  <si>
    <t>Results for the variables Ваш пол and Отвечаю на сообщения в мессенджерах:</t>
  </si>
  <si>
    <t>Contingency table (Ваш пол / Отвечаю на сообщения в мессенджерах):</t>
  </si>
  <si>
    <t>Test of independence between the rows and the columns (Ваш пол / Отвечаю на сообщения в мессенджерах):</t>
  </si>
  <si>
    <t>Significance by cell (Fisher's exact test) (Ваш пол / Отвечаю на сообщения в мессенджерах):</t>
  </si>
  <si>
    <t>Chi-square by cell (Ваш пол / Отвечаю на сообщения в мессенджерах):</t>
  </si>
  <si>
    <t>Residuals (Pearson) (Ваш пол / Отвечаю на сообщения в мессенджерах):</t>
  </si>
  <si>
    <t>Residuals (Adjusted) (Ваш пол / Отвечаю на сообщения в мессенджерах):</t>
  </si>
  <si>
    <t>Observed frequencies (Ваш пол / Отвечаю на сообщения в мессенджерах):</t>
  </si>
  <si>
    <t>Percentages / Row (Ваш пол / Отвечаю на сообщения в мессенджерах):</t>
  </si>
  <si>
    <t>Percentages / Column (Ваш пол / Отвечаю на сообщения в мессенджерах):</t>
  </si>
  <si>
    <t>Percentages / Total (Ваш пол / Отвечаю на сообщения в мессенджерах):</t>
  </si>
  <si>
    <r>
      <t>XLSTAT 2019.4.2.63762 - Tests on contingency tables (Chi-square...) - Start time: 15/05/2020 at 13:10:20 / End time: 15/05/2020 at 13:10:21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</si>
  <si>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Column variable(s): Workbook = Использование смартфона в туалете (Ответы).xlsx / Sheet = Рабочий стол / Range = 'Рабочий стол'!$F:$F / 526 rows and 1 column</t>
  </si>
  <si>
    <t>Results for the variables Ваш пол and Отвечаю на почту:</t>
  </si>
  <si>
    <t>Contingency table (Ваш пол / Отвечаю на почту):</t>
  </si>
  <si>
    <t>Test of independence between the rows and the columns (Ваш пол / Отвечаю на почту):</t>
  </si>
  <si>
    <t>Significance by cell (Fisher's exact test) (Ваш пол / Отвечаю на почту):</t>
  </si>
  <si>
    <t>Chi-square by cell (Ваш пол / Отвечаю на почту):</t>
  </si>
  <si>
    <t>Residuals (Pearson) (Ваш пол / Отвечаю на почту):</t>
  </si>
  <si>
    <t>Residuals (Adjusted) (Ваш пол / Отвечаю на почту):</t>
  </si>
  <si>
    <t>Observed frequencies (Ваш пол / Отвечаю на почту):</t>
  </si>
  <si>
    <t>Percentages / Row (Ваш пол / Отвечаю на почту):</t>
  </si>
  <si>
    <t>Percentages / Column (Ваш пол / Отвечаю на почту):</t>
  </si>
  <si>
    <t>Percentages / Total (Ваш пол / Отвечаю на почту):</t>
  </si>
  <si>
    <r>
      <t>XLSTAT 2019.4.2.63762 - Tests on contingency tables (Chi-square...) - Start time: 15/05/2020 at 13:10:38 / End time: 15/05/2020 at 13:10:39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</si>
  <si>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Column variable(s): Workbook = Использование смартфона в туалете (Ответы).xlsx / Sheet = Рабочий стол / Range = 'Рабочий стол'!$G:$G / 526 rows and 1 column</t>
  </si>
  <si>
    <t>Results for the variables Ваш пол and Тупо скролю новости / социалки:</t>
  </si>
  <si>
    <t>Contingency table (Ваш пол / Тупо скролю новости / социалки):</t>
  </si>
  <si>
    <t>Test of independence between the rows and the columns (Ваш пол / Тупо скролю новости / социалки):</t>
  </si>
  <si>
    <t>Significance by cell (Fisher's exact test) (Ваш пол / Тупо скролю новости / социалки):</t>
  </si>
  <si>
    <t>Chi-square by cell (Ваш пол / Тупо скролю новости / социалки):</t>
  </si>
  <si>
    <t>Residuals (Pearson) (Ваш пол / Тупо скролю новости / социалки):</t>
  </si>
  <si>
    <t>Residuals (Adjusted) (Ваш пол / Тупо скролю новости / социалки):</t>
  </si>
  <si>
    <t>Observed frequencies (Ваш пол / Тупо скролю новости / социалки):</t>
  </si>
  <si>
    <t>Percentages / Row (Ваш пол / Тупо скролю новости / социалки):</t>
  </si>
  <si>
    <t>Percentages / Column (Ваш пол / Тупо скролю новости / социалки):</t>
  </si>
  <si>
    <t>Percentages / Total (Ваш пол / Тупо скролю новости / социалки):</t>
  </si>
  <si>
    <r>
      <t>XLSTAT 2019.4.2.63762 - Tests on contingency tables (Chi-square...) - Start time: 15/05/2020 at 13:10:56 / End time: 15/05/2020 at 13:10:56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</si>
  <si>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Column variable(s): Workbook = Использование смартфона в туалете (Ответы).xlsx / Sheet = Рабочий стол / Range = 'Рабочий стол'!$H:$H / 526 rows and 1 column</t>
  </si>
  <si>
    <t>Results for the variables Ваш пол and Играю в игры:</t>
  </si>
  <si>
    <t>Contingency table (Ваш пол / Играю в игры):</t>
  </si>
  <si>
    <t>Test of independence between the rows and the columns (Ваш пол / Играю в игры):</t>
  </si>
  <si>
    <t>Significance by cell (Fisher's exact test) (Ваш пол / Играю в игры):</t>
  </si>
  <si>
    <t>Chi-square by cell (Ваш пол / Играю в игры):</t>
  </si>
  <si>
    <t>Residuals (Pearson) (Ваш пол / Играю в игры):</t>
  </si>
  <si>
    <t>Residuals (Adjusted) (Ваш пол / Играю в игры):</t>
  </si>
  <si>
    <t>Observed frequencies (Ваш пол / Играю в игры):</t>
  </si>
  <si>
    <t>Percentages / Row (Ваш пол / Играю в игры):</t>
  </si>
  <si>
    <t>Percentages / Column (Ваш пол / Играю в игры):</t>
  </si>
  <si>
    <t>Percentages / Total (Ваш пол / Играю в игры):</t>
  </si>
  <si>
    <r>
      <t>XLSTAT 2019.4.2.63762 - Tests on contingency tables (Chi-square...) - Start time: 15/05/2020 at 13:11:57 / End time: 15/05/2020 at 13:11:58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</si>
  <si>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Column variable(s): Workbook = Использование смартфона в туалете (Ответы).xlsx / Sheet = Рабочий стол / Range = 'Рабочий стол'!$I:$I / 526 rows and 1 column</t>
  </si>
  <si>
    <t>Results for the variables Ваш пол and Отдыхаю в каком-то приложении / интернет-ресурсе:</t>
  </si>
  <si>
    <t>Contingency table (Ваш пол / Отдыхаю в каком-то приложении / интернет-ресурсе):</t>
  </si>
  <si>
    <t>Test of independence between the rows and the columns (Ваш пол / Отдыхаю в каком-то приложении / интернет-ресурсе):</t>
  </si>
  <si>
    <t>Significance by cell (Fisher's exact test) (Ваш пол / Отдыхаю в каком-то приложении / интернет-ресурсе):</t>
  </si>
  <si>
    <t>Chi-square by cell (Ваш пол / Отдыхаю в каком-то приложении / интернет-ресурсе):</t>
  </si>
  <si>
    <t>Residuals (Pearson) (Ваш пол / Отдыхаю в каком-то приложении / интернет-ресурсе):</t>
  </si>
  <si>
    <t>Residuals (Adjusted) (Ваш пол / Отдыхаю в каком-то приложении / интернет-ресурсе):</t>
  </si>
  <si>
    <t>Observed frequencies (Ваш пол / Отдыхаю в каком-то приложении / интернет-ресурсе):</t>
  </si>
  <si>
    <t>Percentages / Row (Ваш пол / Отдыхаю в каком-то приложении / интернет-ресурсе):</t>
  </si>
  <si>
    <t>Percentages / Column (Ваш пол / Отдыхаю в каком-то приложении / интернет-ресурсе):</t>
  </si>
  <si>
    <t>Percentages / Total (Ваш пол / Отдыхаю в каком-то приложении / интернет-ресурсе):</t>
  </si>
  <si>
    <r>
      <t>XLSTAT 2019.4.2.63762 - Tests on contingency tables (Chi-square...) - Start time: 15/05/2020 at 13:12:18 / End time: 15/05/2020 at 13:12:19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</si>
  <si>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Column variable(s): Workbook = Использование смартфона в туалете (Ответы).xlsx / Sheet = Рабочий стол / Range = 'Рабочий стол'!$J:$J / 526 rows and 1 column</t>
  </si>
  <si>
    <t>Results for the variables Ваш пол and Совершаю покупки в интернет-магазине:</t>
  </si>
  <si>
    <t>Contingency table (Ваш пол / Совершаю покупки в интернет-магазине):</t>
  </si>
  <si>
    <t>Test of independence between the rows and the columns (Ваш пол / Совершаю покупки в интернет-магазине):</t>
  </si>
  <si>
    <t>Significance by cell (Fisher's exact test) (Ваш пол / Совершаю покупки в интернет-магазине):</t>
  </si>
  <si>
    <t>Chi-square by cell (Ваш пол / Совершаю покупки в интернет-магазине):</t>
  </si>
  <si>
    <t>Residuals (Pearson) (Ваш пол / Совершаю покупки в интернет-магазине):</t>
  </si>
  <si>
    <t>Residuals (Adjusted) (Ваш пол / Совершаю покупки в интернет-магазине):</t>
  </si>
  <si>
    <t>Observed frequencies (Ваш пол / Совершаю покупки в интернет-магазине):</t>
  </si>
  <si>
    <t>Percentages / Row (Ваш пол / Совершаю покупки в интернет-магазине):</t>
  </si>
  <si>
    <t>Percentages / Column (Ваш пол / Совершаю покупки в интернет-магазине):</t>
  </si>
  <si>
    <t>Percentages / Total (Ваш пол / Совершаю покупки в интернет-магазине):</t>
  </si>
  <si>
    <r>
      <t>XLSTAT 2019.4.2.63762 - Tests on contingency tables (Chi-square...) - Start time: 15/05/2020 at 13:13:01 / End time: 15/05/2020 at 13:13:02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</si>
  <si>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Column variable(s): Workbook = Использование смартфона в туалете (Ответы).xlsx / Sheet = Рабочий стол / Range = 'Рабочий стол'!$T:$T / 526 rows and 1 column</t>
  </si>
  <si>
    <t>Results for the variables Довольство жизнью and Что лучше характеризует то, как вы справляетесь с делами в ЛИЧНОЙ жизни?:</t>
  </si>
  <si>
    <t>Contingency table (Довольство жизнью / Что лучше характеризует то, как вы справляетесь с делами в ЛИЧНОЙ жизни?):</t>
  </si>
  <si>
    <t>Test of independence between the rows and the columns (Довольство жизнью / Что лучше характеризует то, как вы справляетесь с делами в ЛИЧНОЙ жизни?):</t>
  </si>
  <si>
    <t>Significance by cell (Fisher's exact test) (Довольство жизнью / Что лучше характеризует то, как вы справляетесь с делами в ЛИЧНОЙ жизни?):</t>
  </si>
  <si>
    <t>Chi-square by cell (Довольство жизнью / Что лучше характеризует то, как вы справляетесь с делами в ЛИЧНОЙ жизни?):</t>
  </si>
  <si>
    <t>Residuals (Pearson) (Довольство жизнью / Что лучше характеризует то, как вы справляетесь с делами в ЛИЧНОЙ жизни?):</t>
  </si>
  <si>
    <t>Residuals (Adjusted) (Довольство жизнью / Что лучше характеризует то, как вы справляетесь с делами в ЛИЧНОЙ жизни?):</t>
  </si>
  <si>
    <t>Observed frequencies (Довольство жизнью / Что лучше характеризует то, как вы справляетесь с делами в ЛИЧНОЙ жизни?):</t>
  </si>
  <si>
    <t>Percentages / Row (Довольство жизнью / Что лучше характеризует то, как вы справляетесь с делами в ЛИЧНОЙ жизни?):</t>
  </si>
  <si>
    <t>Percentages / Column (Довольство жизнью / Что лучше характеризует то, как вы справляетесь с делами в ЛИЧНОЙ жизни?):</t>
  </si>
  <si>
    <t>Percentages / Total (Довольство жизнью / Что лучше характеризует то, как вы справляетесь с делами в ЛИЧНОЙ жизни?):</t>
  </si>
  <si>
    <r>
      <t>XLSTAT 2019.4.2.63762 - Tests on contingency tables (Chi-square...) - Start time: 15/05/2020 at 13:14:31 / End time: 15/05/2020 at 13:14:32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</si>
  <si>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Results for the variables Довольство жизнью and Что лучше характеризует то, как вы справляетесь с делами по работе?:</t>
  </si>
  <si>
    <t>Contingency table (Довольство жизнью / Что лучше характеризует то, как вы справляетесь с делами по работе?):</t>
  </si>
  <si>
    <t>Test of independence between the rows and the columns (Довольство жизнью / Что лучше характеризует то, как вы справляетесь с делами по работе?):</t>
  </si>
  <si>
    <t>Significance by cell (Fisher's exact test) (Довольство жизнью / Что лучше характеризует то, как вы справляетесь с делами по работе?):</t>
  </si>
  <si>
    <t>Chi-square by cell (Довольство жизнью / Что лучше характеризует то, как вы справляетесь с делами по работе?):</t>
  </si>
  <si>
    <t>Residuals (Pearson) (Довольство жизнью / Что лучше характеризует то, как вы справляетесь с делами по работе?):</t>
  </si>
  <si>
    <t>Residuals (Adjusted) (Довольство жизнью / Что лучше характеризует то, как вы справляетесь с делами по работе?):</t>
  </si>
  <si>
    <t>Observed frequencies (Довольство жизнью / Что лучше характеризует то, как вы справляетесь с делами по работе?):</t>
  </si>
  <si>
    <t>Percentages / Row (Довольство жизнью / Что лучше характеризует то, как вы справляетесь с делами по работе?):</t>
  </si>
  <si>
    <t>Percentages / Column (Довольство жизнью / Что лучше характеризует то, как вы справляетесь с делами по работе?):</t>
  </si>
  <si>
    <t>Percentages / Total (Довольство жизнью / Что лучше характеризует то, как вы справляетесь с делами по работе?):</t>
  </si>
  <si>
    <r>
      <t>XLSTAT 2019.4.2.63762 - Tests on contingency tables (Chi-square...) - Start time: 15/05/2020 at 13:14:46 / End time: 15/05/2020 at 13:14:47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</si>
  <si>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Row variable(s): Workbook = Использование смартфона в туалете (Ответы).xlsx / Sheet = Рабочий стол / Range = 'Рабочий стол'!$V:$V / 526 rows and 1 column</t>
  </si>
  <si>
    <t>Results for the variables Усталость and Что лучше характеризует то, как вы справляетесь с делами в ЛИЧНОЙ жизни?:</t>
  </si>
  <si>
    <t>Contingency table (Усталость / Что лучше характеризует то, как вы справляетесь с делами в ЛИЧНОЙ жизни?):</t>
  </si>
  <si>
    <t>Test of independence between the rows and the columns (Усталость / Что лучше характеризует то, как вы справляетесь с делами в ЛИЧНОЙ жизни?):</t>
  </si>
  <si>
    <t>Significance by cell (Fisher's exact test) (Усталость / Что лучше характеризует то, как вы справляетесь с делами в ЛИЧНОЙ жизни?):</t>
  </si>
  <si>
    <t>Chi-square by cell (Усталость / Что лучше характеризует то, как вы справляетесь с делами в ЛИЧНОЙ жизни?):</t>
  </si>
  <si>
    <t>Residuals (Pearson) (Усталость / Что лучше характеризует то, как вы справляетесь с делами в ЛИЧНОЙ жизни?):</t>
  </si>
  <si>
    <t>Residuals (Adjusted) (Усталость / Что лучше характеризует то, как вы справляетесь с делами в ЛИЧНОЙ жизни?):</t>
  </si>
  <si>
    <t>Observed frequencies (Усталость / Что лучше характеризует то, как вы справляетесь с делами в ЛИЧНОЙ жизни?):</t>
  </si>
  <si>
    <t>Percentages / Row (Усталость / Что лучше характеризует то, как вы справляетесь с делами в ЛИЧНОЙ жизни?):</t>
  </si>
  <si>
    <t>Percentages / Column (Усталость / Что лучше характеризует то, как вы справляетесь с делами в ЛИЧНОЙ жизни?):</t>
  </si>
  <si>
    <t>Percentages / Total (Усталость / Что лучше характеризует то, как вы справляетесь с делами в ЛИЧНОЙ жизни?):</t>
  </si>
  <si>
    <r>
      <t>XLSTAT 2019.4.2.63762 - Tests on contingency tables (Chi-square...) - Start time: 15/05/2020 at 13:15:07 / End time: 15/05/2020 at 13:15:08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</si>
  <si>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Results for the variables Усталость and Что лучше характеризует то, как вы справляетесь с делами по работе?:</t>
  </si>
  <si>
    <t>Contingency table (Усталость / Что лучше характеризует то, как вы справляетесь с делами по работе?):</t>
  </si>
  <si>
    <t>Test of independence between the rows and the columns (Усталость / Что лучше характеризует то, как вы справляетесь с делами по работе?):</t>
  </si>
  <si>
    <t>Significance by cell (Fisher's exact test) (Усталость / Что лучше характеризует то, как вы справляетесь с делами по работе?):</t>
  </si>
  <si>
    <t>Chi-square by cell (Усталость / Что лучше характеризует то, как вы справляетесь с делами по работе?):</t>
  </si>
  <si>
    <t>Residuals (Pearson) (Усталость / Что лучше характеризует то, как вы справляетесь с делами по работе?):</t>
  </si>
  <si>
    <t>Residuals (Adjusted) (Усталость / Что лучше характеризует то, как вы справляетесь с делами по работе?):</t>
  </si>
  <si>
    <t>Observed frequencies (Усталость / Что лучше характеризует то, как вы справляетесь с делами по работе?):</t>
  </si>
  <si>
    <t>Percentages / Row (Усталость / Что лучше характеризует то, как вы справляетесь с делами по работе?):</t>
  </si>
  <si>
    <t>Percentages / Column (Усталость / Что лучше характеризует то, как вы справляетесь с делами по работе?):</t>
  </si>
  <si>
    <t>Percentages / Total (Усталость / Что лучше характеризует то, как вы справляетесь с делами по работе?):</t>
  </si>
  <si>
    <r>
      <t>XLSTAT 2019.4.2.63762 - Tests on contingency tables (Chi-square...) - Start time: 15/05/2020 at 13:15:23 / End time: 15/05/2020 at 13:15:24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</si>
  <si>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Возраст</t>
  </si>
  <si>
    <t>1. Мудрый :)</t>
  </si>
  <si>
    <t>2. Молодой</t>
  </si>
  <si>
    <t>3. Миллениал :)</t>
  </si>
  <si>
    <t>Column variable(s): Workbook = Использование смартфона в туалете (Ответы).xlsx / Sheet = Рабочий стол / Range = 'Рабочий стол'!$N:$N / 526 rows and 1 column</t>
  </si>
  <si>
    <t>Results for the variables Возраст and Довольство жизнью:</t>
  </si>
  <si>
    <t>Contingency table (Возраст / Довольство жизнью):</t>
  </si>
  <si>
    <t>Test of independence between the rows and the columns (Возраст / Довольство жизнью):</t>
  </si>
  <si>
    <t>Significance by cell (Fisher's exact test) (Возраст / Довольство жизнью):</t>
  </si>
  <si>
    <t>Chi-square by cell (Возраст / Довольство жизнью):</t>
  </si>
  <si>
    <t>Residuals (Pearson) (Возраст / Довольство жизнью):</t>
  </si>
  <si>
    <t>Residuals (Adjusted) (Возраст / Довольство жизнью):</t>
  </si>
  <si>
    <t>Observed frequencies (Возраст / Довольство жизнью):</t>
  </si>
  <si>
    <t>Percentages / Row (Возраст / Довольство жизнью):</t>
  </si>
  <si>
    <t>Percentages / Column (Возраст / Довольство жизнью):</t>
  </si>
  <si>
    <t>Percentages / Total (Возраст / Довольство жизнью):</t>
  </si>
  <si>
    <t>Column variable(s): Workbook = Использование смартфона в туалете (Ответы).xlsx / Sheet = Рабочий стол / Range = 'Рабочий стол'!$W:$W / 526 rows and 1 column</t>
  </si>
  <si>
    <t>Results for the variables Возраст and Как часто вы используете смартфон в туалете?:</t>
  </si>
  <si>
    <t>Contingency table (Возраст / Как часто вы используете смартфон в туалете?):</t>
  </si>
  <si>
    <t>Test of independence between the rows and the columns (Возраст / Как часто вы используете смартфон в туалете?):</t>
  </si>
  <si>
    <t>Significance by cell (Fisher's exact test) (Возраст / Как часто вы используете смартфон в туалете?):</t>
  </si>
  <si>
    <t>Chi-square by cell (Возраст / Как часто вы используете смартфон в туалете?):</t>
  </si>
  <si>
    <t>Residuals (Pearson) (Возраст / Как часто вы используете смартфон в туалете?):</t>
  </si>
  <si>
    <t>Residuals (Adjusted) (Возраст / Как часто вы используете смартфон в туалете?):</t>
  </si>
  <si>
    <t>Observed frequencies (Возраст / Как часто вы используете смартфон в туалете?):</t>
  </si>
  <si>
    <t>Percentages / Row (Возраст / Как часто вы используете смартфон в туалете?):</t>
  </si>
  <si>
    <t>Percentages / Column (Возраст / Как часто вы используете смартфон в туалете?):</t>
  </si>
  <si>
    <t>Percentages / Total (Возраст / Как часто вы используете смартфон в туалете?):</t>
  </si>
  <si>
    <r>
      <t>XLSTAT 2019.4.2.63762 - Tests on contingency tables (Chi-square...) - Start time: 15/05/2020 at 13:30:32 / End time: 15/05/2020 at 13:30:33</t>
    </r>
    <r>
      <rPr>
        <sz val="10"/>
        <color rgb="FFFFFFFF"/>
        <rFont val="Arial"/>
        <family val="2"/>
        <charset val="204"/>
      </rPr>
      <t xml:space="preserve"> / Microsoft Excel 16.012730</t>
    </r>
  </si>
  <si>
    <r>
      <t>XLSTAT 2019.4.2.63762 - Tests on contingency tables (Chi-square...) - Start time: 15/05/2020 at 13:30:51 / End time: 15/05/2020 at 13:30:52</t>
    </r>
    <r>
      <rPr>
        <sz val="10"/>
        <color rgb="FFFFFFFF"/>
        <rFont val="Arial"/>
        <family val="2"/>
        <charset val="204"/>
      </rPr>
      <t xml:space="preserve"> / Microsoft Excel 16.012730</t>
    </r>
  </si>
  <si>
    <r>
      <t>XLSTAT 2019.4.2.63762 - Tests on contingency tables (Chi-square...) - Start time: 15/05/2020 at 18:35:40 / End time: 15/05/2020 at 18:35:41</t>
    </r>
    <r>
      <rPr>
        <sz val="10"/>
        <color rgb="FFFFFFFF"/>
        <rFont val="Arial"/>
        <family val="2"/>
        <charset val="204"/>
      </rPr>
      <t xml:space="preserve"> / Microsoft Excel 16.012730</t>
    </r>
  </si>
  <si>
    <r>
      <t>XLSTAT 2019.4.2.63762 - Tests on contingency tables (Chi-square...) - Start time: 15/05/2020 at 18:41:13 / End time: 15/05/2020 at 18:41:14</t>
    </r>
    <r>
      <rPr>
        <sz val="10"/>
        <color rgb="FFFFFFFF"/>
        <rFont val="Arial"/>
        <family val="2"/>
        <charset val="204"/>
      </rPr>
      <t xml:space="preserve"> / Microsoft Excel 16.012730</t>
    </r>
  </si>
  <si>
    <r>
      <t>XLSTAT 2019.4.2.63762 - Tests on contingency tables (Chi-square...) - Start time: 15/05/2020 at 18:41:36 / End time: 15/05/2020 at 18:41:37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</si>
  <si>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Row variable(s): Workbook = Использование смартфона в туалете (Ответы).xlsx / Sheet = Рабочий стол / Range = 'Рабочий стол'!$N:$N / 526 rows and 1 column</t>
  </si>
  <si>
    <r>
      <t>XLSTAT 2019.4.2.63762 - Tests on contingency tables (Chi-square...) - Start time: 15/05/2020 at 18:51:47 / End time: 15/05/2020 at 18:51:48</t>
    </r>
    <r>
      <rPr>
        <sz val="10"/>
        <color rgb="FFFFFFFF"/>
        <rFont val="Arial"/>
        <family val="2"/>
        <charset val="204"/>
      </rPr>
      <t xml:space="preserve"> / Microsoft Excel 16.012730</t>
    </r>
  </si>
  <si>
    <t>Да</t>
  </si>
  <si>
    <t>4. Очень Часто</t>
  </si>
  <si>
    <r>
      <t>You are using the XLSTAT trial version. Number of days remaining until the trial expires: -1</t>
    </r>
    <r>
      <rPr>
        <b/>
        <sz val="14"/>
        <color rgb="FFFFB63F"/>
        <rFont val="Arial"/>
        <family val="2"/>
        <charset val="204"/>
      </rPr>
      <t>03</t>
    </r>
  </si>
  <si>
    <t>Results for the variables Довольство жизнью and Играю в игры:</t>
  </si>
  <si>
    <t>Contingency table (Довольство жизнью / Играю в игры):</t>
  </si>
  <si>
    <t>Test of independence between the rows and the columns (Довольство жизнью / Играю в игры):</t>
  </si>
  <si>
    <t>Significance by cell (Fisher's exact test) (Довольство жизнью / Играю в игры):</t>
  </si>
  <si>
    <t>Chi-square by cell (Довольство жизнью / Играю в игры):</t>
  </si>
  <si>
    <t>Residuals (Pearson) (Довольство жизнью / Играю в игры):</t>
  </si>
  <si>
    <t>Residuals (Adjusted) (Довольство жизнью / Играю в игры):</t>
  </si>
  <si>
    <t>Observed frequencies (Довольство жизнью / Играю в игры):</t>
  </si>
  <si>
    <t>Percentages / Row (Довольство жизнью / Играю в игры):</t>
  </si>
  <si>
    <t>Percentages / Column (Довольство жизнью / Играю в игры):</t>
  </si>
  <si>
    <t>Percentages / Total (Довольство жизнью / Играю в игры):</t>
  </si>
  <si>
    <r>
      <t>XLSTAT 2019.4.2.63762 - Tests on contingency tables (Chi-square...) - Start time: 18/05/2020 at 12:50:58 / End time: 18/05/2020 at 12:50:59</t>
    </r>
    <r>
      <rPr>
        <sz val="10"/>
        <color rgb="FFFFFFFF"/>
        <rFont val="Arial"/>
        <family val="2"/>
        <charset val="204"/>
      </rPr>
      <t xml:space="preserve"> / Microsoft Excel 16.012730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</si>
</sst>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yy\ h:mm:ss"/>
    <numFmt numFmtId="165" formatCode="0.000"/>
  </numFmts>
  <fonts count="13" x14ac:knownFonts="1">
    <font>
      <sz val="10"/>
      <color rgb="FF000000"/>
      <name val="Arial"/>
    </font>
    <font>
      <sz val="10"/>
      <color theme="1"/>
      <name val="Arial"/>
    </font>
    <font>
      <sz val="10"/>
      <color rgb="FF000000"/>
      <name val="Arial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rgb="FFFFFFFF"/>
      <name val="Arial"/>
      <family val="2"/>
      <charset val="204"/>
    </font>
    <font>
      <b/>
      <sz val="10"/>
      <color rgb="FFFFFFFF"/>
      <name val="Arial"/>
      <family val="2"/>
      <charset val="204"/>
    </font>
    <font>
      <b/>
      <sz val="14"/>
      <color rgb="FFFFB63F"/>
      <name val="Arial"/>
      <family val="2"/>
      <charset val="204"/>
    </font>
    <font>
      <b/>
      <sz val="10"/>
      <color rgb="FFEC5B11"/>
      <name val="Arial"/>
      <family val="2"/>
      <charset val="204"/>
    </font>
    <font>
      <b/>
      <sz val="10"/>
      <color rgb="FFFF0000"/>
      <name val="Arial"/>
      <family val="2"/>
      <charset val="204"/>
    </font>
    <font>
      <i/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26825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3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 applyAlignment="1"/>
    <xf numFmtId="0" fontId="1" fillId="0" borderId="0" xfId="0" applyFont="1" applyAlignment="1"/>
    <xf numFmtId="0" fontId="1" fillId="0" borderId="0" xfId="0" applyFont="1" applyAlignment="1">
      <alignment textRotation="90" wrapText="1"/>
    </xf>
    <xf numFmtId="0" fontId="0" fillId="0" borderId="0" xfId="0" applyFont="1" applyAlignment="1">
      <alignment textRotation="90" wrapText="1"/>
    </xf>
    <xf numFmtId="0" fontId="4" fillId="0" borderId="0" xfId="0" applyFont="1" applyAlignment="1"/>
    <xf numFmtId="0" fontId="4" fillId="0" borderId="0" xfId="0" applyFont="1" applyAlignment="1">
      <alignment textRotation="90" wrapText="1"/>
    </xf>
    <xf numFmtId="0" fontId="5" fillId="0" borderId="0" xfId="0" applyFont="1" applyAlignment="1">
      <alignment textRotation="90" wrapText="1"/>
    </xf>
    <xf numFmtId="0" fontId="5" fillId="0" borderId="0" xfId="0" applyFont="1" applyAlignment="1"/>
    <xf numFmtId="0" fontId="3" fillId="0" borderId="0" xfId="0" applyFont="1" applyAlignment="1">
      <alignment textRotation="90" wrapText="1"/>
    </xf>
    <xf numFmtId="0" fontId="6" fillId="0" borderId="0" xfId="0" applyFont="1" applyAlignment="1">
      <alignment textRotation="90" wrapText="1"/>
    </xf>
    <xf numFmtId="0" fontId="0" fillId="2" borderId="0" xfId="0" applyFont="1" applyFill="1" applyAlignment="1"/>
    <xf numFmtId="0" fontId="5" fillId="2" borderId="0" xfId="0" applyFont="1" applyFill="1" applyAlignment="1"/>
    <xf numFmtId="0" fontId="10" fillId="0" borderId="0" xfId="0" applyFont="1" applyAlignment="1"/>
    <xf numFmtId="49" fontId="0" fillId="0" borderId="0" xfId="0" applyNumberFormat="1" applyFont="1" applyAlignment="1"/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2" xfId="0" applyNumberFormat="1" applyFont="1" applyBorder="1" applyAlignment="1"/>
    <xf numFmtId="49" fontId="0" fillId="0" borderId="3" xfId="0" applyNumberFormat="1" applyFont="1" applyBorder="1" applyAlignment="1"/>
    <xf numFmtId="165" fontId="0" fillId="0" borderId="3" xfId="0" applyNumberFormat="1" applyFont="1" applyBorder="1" applyAlignment="1"/>
    <xf numFmtId="165" fontId="5" fillId="0" borderId="3" xfId="0" applyNumberFormat="1" applyFont="1" applyBorder="1" applyAlignment="1"/>
    <xf numFmtId="49" fontId="0" fillId="0" borderId="4" xfId="0" applyNumberFormat="1" applyFont="1" applyBorder="1" applyAlignment="1"/>
    <xf numFmtId="0" fontId="0" fillId="0" borderId="2" xfId="0" applyNumberFormat="1" applyFont="1" applyBorder="1" applyAlignment="1"/>
    <xf numFmtId="0" fontId="0" fillId="0" borderId="0" xfId="0" applyNumberFormat="1" applyFont="1" applyAlignment="1"/>
    <xf numFmtId="0" fontId="0" fillId="0" borderId="4" xfId="0" applyNumberFormat="1" applyFont="1" applyBorder="1" applyAlignment="1"/>
    <xf numFmtId="165" fontId="0" fillId="0" borderId="2" xfId="0" applyNumberFormat="1" applyFont="1" applyBorder="1" applyAlignment="1"/>
    <xf numFmtId="165" fontId="0" fillId="0" borderId="0" xfId="0" applyNumberFormat="1" applyFont="1" applyAlignment="1"/>
    <xf numFmtId="165" fontId="0" fillId="0" borderId="4" xfId="0" applyNumberFormat="1" applyFont="1" applyBorder="1" applyAlignment="1"/>
    <xf numFmtId="165" fontId="5" fillId="0" borderId="2" xfId="0" applyNumberFormat="1" applyFont="1" applyBorder="1" applyAlignment="1"/>
    <xf numFmtId="0" fontId="5" fillId="0" borderId="2" xfId="0" applyNumberFormat="1" applyFont="1" applyBorder="1" applyAlignment="1"/>
    <xf numFmtId="165" fontId="5" fillId="0" borderId="0" xfId="0" applyNumberFormat="1" applyFont="1" applyAlignment="1"/>
    <xf numFmtId="0" fontId="5" fillId="0" borderId="0" xfId="0" applyNumberFormat="1" applyFont="1" applyAlignment="1"/>
    <xf numFmtId="165" fontId="5" fillId="0" borderId="4" xfId="0" applyNumberFormat="1" applyFont="1" applyBorder="1" applyAlignment="1"/>
    <xf numFmtId="0" fontId="5" fillId="0" borderId="4" xfId="0" applyNumberFormat="1" applyFont="1" applyBorder="1" applyAlignment="1"/>
    <xf numFmtId="0" fontId="4" fillId="0" borderId="1" xfId="0" applyFont="1" applyBorder="1" applyAlignment="1">
      <alignment horizontal="center" vertical="center" textRotation="90" wrapText="1"/>
    </xf>
    <xf numFmtId="49" fontId="4" fillId="0" borderId="1" xfId="0" applyNumberFormat="1" applyFont="1" applyBorder="1" applyAlignment="1">
      <alignment horizontal="center" vertical="center" textRotation="90" wrapText="1"/>
    </xf>
    <xf numFmtId="0" fontId="0" fillId="0" borderId="1" xfId="0" applyFont="1" applyBorder="1" applyAlignment="1"/>
    <xf numFmtId="0" fontId="0" fillId="0" borderId="4" xfId="0" applyFont="1" applyBorder="1" applyAlignment="1"/>
    <xf numFmtId="165" fontId="0" fillId="0" borderId="1" xfId="0" applyNumberFormat="1" applyFont="1" applyBorder="1" applyAlignment="1">
      <alignment horizontal="right"/>
    </xf>
    <xf numFmtId="165" fontId="0" fillId="0" borderId="0" xfId="0" applyNumberFormat="1" applyFont="1" applyAlignment="1">
      <alignment horizontal="right"/>
    </xf>
    <xf numFmtId="1" fontId="0" fillId="0" borderId="0" xfId="0" applyNumberFormat="1" applyFont="1" applyAlignment="1">
      <alignment horizontal="right"/>
    </xf>
    <xf numFmtId="0" fontId="0" fillId="0" borderId="4" xfId="0" applyNumberFormat="1" applyFont="1" applyBorder="1" applyAlignment="1">
      <alignment horizontal="right"/>
    </xf>
    <xf numFmtId="165" fontId="0" fillId="0" borderId="2" xfId="0" applyNumberFormat="1" applyFont="1" applyBorder="1" applyAlignment="1">
      <alignment horizontal="center"/>
    </xf>
    <xf numFmtId="165" fontId="0" fillId="0" borderId="4" xfId="0" applyNumberFormat="1" applyFont="1" applyBorder="1" applyAlignment="1">
      <alignment horizontal="center"/>
    </xf>
    <xf numFmtId="165" fontId="11" fillId="0" borderId="2" xfId="0" applyNumberFormat="1" applyFont="1" applyBorder="1" applyAlignment="1">
      <alignment horizontal="center"/>
    </xf>
    <xf numFmtId="165" fontId="11" fillId="0" borderId="4" xfId="0" applyNumberFormat="1" applyFont="1" applyBorder="1" applyAlignment="1">
      <alignment horizontal="center"/>
    </xf>
    <xf numFmtId="0" fontId="12" fillId="0" borderId="0" xfId="0" applyFont="1" applyAlignment="1"/>
    <xf numFmtId="49" fontId="4" fillId="0" borderId="5" xfId="0" applyNumberFormat="1" applyFont="1" applyBorder="1" applyAlignment="1">
      <alignment horizontal="center" vertical="center" wrapText="1"/>
    </xf>
    <xf numFmtId="165" fontId="0" fillId="0" borderId="6" xfId="0" applyNumberFormat="1" applyFont="1" applyBorder="1" applyAlignment="1"/>
    <xf numFmtId="165" fontId="0" fillId="0" borderId="7" xfId="0" applyNumberFormat="1" applyFont="1" applyBorder="1" applyAlignment="1"/>
    <xf numFmtId="165" fontId="0" fillId="0" borderId="8" xfId="0" applyNumberFormat="1" applyFont="1" applyBorder="1" applyAlignment="1"/>
    <xf numFmtId="0" fontId="0" fillId="0" borderId="3" xfId="0" applyNumberFormat="1" applyFont="1" applyBorder="1" applyAlignment="1"/>
    <xf numFmtId="0" fontId="0" fillId="0" borderId="6" xfId="0" applyNumberFormat="1" applyFont="1" applyBorder="1" applyAlignment="1"/>
    <xf numFmtId="0" fontId="0" fillId="0" borderId="7" xfId="0" applyNumberFormat="1" applyFont="1" applyBorder="1" applyAlignment="1"/>
    <xf numFmtId="0" fontId="0" fillId="0" borderId="8" xfId="0" applyNumberFormat="1" applyFont="1" applyBorder="1" applyAlignment="1"/>
    <xf numFmtId="165" fontId="0" fillId="0" borderId="0" xfId="0" applyNumberFormat="1" applyFont="1" applyAlignment="1">
      <alignment horizontal="center"/>
    </xf>
    <xf numFmtId="165" fontId="11" fillId="0" borderId="0" xfId="0" applyNumberFormat="1" applyFont="1" applyAlignment="1">
      <alignment horizontal="center"/>
    </xf>
    <xf numFmtId="9" fontId="0" fillId="0" borderId="0" xfId="1" applyFont="1" applyAlignment="1"/>
    <xf numFmtId="9" fontId="0" fillId="0" borderId="0" xfId="1" applyNumberFormat="1" applyFont="1" applyAlignment="1"/>
    <xf numFmtId="0" fontId="8" fillId="3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 wrapText="1"/>
    </xf>
  </cellXfs>
  <cellStyles count="2">
    <cellStyle name="Обычный" xfId="0" builtinId="0"/>
    <cellStyle name="Процентный" xfId="1" builtinId="5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92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526 ответов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92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702-41E6-8C0E-C9293F15042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702-41E6-8C0E-C9293F15042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Обзор!$A$1:$A$2</c:f>
              <c:strCache>
                <c:ptCount val="2"/>
                <c:pt idx="0">
                  <c:v>М</c:v>
                </c:pt>
                <c:pt idx="1">
                  <c:v>Ж</c:v>
                </c:pt>
              </c:strCache>
            </c:strRef>
          </c:cat>
          <c:val>
            <c:numRef>
              <c:f>Обзор!$B$1:$B$2</c:f>
              <c:numCache>
                <c:formatCode>General</c:formatCode>
                <c:ptCount val="2"/>
                <c:pt idx="0">
                  <c:v>288</c:v>
                </c:pt>
                <c:pt idx="1">
                  <c:v>238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A0-4DE1-ACEB-97B7F8B3371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Возраст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Обзор!$C$5:$C$12</c:f>
              <c:strCache>
                <c:ptCount val="8"/>
                <c:pt idx="0">
                  <c:v>0..20</c:v>
                </c:pt>
                <c:pt idx="1">
                  <c:v>20..25</c:v>
                </c:pt>
                <c:pt idx="2">
                  <c:v>25..30</c:v>
                </c:pt>
                <c:pt idx="3">
                  <c:v>30..35</c:v>
                </c:pt>
                <c:pt idx="4">
                  <c:v>35..40</c:v>
                </c:pt>
                <c:pt idx="5">
                  <c:v>40..45</c:v>
                </c:pt>
                <c:pt idx="6">
                  <c:v>45..50</c:v>
                </c:pt>
                <c:pt idx="7">
                  <c:v>50..100</c:v>
                </c:pt>
              </c:strCache>
            </c:strRef>
          </c:cat>
          <c:val>
            <c:numRef>
              <c:f>Обзор!$D$5:$D$12</c:f>
              <c:numCache>
                <c:formatCode>0%</c:formatCode>
                <c:ptCount val="8"/>
                <c:pt idx="0">
                  <c:v>2.4761904761904763E-2</c:v>
                </c:pt>
                <c:pt idx="1">
                  <c:v>9.5238095238095233E-2</c:v>
                </c:pt>
                <c:pt idx="2">
                  <c:v>0.18285714285714286</c:v>
                </c:pt>
                <c:pt idx="3">
                  <c:v>0.30285714285714288</c:v>
                </c:pt>
                <c:pt idx="4">
                  <c:v>0.24</c:v>
                </c:pt>
                <c:pt idx="5">
                  <c:v>0.10857142857142857</c:v>
                </c:pt>
                <c:pt idx="6">
                  <c:v>3.2380952380952378E-2</c:v>
                </c:pt>
                <c:pt idx="7">
                  <c:v>1.3333333333333334E-2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13-4308-9D2C-E5CE7C5F2C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82117088"/>
        <c:axId val="927275824"/>
      </c:barChart>
      <c:catAx>
        <c:axId val="1182117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927275824"/>
        <c:crosses val="autoZero"/>
        <c:auto val="1"/>
        <c:lblAlgn val="ctr"/>
        <c:lblOffset val="100"/>
        <c:noMultiLvlLbl val="0"/>
      </c:catAx>
      <c:valAx>
        <c:axId val="927275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1821170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Частота использования</a:t>
            </a:r>
            <a:r>
              <a:rPr lang="ru-RU" baseline="0"/>
              <a:t> смартфона в туалете</a:t>
            </a:r>
            <a:endParaRPr lang="ru-R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B06-45C5-BF29-4945C0F81B7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B06-45C5-BF29-4945C0F81B7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B06-45C5-BF29-4945C0F81B7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B06-45C5-BF29-4945C0F81B7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B06-45C5-BF29-4945C0F81B7F}"/>
              </c:ext>
            </c:extLst>
          </c:dPt>
          <c:cat>
            <c:strRef>
              <c:f>Обзор!$A$16:$A$20</c:f>
              <c:strCache>
                <c:ptCount val="5"/>
                <c:pt idx="0">
                  <c:v>0. Никогда</c:v>
                </c:pt>
                <c:pt idx="1">
                  <c:v>1. Редко</c:v>
                </c:pt>
                <c:pt idx="2">
                  <c:v>2. Иногда</c:v>
                </c:pt>
                <c:pt idx="3">
                  <c:v>3. Часто</c:v>
                </c:pt>
                <c:pt idx="4">
                  <c:v>4. Очень часто</c:v>
                </c:pt>
              </c:strCache>
            </c:strRef>
          </c:cat>
          <c:val>
            <c:numRef>
              <c:f>Обзор!$B$16:$B$20</c:f>
              <c:numCache>
                <c:formatCode>0%</c:formatCode>
                <c:ptCount val="5"/>
                <c:pt idx="0">
                  <c:v>8.7452471482889732E-2</c:v>
                </c:pt>
                <c:pt idx="1">
                  <c:v>0.12167300380228137</c:v>
                </c:pt>
                <c:pt idx="2">
                  <c:v>0.10646387832699619</c:v>
                </c:pt>
                <c:pt idx="3">
                  <c:v>0.21482889733840305</c:v>
                </c:pt>
                <c:pt idx="4">
                  <c:v>0.46958174904942968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A6-4455-80F4-12DDBB74FA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D35-4A6C-99CE-2BCAD247C42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D35-4A6C-99CE-2BCAD247C42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D35-4A6C-99CE-2BCAD247C42C}"/>
              </c:ext>
            </c:extLst>
          </c:dPt>
          <c:cat>
            <c:strRef>
              <c:f>Обзор!$A$23:$A$25</c:f>
              <c:strCache>
                <c:ptCount val="3"/>
                <c:pt idx="0">
                  <c:v>1. Свежий</c:v>
                </c:pt>
                <c:pt idx="1">
                  <c:v>2. Усталый</c:v>
                </c:pt>
                <c:pt idx="2">
                  <c:v>3. В хлам</c:v>
                </c:pt>
              </c:strCache>
            </c:strRef>
          </c:cat>
          <c:val>
            <c:numRef>
              <c:f>Обзор!$B$23:$B$25</c:f>
              <c:numCache>
                <c:formatCode>General</c:formatCode>
                <c:ptCount val="3"/>
                <c:pt idx="0">
                  <c:v>78</c:v>
                </c:pt>
                <c:pt idx="1">
                  <c:v>317</c:v>
                </c:pt>
                <c:pt idx="2">
                  <c:v>131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B7-4F78-A3B6-C90D32EC04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Свежий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B-C735-4725-9EAD-51A84A967C90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C-C735-4725-9EAD-51A84A967C90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C735-4725-9EAD-51A84A967C90}"/>
              </c:ext>
            </c:extLst>
          </c:dPt>
          <c:cat>
            <c:strRef>
              <c:f>'довольство и усталость'!$B$65:$B$67</c:f>
              <c:strCache>
                <c:ptCount val="3"/>
                <c:pt idx="0">
                  <c:v>1. Довольный</c:v>
                </c:pt>
                <c:pt idx="1">
                  <c:v>2. Так себе</c:v>
                </c:pt>
                <c:pt idx="2">
                  <c:v>3. Не довольный</c:v>
                </c:pt>
              </c:strCache>
            </c:strRef>
          </c:cat>
          <c:val>
            <c:numRef>
              <c:f>'довольство и усталость'!$C$65:$C$67</c:f>
              <c:numCache>
                <c:formatCode>0.000</c:formatCode>
                <c:ptCount val="3"/>
                <c:pt idx="0">
                  <c:v>3.4476141569397831</c:v>
                </c:pt>
                <c:pt idx="1">
                  <c:v>-3.0652496959011764</c:v>
                </c:pt>
                <c:pt idx="2">
                  <c:v>-0.40066172756605872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735-4725-9EAD-51A84A967C90}"/>
            </c:ext>
          </c:extLst>
        </c:ser>
        <c:ser>
          <c:idx val="1"/>
          <c:order val="1"/>
          <c:tx>
            <c:v>2. Усталый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E-C735-4725-9EAD-51A84A967C90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F-C735-4725-9EAD-51A84A967C90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0-C735-4725-9EAD-51A84A967C90}"/>
              </c:ext>
            </c:extLst>
          </c:dPt>
          <c:cat>
            <c:strRef>
              <c:f>'довольство и усталость'!$B$65:$B$67</c:f>
              <c:strCache>
                <c:ptCount val="3"/>
                <c:pt idx="0">
                  <c:v>1. Довольный</c:v>
                </c:pt>
                <c:pt idx="1">
                  <c:v>2. Так себе</c:v>
                </c:pt>
                <c:pt idx="2">
                  <c:v>3. Не довольный</c:v>
                </c:pt>
              </c:strCache>
            </c:strRef>
          </c:cat>
          <c:val>
            <c:numRef>
              <c:f>'довольство и усталость'!$D$65:$D$67</c:f>
              <c:numCache>
                <c:formatCode>0.000</c:formatCode>
                <c:ptCount val="3"/>
                <c:pt idx="0">
                  <c:v>1.9042503236568042</c:v>
                </c:pt>
                <c:pt idx="1">
                  <c:v>0.44108857648512839</c:v>
                </c:pt>
                <c:pt idx="2">
                  <c:v>-3.5515288846463076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735-4725-9EAD-51A84A967C90}"/>
            </c:ext>
          </c:extLst>
        </c:ser>
        <c:ser>
          <c:idx val="2"/>
          <c:order val="2"/>
          <c:tx>
            <c:v>3. В хлам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1-C735-4725-9EAD-51A84A967C90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2-C735-4725-9EAD-51A84A967C90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3-C735-4725-9EAD-51A84A967C90}"/>
              </c:ext>
            </c:extLst>
          </c:dPt>
          <c:cat>
            <c:strRef>
              <c:f>'довольство и усталость'!$B$65:$B$67</c:f>
              <c:strCache>
                <c:ptCount val="3"/>
                <c:pt idx="0">
                  <c:v>1. Довольный</c:v>
                </c:pt>
                <c:pt idx="1">
                  <c:v>2. Так себе</c:v>
                </c:pt>
                <c:pt idx="2">
                  <c:v>3. Не довольный</c:v>
                </c:pt>
              </c:strCache>
            </c:strRef>
          </c:cat>
          <c:val>
            <c:numRef>
              <c:f>'довольство и усталость'!$E$65:$E$67</c:f>
              <c:numCache>
                <c:formatCode>0.000</c:formatCode>
                <c:ptCount val="3"/>
                <c:pt idx="0">
                  <c:v>-4.987886625187115</c:v>
                </c:pt>
                <c:pt idx="1">
                  <c:v>2.0198330206051045</c:v>
                </c:pt>
                <c:pt idx="2">
                  <c:v>4.3479378404997187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735-4725-9EAD-51A84A967C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37259920"/>
        <c:axId val="927268336"/>
        <c:axId val="1402767776"/>
      </c:bar3DChart>
      <c:catAx>
        <c:axId val="1337259920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927268336"/>
        <c:crosses val="autoZero"/>
        <c:auto val="1"/>
        <c:lblAlgn val="ctr"/>
        <c:lblOffset val="100"/>
        <c:noMultiLvlLbl val="0"/>
      </c:catAx>
      <c:valAx>
        <c:axId val="927268336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337259920"/>
        <c:crosses val="autoZero"/>
        <c:crossBetween val="between"/>
      </c:valAx>
      <c:serAx>
        <c:axId val="1402767776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927268336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Плохо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B-E11E-4AEF-8297-3CA23BE9B1C7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C-E11E-4AEF-8297-3CA23BE9B1C7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E11E-4AEF-8297-3CA23BE9B1C7}"/>
              </c:ext>
            </c:extLst>
          </c:dPt>
          <c:cat>
            <c:strRef>
              <c:f>'смартфон и рабочее'!$B$65:$B$67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и рабочее'!$C$65:$C$67</c:f>
              <c:numCache>
                <c:formatCode>0.000</c:formatCode>
                <c:ptCount val="3"/>
                <c:pt idx="0">
                  <c:v>-0.18466039848595261</c:v>
                </c:pt>
                <c:pt idx="1">
                  <c:v>0.27223077389080819</c:v>
                </c:pt>
                <c:pt idx="2">
                  <c:v>-1.9076465487815195E-2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11E-4AEF-8297-3CA23BE9B1C7}"/>
            </c:ext>
          </c:extLst>
        </c:ser>
        <c:ser>
          <c:idx val="1"/>
          <c:order val="1"/>
          <c:tx>
            <c:v>2. Средне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E-E11E-4AEF-8297-3CA23BE9B1C7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F-E11E-4AEF-8297-3CA23BE9B1C7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0-E11E-4AEF-8297-3CA23BE9B1C7}"/>
              </c:ext>
            </c:extLst>
          </c:dPt>
          <c:cat>
            <c:strRef>
              <c:f>'смартфон и рабочее'!$B$65:$B$67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и рабочее'!$D$65:$D$67</c:f>
              <c:numCache>
                <c:formatCode>0.000</c:formatCode>
                <c:ptCount val="3"/>
                <c:pt idx="0">
                  <c:v>-1.9781894111211977</c:v>
                </c:pt>
                <c:pt idx="1">
                  <c:v>1.2626330401095307</c:v>
                </c:pt>
                <c:pt idx="2">
                  <c:v>0.89309033484984723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11E-4AEF-8297-3CA23BE9B1C7}"/>
            </c:ext>
          </c:extLst>
        </c:ser>
        <c:ser>
          <c:idx val="2"/>
          <c:order val="2"/>
          <c:tx>
            <c:v>3. Хорошо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1-E11E-4AEF-8297-3CA23BE9B1C7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2-E11E-4AEF-8297-3CA23BE9B1C7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3-E11E-4AEF-8297-3CA23BE9B1C7}"/>
              </c:ext>
            </c:extLst>
          </c:dPt>
          <c:cat>
            <c:strRef>
              <c:f>'смартфон и рабочее'!$B$65:$B$67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и рабочее'!$E$65:$E$67</c:f>
              <c:numCache>
                <c:formatCode>0.000</c:formatCode>
                <c:ptCount val="3"/>
                <c:pt idx="0">
                  <c:v>2.1089903442621383</c:v>
                </c:pt>
                <c:pt idx="1">
                  <c:v>-1.4452505183528703</c:v>
                </c:pt>
                <c:pt idx="2">
                  <c:v>-0.88635528350379544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11E-4AEF-8297-3CA23BE9B1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11800992"/>
        <c:axId val="927289552"/>
        <c:axId val="1402762208"/>
      </c:bar3DChart>
      <c:catAx>
        <c:axId val="1411800992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927289552"/>
        <c:crosses val="autoZero"/>
        <c:auto val="1"/>
        <c:lblAlgn val="ctr"/>
        <c:lblOffset val="100"/>
        <c:noMultiLvlLbl val="0"/>
      </c:catAx>
      <c:valAx>
        <c:axId val="927289552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411800992"/>
        <c:crosses val="autoZero"/>
        <c:crossBetween val="between"/>
      </c:valAx>
      <c:serAx>
        <c:axId val="140276220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927289552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Плохо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B-6450-45F6-AA58-800A7B0B4D88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C-6450-45F6-AA58-800A7B0B4D88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6450-45F6-AA58-800A7B0B4D88}"/>
              </c:ext>
            </c:extLst>
          </c:dPt>
          <c:cat>
            <c:strRef>
              <c:f>'Смартфон и личное'!$B$65:$B$67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и личное'!$C$65:$C$67</c:f>
              <c:numCache>
                <c:formatCode>0.000</c:formatCode>
                <c:ptCount val="3"/>
                <c:pt idx="0">
                  <c:v>-1.8770025613953221</c:v>
                </c:pt>
                <c:pt idx="1">
                  <c:v>0.2216945989370851</c:v>
                </c:pt>
                <c:pt idx="2">
                  <c:v>1.4953622832945972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450-45F6-AA58-800A7B0B4D88}"/>
            </c:ext>
          </c:extLst>
        </c:ser>
        <c:ser>
          <c:idx val="1"/>
          <c:order val="1"/>
          <c:tx>
            <c:v>2. Средне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E-6450-45F6-AA58-800A7B0B4D88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F-6450-45F6-AA58-800A7B0B4D88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0-6450-45F6-AA58-800A7B0B4D88}"/>
              </c:ext>
            </c:extLst>
          </c:dPt>
          <c:cat>
            <c:strRef>
              <c:f>'Смартфон и личное'!$B$65:$B$67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и личное'!$D$65:$D$67</c:f>
              <c:numCache>
                <c:formatCode>0.000</c:formatCode>
                <c:ptCount val="3"/>
                <c:pt idx="0">
                  <c:v>-1.2956558464643864</c:v>
                </c:pt>
                <c:pt idx="1">
                  <c:v>-1.1274366343906013</c:v>
                </c:pt>
                <c:pt idx="2">
                  <c:v>1.8819971182591475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450-45F6-AA58-800A7B0B4D88}"/>
            </c:ext>
          </c:extLst>
        </c:ser>
        <c:ser>
          <c:idx val="2"/>
          <c:order val="2"/>
          <c:tx>
            <c:v>3. Хорошо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1-6450-45F6-AA58-800A7B0B4D88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2-6450-45F6-AA58-800A7B0B4D88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3-6450-45F6-AA58-800A7B0B4D88}"/>
              </c:ext>
            </c:extLst>
          </c:dPt>
          <c:cat>
            <c:strRef>
              <c:f>'Смартфон и личное'!$B$65:$B$67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и личное'!$E$65:$E$67</c:f>
              <c:numCache>
                <c:formatCode>0.000</c:formatCode>
                <c:ptCount val="3"/>
                <c:pt idx="0">
                  <c:v>3.0647670238130225</c:v>
                </c:pt>
                <c:pt idx="1">
                  <c:v>1.0120050598083918</c:v>
                </c:pt>
                <c:pt idx="2">
                  <c:v>-3.3534692133878283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450-45F6-AA58-800A7B0B4D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47901616"/>
        <c:axId val="1144485536"/>
        <c:axId val="1402827168"/>
      </c:bar3DChart>
      <c:catAx>
        <c:axId val="1147901616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1144485536"/>
        <c:crosses val="autoZero"/>
        <c:auto val="1"/>
        <c:lblAlgn val="ctr"/>
        <c:lblOffset val="100"/>
        <c:noMultiLvlLbl val="0"/>
      </c:catAx>
      <c:valAx>
        <c:axId val="1144485536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147901616"/>
        <c:crosses val="autoZero"/>
        <c:crossBetween val="between"/>
      </c:valAx>
      <c:serAx>
        <c:axId val="140282716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1144485536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'Смартфон и личное'!$C$105</c:f>
              <c:strCache>
                <c:ptCount val="1"/>
                <c:pt idx="0">
                  <c:v>1. Плохо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'Смартфон и личное'!$B$106:$B$108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и личное'!$C$106:$C$108</c:f>
              <c:numCache>
                <c:formatCode>0.000</c:formatCode>
                <c:ptCount val="3"/>
                <c:pt idx="0">
                  <c:v>15.454545454545453</c:v>
                </c:pt>
                <c:pt idx="1">
                  <c:v>23.214285714285715</c:v>
                </c:pt>
                <c:pt idx="2">
                  <c:v>23.888888888888889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C7-45D0-931B-09EFBEA04570}"/>
            </c:ext>
          </c:extLst>
        </c:ser>
        <c:ser>
          <c:idx val="1"/>
          <c:order val="1"/>
          <c:tx>
            <c:strRef>
              <c:f>'Смартфон и личное'!$D$105</c:f>
              <c:strCache>
                <c:ptCount val="1"/>
                <c:pt idx="0">
                  <c:v>2. Средне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'Смартфон и личное'!$B$106:$B$108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и личное'!$D$106:$D$108</c:f>
              <c:numCache>
                <c:formatCode>0.000</c:formatCode>
                <c:ptCount val="3"/>
                <c:pt idx="0">
                  <c:v>40.909090909090914</c:v>
                </c:pt>
                <c:pt idx="1">
                  <c:v>39.285714285714285</c:v>
                </c:pt>
                <c:pt idx="2">
                  <c:v>49.166666666666664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9C7-45D0-931B-09EFBEA04570}"/>
            </c:ext>
          </c:extLst>
        </c:ser>
        <c:ser>
          <c:idx val="2"/>
          <c:order val="2"/>
          <c:tx>
            <c:strRef>
              <c:f>'Смартфон и личное'!$E$105</c:f>
              <c:strCache>
                <c:ptCount val="1"/>
                <c:pt idx="0">
                  <c:v>3. Хорошо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'Смартфон и личное'!$B$106:$B$108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и личное'!$E$106:$E$108</c:f>
              <c:numCache>
                <c:formatCode>0.000</c:formatCode>
                <c:ptCount val="3"/>
                <c:pt idx="0">
                  <c:v>43.636363636363633</c:v>
                </c:pt>
                <c:pt idx="1">
                  <c:v>37.5</c:v>
                </c:pt>
                <c:pt idx="2">
                  <c:v>26.944444444444443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9C7-45D0-931B-09EFBEA045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11802992"/>
        <c:axId val="927261264"/>
      </c:barChart>
      <c:catAx>
        <c:axId val="1411802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927261264"/>
        <c:crosses val="autoZero"/>
        <c:auto val="1"/>
        <c:lblAlgn val="ctr"/>
        <c:lblOffset val="100"/>
        <c:noMultiLvlLbl val="0"/>
      </c:catAx>
      <c:valAx>
        <c:axId val="927261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411802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'Смартфон и личное'!$B$115</c:f>
              <c:strCache>
                <c:ptCount val="1"/>
                <c:pt idx="0">
                  <c:v>1. Редко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'Смартфон и личное'!$C$114:$E$114</c:f>
              <c:strCache>
                <c:ptCount val="3"/>
                <c:pt idx="0">
                  <c:v>1. Плохо</c:v>
                </c:pt>
                <c:pt idx="1">
                  <c:v>2. Средне</c:v>
                </c:pt>
                <c:pt idx="2">
                  <c:v>3. Хорошо</c:v>
                </c:pt>
              </c:strCache>
            </c:strRef>
          </c:cat>
          <c:val>
            <c:numRef>
              <c:f>'Смартфон и личное'!$C$115:$E$115</c:f>
              <c:numCache>
                <c:formatCode>0.000</c:formatCode>
                <c:ptCount val="3"/>
                <c:pt idx="0">
                  <c:v>14.655172413793101</c:v>
                </c:pt>
                <c:pt idx="1">
                  <c:v>18.442622950819672</c:v>
                </c:pt>
                <c:pt idx="2">
                  <c:v>28.915662650602407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4D-4A4A-B35D-FA3A1E32BEE1}"/>
            </c:ext>
          </c:extLst>
        </c:ser>
        <c:ser>
          <c:idx val="1"/>
          <c:order val="1"/>
          <c:tx>
            <c:strRef>
              <c:f>'Смартфон и личное'!$B$116</c:f>
              <c:strCache>
                <c:ptCount val="1"/>
                <c:pt idx="0">
                  <c:v>2. Иногда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'Смартфон и личное'!$C$114:$E$114</c:f>
              <c:strCache>
                <c:ptCount val="3"/>
                <c:pt idx="0">
                  <c:v>1. Плохо</c:v>
                </c:pt>
                <c:pt idx="1">
                  <c:v>2. Средне</c:v>
                </c:pt>
                <c:pt idx="2">
                  <c:v>3. Хорошо</c:v>
                </c:pt>
              </c:strCache>
            </c:strRef>
          </c:cat>
          <c:val>
            <c:numRef>
              <c:f>'Смартфон и личное'!$C$116:$E$116</c:f>
              <c:numCache>
                <c:formatCode>0.000</c:formatCode>
                <c:ptCount val="3"/>
                <c:pt idx="0">
                  <c:v>11.206896551724139</c:v>
                </c:pt>
                <c:pt idx="1">
                  <c:v>9.0163934426229506</c:v>
                </c:pt>
                <c:pt idx="2">
                  <c:v>12.650602409638553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A4D-4A4A-B35D-FA3A1E32BEE1}"/>
            </c:ext>
          </c:extLst>
        </c:ser>
        <c:ser>
          <c:idx val="2"/>
          <c:order val="2"/>
          <c:tx>
            <c:strRef>
              <c:f>'Смартфон и личное'!$B$117</c:f>
              <c:strCache>
                <c:ptCount val="1"/>
                <c:pt idx="0">
                  <c:v>3. Часто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'Смартфон и личное'!$C$114:$E$114</c:f>
              <c:strCache>
                <c:ptCount val="3"/>
                <c:pt idx="0">
                  <c:v>1. Плохо</c:v>
                </c:pt>
                <c:pt idx="1">
                  <c:v>2. Средне</c:v>
                </c:pt>
                <c:pt idx="2">
                  <c:v>3. Хорошо</c:v>
                </c:pt>
              </c:strCache>
            </c:strRef>
          </c:cat>
          <c:val>
            <c:numRef>
              <c:f>'Смартфон и личное'!$C$117:$E$117</c:f>
              <c:numCache>
                <c:formatCode>0.000</c:formatCode>
                <c:ptCount val="3"/>
                <c:pt idx="0">
                  <c:v>74.137931034482762</c:v>
                </c:pt>
                <c:pt idx="1">
                  <c:v>72.540983606557376</c:v>
                </c:pt>
                <c:pt idx="2">
                  <c:v>58.433734939759042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A4D-4A4A-B35D-FA3A1E32BE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37246320"/>
        <c:axId val="927279984"/>
      </c:barChart>
      <c:catAx>
        <c:axId val="1337246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927279984"/>
        <c:crosses val="autoZero"/>
        <c:auto val="1"/>
        <c:lblAlgn val="ctr"/>
        <c:lblOffset val="100"/>
        <c:noMultiLvlLbl val="0"/>
      </c:catAx>
      <c:valAx>
        <c:axId val="927279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337246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Редко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B-D1BB-443A-AEF1-D7A9D1643E87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C-D1BB-443A-AEF1-D7A9D1643E87}"/>
              </c:ext>
            </c:extLst>
          </c:dPt>
          <c:cat>
            <c:strRef>
              <c:f>'смартфон и пол'!$B$61:$B$62</c:f>
              <c:strCache>
                <c:ptCount val="2"/>
                <c:pt idx="0">
                  <c:v>Ж</c:v>
                </c:pt>
                <c:pt idx="1">
                  <c:v>М</c:v>
                </c:pt>
              </c:strCache>
            </c:strRef>
          </c:cat>
          <c:val>
            <c:numRef>
              <c:f>'смартфон и пол'!$C$61:$C$62</c:f>
              <c:numCache>
                <c:formatCode>0.000</c:formatCode>
                <c:ptCount val="2"/>
                <c:pt idx="0">
                  <c:v>4.7879978692146201</c:v>
                </c:pt>
                <c:pt idx="1">
                  <c:v>-4.787997869214621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1BB-443A-AEF1-D7A9D1643E87}"/>
            </c:ext>
          </c:extLst>
        </c:ser>
        <c:ser>
          <c:idx val="1"/>
          <c:order val="1"/>
          <c:tx>
            <c:v>2. Иногда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D1BB-443A-AEF1-D7A9D1643E87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E-D1BB-443A-AEF1-D7A9D1643E87}"/>
              </c:ext>
            </c:extLst>
          </c:dPt>
          <c:cat>
            <c:strRef>
              <c:f>'смартфон и пол'!$B$61:$B$62</c:f>
              <c:strCache>
                <c:ptCount val="2"/>
                <c:pt idx="0">
                  <c:v>Ж</c:v>
                </c:pt>
                <c:pt idx="1">
                  <c:v>М</c:v>
                </c:pt>
              </c:strCache>
            </c:strRef>
          </c:cat>
          <c:val>
            <c:numRef>
              <c:f>'смартфон и пол'!$D$61:$D$62</c:f>
              <c:numCache>
                <c:formatCode>0.000</c:formatCode>
                <c:ptCount val="2"/>
                <c:pt idx="0">
                  <c:v>1.3239929514224911</c:v>
                </c:pt>
                <c:pt idx="1">
                  <c:v>-1.32399295142249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1BB-443A-AEF1-D7A9D1643E87}"/>
            </c:ext>
          </c:extLst>
        </c:ser>
        <c:ser>
          <c:idx val="2"/>
          <c:order val="2"/>
          <c:tx>
            <c:v>3. Часто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F-D1BB-443A-AEF1-D7A9D1643E87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0-D1BB-443A-AEF1-D7A9D1643E87}"/>
              </c:ext>
            </c:extLst>
          </c:dPt>
          <c:cat>
            <c:strRef>
              <c:f>'смартфон и пол'!$B$61:$B$62</c:f>
              <c:strCache>
                <c:ptCount val="2"/>
                <c:pt idx="0">
                  <c:v>Ж</c:v>
                </c:pt>
                <c:pt idx="1">
                  <c:v>М</c:v>
                </c:pt>
              </c:strCache>
            </c:strRef>
          </c:cat>
          <c:val>
            <c:numRef>
              <c:f>'смартфон и пол'!$E$61:$E$62</c:f>
              <c:numCache>
                <c:formatCode>0.000</c:formatCode>
                <c:ptCount val="2"/>
                <c:pt idx="0">
                  <c:v>-5.0684492574675408</c:v>
                </c:pt>
                <c:pt idx="1">
                  <c:v>5.0684492574675408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1BB-443A-AEF1-D7A9D1643E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41196272"/>
        <c:axId val="924716096"/>
        <c:axId val="1402851760"/>
      </c:bar3DChart>
      <c:catAx>
        <c:axId val="1141196272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924716096"/>
        <c:crosses val="autoZero"/>
        <c:auto val="1"/>
        <c:lblAlgn val="ctr"/>
        <c:lblOffset val="100"/>
        <c:noMultiLvlLbl val="0"/>
      </c:catAx>
      <c:valAx>
        <c:axId val="924716096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141196272"/>
        <c:crosses val="autoZero"/>
        <c:crossBetween val="between"/>
      </c:valAx>
      <c:serAx>
        <c:axId val="1402851760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924716096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'смартфон и пол'!$C$99</c:f>
              <c:strCache>
                <c:ptCount val="1"/>
                <c:pt idx="0">
                  <c:v>1. Редко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'смартфон и пол'!$B$100:$B$101</c:f>
              <c:strCache>
                <c:ptCount val="2"/>
                <c:pt idx="0">
                  <c:v>Ж</c:v>
                </c:pt>
                <c:pt idx="1">
                  <c:v>М</c:v>
                </c:pt>
              </c:strCache>
            </c:strRef>
          </c:cat>
          <c:val>
            <c:numRef>
              <c:f>'смартфон и пол'!$C$100:$C$101</c:f>
              <c:numCache>
                <c:formatCode>0.000</c:formatCode>
                <c:ptCount val="2"/>
                <c:pt idx="0">
                  <c:v>30.252100840336134</c:v>
                </c:pt>
                <c:pt idx="1">
                  <c:v>13.194444444444445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2C-4900-9ACA-302BD0984D8E}"/>
            </c:ext>
          </c:extLst>
        </c:ser>
        <c:ser>
          <c:idx val="1"/>
          <c:order val="1"/>
          <c:tx>
            <c:strRef>
              <c:f>'смартфон и пол'!$D$99</c:f>
              <c:strCache>
                <c:ptCount val="1"/>
                <c:pt idx="0">
                  <c:v>2. Иногда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'смартфон и пол'!$B$100:$B$101</c:f>
              <c:strCache>
                <c:ptCount val="2"/>
                <c:pt idx="0">
                  <c:v>Ж</c:v>
                </c:pt>
                <c:pt idx="1">
                  <c:v>М</c:v>
                </c:pt>
              </c:strCache>
            </c:strRef>
          </c:cat>
          <c:val>
            <c:numRef>
              <c:f>'смартфон и пол'!$D$100:$D$101</c:f>
              <c:numCache>
                <c:formatCode>0.000</c:formatCode>
                <c:ptCount val="2"/>
                <c:pt idx="0">
                  <c:v>12.605042016806722</c:v>
                </c:pt>
                <c:pt idx="1">
                  <c:v>9.0277777777777768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F2C-4900-9ACA-302BD0984D8E}"/>
            </c:ext>
          </c:extLst>
        </c:ser>
        <c:ser>
          <c:idx val="2"/>
          <c:order val="2"/>
          <c:tx>
            <c:strRef>
              <c:f>'смартфон и пол'!$E$99</c:f>
              <c:strCache>
                <c:ptCount val="1"/>
                <c:pt idx="0">
                  <c:v>3. Часто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'смартфон и пол'!$B$100:$B$101</c:f>
              <c:strCache>
                <c:ptCount val="2"/>
                <c:pt idx="0">
                  <c:v>Ж</c:v>
                </c:pt>
                <c:pt idx="1">
                  <c:v>М</c:v>
                </c:pt>
              </c:strCache>
            </c:strRef>
          </c:cat>
          <c:val>
            <c:numRef>
              <c:f>'смартфон и пол'!$E$100:$E$101</c:f>
              <c:numCache>
                <c:formatCode>0.000</c:formatCode>
                <c:ptCount val="2"/>
                <c:pt idx="0">
                  <c:v>57.142857142857139</c:v>
                </c:pt>
                <c:pt idx="1">
                  <c:v>77.777777777777786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F2C-4900-9ACA-302BD0984D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1969680"/>
        <c:axId val="549003344"/>
      </c:barChart>
      <c:catAx>
        <c:axId val="50196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549003344"/>
        <c:crosses val="autoZero"/>
        <c:auto val="1"/>
        <c:lblAlgn val="ctr"/>
        <c:lblOffset val="100"/>
        <c:noMultiLvlLbl val="0"/>
      </c:catAx>
      <c:valAx>
        <c:axId val="549003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501969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'смартфон и пол'!$B$108</c:f>
              <c:strCache>
                <c:ptCount val="1"/>
                <c:pt idx="0">
                  <c:v>Ж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'смартфон и пол'!$C$107:$E$107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и пол'!$C$108:$E$108</c:f>
              <c:numCache>
                <c:formatCode>0.000</c:formatCode>
                <c:ptCount val="3"/>
                <c:pt idx="0">
                  <c:v>65.454545454545453</c:v>
                </c:pt>
                <c:pt idx="1">
                  <c:v>53.571428571428569</c:v>
                </c:pt>
                <c:pt idx="2">
                  <c:v>37.777777777777779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06-4986-AD9A-15D08527BE1A}"/>
            </c:ext>
          </c:extLst>
        </c:ser>
        <c:ser>
          <c:idx val="1"/>
          <c:order val="1"/>
          <c:tx>
            <c:strRef>
              <c:f>'смартфон и пол'!$B$109</c:f>
              <c:strCache>
                <c:ptCount val="1"/>
                <c:pt idx="0">
                  <c:v>М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'смартфон и пол'!$C$107:$E$107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и пол'!$C$109:$E$109</c:f>
              <c:numCache>
                <c:formatCode>0.000</c:formatCode>
                <c:ptCount val="3"/>
                <c:pt idx="0">
                  <c:v>34.545454545454547</c:v>
                </c:pt>
                <c:pt idx="1">
                  <c:v>46.428571428571431</c:v>
                </c:pt>
                <c:pt idx="2">
                  <c:v>62.222222222222221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A06-4986-AD9A-15D08527BE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45155936"/>
        <c:axId val="927269584"/>
      </c:barChart>
      <c:catAx>
        <c:axId val="1345155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927269584"/>
        <c:crosses val="autoZero"/>
        <c:auto val="1"/>
        <c:lblAlgn val="ctr"/>
        <c:lblOffset val="100"/>
        <c:noMultiLvlLbl val="0"/>
      </c:catAx>
      <c:valAx>
        <c:axId val="927269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345155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Довольный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B-350B-4A60-B281-931EA6B74936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C-350B-4A60-B281-931EA6B74936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350B-4A60-B281-931EA6B74936}"/>
              </c:ext>
            </c:extLst>
          </c:dPt>
          <c:cat>
            <c:strRef>
              <c:f>'Association coefficients'!$B$65:$B$67</c:f>
              <c:strCache>
                <c:ptCount val="3"/>
                <c:pt idx="0">
                  <c:v>1. Мудрый :)</c:v>
                </c:pt>
                <c:pt idx="1">
                  <c:v>2. Молодой</c:v>
                </c:pt>
                <c:pt idx="2">
                  <c:v>3. Миллениал :)</c:v>
                </c:pt>
              </c:strCache>
            </c:strRef>
          </c:cat>
          <c:val>
            <c:numRef>
              <c:f>'Association coefficients'!$C$65:$C$67</c:f>
              <c:numCache>
                <c:formatCode>0.000</c:formatCode>
                <c:ptCount val="3"/>
                <c:pt idx="0">
                  <c:v>-0.47438786374361258</c:v>
                </c:pt>
                <c:pt idx="1">
                  <c:v>0.57428906177007344</c:v>
                </c:pt>
                <c:pt idx="2">
                  <c:v>-0.13869208349424231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50B-4A60-B281-931EA6B74936}"/>
            </c:ext>
          </c:extLst>
        </c:ser>
        <c:ser>
          <c:idx val="1"/>
          <c:order val="1"/>
          <c:tx>
            <c:v>2. Так себе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E-350B-4A60-B281-931EA6B74936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F-350B-4A60-B281-931EA6B74936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0-350B-4A60-B281-931EA6B74936}"/>
              </c:ext>
            </c:extLst>
          </c:dPt>
          <c:cat>
            <c:strRef>
              <c:f>'Association coefficients'!$B$65:$B$67</c:f>
              <c:strCache>
                <c:ptCount val="3"/>
                <c:pt idx="0">
                  <c:v>1. Мудрый :)</c:v>
                </c:pt>
                <c:pt idx="1">
                  <c:v>2. Молодой</c:v>
                </c:pt>
                <c:pt idx="2">
                  <c:v>3. Миллениал :)</c:v>
                </c:pt>
              </c:strCache>
            </c:strRef>
          </c:cat>
          <c:val>
            <c:numRef>
              <c:f>'Association coefficients'!$D$65:$D$67</c:f>
              <c:numCache>
                <c:formatCode>0.000</c:formatCode>
                <c:ptCount val="3"/>
                <c:pt idx="0">
                  <c:v>0.81538540545377636</c:v>
                </c:pt>
                <c:pt idx="1">
                  <c:v>-0.4960869740333807</c:v>
                </c:pt>
                <c:pt idx="2">
                  <c:v>-0.40179112252085453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50B-4A60-B281-931EA6B74936}"/>
            </c:ext>
          </c:extLst>
        </c:ser>
        <c:ser>
          <c:idx val="2"/>
          <c:order val="2"/>
          <c:tx>
            <c:v>3. Не довольный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1-350B-4A60-B281-931EA6B74936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2-350B-4A60-B281-931EA6B74936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3-350B-4A60-B281-931EA6B74936}"/>
              </c:ext>
            </c:extLst>
          </c:dPt>
          <c:cat>
            <c:strRef>
              <c:f>'Association coefficients'!$B$65:$B$67</c:f>
              <c:strCache>
                <c:ptCount val="3"/>
                <c:pt idx="0">
                  <c:v>1. Мудрый :)</c:v>
                </c:pt>
                <c:pt idx="1">
                  <c:v>2. Молодой</c:v>
                </c:pt>
                <c:pt idx="2">
                  <c:v>3. Миллениал :)</c:v>
                </c:pt>
              </c:strCache>
            </c:strRef>
          </c:cat>
          <c:val>
            <c:numRef>
              <c:f>'Association coefficients'!$E$65:$E$67</c:f>
              <c:numCache>
                <c:formatCode>0.000</c:formatCode>
                <c:ptCount val="3"/>
                <c:pt idx="0">
                  <c:v>-0.55907931386334864</c:v>
                </c:pt>
                <c:pt idx="1">
                  <c:v>-8.9381793698695616E-2</c:v>
                </c:pt>
                <c:pt idx="2">
                  <c:v>0.83551291973436681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50B-4A60-B281-931EA6B749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47903616"/>
        <c:axId val="723881328"/>
        <c:axId val="1242930768"/>
      </c:bar3DChart>
      <c:catAx>
        <c:axId val="1147903616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723881328"/>
        <c:crosses val="autoZero"/>
        <c:auto val="1"/>
        <c:lblAlgn val="ctr"/>
        <c:lblOffset val="100"/>
        <c:noMultiLvlLbl val="0"/>
      </c:catAx>
      <c:valAx>
        <c:axId val="723881328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147903616"/>
        <c:crosses val="autoZero"/>
        <c:crossBetween val="between"/>
      </c:valAx>
      <c:serAx>
        <c:axId val="124293076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723881328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Редко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B-C797-440E-8E4E-CD87F2B8EC48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C-C797-440E-8E4E-CD87F2B8EC48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C797-440E-8E4E-CD87F2B8EC48}"/>
              </c:ext>
            </c:extLst>
          </c:dPt>
          <c:cat>
            <c:strRef>
              <c:f>'возраст и смартфон'!$B$65:$B$67</c:f>
              <c:strCache>
                <c:ptCount val="3"/>
                <c:pt idx="0">
                  <c:v>1. Мудрый :)</c:v>
                </c:pt>
                <c:pt idx="1">
                  <c:v>2. Молодой</c:v>
                </c:pt>
                <c:pt idx="2">
                  <c:v>3. Миллениал :)</c:v>
                </c:pt>
              </c:strCache>
            </c:strRef>
          </c:cat>
          <c:val>
            <c:numRef>
              <c:f>'возраст и смартфон'!$C$65:$C$67</c:f>
              <c:numCache>
                <c:formatCode>0.000</c:formatCode>
                <c:ptCount val="3"/>
                <c:pt idx="0">
                  <c:v>1.4728009489364204</c:v>
                </c:pt>
                <c:pt idx="1">
                  <c:v>-0.10205940268715433</c:v>
                </c:pt>
                <c:pt idx="2">
                  <c:v>-1.7609606947482905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797-440E-8E4E-CD87F2B8EC48}"/>
            </c:ext>
          </c:extLst>
        </c:ser>
        <c:ser>
          <c:idx val="1"/>
          <c:order val="1"/>
          <c:tx>
            <c:v>2. Иногда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E-C797-440E-8E4E-CD87F2B8EC48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F-C797-440E-8E4E-CD87F2B8EC48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0-C797-440E-8E4E-CD87F2B8EC48}"/>
              </c:ext>
            </c:extLst>
          </c:dPt>
          <c:cat>
            <c:strRef>
              <c:f>'возраст и смартфон'!$B$65:$B$67</c:f>
              <c:strCache>
                <c:ptCount val="3"/>
                <c:pt idx="0">
                  <c:v>1. Мудрый :)</c:v>
                </c:pt>
                <c:pt idx="1">
                  <c:v>2. Молодой</c:v>
                </c:pt>
                <c:pt idx="2">
                  <c:v>3. Миллениал :)</c:v>
                </c:pt>
              </c:strCache>
            </c:strRef>
          </c:cat>
          <c:val>
            <c:numRef>
              <c:f>'возраст и смартфон'!$D$65:$D$67</c:f>
              <c:numCache>
                <c:formatCode>0.000</c:formatCode>
                <c:ptCount val="3"/>
                <c:pt idx="0">
                  <c:v>-0.87911601213945878</c:v>
                </c:pt>
                <c:pt idx="1">
                  <c:v>-0.33317298358991143</c:v>
                </c:pt>
                <c:pt idx="2">
                  <c:v>1.5649348922283792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797-440E-8E4E-CD87F2B8EC48}"/>
            </c:ext>
          </c:extLst>
        </c:ser>
        <c:ser>
          <c:idx val="2"/>
          <c:order val="2"/>
          <c:tx>
            <c:v>3. Часто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1-C797-440E-8E4E-CD87F2B8EC48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2-C797-440E-8E4E-CD87F2B8EC48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3-C797-440E-8E4E-CD87F2B8EC48}"/>
              </c:ext>
            </c:extLst>
          </c:dPt>
          <c:cat>
            <c:strRef>
              <c:f>'возраст и смартфон'!$B$65:$B$67</c:f>
              <c:strCache>
                <c:ptCount val="3"/>
                <c:pt idx="0">
                  <c:v>1. Мудрый :)</c:v>
                </c:pt>
                <c:pt idx="1">
                  <c:v>2. Молодой</c:v>
                </c:pt>
                <c:pt idx="2">
                  <c:v>3. Миллениал :)</c:v>
                </c:pt>
              </c:strCache>
            </c:strRef>
          </c:cat>
          <c:val>
            <c:numRef>
              <c:f>'возраст и смартфон'!$E$65:$E$67</c:f>
              <c:numCache>
                <c:formatCode>0.000</c:formatCode>
                <c:ptCount val="3"/>
                <c:pt idx="0">
                  <c:v>-0.70536545345282931</c:v>
                </c:pt>
                <c:pt idx="1">
                  <c:v>0.31041758849677503</c:v>
                </c:pt>
                <c:pt idx="2">
                  <c:v>0.50238027223199777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797-440E-8E4E-CD87F2B8EC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67314320"/>
        <c:axId val="1142438592"/>
        <c:axId val="1242916848"/>
      </c:bar3DChart>
      <c:catAx>
        <c:axId val="1167314320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1142438592"/>
        <c:crosses val="autoZero"/>
        <c:auto val="1"/>
        <c:lblAlgn val="ctr"/>
        <c:lblOffset val="100"/>
        <c:noMultiLvlLbl val="0"/>
      </c:catAx>
      <c:valAx>
        <c:axId val="1142438592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167314320"/>
        <c:crosses val="autoZero"/>
        <c:crossBetween val="between"/>
      </c:valAx>
      <c:serAx>
        <c:axId val="124291684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1142438592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'возраст и смартфон'!$C$105</c:f>
              <c:strCache>
                <c:ptCount val="1"/>
                <c:pt idx="0">
                  <c:v>1. Редко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'возраст и смартфон'!$B$106:$B$108</c:f>
              <c:strCache>
                <c:ptCount val="3"/>
                <c:pt idx="0">
                  <c:v>1. Мудрый :)</c:v>
                </c:pt>
                <c:pt idx="1">
                  <c:v>2. Молодой</c:v>
                </c:pt>
                <c:pt idx="2">
                  <c:v>3. Миллениал :)</c:v>
                </c:pt>
              </c:strCache>
            </c:strRef>
          </c:cat>
          <c:val>
            <c:numRef>
              <c:f>'возраст и смартфон'!$C$106:$C$108</c:f>
              <c:numCache>
                <c:formatCode>0.000</c:formatCode>
                <c:ptCount val="3"/>
                <c:pt idx="0">
                  <c:v>24.154589371980677</c:v>
                </c:pt>
                <c:pt idx="1">
                  <c:v>20.704845814977972</c:v>
                </c:pt>
                <c:pt idx="2">
                  <c:v>14.130434782608695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0D-43D5-AF73-ABA1E9EEEA43}"/>
            </c:ext>
          </c:extLst>
        </c:ser>
        <c:ser>
          <c:idx val="1"/>
          <c:order val="1"/>
          <c:tx>
            <c:strRef>
              <c:f>'возраст и смартфон'!$D$105</c:f>
              <c:strCache>
                <c:ptCount val="1"/>
                <c:pt idx="0">
                  <c:v>2. Иногда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'возраст и смартфон'!$B$106:$B$108</c:f>
              <c:strCache>
                <c:ptCount val="3"/>
                <c:pt idx="0">
                  <c:v>1. Мудрый :)</c:v>
                </c:pt>
                <c:pt idx="1">
                  <c:v>2. Молодой</c:v>
                </c:pt>
                <c:pt idx="2">
                  <c:v>3. Миллениал :)</c:v>
                </c:pt>
              </c:strCache>
            </c:strRef>
          </c:cat>
          <c:val>
            <c:numRef>
              <c:f>'возраст и смартфон'!$D$106:$D$108</c:f>
              <c:numCache>
                <c:formatCode>0.000</c:formatCode>
                <c:ptCount val="3"/>
                <c:pt idx="0">
                  <c:v>9.1787439613526569</c:v>
                </c:pt>
                <c:pt idx="1">
                  <c:v>10.13215859030837</c:v>
                </c:pt>
                <c:pt idx="2">
                  <c:v>15.217391304347828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60D-43D5-AF73-ABA1E9EEEA43}"/>
            </c:ext>
          </c:extLst>
        </c:ser>
        <c:ser>
          <c:idx val="2"/>
          <c:order val="2"/>
          <c:tx>
            <c:strRef>
              <c:f>'возраст и смартфон'!$E$105</c:f>
              <c:strCache>
                <c:ptCount val="1"/>
                <c:pt idx="0">
                  <c:v>3. Часто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'возраст и смартфон'!$B$106:$B$108</c:f>
              <c:strCache>
                <c:ptCount val="3"/>
                <c:pt idx="0">
                  <c:v>1. Мудрый :)</c:v>
                </c:pt>
                <c:pt idx="1">
                  <c:v>2. Молодой</c:v>
                </c:pt>
                <c:pt idx="2">
                  <c:v>3. Миллениал :)</c:v>
                </c:pt>
              </c:strCache>
            </c:strRef>
          </c:cat>
          <c:val>
            <c:numRef>
              <c:f>'возраст и смартфон'!$E$106:$E$108</c:f>
              <c:numCache>
                <c:formatCode>0.000</c:formatCode>
                <c:ptCount val="3"/>
                <c:pt idx="0">
                  <c:v>66.666666666666657</c:v>
                </c:pt>
                <c:pt idx="1">
                  <c:v>69.162995594713664</c:v>
                </c:pt>
                <c:pt idx="2">
                  <c:v>70.652173913043484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60D-43D5-AF73-ABA1E9EEEA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50546032"/>
        <c:axId val="872881648"/>
      </c:barChart>
      <c:catAx>
        <c:axId val="1350546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72881648"/>
        <c:crosses val="autoZero"/>
        <c:auto val="1"/>
        <c:lblAlgn val="ctr"/>
        <c:lblOffset val="100"/>
        <c:noMultiLvlLbl val="0"/>
      </c:catAx>
      <c:valAx>
        <c:axId val="872881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350546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'возраст и смартфон'!$B$115</c:f>
              <c:strCache>
                <c:ptCount val="1"/>
                <c:pt idx="0">
                  <c:v>1. Мудрый :)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'возраст и смартфон'!$C$114:$E$114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'возраст и смартфон'!$C$115:$E$115</c:f>
              <c:numCache>
                <c:formatCode>0.000</c:formatCode>
                <c:ptCount val="3"/>
                <c:pt idx="0">
                  <c:v>45.454545454545453</c:v>
                </c:pt>
                <c:pt idx="1">
                  <c:v>33.928571428571431</c:v>
                </c:pt>
                <c:pt idx="2">
                  <c:v>38.333333333333336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66-4C9A-BCCC-6D8A23179138}"/>
            </c:ext>
          </c:extLst>
        </c:ser>
        <c:ser>
          <c:idx val="1"/>
          <c:order val="1"/>
          <c:tx>
            <c:strRef>
              <c:f>'возраст и смартфон'!$B$116</c:f>
              <c:strCache>
                <c:ptCount val="1"/>
                <c:pt idx="0">
                  <c:v>2. Молодой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'возраст и смартфон'!$C$114:$E$114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'возраст и смартфон'!$C$116:$E$116</c:f>
              <c:numCache>
                <c:formatCode>0.000</c:formatCode>
                <c:ptCount val="3"/>
                <c:pt idx="0">
                  <c:v>42.727272727272727</c:v>
                </c:pt>
                <c:pt idx="1">
                  <c:v>41.071428571428569</c:v>
                </c:pt>
                <c:pt idx="2">
                  <c:v>43.611111111111114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D66-4C9A-BCCC-6D8A23179138}"/>
            </c:ext>
          </c:extLst>
        </c:ser>
        <c:ser>
          <c:idx val="2"/>
          <c:order val="2"/>
          <c:tx>
            <c:strRef>
              <c:f>'возраст и смартфон'!$B$117</c:f>
              <c:strCache>
                <c:ptCount val="1"/>
                <c:pt idx="0">
                  <c:v>3. Миллениал :)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'возраст и смартфон'!$C$114:$E$114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'возраст и смартфон'!$C$117:$E$117</c:f>
              <c:numCache>
                <c:formatCode>0.000</c:formatCode>
                <c:ptCount val="3"/>
                <c:pt idx="0">
                  <c:v>11.818181818181818</c:v>
                </c:pt>
                <c:pt idx="1">
                  <c:v>25</c:v>
                </c:pt>
                <c:pt idx="2">
                  <c:v>18.055555555555554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D66-4C9A-BCCC-6D8A231791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50554832"/>
        <c:axId val="872861680"/>
      </c:barChart>
      <c:catAx>
        <c:axId val="1350554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72861680"/>
        <c:crosses val="autoZero"/>
        <c:auto val="1"/>
        <c:lblAlgn val="ctr"/>
        <c:lblOffset val="100"/>
        <c:noMultiLvlLbl val="0"/>
      </c:catAx>
      <c:valAx>
        <c:axId val="872861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350554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Плохо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B-1591-4006-9529-9E815BE991DB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C-1591-4006-9529-9E815BE991DB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D-1591-4006-9529-9E815BE991DB}"/>
              </c:ext>
            </c:extLst>
          </c:dPt>
          <c:cat>
            <c:strRef>
              <c:f>'Усталость и работа'!$B$65:$B$67</c:f>
              <c:strCache>
                <c:ptCount val="3"/>
                <c:pt idx="0">
                  <c:v>1. Свежий</c:v>
                </c:pt>
                <c:pt idx="1">
                  <c:v>2. Усталый</c:v>
                </c:pt>
                <c:pt idx="2">
                  <c:v>3. В хлам</c:v>
                </c:pt>
              </c:strCache>
            </c:strRef>
          </c:cat>
          <c:val>
            <c:numRef>
              <c:f>'Усталость и работа'!$C$65:$C$67</c:f>
              <c:numCache>
                <c:formatCode>0.000</c:formatCode>
                <c:ptCount val="3"/>
                <c:pt idx="0">
                  <c:v>-2.661982883141611</c:v>
                </c:pt>
                <c:pt idx="1">
                  <c:v>-4.8096873194864003</c:v>
                </c:pt>
                <c:pt idx="2">
                  <c:v>7.6298837849544405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591-4006-9529-9E815BE991DB}"/>
            </c:ext>
          </c:extLst>
        </c:ser>
        <c:ser>
          <c:idx val="1"/>
          <c:order val="1"/>
          <c:tx>
            <c:v>2. Средне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E-1591-4006-9529-9E815BE991DB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F-1591-4006-9529-9E815BE991DB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0-1591-4006-9529-9E815BE991DB}"/>
              </c:ext>
            </c:extLst>
          </c:dPt>
          <c:cat>
            <c:strRef>
              <c:f>'Усталость и работа'!$B$65:$B$67</c:f>
              <c:strCache>
                <c:ptCount val="3"/>
                <c:pt idx="0">
                  <c:v>1. Свежий</c:v>
                </c:pt>
                <c:pt idx="1">
                  <c:v>2. Усталый</c:v>
                </c:pt>
                <c:pt idx="2">
                  <c:v>3. В хлам</c:v>
                </c:pt>
              </c:strCache>
            </c:strRef>
          </c:cat>
          <c:val>
            <c:numRef>
              <c:f>'Усталость и работа'!$D$65:$D$67</c:f>
              <c:numCache>
                <c:formatCode>0.000</c:formatCode>
                <c:ptCount val="3"/>
                <c:pt idx="0">
                  <c:v>-2.36207130760131</c:v>
                </c:pt>
                <c:pt idx="1">
                  <c:v>1.3168515192575223</c:v>
                </c:pt>
                <c:pt idx="2">
                  <c:v>0.45102192132153607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591-4006-9529-9E815BE991DB}"/>
            </c:ext>
          </c:extLst>
        </c:ser>
        <c:ser>
          <c:idx val="2"/>
          <c:order val="2"/>
          <c:tx>
            <c:v>3. Хорошо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1-1591-4006-9529-9E815BE991DB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2-1591-4006-9529-9E815BE991DB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3-1591-4006-9529-9E815BE991DB}"/>
              </c:ext>
            </c:extLst>
          </c:dPt>
          <c:cat>
            <c:strRef>
              <c:f>'Усталость и работа'!$B$65:$B$67</c:f>
              <c:strCache>
                <c:ptCount val="3"/>
                <c:pt idx="0">
                  <c:v>1. Свежий</c:v>
                </c:pt>
                <c:pt idx="1">
                  <c:v>2. Усталый</c:v>
                </c:pt>
                <c:pt idx="2">
                  <c:v>3. В хлам</c:v>
                </c:pt>
              </c:strCache>
            </c:strRef>
          </c:cat>
          <c:val>
            <c:numRef>
              <c:f>'Усталость и работа'!$E$65:$E$67</c:f>
              <c:numCache>
                <c:formatCode>0.000</c:formatCode>
                <c:ptCount val="3"/>
                <c:pt idx="0">
                  <c:v>4.0861187700451485</c:v>
                </c:pt>
                <c:pt idx="1">
                  <c:v>1.7636794928768318</c:v>
                </c:pt>
                <c:pt idx="2">
                  <c:v>-5.3535317422938142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591-4006-9529-9E815BE991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82116288"/>
        <c:axId val="872873744"/>
        <c:axId val="1139228160"/>
      </c:bar3DChart>
      <c:catAx>
        <c:axId val="118211628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872873744"/>
        <c:crosses val="autoZero"/>
        <c:auto val="1"/>
        <c:lblAlgn val="ctr"/>
        <c:lblOffset val="100"/>
        <c:noMultiLvlLbl val="0"/>
      </c:catAx>
      <c:valAx>
        <c:axId val="872873744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182116288"/>
        <c:crosses val="autoZero"/>
        <c:crossBetween val="between"/>
      </c:valAx>
      <c:serAx>
        <c:axId val="1139228160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872873744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'Усталость и работа'!$C$105</c:f>
              <c:strCache>
                <c:ptCount val="1"/>
                <c:pt idx="0">
                  <c:v>1. Плохо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'Усталость и работа'!$B$106:$B$108</c:f>
              <c:strCache>
                <c:ptCount val="3"/>
                <c:pt idx="0">
                  <c:v>1. Свежий</c:v>
                </c:pt>
                <c:pt idx="1">
                  <c:v>2. Усталый</c:v>
                </c:pt>
                <c:pt idx="2">
                  <c:v>3. В хлам</c:v>
                </c:pt>
              </c:strCache>
            </c:strRef>
          </c:cat>
          <c:val>
            <c:numRef>
              <c:f>'Усталость и работа'!$C$106:$C$108</c:f>
              <c:numCache>
                <c:formatCode>0.000</c:formatCode>
                <c:ptCount val="3"/>
                <c:pt idx="0">
                  <c:v>2.5641025641025639</c:v>
                </c:pt>
                <c:pt idx="1">
                  <c:v>5.9936908517350158</c:v>
                </c:pt>
                <c:pt idx="2">
                  <c:v>29.770992366412212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50-4F88-A434-A4E573A758A0}"/>
            </c:ext>
          </c:extLst>
        </c:ser>
        <c:ser>
          <c:idx val="1"/>
          <c:order val="1"/>
          <c:tx>
            <c:strRef>
              <c:f>'Усталость и работа'!$D$105</c:f>
              <c:strCache>
                <c:ptCount val="1"/>
                <c:pt idx="0">
                  <c:v>2. Средне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'Усталость и работа'!$B$106:$B$108</c:f>
              <c:strCache>
                <c:ptCount val="3"/>
                <c:pt idx="0">
                  <c:v>1. Свежий</c:v>
                </c:pt>
                <c:pt idx="1">
                  <c:v>2. Усталый</c:v>
                </c:pt>
                <c:pt idx="2">
                  <c:v>3. В хлам</c:v>
                </c:pt>
              </c:strCache>
            </c:strRef>
          </c:cat>
          <c:val>
            <c:numRef>
              <c:f>'Усталость и работа'!$D$106:$D$108</c:f>
              <c:numCache>
                <c:formatCode>0.000</c:formatCode>
                <c:ptCount val="3"/>
                <c:pt idx="0">
                  <c:v>33.333333333333329</c:v>
                </c:pt>
                <c:pt idx="1">
                  <c:v>47.949526813880126</c:v>
                </c:pt>
                <c:pt idx="2">
                  <c:v>47.328244274809158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150-4F88-A434-A4E573A758A0}"/>
            </c:ext>
          </c:extLst>
        </c:ser>
        <c:ser>
          <c:idx val="2"/>
          <c:order val="2"/>
          <c:tx>
            <c:strRef>
              <c:f>'Усталость и работа'!$E$105</c:f>
              <c:strCache>
                <c:ptCount val="1"/>
                <c:pt idx="0">
                  <c:v>3. Хорошо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'Усталость и работа'!$B$106:$B$108</c:f>
              <c:strCache>
                <c:ptCount val="3"/>
                <c:pt idx="0">
                  <c:v>1. Свежий</c:v>
                </c:pt>
                <c:pt idx="1">
                  <c:v>2. Усталый</c:v>
                </c:pt>
                <c:pt idx="2">
                  <c:v>3. В хлам</c:v>
                </c:pt>
              </c:strCache>
            </c:strRef>
          </c:cat>
          <c:val>
            <c:numRef>
              <c:f>'Усталость и работа'!$E$106:$E$108</c:f>
              <c:numCache>
                <c:formatCode>0.000</c:formatCode>
                <c:ptCount val="3"/>
                <c:pt idx="0">
                  <c:v>64.102564102564102</c:v>
                </c:pt>
                <c:pt idx="1">
                  <c:v>46.056782334384863</c:v>
                </c:pt>
                <c:pt idx="2">
                  <c:v>22.900763358778626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150-4F88-A434-A4E573A758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17372768"/>
        <c:axId val="872868336"/>
      </c:barChart>
      <c:catAx>
        <c:axId val="1417372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72868336"/>
        <c:crosses val="autoZero"/>
        <c:auto val="1"/>
        <c:lblAlgn val="ctr"/>
        <c:lblOffset val="100"/>
        <c:noMultiLvlLbl val="0"/>
      </c:catAx>
      <c:valAx>
        <c:axId val="872868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417372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'Усталость и работа'!$B$115</c:f>
              <c:strCache>
                <c:ptCount val="1"/>
                <c:pt idx="0">
                  <c:v>1. Свежий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'Усталость и работа'!$C$114:$E$114</c:f>
              <c:strCache>
                <c:ptCount val="3"/>
                <c:pt idx="0">
                  <c:v>1. Плохо</c:v>
                </c:pt>
                <c:pt idx="1">
                  <c:v>2. Средне</c:v>
                </c:pt>
                <c:pt idx="2">
                  <c:v>3. Хорошо</c:v>
                </c:pt>
              </c:strCache>
            </c:strRef>
          </c:cat>
          <c:val>
            <c:numRef>
              <c:f>'Усталость и работа'!$C$115:$E$115</c:f>
              <c:numCache>
                <c:formatCode>0.000</c:formatCode>
                <c:ptCount val="3"/>
                <c:pt idx="0">
                  <c:v>3.3333333333333335</c:v>
                </c:pt>
                <c:pt idx="1">
                  <c:v>10.833333333333334</c:v>
                </c:pt>
                <c:pt idx="2">
                  <c:v>22.123893805309734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39-4C0B-801B-117FFEA1326E}"/>
            </c:ext>
          </c:extLst>
        </c:ser>
        <c:ser>
          <c:idx val="1"/>
          <c:order val="1"/>
          <c:tx>
            <c:strRef>
              <c:f>'Усталость и работа'!$B$116</c:f>
              <c:strCache>
                <c:ptCount val="1"/>
                <c:pt idx="0">
                  <c:v>2. Усталый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'Усталость и работа'!$C$114:$E$114</c:f>
              <c:strCache>
                <c:ptCount val="3"/>
                <c:pt idx="0">
                  <c:v>1. Плохо</c:v>
                </c:pt>
                <c:pt idx="1">
                  <c:v>2. Средне</c:v>
                </c:pt>
                <c:pt idx="2">
                  <c:v>3. Хорошо</c:v>
                </c:pt>
              </c:strCache>
            </c:strRef>
          </c:cat>
          <c:val>
            <c:numRef>
              <c:f>'Усталость и работа'!$C$116:$E$116</c:f>
              <c:numCache>
                <c:formatCode>0.000</c:formatCode>
                <c:ptCount val="3"/>
                <c:pt idx="0">
                  <c:v>31.666666666666664</c:v>
                </c:pt>
                <c:pt idx="1">
                  <c:v>63.333333333333329</c:v>
                </c:pt>
                <c:pt idx="2">
                  <c:v>64.601769911504419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739-4C0B-801B-117FFEA1326E}"/>
            </c:ext>
          </c:extLst>
        </c:ser>
        <c:ser>
          <c:idx val="2"/>
          <c:order val="2"/>
          <c:tx>
            <c:strRef>
              <c:f>'Усталость и работа'!$B$117</c:f>
              <c:strCache>
                <c:ptCount val="1"/>
                <c:pt idx="0">
                  <c:v>3. В хлам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'Усталость и работа'!$C$114:$E$114</c:f>
              <c:strCache>
                <c:ptCount val="3"/>
                <c:pt idx="0">
                  <c:v>1. Плохо</c:v>
                </c:pt>
                <c:pt idx="1">
                  <c:v>2. Средне</c:v>
                </c:pt>
                <c:pt idx="2">
                  <c:v>3. Хорошо</c:v>
                </c:pt>
              </c:strCache>
            </c:strRef>
          </c:cat>
          <c:val>
            <c:numRef>
              <c:f>'Усталость и работа'!$C$117:$E$117</c:f>
              <c:numCache>
                <c:formatCode>0.000</c:formatCode>
                <c:ptCount val="3"/>
                <c:pt idx="0">
                  <c:v>65</c:v>
                </c:pt>
                <c:pt idx="1">
                  <c:v>25.833333333333336</c:v>
                </c:pt>
                <c:pt idx="2">
                  <c:v>13.274336283185843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739-4C0B-801B-117FFEA132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17399968"/>
        <c:axId val="872851696"/>
      </c:barChart>
      <c:catAx>
        <c:axId val="1417399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72851696"/>
        <c:crosses val="autoZero"/>
        <c:auto val="1"/>
        <c:lblAlgn val="ctr"/>
        <c:lblOffset val="100"/>
        <c:noMultiLvlLbl val="0"/>
      </c:catAx>
      <c:valAx>
        <c:axId val="872851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417399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Плохо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B-FC70-4524-B0FC-C505C59B9F53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C-FC70-4524-B0FC-C505C59B9F53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D-FC70-4524-B0FC-C505C59B9F53}"/>
              </c:ext>
            </c:extLst>
          </c:dPt>
          <c:cat>
            <c:strRef>
              <c:f>'Усталость и личное'!$B$65:$B$67</c:f>
              <c:strCache>
                <c:ptCount val="3"/>
                <c:pt idx="0">
                  <c:v>1. Свежий</c:v>
                </c:pt>
                <c:pt idx="1">
                  <c:v>2. Усталый</c:v>
                </c:pt>
                <c:pt idx="2">
                  <c:v>3. В хлам</c:v>
                </c:pt>
              </c:strCache>
            </c:strRef>
          </c:cat>
          <c:val>
            <c:numRef>
              <c:f>'Усталость и личное'!$C$65:$C$67</c:f>
              <c:numCache>
                <c:formatCode>0.000</c:formatCode>
                <c:ptCount val="3"/>
                <c:pt idx="0">
                  <c:v>-2.426977675631611</c:v>
                </c:pt>
                <c:pt idx="1">
                  <c:v>-5.353117424299926</c:v>
                </c:pt>
                <c:pt idx="2">
                  <c:v>8.0516737560937059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C70-4524-B0FC-C505C59B9F53}"/>
            </c:ext>
          </c:extLst>
        </c:ser>
        <c:ser>
          <c:idx val="1"/>
          <c:order val="1"/>
          <c:tx>
            <c:v>2. Средне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E-FC70-4524-B0FC-C505C59B9F53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F-FC70-4524-B0FC-C505C59B9F53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0-FC70-4524-B0FC-C505C59B9F53}"/>
              </c:ext>
            </c:extLst>
          </c:dPt>
          <c:cat>
            <c:strRef>
              <c:f>'Усталость и личное'!$B$65:$B$67</c:f>
              <c:strCache>
                <c:ptCount val="3"/>
                <c:pt idx="0">
                  <c:v>1. Свежий</c:v>
                </c:pt>
                <c:pt idx="1">
                  <c:v>2. Усталый</c:v>
                </c:pt>
                <c:pt idx="2">
                  <c:v>3. В хлам</c:v>
                </c:pt>
              </c:strCache>
            </c:strRef>
          </c:cat>
          <c:val>
            <c:numRef>
              <c:f>'Усталость и личное'!$D$65:$D$67</c:f>
              <c:numCache>
                <c:formatCode>0.000</c:formatCode>
                <c:ptCount val="3"/>
                <c:pt idx="0">
                  <c:v>-1.7670508610436031</c:v>
                </c:pt>
                <c:pt idx="1">
                  <c:v>3.9219511838713514</c:v>
                </c:pt>
                <c:pt idx="2">
                  <c:v>-2.9857155225698815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C70-4524-B0FC-C505C59B9F53}"/>
            </c:ext>
          </c:extLst>
        </c:ser>
        <c:ser>
          <c:idx val="2"/>
          <c:order val="2"/>
          <c:tx>
            <c:v>3. Хорошо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1-FC70-4524-B0FC-C505C59B9F53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2-FC70-4524-B0FC-C505C59B9F53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3-FC70-4524-B0FC-C505C59B9F53}"/>
              </c:ext>
            </c:extLst>
          </c:dPt>
          <c:cat>
            <c:strRef>
              <c:f>'Усталость и личное'!$B$65:$B$67</c:f>
              <c:strCache>
                <c:ptCount val="3"/>
                <c:pt idx="0">
                  <c:v>1. Свежий</c:v>
                </c:pt>
                <c:pt idx="1">
                  <c:v>2. Усталый</c:v>
                </c:pt>
                <c:pt idx="2">
                  <c:v>3. В хлам</c:v>
                </c:pt>
              </c:strCache>
            </c:strRef>
          </c:cat>
          <c:val>
            <c:numRef>
              <c:f>'Усталость и личное'!$E$65:$E$67</c:f>
              <c:numCache>
                <c:formatCode>0.000</c:formatCode>
                <c:ptCount val="3"/>
                <c:pt idx="0">
                  <c:v>4.0612258648739159</c:v>
                </c:pt>
                <c:pt idx="1">
                  <c:v>0.56714537675943844</c:v>
                </c:pt>
                <c:pt idx="2">
                  <c:v>-3.9791533533626029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C70-4524-B0FC-C505C59B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82117488"/>
        <c:axId val="927288720"/>
        <c:axId val="864074352"/>
      </c:bar3DChart>
      <c:catAx>
        <c:axId val="118211748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927288720"/>
        <c:crosses val="autoZero"/>
        <c:auto val="1"/>
        <c:lblAlgn val="ctr"/>
        <c:lblOffset val="100"/>
        <c:noMultiLvlLbl val="0"/>
      </c:catAx>
      <c:valAx>
        <c:axId val="927288720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182117488"/>
        <c:crosses val="autoZero"/>
        <c:crossBetween val="between"/>
      </c:valAx>
      <c:serAx>
        <c:axId val="864074352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927288720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Плохо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B-D3CD-4D26-B387-6314C4C3E4D2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C-D3CD-4D26-B387-6314C4C3E4D2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D-D3CD-4D26-B387-6314C4C3E4D2}"/>
              </c:ext>
            </c:extLst>
          </c:dPt>
          <c:cat>
            <c:strRef>
              <c:f>'Довольство и работа'!$B$65:$B$67</c:f>
              <c:strCache>
                <c:ptCount val="3"/>
                <c:pt idx="0">
                  <c:v>1. Довольный</c:v>
                </c:pt>
                <c:pt idx="1">
                  <c:v>2. Так себе</c:v>
                </c:pt>
                <c:pt idx="2">
                  <c:v>3. Не довольный</c:v>
                </c:pt>
              </c:strCache>
            </c:strRef>
          </c:cat>
          <c:val>
            <c:numRef>
              <c:f>'Довольство и работа'!$C$65:$C$67</c:f>
              <c:numCache>
                <c:formatCode>0.000</c:formatCode>
                <c:ptCount val="3"/>
                <c:pt idx="0">
                  <c:v>-3.3905860745128642</c:v>
                </c:pt>
                <c:pt idx="1">
                  <c:v>-3.8620191610697074E-2</c:v>
                </c:pt>
                <c:pt idx="2">
                  <c:v>5.1583517512504855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3CD-4D26-B387-6314C4C3E4D2}"/>
            </c:ext>
          </c:extLst>
        </c:ser>
        <c:ser>
          <c:idx val="1"/>
          <c:order val="1"/>
          <c:tx>
            <c:v>2. Средне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E-D3CD-4D26-B387-6314C4C3E4D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F-D3CD-4D26-B387-6314C4C3E4D2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0-D3CD-4D26-B387-6314C4C3E4D2}"/>
              </c:ext>
            </c:extLst>
          </c:dPt>
          <c:cat>
            <c:strRef>
              <c:f>'Довольство и работа'!$B$65:$B$67</c:f>
              <c:strCache>
                <c:ptCount val="3"/>
                <c:pt idx="0">
                  <c:v>1. Довольный</c:v>
                </c:pt>
                <c:pt idx="1">
                  <c:v>2. Так себе</c:v>
                </c:pt>
                <c:pt idx="2">
                  <c:v>3. Не довольный</c:v>
                </c:pt>
              </c:strCache>
            </c:strRef>
          </c:cat>
          <c:val>
            <c:numRef>
              <c:f>'Довольство и работа'!$D$65:$D$67</c:f>
              <c:numCache>
                <c:formatCode>0.000</c:formatCode>
                <c:ptCount val="3"/>
                <c:pt idx="0">
                  <c:v>-3.019211760407877</c:v>
                </c:pt>
                <c:pt idx="1">
                  <c:v>2.704697376630508</c:v>
                </c:pt>
                <c:pt idx="2">
                  <c:v>0.31913997879461425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3CD-4D26-B387-6314C4C3E4D2}"/>
            </c:ext>
          </c:extLst>
        </c:ser>
        <c:ser>
          <c:idx val="2"/>
          <c:order val="2"/>
          <c:tx>
            <c:v>3. Хорошо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1-D3CD-4D26-B387-6314C4C3E4D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2-D3CD-4D26-B387-6314C4C3E4D2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3-D3CD-4D26-B387-6314C4C3E4D2}"/>
              </c:ext>
            </c:extLst>
          </c:dPt>
          <c:cat>
            <c:strRef>
              <c:f>'Довольство и работа'!$B$65:$B$67</c:f>
              <c:strCache>
                <c:ptCount val="3"/>
                <c:pt idx="0">
                  <c:v>1. Довольный</c:v>
                </c:pt>
                <c:pt idx="1">
                  <c:v>2. Так себе</c:v>
                </c:pt>
                <c:pt idx="2">
                  <c:v>3. Не довольный</c:v>
                </c:pt>
              </c:strCache>
            </c:strRef>
          </c:cat>
          <c:val>
            <c:numRef>
              <c:f>'Довольство и работа'!$E$65:$E$67</c:f>
              <c:numCache>
                <c:formatCode>0.000</c:formatCode>
                <c:ptCount val="3"/>
                <c:pt idx="0">
                  <c:v>5.2152085964151729</c:v>
                </c:pt>
                <c:pt idx="1">
                  <c:v>-2.6965996217756341</c:v>
                </c:pt>
                <c:pt idx="2">
                  <c:v>-3.6336780124712025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3CD-4D26-B387-6314C4C3E4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59892144"/>
        <c:axId val="549018736"/>
        <c:axId val="857664464"/>
      </c:bar3DChart>
      <c:catAx>
        <c:axId val="559892144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549018736"/>
        <c:crosses val="autoZero"/>
        <c:auto val="1"/>
        <c:lblAlgn val="ctr"/>
        <c:lblOffset val="100"/>
        <c:noMultiLvlLbl val="0"/>
      </c:catAx>
      <c:valAx>
        <c:axId val="549018736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559892144"/>
        <c:crosses val="autoZero"/>
        <c:crossBetween val="between"/>
      </c:valAx>
      <c:serAx>
        <c:axId val="857664464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549018736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Плохо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B-5772-4638-B3ED-3C770284FE1C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C-5772-4638-B3ED-3C770284FE1C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D-5772-4638-B3ED-3C770284FE1C}"/>
              </c:ext>
            </c:extLst>
          </c:dPt>
          <c:cat>
            <c:strRef>
              <c:f>'Довольство и личное'!$B$65:$B$67</c:f>
              <c:strCache>
                <c:ptCount val="3"/>
                <c:pt idx="0">
                  <c:v>1. Довольный</c:v>
                </c:pt>
                <c:pt idx="1">
                  <c:v>2. Так себе</c:v>
                </c:pt>
                <c:pt idx="2">
                  <c:v>3. Не довольный</c:v>
                </c:pt>
              </c:strCache>
            </c:strRef>
          </c:cat>
          <c:val>
            <c:numRef>
              <c:f>'Довольство и личное'!$C$65:$C$67</c:f>
              <c:numCache>
                <c:formatCode>0.000</c:formatCode>
                <c:ptCount val="3"/>
                <c:pt idx="0">
                  <c:v>-5.754213558707959</c:v>
                </c:pt>
                <c:pt idx="1">
                  <c:v>0.79871327365804146</c:v>
                </c:pt>
                <c:pt idx="2">
                  <c:v>7.4056851490934754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772-4638-B3ED-3C770284FE1C}"/>
            </c:ext>
          </c:extLst>
        </c:ser>
        <c:ser>
          <c:idx val="1"/>
          <c:order val="1"/>
          <c:tx>
            <c:v>2. Средне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E-5772-4638-B3ED-3C770284FE1C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F-5772-4638-B3ED-3C770284FE1C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0-5772-4638-B3ED-3C770284FE1C}"/>
              </c:ext>
            </c:extLst>
          </c:dPt>
          <c:cat>
            <c:strRef>
              <c:f>'Довольство и личное'!$B$65:$B$67</c:f>
              <c:strCache>
                <c:ptCount val="3"/>
                <c:pt idx="0">
                  <c:v>1. Довольный</c:v>
                </c:pt>
                <c:pt idx="1">
                  <c:v>2. Так себе</c:v>
                </c:pt>
                <c:pt idx="2">
                  <c:v>3. Не довольный</c:v>
                </c:pt>
              </c:strCache>
            </c:strRef>
          </c:cat>
          <c:val>
            <c:numRef>
              <c:f>'Довольство и личное'!$D$65:$D$67</c:f>
              <c:numCache>
                <c:formatCode>0.000</c:formatCode>
                <c:ptCount val="3"/>
                <c:pt idx="0">
                  <c:v>-2.1910365621372243</c:v>
                </c:pt>
                <c:pt idx="1">
                  <c:v>3.7380366157124305</c:v>
                </c:pt>
                <c:pt idx="2">
                  <c:v>-2.5385800920464408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5772-4638-B3ED-3C770284FE1C}"/>
            </c:ext>
          </c:extLst>
        </c:ser>
        <c:ser>
          <c:idx val="2"/>
          <c:order val="2"/>
          <c:tx>
            <c:v>3. Хорошо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1-5772-4638-B3ED-3C770284FE1C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2-5772-4638-B3ED-3C770284FE1C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3-5772-4638-B3ED-3C770284FE1C}"/>
              </c:ext>
            </c:extLst>
          </c:dPt>
          <c:cat>
            <c:strRef>
              <c:f>'Довольство и личное'!$B$65:$B$67</c:f>
              <c:strCache>
                <c:ptCount val="3"/>
                <c:pt idx="0">
                  <c:v>1. Довольный</c:v>
                </c:pt>
                <c:pt idx="1">
                  <c:v>2. Так себе</c:v>
                </c:pt>
                <c:pt idx="2">
                  <c:v>3. Не довольный</c:v>
                </c:pt>
              </c:strCache>
            </c:strRef>
          </c:cat>
          <c:val>
            <c:numRef>
              <c:f>'Довольство и личное'!$E$65:$E$67</c:f>
              <c:numCache>
                <c:formatCode>0.000</c:formatCode>
                <c:ptCount val="3"/>
                <c:pt idx="0">
                  <c:v>7.484419070383673</c:v>
                </c:pt>
                <c:pt idx="1">
                  <c:v>-4.7235822913878671</c:v>
                </c:pt>
                <c:pt idx="2">
                  <c:v>-3.8826564263546413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772-4638-B3ED-3C770284FE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82119488"/>
        <c:axId val="927276240"/>
        <c:axId val="1139301472"/>
      </c:bar3DChart>
      <c:catAx>
        <c:axId val="118211948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927276240"/>
        <c:crosses val="autoZero"/>
        <c:auto val="1"/>
        <c:lblAlgn val="ctr"/>
        <c:lblOffset val="100"/>
        <c:noMultiLvlLbl val="0"/>
      </c:catAx>
      <c:valAx>
        <c:axId val="927276240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182119488"/>
        <c:crosses val="autoZero"/>
        <c:crossBetween val="between"/>
      </c:valAx>
      <c:serAx>
        <c:axId val="1139301472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927276240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'Довольство и личное'!$C$105</c:f>
              <c:strCache>
                <c:ptCount val="1"/>
                <c:pt idx="0">
                  <c:v>1. Плохо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'Довольство и личное'!$B$106:$B$108</c:f>
              <c:strCache>
                <c:ptCount val="3"/>
                <c:pt idx="0">
                  <c:v>1. Довольный</c:v>
                </c:pt>
                <c:pt idx="1">
                  <c:v>2. Так себе</c:v>
                </c:pt>
                <c:pt idx="2">
                  <c:v>3. Не довольный</c:v>
                </c:pt>
              </c:strCache>
            </c:strRef>
          </c:cat>
          <c:val>
            <c:numRef>
              <c:f>'Довольство и личное'!$C$106:$C$108</c:f>
              <c:numCache>
                <c:formatCode>0.000</c:formatCode>
                <c:ptCount val="3"/>
                <c:pt idx="0">
                  <c:v>8.3333333333333321</c:v>
                </c:pt>
                <c:pt idx="1">
                  <c:v>23.443223443223442</c:v>
                </c:pt>
                <c:pt idx="2">
                  <c:v>59.016393442622949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F50-45D3-967C-E5B64400066A}"/>
            </c:ext>
          </c:extLst>
        </c:ser>
        <c:ser>
          <c:idx val="1"/>
          <c:order val="1"/>
          <c:tx>
            <c:strRef>
              <c:f>'Довольство и личное'!$D$105</c:f>
              <c:strCache>
                <c:ptCount val="1"/>
                <c:pt idx="0">
                  <c:v>2. Средне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'Довольство и личное'!$B$106:$B$108</c:f>
              <c:strCache>
                <c:ptCount val="3"/>
                <c:pt idx="0">
                  <c:v>1. Довольный</c:v>
                </c:pt>
                <c:pt idx="1">
                  <c:v>2. Так себе</c:v>
                </c:pt>
                <c:pt idx="2">
                  <c:v>3. Не довольный</c:v>
                </c:pt>
              </c:strCache>
            </c:strRef>
          </c:cat>
          <c:val>
            <c:numRef>
              <c:f>'Довольство и личное'!$D$106:$D$108</c:f>
              <c:numCache>
                <c:formatCode>0.000</c:formatCode>
                <c:ptCount val="3"/>
                <c:pt idx="0">
                  <c:v>40.104166666666671</c:v>
                </c:pt>
                <c:pt idx="1">
                  <c:v>54.212454212454212</c:v>
                </c:pt>
                <c:pt idx="2">
                  <c:v>31.147540983606557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F50-45D3-967C-E5B64400066A}"/>
            </c:ext>
          </c:extLst>
        </c:ser>
        <c:ser>
          <c:idx val="2"/>
          <c:order val="2"/>
          <c:tx>
            <c:strRef>
              <c:f>'Довольство и личное'!$E$105</c:f>
              <c:strCache>
                <c:ptCount val="1"/>
                <c:pt idx="0">
                  <c:v>3. Хорошо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'Довольство и личное'!$B$106:$B$108</c:f>
              <c:strCache>
                <c:ptCount val="3"/>
                <c:pt idx="0">
                  <c:v>1. Довольный</c:v>
                </c:pt>
                <c:pt idx="1">
                  <c:v>2. Так себе</c:v>
                </c:pt>
                <c:pt idx="2">
                  <c:v>3. Не довольный</c:v>
                </c:pt>
              </c:strCache>
            </c:strRef>
          </c:cat>
          <c:val>
            <c:numRef>
              <c:f>'Довольство и личное'!$E$106:$E$108</c:f>
              <c:numCache>
                <c:formatCode>0.000</c:formatCode>
                <c:ptCount val="3"/>
                <c:pt idx="0">
                  <c:v>51.5625</c:v>
                </c:pt>
                <c:pt idx="1">
                  <c:v>22.344322344322347</c:v>
                </c:pt>
                <c:pt idx="2">
                  <c:v>9.8360655737704921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F50-45D3-967C-E5B6440006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87427072"/>
        <c:axId val="1164236000"/>
      </c:barChart>
      <c:catAx>
        <c:axId val="1487427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164236000"/>
        <c:crosses val="autoZero"/>
        <c:auto val="1"/>
        <c:lblAlgn val="ctr"/>
        <c:lblOffset val="100"/>
        <c:noMultiLvlLbl val="0"/>
      </c:catAx>
      <c:valAx>
        <c:axId val="1164236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487427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'Довольство и личное'!$B$115</c:f>
              <c:strCache>
                <c:ptCount val="1"/>
                <c:pt idx="0">
                  <c:v>1. Довольный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'Довольство и личное'!$C$114:$E$114</c:f>
              <c:strCache>
                <c:ptCount val="3"/>
                <c:pt idx="0">
                  <c:v>1. Плохо</c:v>
                </c:pt>
                <c:pt idx="1">
                  <c:v>2. Средне</c:v>
                </c:pt>
                <c:pt idx="2">
                  <c:v>3. Хорошо</c:v>
                </c:pt>
              </c:strCache>
            </c:strRef>
          </c:cat>
          <c:val>
            <c:numRef>
              <c:f>'Довольство и личное'!$C$115:$E$115</c:f>
              <c:numCache>
                <c:formatCode>0.000</c:formatCode>
                <c:ptCount val="3"/>
                <c:pt idx="0">
                  <c:v>13.793103448275861</c:v>
                </c:pt>
                <c:pt idx="1">
                  <c:v>31.557377049180328</c:v>
                </c:pt>
                <c:pt idx="2">
                  <c:v>59.638554216867469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9F-4665-94F0-951A3502F723}"/>
            </c:ext>
          </c:extLst>
        </c:ser>
        <c:ser>
          <c:idx val="1"/>
          <c:order val="1"/>
          <c:tx>
            <c:strRef>
              <c:f>'Довольство и личное'!$B$116</c:f>
              <c:strCache>
                <c:ptCount val="1"/>
                <c:pt idx="0">
                  <c:v>2. Так себе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'Довольство и личное'!$C$114:$E$114</c:f>
              <c:strCache>
                <c:ptCount val="3"/>
                <c:pt idx="0">
                  <c:v>1. Плохо</c:v>
                </c:pt>
                <c:pt idx="1">
                  <c:v>2. Средне</c:v>
                </c:pt>
                <c:pt idx="2">
                  <c:v>3. Хорошо</c:v>
                </c:pt>
              </c:strCache>
            </c:strRef>
          </c:cat>
          <c:val>
            <c:numRef>
              <c:f>'Довольство и личное'!$C$116:$E$116</c:f>
              <c:numCache>
                <c:formatCode>0.000</c:formatCode>
                <c:ptCount val="3"/>
                <c:pt idx="0">
                  <c:v>55.172413793103445</c:v>
                </c:pt>
                <c:pt idx="1">
                  <c:v>60.655737704918032</c:v>
                </c:pt>
                <c:pt idx="2">
                  <c:v>36.746987951807228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A9F-4665-94F0-951A3502F723}"/>
            </c:ext>
          </c:extLst>
        </c:ser>
        <c:ser>
          <c:idx val="2"/>
          <c:order val="2"/>
          <c:tx>
            <c:strRef>
              <c:f>'Довольство и личное'!$B$117</c:f>
              <c:strCache>
                <c:ptCount val="1"/>
                <c:pt idx="0">
                  <c:v>3. Не довольный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'Довольство и личное'!$C$114:$E$114</c:f>
              <c:strCache>
                <c:ptCount val="3"/>
                <c:pt idx="0">
                  <c:v>1. Плохо</c:v>
                </c:pt>
                <c:pt idx="1">
                  <c:v>2. Средне</c:v>
                </c:pt>
                <c:pt idx="2">
                  <c:v>3. Хорошо</c:v>
                </c:pt>
              </c:strCache>
            </c:strRef>
          </c:cat>
          <c:val>
            <c:numRef>
              <c:f>'Довольство и личное'!$C$117:$E$117</c:f>
              <c:numCache>
                <c:formatCode>0.000</c:formatCode>
                <c:ptCount val="3"/>
                <c:pt idx="0">
                  <c:v>31.03448275862069</c:v>
                </c:pt>
                <c:pt idx="1">
                  <c:v>7.7868852459016393</c:v>
                </c:pt>
                <c:pt idx="2">
                  <c:v>3.6144578313253009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A9F-4665-94F0-951A3502F7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45203632"/>
        <c:axId val="861278752"/>
      </c:barChart>
      <c:catAx>
        <c:axId val="1245203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61278752"/>
        <c:crosses val="autoZero"/>
        <c:auto val="1"/>
        <c:lblAlgn val="ctr"/>
        <c:lblOffset val="100"/>
        <c:noMultiLvlLbl val="0"/>
      </c:catAx>
      <c:valAx>
        <c:axId val="861278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45203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0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A-5720-4077-843D-636C59F68EA6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B-5720-4077-843D-636C59F68EA6}"/>
              </c:ext>
            </c:extLst>
          </c:dPt>
          <c:cat>
            <c:strRef>
              <c:f>'Пол и шоппинг'!$B$61:$B$62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шоппинг'!$C$61:$C$62</c:f>
              <c:numCache>
                <c:formatCode>0.000</c:formatCode>
                <c:ptCount val="2"/>
                <c:pt idx="0">
                  <c:v>-0.80054364227876418</c:v>
                </c:pt>
                <c:pt idx="1">
                  <c:v>0.80054364227877206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720-4077-843D-636C59F68EA6}"/>
            </c:ext>
          </c:extLst>
        </c:ser>
        <c:ser>
          <c:idx val="1"/>
          <c:order val="1"/>
          <c:tx>
            <c:v>1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C-5720-4077-843D-636C59F68EA6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5720-4077-843D-636C59F68EA6}"/>
              </c:ext>
            </c:extLst>
          </c:dPt>
          <c:cat>
            <c:strRef>
              <c:f>'Пол и шоппинг'!$B$61:$B$62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шоппинг'!$D$61:$D$62</c:f>
              <c:numCache>
                <c:formatCode>0.000</c:formatCode>
                <c:ptCount val="2"/>
                <c:pt idx="0">
                  <c:v>0.80054364227876817</c:v>
                </c:pt>
                <c:pt idx="1">
                  <c:v>-0.80054364227876629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5720-4077-843D-636C59F68E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82122288"/>
        <c:axId val="927267920"/>
        <c:axId val="864149520"/>
      </c:bar3DChart>
      <c:catAx>
        <c:axId val="118212228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927267920"/>
        <c:crosses val="autoZero"/>
        <c:auto val="1"/>
        <c:lblAlgn val="ctr"/>
        <c:lblOffset val="100"/>
        <c:noMultiLvlLbl val="0"/>
      </c:catAx>
      <c:valAx>
        <c:axId val="927267920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182122288"/>
        <c:crosses val="autoZero"/>
        <c:crossBetween val="between"/>
      </c:valAx>
      <c:serAx>
        <c:axId val="864149520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927267920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0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A-FDA5-4725-A6D9-F830C024C9B9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B-FDA5-4725-A6D9-F830C024C9B9}"/>
              </c:ext>
            </c:extLst>
          </c:dPt>
          <c:cat>
            <c:strRef>
              <c:f>'Пол и отдых'!$B$61:$B$62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отдых'!$C$61:$C$62</c:f>
              <c:numCache>
                <c:formatCode>0.000</c:formatCode>
                <c:ptCount val="2"/>
                <c:pt idx="0">
                  <c:v>3.1406263354705364</c:v>
                </c:pt>
                <c:pt idx="1">
                  <c:v>-3.1406263354705306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DA5-4725-A6D9-F830C024C9B9}"/>
            </c:ext>
          </c:extLst>
        </c:ser>
        <c:ser>
          <c:idx val="1"/>
          <c:order val="1"/>
          <c:tx>
            <c:v>1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C-FDA5-4725-A6D9-F830C024C9B9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D-FDA5-4725-A6D9-F830C024C9B9}"/>
              </c:ext>
            </c:extLst>
          </c:dPt>
          <c:cat>
            <c:strRef>
              <c:f>'Пол и отдых'!$B$61:$B$62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отдых'!$D$61:$D$62</c:f>
              <c:numCache>
                <c:formatCode>0.000</c:formatCode>
                <c:ptCount val="2"/>
                <c:pt idx="0">
                  <c:v>-3.1406263354705328</c:v>
                </c:pt>
                <c:pt idx="1">
                  <c:v>3.1406263354705342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DA5-4725-A6D9-F830C024C9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36728400"/>
        <c:axId val="929101456"/>
        <c:axId val="857622240"/>
      </c:bar3DChart>
      <c:catAx>
        <c:axId val="1236728400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929101456"/>
        <c:crosses val="autoZero"/>
        <c:auto val="1"/>
        <c:lblAlgn val="ctr"/>
        <c:lblOffset val="100"/>
        <c:noMultiLvlLbl val="0"/>
      </c:catAx>
      <c:valAx>
        <c:axId val="929101456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236728400"/>
        <c:crosses val="autoZero"/>
        <c:crossBetween val="between"/>
      </c:valAx>
      <c:serAx>
        <c:axId val="857622240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929101456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0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A-6408-42E1-A593-562469745F28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B-6408-42E1-A593-562469745F28}"/>
              </c:ext>
            </c:extLst>
          </c:dPt>
          <c:cat>
            <c:strRef>
              <c:f>'Пол и игры'!$B$61:$B$62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игры'!$C$61:$C$62</c:f>
              <c:numCache>
                <c:formatCode>0.000</c:formatCode>
                <c:ptCount val="2"/>
                <c:pt idx="0">
                  <c:v>-0.8405288462277084</c:v>
                </c:pt>
                <c:pt idx="1">
                  <c:v>0.84052884622771462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408-42E1-A593-562469745F28}"/>
            </c:ext>
          </c:extLst>
        </c:ser>
        <c:ser>
          <c:idx val="1"/>
          <c:order val="1"/>
          <c:tx>
            <c:v>1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C-6408-42E1-A593-562469745F28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6408-42E1-A593-562469745F28}"/>
              </c:ext>
            </c:extLst>
          </c:dPt>
          <c:cat>
            <c:strRef>
              <c:f>'Пол и игры'!$B$61:$B$62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игры'!$D$61:$D$62</c:f>
              <c:numCache>
                <c:formatCode>0.000</c:formatCode>
                <c:ptCount val="2"/>
                <c:pt idx="0">
                  <c:v>0.84052884622771151</c:v>
                </c:pt>
                <c:pt idx="1">
                  <c:v>-0.84052884622771307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408-42E1-A593-562469745F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55085216"/>
        <c:axId val="927302448"/>
        <c:axId val="857638944"/>
      </c:bar3DChart>
      <c:catAx>
        <c:axId val="1155085216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927302448"/>
        <c:crosses val="autoZero"/>
        <c:auto val="1"/>
        <c:lblAlgn val="ctr"/>
        <c:lblOffset val="100"/>
        <c:noMultiLvlLbl val="0"/>
      </c:catAx>
      <c:valAx>
        <c:axId val="927302448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155085216"/>
        <c:crosses val="autoZero"/>
        <c:crossBetween val="between"/>
      </c:valAx>
      <c:serAx>
        <c:axId val="857638944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927302448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0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A-5FB5-414E-BEB9-D44ACE91F2CC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B-5FB5-414E-BEB9-D44ACE91F2CC}"/>
              </c:ext>
            </c:extLst>
          </c:dPt>
          <c:cat>
            <c:strRef>
              <c:f>'Пол и соцсетки'!$B$61:$B$62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соцсетки'!$C$61:$C$62</c:f>
              <c:numCache>
                <c:formatCode>0.000</c:formatCode>
                <c:ptCount val="2"/>
                <c:pt idx="0">
                  <c:v>2.8025229149651758</c:v>
                </c:pt>
                <c:pt idx="1">
                  <c:v>-2.802522914965174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FB5-414E-BEB9-D44ACE91F2CC}"/>
            </c:ext>
          </c:extLst>
        </c:ser>
        <c:ser>
          <c:idx val="1"/>
          <c:order val="1"/>
          <c:tx>
            <c:v>1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C-5FB5-414E-BEB9-D44ACE91F2CC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D-5FB5-414E-BEB9-D44ACE91F2CC}"/>
              </c:ext>
            </c:extLst>
          </c:dPt>
          <c:cat>
            <c:strRef>
              <c:f>'Пол и соцсетки'!$B$61:$B$62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соцсетки'!$D$61:$D$62</c:f>
              <c:numCache>
                <c:formatCode>0.000</c:formatCode>
                <c:ptCount val="2"/>
                <c:pt idx="0">
                  <c:v>-2.802522914965174</c:v>
                </c:pt>
                <c:pt idx="1">
                  <c:v>2.8025229149651745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5FB5-414E-BEB9-D44ACE91F2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36726000"/>
        <c:axId val="929116016"/>
        <c:axId val="501113280"/>
      </c:bar3DChart>
      <c:catAx>
        <c:axId val="1236726000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929116016"/>
        <c:crosses val="autoZero"/>
        <c:auto val="1"/>
        <c:lblAlgn val="ctr"/>
        <c:lblOffset val="100"/>
        <c:noMultiLvlLbl val="0"/>
      </c:catAx>
      <c:valAx>
        <c:axId val="929116016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236726000"/>
        <c:crosses val="autoZero"/>
        <c:crossBetween val="between"/>
      </c:valAx>
      <c:serAx>
        <c:axId val="501113280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929116016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'Пол и соцсетки'!$C$99</c:f>
              <c:strCache>
                <c:ptCount val="1"/>
                <c:pt idx="0">
                  <c:v>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'Пол и соцсетки'!$B$100:$B$101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соцсетки'!$C$100:$C$101</c:f>
              <c:numCache>
                <c:formatCode>0.000</c:formatCode>
                <c:ptCount val="2"/>
                <c:pt idx="0">
                  <c:v>32.352941176470587</c:v>
                </c:pt>
                <c:pt idx="1">
                  <c:v>21.527777777777779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FF-43DF-BA42-7BEBD663CE4D}"/>
            </c:ext>
          </c:extLst>
        </c:ser>
        <c:ser>
          <c:idx val="1"/>
          <c:order val="1"/>
          <c:tx>
            <c:strRef>
              <c:f>'Пол и соцсетки'!$D$99</c:f>
              <c:strCache>
                <c:ptCount val="1"/>
                <c:pt idx="0">
                  <c:v>Да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'Пол и соцсетки'!$B$100:$B$101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соцсетки'!$D$100:$D$101</c:f>
              <c:numCache>
                <c:formatCode>0.000</c:formatCode>
                <c:ptCount val="2"/>
                <c:pt idx="0">
                  <c:v>67.64705882352942</c:v>
                </c:pt>
                <c:pt idx="1">
                  <c:v>78.472222222222214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DFF-43DF-BA42-7BEBD663CE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87428672"/>
        <c:axId val="1164229344"/>
      </c:barChart>
      <c:catAx>
        <c:axId val="1487428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164229344"/>
        <c:crosses val="autoZero"/>
        <c:auto val="1"/>
        <c:lblAlgn val="ctr"/>
        <c:lblOffset val="100"/>
        <c:noMultiLvlLbl val="0"/>
      </c:catAx>
      <c:valAx>
        <c:axId val="1164229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487428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'Пол и соцсетки'!$B$108</c:f>
              <c:strCache>
                <c:ptCount val="1"/>
                <c:pt idx="0">
                  <c:v>Ж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'Пол и соцсетки'!$C$107:$D$107</c:f>
              <c:strCache>
                <c:ptCount val="2"/>
                <c:pt idx="0">
                  <c:v>0</c:v>
                </c:pt>
                <c:pt idx="1">
                  <c:v>Да</c:v>
                </c:pt>
              </c:strCache>
            </c:strRef>
          </c:cat>
          <c:val>
            <c:numRef>
              <c:f>'Пол и соцсетки'!$C$108:$D$108</c:f>
              <c:numCache>
                <c:formatCode>0.000</c:formatCode>
                <c:ptCount val="2"/>
                <c:pt idx="0">
                  <c:v>55.39568345323741</c:v>
                </c:pt>
                <c:pt idx="1">
                  <c:v>41.60206718346253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F7-421D-9D06-854C4BF7BAAE}"/>
            </c:ext>
          </c:extLst>
        </c:ser>
        <c:ser>
          <c:idx val="1"/>
          <c:order val="1"/>
          <c:tx>
            <c:strRef>
              <c:f>'Пол и соцсетки'!$B$109</c:f>
              <c:strCache>
                <c:ptCount val="1"/>
                <c:pt idx="0">
                  <c:v>М.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'Пол и соцсетки'!$C$107:$D$107</c:f>
              <c:strCache>
                <c:ptCount val="2"/>
                <c:pt idx="0">
                  <c:v>0</c:v>
                </c:pt>
                <c:pt idx="1">
                  <c:v>Да</c:v>
                </c:pt>
              </c:strCache>
            </c:strRef>
          </c:cat>
          <c:val>
            <c:numRef>
              <c:f>'Пол и соцсетки'!$C$109:$D$109</c:f>
              <c:numCache>
                <c:formatCode>0.000</c:formatCode>
                <c:ptCount val="2"/>
                <c:pt idx="0">
                  <c:v>44.60431654676259</c:v>
                </c:pt>
                <c:pt idx="1">
                  <c:v>58.39793281653747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0F7-421D-9D06-854C4BF7BA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06338256"/>
        <c:axId val="1365389904"/>
      </c:barChart>
      <c:catAx>
        <c:axId val="1406338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365389904"/>
        <c:crosses val="autoZero"/>
        <c:auto val="1"/>
        <c:lblAlgn val="ctr"/>
        <c:lblOffset val="100"/>
        <c:noMultiLvlLbl val="0"/>
      </c:catAx>
      <c:valAx>
        <c:axId val="1365389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4063382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0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A-A4CC-4F60-B350-FE4BE091BDC6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B-A4CC-4F60-B350-FE4BE091BDC6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C-A4CC-4F60-B350-FE4BE091BDC6}"/>
              </c:ext>
            </c:extLst>
          </c:dPt>
          <c:cat>
            <c:strRef>
              <c:f>'Association coefficients1'!$B$65:$B$67</c:f>
              <c:strCache>
                <c:ptCount val="3"/>
                <c:pt idx="0">
                  <c:v>1. Довольный</c:v>
                </c:pt>
                <c:pt idx="1">
                  <c:v>2. Так себе</c:v>
                </c:pt>
                <c:pt idx="2">
                  <c:v>3. Не довольный</c:v>
                </c:pt>
              </c:strCache>
            </c:strRef>
          </c:cat>
          <c:val>
            <c:numRef>
              <c:f>'Association coefficients1'!$C$65:$C$67</c:f>
              <c:numCache>
                <c:formatCode>0.000</c:formatCode>
                <c:ptCount val="3"/>
                <c:pt idx="0">
                  <c:v>-4.9989689501839683E-3</c:v>
                </c:pt>
                <c:pt idx="1">
                  <c:v>-1.5442003379367639</c:v>
                </c:pt>
                <c:pt idx="2">
                  <c:v>2.4171657148986312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4CC-4F60-B350-FE4BE091BDC6}"/>
            </c:ext>
          </c:extLst>
        </c:ser>
        <c:ser>
          <c:idx val="1"/>
          <c:order val="1"/>
          <c:tx>
            <c:v>1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A4CC-4F60-B350-FE4BE091BDC6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E-A4CC-4F60-B350-FE4BE091BDC6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F-A4CC-4F60-B350-FE4BE091BDC6}"/>
              </c:ext>
            </c:extLst>
          </c:dPt>
          <c:cat>
            <c:strRef>
              <c:f>'Association coefficients1'!$B$65:$B$67</c:f>
              <c:strCache>
                <c:ptCount val="3"/>
                <c:pt idx="0">
                  <c:v>1. Довольный</c:v>
                </c:pt>
                <c:pt idx="1">
                  <c:v>2. Так себе</c:v>
                </c:pt>
                <c:pt idx="2">
                  <c:v>3. Не довольный</c:v>
                </c:pt>
              </c:strCache>
            </c:strRef>
          </c:cat>
          <c:val>
            <c:numRef>
              <c:f>'Association coefficients1'!$D$65:$D$67</c:f>
              <c:numCache>
                <c:formatCode>0.000</c:formatCode>
                <c:ptCount val="3"/>
                <c:pt idx="0">
                  <c:v>4.9989689501855261E-3</c:v>
                </c:pt>
                <c:pt idx="1">
                  <c:v>1.5442003379367624</c:v>
                </c:pt>
                <c:pt idx="2">
                  <c:v>-2.4171657148986316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A4CC-4F60-B350-FE4BE091BD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96814191"/>
        <c:axId val="515576991"/>
        <c:axId val="1077920495"/>
      </c:bar3DChart>
      <c:catAx>
        <c:axId val="696814191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515576991"/>
        <c:crosses val="autoZero"/>
        <c:auto val="1"/>
        <c:lblAlgn val="ctr"/>
        <c:lblOffset val="100"/>
        <c:noMultiLvlLbl val="0"/>
      </c:catAx>
      <c:valAx>
        <c:axId val="515576991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696814191"/>
        <c:crosses val="autoZero"/>
        <c:crossBetween val="between"/>
      </c:valAx>
      <c:serAx>
        <c:axId val="1077920495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515576991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0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A-198B-439E-98A1-FCF0310EB929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B-198B-439E-98A1-FCF0310EB929}"/>
              </c:ext>
            </c:extLst>
          </c:dPt>
          <c:cat>
            <c:strRef>
              <c:f>'пол и почта'!$B$61:$B$62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почта'!$C$61:$C$62</c:f>
              <c:numCache>
                <c:formatCode>0.000</c:formatCode>
                <c:ptCount val="2"/>
                <c:pt idx="0">
                  <c:v>0.65701254877667947</c:v>
                </c:pt>
                <c:pt idx="1">
                  <c:v>-0.65701254877668669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98B-439E-98A1-FCF0310EB929}"/>
            </c:ext>
          </c:extLst>
        </c:ser>
        <c:ser>
          <c:idx val="1"/>
          <c:order val="1"/>
          <c:tx>
            <c:v>1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C-198B-439E-98A1-FCF0310EB929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198B-439E-98A1-FCF0310EB929}"/>
              </c:ext>
            </c:extLst>
          </c:dPt>
          <c:cat>
            <c:strRef>
              <c:f>'пол и почта'!$B$61:$B$62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почта'!$D$61:$D$62</c:f>
              <c:numCache>
                <c:formatCode>0.000</c:formatCode>
                <c:ptCount val="2"/>
                <c:pt idx="0">
                  <c:v>-0.65701254877668303</c:v>
                </c:pt>
                <c:pt idx="1">
                  <c:v>0.65701254877668114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98B-439E-98A1-FCF0310EB9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59876544"/>
        <c:axId val="549009584"/>
        <c:axId val="501177776"/>
      </c:bar3DChart>
      <c:catAx>
        <c:axId val="559876544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549009584"/>
        <c:crosses val="autoZero"/>
        <c:auto val="1"/>
        <c:lblAlgn val="ctr"/>
        <c:lblOffset val="100"/>
        <c:noMultiLvlLbl val="0"/>
      </c:catAx>
      <c:valAx>
        <c:axId val="549009584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559876544"/>
        <c:crosses val="autoZero"/>
        <c:crossBetween val="between"/>
      </c:valAx>
      <c:serAx>
        <c:axId val="501177776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549009584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0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A-707E-4FE8-80B6-C48A75C59811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B-707E-4FE8-80B6-C48A75C59811}"/>
              </c:ext>
            </c:extLst>
          </c:dPt>
          <c:cat>
            <c:strRef>
              <c:f>'пол и мессенджеры'!$B$61:$B$62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мессенджеры'!$C$61:$C$62</c:f>
              <c:numCache>
                <c:formatCode>0.000</c:formatCode>
                <c:ptCount val="2"/>
                <c:pt idx="0">
                  <c:v>1.7687216023051227</c:v>
                </c:pt>
                <c:pt idx="1">
                  <c:v>-1.7687216023051229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07E-4FE8-80B6-C48A75C59811}"/>
            </c:ext>
          </c:extLst>
        </c:ser>
        <c:ser>
          <c:idx val="1"/>
          <c:order val="1"/>
          <c:tx>
            <c:v>1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C-707E-4FE8-80B6-C48A75C59811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707E-4FE8-80B6-C48A75C59811}"/>
              </c:ext>
            </c:extLst>
          </c:dPt>
          <c:cat>
            <c:strRef>
              <c:f>'пол и мессенджеры'!$B$61:$B$62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мессенджеры'!$D$61:$D$62</c:f>
              <c:numCache>
                <c:formatCode>0.000</c:formatCode>
                <c:ptCount val="2"/>
                <c:pt idx="0">
                  <c:v>-1.7687216023051227</c:v>
                </c:pt>
                <c:pt idx="1">
                  <c:v>1.7687216023051229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07E-4FE8-80B6-C48A75C598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47147472"/>
        <c:axId val="1164179008"/>
        <c:axId val="501143904"/>
      </c:bar3DChart>
      <c:catAx>
        <c:axId val="547147472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1164179008"/>
        <c:crosses val="autoZero"/>
        <c:auto val="1"/>
        <c:lblAlgn val="ctr"/>
        <c:lblOffset val="100"/>
        <c:noMultiLvlLbl val="0"/>
      </c:catAx>
      <c:valAx>
        <c:axId val="1164179008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547147472"/>
        <c:crosses val="autoZero"/>
        <c:crossBetween val="between"/>
      </c:valAx>
      <c:serAx>
        <c:axId val="501143904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1164179008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0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A-6B8A-4DA1-9663-68136D04B233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B-6B8A-4DA1-9663-68136D04B233}"/>
              </c:ext>
            </c:extLst>
          </c:dPt>
          <c:cat>
            <c:strRef>
              <c:f>'пол и звонки'!$B$61:$B$62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звонки'!$C$61:$C$62</c:f>
              <c:numCache>
                <c:formatCode>0.000</c:formatCode>
                <c:ptCount val="2"/>
                <c:pt idx="0">
                  <c:v>-0.70791128103946988</c:v>
                </c:pt>
                <c:pt idx="1">
                  <c:v>0.70791128103949252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B8A-4DA1-9663-68136D04B233}"/>
            </c:ext>
          </c:extLst>
        </c:ser>
        <c:ser>
          <c:idx val="1"/>
          <c:order val="1"/>
          <c:tx>
            <c:v>1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C-6B8A-4DA1-9663-68136D04B233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6B8A-4DA1-9663-68136D04B233}"/>
              </c:ext>
            </c:extLst>
          </c:dPt>
          <c:cat>
            <c:strRef>
              <c:f>'пол и звонки'!$B$61:$B$62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звонки'!$D$61:$D$62</c:f>
              <c:numCache>
                <c:formatCode>0.000</c:formatCode>
                <c:ptCount val="2"/>
                <c:pt idx="0">
                  <c:v>0.7079112810394772</c:v>
                </c:pt>
                <c:pt idx="1">
                  <c:v>-0.70791128103947731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B8A-4DA1-9663-68136D04B2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36730800"/>
        <c:axId val="927265008"/>
        <c:axId val="501087296"/>
      </c:bar3DChart>
      <c:catAx>
        <c:axId val="1236730800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927265008"/>
        <c:crosses val="autoZero"/>
        <c:auto val="1"/>
        <c:lblAlgn val="ctr"/>
        <c:lblOffset val="100"/>
        <c:noMultiLvlLbl val="0"/>
      </c:catAx>
      <c:valAx>
        <c:axId val="927265008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236730800"/>
        <c:crosses val="autoZero"/>
        <c:crossBetween val="between"/>
      </c:valAx>
      <c:serAx>
        <c:axId val="501087296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927265008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Довольный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B-1CDD-45C2-A08C-E10CD6422A0F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C-1CDD-45C2-A08C-E10CD6422A0F}"/>
              </c:ext>
            </c:extLst>
          </c:dPt>
          <c:cat>
            <c:strRef>
              <c:f>'пол и довольство'!$B$61:$B$62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довольство'!$C$61:$C$62</c:f>
              <c:numCache>
                <c:formatCode>0.000</c:formatCode>
                <c:ptCount val="2"/>
                <c:pt idx="0">
                  <c:v>1.4784914580376491</c:v>
                </c:pt>
                <c:pt idx="1">
                  <c:v>-1.4784914580376491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CDD-45C2-A08C-E10CD6422A0F}"/>
            </c:ext>
          </c:extLst>
        </c:ser>
        <c:ser>
          <c:idx val="1"/>
          <c:order val="1"/>
          <c:tx>
            <c:v>2. Так себе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1CDD-45C2-A08C-E10CD6422A0F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E-1CDD-45C2-A08C-E10CD6422A0F}"/>
              </c:ext>
            </c:extLst>
          </c:dPt>
          <c:cat>
            <c:strRef>
              <c:f>'пол и довольство'!$B$61:$B$62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довольство'!$D$61:$D$62</c:f>
              <c:numCache>
                <c:formatCode>0.000</c:formatCode>
                <c:ptCount val="2"/>
                <c:pt idx="0">
                  <c:v>-1.6699531657725162</c:v>
                </c:pt>
                <c:pt idx="1">
                  <c:v>1.6699531657725113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CDD-45C2-A08C-E10CD6422A0F}"/>
            </c:ext>
          </c:extLst>
        </c:ser>
        <c:ser>
          <c:idx val="2"/>
          <c:order val="2"/>
          <c:tx>
            <c:v>3. Не довольный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F-1CDD-45C2-A08C-E10CD6422A0F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0-1CDD-45C2-A08C-E10CD6422A0F}"/>
              </c:ext>
            </c:extLst>
          </c:dPt>
          <c:cat>
            <c:strRef>
              <c:f>'пол и довольство'!$B$61:$B$62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довольство'!$E$61:$E$62</c:f>
              <c:numCache>
                <c:formatCode>0.000</c:formatCode>
                <c:ptCount val="2"/>
                <c:pt idx="0">
                  <c:v>0.38281995692427678</c:v>
                </c:pt>
                <c:pt idx="1">
                  <c:v>-0.38281995692427778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CDD-45C2-A08C-E10CD6422A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36736400"/>
        <c:axId val="929062352"/>
        <c:axId val="787983328"/>
      </c:bar3DChart>
      <c:catAx>
        <c:axId val="1236736400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929062352"/>
        <c:crosses val="autoZero"/>
        <c:auto val="1"/>
        <c:lblAlgn val="ctr"/>
        <c:lblOffset val="100"/>
        <c:noMultiLvlLbl val="0"/>
      </c:catAx>
      <c:valAx>
        <c:axId val="929062352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236736400"/>
        <c:crosses val="autoZero"/>
        <c:crossBetween val="between"/>
      </c:valAx>
      <c:serAx>
        <c:axId val="78798332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929062352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Довольный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B-98CF-4C46-9E87-31AABC82ED47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C-98CF-4C46-9E87-31AABC82ED47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98CF-4C46-9E87-31AABC82ED47}"/>
              </c:ext>
            </c:extLst>
          </c:dPt>
          <c:cat>
            <c:strRef>
              <c:f>'смарт в сортире и довольность'!$B$65:$B$67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 в сортире и довольность'!$C$65:$C$67</c:f>
              <c:numCache>
                <c:formatCode>0.000</c:formatCode>
                <c:ptCount val="3"/>
                <c:pt idx="0">
                  <c:v>1.9703909103250221</c:v>
                </c:pt>
                <c:pt idx="1">
                  <c:v>0.16412449857342604</c:v>
                </c:pt>
                <c:pt idx="2">
                  <c:v>-1.8331306583634528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8CF-4C46-9E87-31AABC82ED47}"/>
            </c:ext>
          </c:extLst>
        </c:ser>
        <c:ser>
          <c:idx val="1"/>
          <c:order val="1"/>
          <c:tx>
            <c:v>2. Так себе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E-98CF-4C46-9E87-31AABC82ED47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F-98CF-4C46-9E87-31AABC82ED47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0-98CF-4C46-9E87-31AABC82ED47}"/>
              </c:ext>
            </c:extLst>
          </c:dPt>
          <c:cat>
            <c:strRef>
              <c:f>'смарт в сортире и довольность'!$B$65:$B$67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 в сортире и довольность'!$D$65:$D$67</c:f>
              <c:numCache>
                <c:formatCode>0.000</c:formatCode>
                <c:ptCount val="3"/>
                <c:pt idx="0">
                  <c:v>-2.3799876576615437</c:v>
                </c:pt>
                <c:pt idx="1">
                  <c:v>-0.30122871731866008</c:v>
                </c:pt>
                <c:pt idx="2">
                  <c:v>2.2825412009623625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8CF-4C46-9E87-31AABC82ED47}"/>
            </c:ext>
          </c:extLst>
        </c:ser>
        <c:ser>
          <c:idx val="2"/>
          <c:order val="2"/>
          <c:tx>
            <c:v>3. Не довольный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1-98CF-4C46-9E87-31AABC82ED47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2-98CF-4C46-9E87-31AABC82ED47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3-98CF-4C46-9E87-31AABC82ED47}"/>
              </c:ext>
            </c:extLst>
          </c:dPt>
          <c:cat>
            <c:strRef>
              <c:f>'смарт в сортире и довольность'!$B$65:$B$67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 в сортире и довольность'!$E$65:$E$67</c:f>
              <c:numCache>
                <c:formatCode>0.000</c:formatCode>
                <c:ptCount val="3"/>
                <c:pt idx="0">
                  <c:v>0.75117387898367316</c:v>
                </c:pt>
                <c:pt idx="1">
                  <c:v>0.22327503817171818</c:v>
                </c:pt>
                <c:pt idx="2">
                  <c:v>-0.80549801901130724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8CF-4C46-9E87-31AABC82ED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1198288"/>
        <c:axId val="1164191072"/>
        <c:axId val="1139221664"/>
      </c:bar3DChart>
      <c:catAx>
        <c:axId val="50119828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1164191072"/>
        <c:crosses val="autoZero"/>
        <c:auto val="1"/>
        <c:lblAlgn val="ctr"/>
        <c:lblOffset val="100"/>
        <c:noMultiLvlLbl val="0"/>
      </c:catAx>
      <c:valAx>
        <c:axId val="1164191072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501198288"/>
        <c:crosses val="autoZero"/>
        <c:crossBetween val="between"/>
      </c:valAx>
      <c:serAx>
        <c:axId val="1139221664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1164191072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Довольный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B-7808-4177-B12E-FC3FCF238011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C-7808-4177-B12E-FC3FCF238011}"/>
              </c:ext>
            </c:extLst>
          </c:dPt>
          <c:cat>
            <c:strRef>
              <c:f>'социалки и довольность'!$B$61:$B$62</c:f>
              <c:strCache>
                <c:ptCount val="2"/>
                <c:pt idx="0">
                  <c:v>0</c:v>
                </c:pt>
                <c:pt idx="1">
                  <c:v>1</c:v>
                </c:pt>
              </c:strCache>
            </c:strRef>
          </c:cat>
          <c:val>
            <c:numRef>
              <c:f>'социалки и довольность'!$C$61:$C$62</c:f>
              <c:numCache>
                <c:formatCode>0.000</c:formatCode>
                <c:ptCount val="2"/>
                <c:pt idx="0">
                  <c:v>0.46467906098899386</c:v>
                </c:pt>
                <c:pt idx="1">
                  <c:v>-0.46467906098899525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08-4177-B12E-FC3FCF238011}"/>
            </c:ext>
          </c:extLst>
        </c:ser>
        <c:ser>
          <c:idx val="1"/>
          <c:order val="1"/>
          <c:tx>
            <c:v>2. Так себе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7808-4177-B12E-FC3FCF238011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E-7808-4177-B12E-FC3FCF238011}"/>
              </c:ext>
            </c:extLst>
          </c:dPt>
          <c:cat>
            <c:strRef>
              <c:f>'социалки и довольность'!$B$61:$B$62</c:f>
              <c:strCache>
                <c:ptCount val="2"/>
                <c:pt idx="0">
                  <c:v>0</c:v>
                </c:pt>
                <c:pt idx="1">
                  <c:v>1</c:v>
                </c:pt>
              </c:strCache>
            </c:strRef>
          </c:cat>
          <c:val>
            <c:numRef>
              <c:f>'социалки и довольность'!$D$61:$D$62</c:f>
              <c:numCache>
                <c:formatCode>0.000</c:formatCode>
                <c:ptCount val="2"/>
                <c:pt idx="0">
                  <c:v>-2.8219523013399764E-2</c:v>
                </c:pt>
                <c:pt idx="1">
                  <c:v>2.8219523013391326E-2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808-4177-B12E-FC3FCF238011}"/>
            </c:ext>
          </c:extLst>
        </c:ser>
        <c:ser>
          <c:idx val="2"/>
          <c:order val="2"/>
          <c:tx>
            <c:v>3. Не довольный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F-7808-4177-B12E-FC3FCF238011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0-7808-4177-B12E-FC3FCF238011}"/>
              </c:ext>
            </c:extLst>
          </c:dPt>
          <c:cat>
            <c:strRef>
              <c:f>'социалки и довольность'!$B$61:$B$62</c:f>
              <c:strCache>
                <c:ptCount val="2"/>
                <c:pt idx="0">
                  <c:v>0</c:v>
                </c:pt>
                <c:pt idx="1">
                  <c:v>1</c:v>
                </c:pt>
              </c:strCache>
            </c:strRef>
          </c:cat>
          <c:val>
            <c:numRef>
              <c:f>'социалки и довольность'!$E$61:$E$62</c:f>
              <c:numCache>
                <c:formatCode>0.000</c:formatCode>
                <c:ptCount val="2"/>
                <c:pt idx="0">
                  <c:v>-0.65465646771921127</c:v>
                </c:pt>
                <c:pt idx="1">
                  <c:v>0.65465646771921016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808-4177-B12E-FC3FCF2380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36732800"/>
        <c:axId val="927299120"/>
        <c:axId val="1139307968"/>
      </c:bar3DChart>
      <c:catAx>
        <c:axId val="1236732800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927299120"/>
        <c:crosses val="autoZero"/>
        <c:auto val="1"/>
        <c:lblAlgn val="ctr"/>
        <c:lblOffset val="100"/>
        <c:noMultiLvlLbl val="0"/>
      </c:catAx>
      <c:valAx>
        <c:axId val="927299120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236732800"/>
        <c:crosses val="autoZero"/>
        <c:crossBetween val="between"/>
      </c:valAx>
      <c:serAx>
        <c:axId val="113930796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927299120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Довольный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B-0EFF-498A-A639-05545AEF5494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C-0EFF-498A-A639-05545AEF5494}"/>
              </c:ext>
            </c:extLst>
          </c:dPt>
          <c:cat>
            <c:strRef>
              <c:f>'Игры в сортире и довольность'!$B$61:$B$62</c:f>
              <c:strCache>
                <c:ptCount val="2"/>
                <c:pt idx="0">
                  <c:v>0</c:v>
                </c:pt>
                <c:pt idx="1">
                  <c:v>1</c:v>
                </c:pt>
              </c:strCache>
            </c:strRef>
          </c:cat>
          <c:val>
            <c:numRef>
              <c:f>'Игры в сортире и довольность'!$C$61:$C$62</c:f>
              <c:numCache>
                <c:formatCode>0.000</c:formatCode>
                <c:ptCount val="2"/>
                <c:pt idx="0">
                  <c:v>-4.9989689501839683E-3</c:v>
                </c:pt>
                <c:pt idx="1">
                  <c:v>4.9989689501855261E-3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EFF-498A-A639-05545AEF5494}"/>
            </c:ext>
          </c:extLst>
        </c:ser>
        <c:ser>
          <c:idx val="1"/>
          <c:order val="1"/>
          <c:tx>
            <c:v>2. Так себе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0EFF-498A-A639-05545AEF5494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E-0EFF-498A-A639-05545AEF5494}"/>
              </c:ext>
            </c:extLst>
          </c:dPt>
          <c:cat>
            <c:strRef>
              <c:f>'Игры в сортире и довольность'!$B$61:$B$62</c:f>
              <c:strCache>
                <c:ptCount val="2"/>
                <c:pt idx="0">
                  <c:v>0</c:v>
                </c:pt>
                <c:pt idx="1">
                  <c:v>1</c:v>
                </c:pt>
              </c:strCache>
            </c:strRef>
          </c:cat>
          <c:val>
            <c:numRef>
              <c:f>'Игры в сортире и довольность'!$D$61:$D$62</c:f>
              <c:numCache>
                <c:formatCode>0.000</c:formatCode>
                <c:ptCount val="2"/>
                <c:pt idx="0">
                  <c:v>-1.5442003379367697</c:v>
                </c:pt>
                <c:pt idx="1">
                  <c:v>1.5442003379367624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EFF-498A-A639-05545AEF5494}"/>
            </c:ext>
          </c:extLst>
        </c:ser>
        <c:ser>
          <c:idx val="2"/>
          <c:order val="2"/>
          <c:tx>
            <c:v>3. Не довольный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F-0EFF-498A-A639-05545AEF5494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0-0EFF-498A-A639-05545AEF5494}"/>
              </c:ext>
            </c:extLst>
          </c:dPt>
          <c:cat>
            <c:strRef>
              <c:f>'Игры в сортире и довольность'!$B$61:$B$62</c:f>
              <c:strCache>
                <c:ptCount val="2"/>
                <c:pt idx="0">
                  <c:v>0</c:v>
                </c:pt>
                <c:pt idx="1">
                  <c:v>1</c:v>
                </c:pt>
              </c:strCache>
            </c:strRef>
          </c:cat>
          <c:val>
            <c:numRef>
              <c:f>'Игры в сортире и довольность'!$E$61:$E$62</c:f>
              <c:numCache>
                <c:formatCode>0.000</c:formatCode>
                <c:ptCount val="2"/>
                <c:pt idx="0">
                  <c:v>2.417165714898629</c:v>
                </c:pt>
                <c:pt idx="1">
                  <c:v>-2.4171657148986316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EFF-498A-A639-05545AEF54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36738400"/>
        <c:axId val="927290384"/>
        <c:axId val="1139201712"/>
      </c:bar3DChart>
      <c:catAx>
        <c:axId val="1236738400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927290384"/>
        <c:crosses val="autoZero"/>
        <c:auto val="1"/>
        <c:lblAlgn val="ctr"/>
        <c:lblOffset val="100"/>
        <c:noMultiLvlLbl val="0"/>
      </c:catAx>
      <c:valAx>
        <c:axId val="927290384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236738400"/>
        <c:crosses val="autoZero"/>
        <c:crossBetween val="between"/>
      </c:valAx>
      <c:serAx>
        <c:axId val="1139201712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927290384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Свежий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B-CC16-4F1F-8CCB-7BD4FD852186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C-CC16-4F1F-8CCB-7BD4FD852186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D-CC16-4F1F-8CCB-7BD4FD852186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E-CC16-4F1F-8CCB-7BD4FD852186}"/>
              </c:ext>
            </c:extLst>
          </c:dPt>
          <c:dPt>
            <c:idx val="4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F-CC16-4F1F-8CCB-7BD4FD852186}"/>
              </c:ext>
            </c:extLst>
          </c:dPt>
          <c:cat>
            <c:strRef>
              <c:f>'РАбочее и усталость'!$B$73:$B$77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strCache>
            </c:strRef>
          </c:cat>
          <c:val>
            <c:numRef>
              <c:f>'РАбочее и усталость'!$C$73:$C$77</c:f>
              <c:numCache>
                <c:formatCode>0.000</c:formatCode>
                <c:ptCount val="5"/>
                <c:pt idx="0">
                  <c:v>-1.1113900581126666</c:v>
                </c:pt>
                <c:pt idx="1">
                  <c:v>-2.3881999941667091</c:v>
                </c:pt>
                <c:pt idx="2">
                  <c:v>-2.36207130760131</c:v>
                </c:pt>
                <c:pt idx="3">
                  <c:v>3.9655518654963142</c:v>
                </c:pt>
                <c:pt idx="4">
                  <c:v>0.45207623843226752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C16-4F1F-8CCB-7BD4FD852186}"/>
            </c:ext>
          </c:extLst>
        </c:ser>
        <c:ser>
          <c:idx val="1"/>
          <c:order val="1"/>
          <c:tx>
            <c:v>2. Усталый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0-CC16-4F1F-8CCB-7BD4FD852186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1-CC16-4F1F-8CCB-7BD4FD852186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2-CC16-4F1F-8CCB-7BD4FD852186}"/>
              </c:ext>
            </c:extLst>
          </c:dPt>
          <c:dPt>
            <c:idx val="3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3-CC16-4F1F-8CCB-7BD4FD852186}"/>
              </c:ext>
            </c:extLst>
          </c:dPt>
          <c:dPt>
            <c:idx val="4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4-CC16-4F1F-8CCB-7BD4FD852186}"/>
              </c:ext>
            </c:extLst>
          </c:dPt>
          <c:cat>
            <c:strRef>
              <c:f>'РАбочее и усталость'!$B$73:$B$77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strCache>
            </c:strRef>
          </c:cat>
          <c:val>
            <c:numRef>
              <c:f>'РАбочее и усталость'!$D$73:$D$77</c:f>
              <c:numCache>
                <c:formatCode>0.000</c:formatCode>
                <c:ptCount val="5"/>
                <c:pt idx="0">
                  <c:v>-1.7251555315284499</c:v>
                </c:pt>
                <c:pt idx="1">
                  <c:v>-4.4227142586870505</c:v>
                </c:pt>
                <c:pt idx="2">
                  <c:v>1.3168515192575223</c:v>
                </c:pt>
                <c:pt idx="3">
                  <c:v>1.6562230753514593</c:v>
                </c:pt>
                <c:pt idx="4">
                  <c:v>0.33001075698014792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C16-4F1F-8CCB-7BD4FD852186}"/>
            </c:ext>
          </c:extLst>
        </c:ser>
        <c:ser>
          <c:idx val="2"/>
          <c:order val="2"/>
          <c:tx>
            <c:v>3. В хлам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5-CC16-4F1F-8CCB-7BD4FD852186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6-CC16-4F1F-8CCB-7BD4FD852186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7-CC16-4F1F-8CCB-7BD4FD852186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8-CC16-4F1F-8CCB-7BD4FD852186}"/>
              </c:ext>
            </c:extLst>
          </c:dPt>
          <c:dPt>
            <c:idx val="4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9-CC16-4F1F-8CCB-7BD4FD852186}"/>
              </c:ext>
            </c:extLst>
          </c:dPt>
          <c:cat>
            <c:strRef>
              <c:f>'РАбочее и усталость'!$B$73:$B$77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strCache>
            </c:strRef>
          </c:cat>
          <c:val>
            <c:numRef>
              <c:f>'РАбочее и усталость'!$E$73:$E$77</c:f>
              <c:numCache>
                <c:formatCode>0.000</c:formatCode>
                <c:ptCount val="5"/>
                <c:pt idx="0">
                  <c:v>2.8653873580381126</c:v>
                </c:pt>
                <c:pt idx="1">
                  <c:v>6.9670221183406928</c:v>
                </c:pt>
                <c:pt idx="2">
                  <c:v>0.45102192132153607</c:v>
                </c:pt>
                <c:pt idx="3">
                  <c:v>-5.1328621979752462</c:v>
                </c:pt>
                <c:pt idx="4">
                  <c:v>-0.74492348228573713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C16-4F1F-8CCB-7BD4FD8521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55086816"/>
        <c:axId val="927295792"/>
        <c:axId val="864148128"/>
      </c:bar3DChart>
      <c:catAx>
        <c:axId val="1155086816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927295792"/>
        <c:crosses val="autoZero"/>
        <c:auto val="1"/>
        <c:lblAlgn val="ctr"/>
        <c:lblOffset val="100"/>
        <c:noMultiLvlLbl val="0"/>
      </c:catAx>
      <c:valAx>
        <c:axId val="927295792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155086816"/>
        <c:crosses val="autoZero"/>
        <c:crossBetween val="between"/>
      </c:valAx>
      <c:serAx>
        <c:axId val="86414812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927295792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Свежий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B-7AA1-4723-B39D-236C1CA1FD54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C-7AA1-4723-B39D-236C1CA1FD54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7AA1-4723-B39D-236C1CA1FD54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E-7AA1-4723-B39D-236C1CA1FD54}"/>
              </c:ext>
            </c:extLst>
          </c:dPt>
          <c:dPt>
            <c:idx val="4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F-7AA1-4723-B39D-236C1CA1FD54}"/>
              </c:ext>
            </c:extLst>
          </c:dPt>
          <c:cat>
            <c:strRef>
              <c:f>'Личное и усталость'!$B$73:$B$77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strCache>
            </c:strRef>
          </c:cat>
          <c:val>
            <c:numRef>
              <c:f>'Личное и усталость'!$C$73:$C$77</c:f>
              <c:numCache>
                <c:formatCode>0.000</c:formatCode>
                <c:ptCount val="5"/>
                <c:pt idx="0">
                  <c:v>-1.261063182072891</c:v>
                </c:pt>
                <c:pt idx="1">
                  <c:v>-1.9806628830913375</c:v>
                </c:pt>
                <c:pt idx="2">
                  <c:v>-1.7670508610436031</c:v>
                </c:pt>
                <c:pt idx="3">
                  <c:v>3.5960733275160432</c:v>
                </c:pt>
                <c:pt idx="4">
                  <c:v>1.6375806688334409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AA1-4723-B39D-236C1CA1FD54}"/>
            </c:ext>
          </c:extLst>
        </c:ser>
        <c:ser>
          <c:idx val="1"/>
          <c:order val="1"/>
          <c:tx>
            <c:v>2. Усталый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0-7AA1-4723-B39D-236C1CA1FD54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1-7AA1-4723-B39D-236C1CA1FD54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2-7AA1-4723-B39D-236C1CA1FD54}"/>
              </c:ext>
            </c:extLst>
          </c:dPt>
          <c:dPt>
            <c:idx val="3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3-7AA1-4723-B39D-236C1CA1FD54}"/>
              </c:ext>
            </c:extLst>
          </c:dPt>
          <c:dPt>
            <c:idx val="4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4-7AA1-4723-B39D-236C1CA1FD54}"/>
              </c:ext>
            </c:extLst>
          </c:dPt>
          <c:cat>
            <c:strRef>
              <c:f>'Личное и усталость'!$B$73:$B$77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strCache>
            </c:strRef>
          </c:cat>
          <c:val>
            <c:numRef>
              <c:f>'Личное и усталость'!$D$73:$D$77</c:f>
              <c:numCache>
                <c:formatCode>0.000</c:formatCode>
                <c:ptCount val="5"/>
                <c:pt idx="0">
                  <c:v>-1.8883697813527216</c:v>
                </c:pt>
                <c:pt idx="1">
                  <c:v>-4.8109061090651597</c:v>
                </c:pt>
                <c:pt idx="2">
                  <c:v>3.9219511838713572</c:v>
                </c:pt>
                <c:pt idx="3">
                  <c:v>0.5479131988186714</c:v>
                </c:pt>
                <c:pt idx="4">
                  <c:v>9.4924647226180131E-2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AA1-4723-B39D-236C1CA1FD54}"/>
            </c:ext>
          </c:extLst>
        </c:ser>
        <c:ser>
          <c:idx val="2"/>
          <c:order val="2"/>
          <c:tx>
            <c:v>3. В хлам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5-7AA1-4723-B39D-236C1CA1FD54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6-7AA1-4723-B39D-236C1CA1FD54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7-7AA1-4723-B39D-236C1CA1FD54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8-7AA1-4723-B39D-236C1CA1FD54}"/>
              </c:ext>
            </c:extLst>
          </c:dPt>
          <c:dPt>
            <c:idx val="4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9-7AA1-4723-B39D-236C1CA1FD54}"/>
              </c:ext>
            </c:extLst>
          </c:dPt>
          <c:cat>
            <c:strRef>
              <c:f>'Личное и усталость'!$B$73:$B$77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strCache>
            </c:strRef>
          </c:cat>
          <c:val>
            <c:numRef>
              <c:f>'Личное и усталость'!$E$73:$E$77</c:f>
              <c:numCache>
                <c:formatCode>0.000</c:formatCode>
                <c:ptCount val="5"/>
                <c:pt idx="0">
                  <c:v>3.1730676450731998</c:v>
                </c:pt>
                <c:pt idx="1">
                  <c:v>7.0713721941053569</c:v>
                </c:pt>
                <c:pt idx="2">
                  <c:v>-2.9857155225698815</c:v>
                </c:pt>
                <c:pt idx="3">
                  <c:v>-3.5751414301019664</c:v>
                </c:pt>
                <c:pt idx="4">
                  <c:v>-1.4531310427867514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AA1-4723-B39D-236C1CA1FD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47146672"/>
        <c:axId val="1164190240"/>
        <c:axId val="864197312"/>
      </c:bar3DChart>
      <c:catAx>
        <c:axId val="547146672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1164190240"/>
        <c:crosses val="autoZero"/>
        <c:auto val="1"/>
        <c:lblAlgn val="ctr"/>
        <c:lblOffset val="100"/>
        <c:noMultiLvlLbl val="0"/>
      </c:catAx>
      <c:valAx>
        <c:axId val="1164190240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547146672"/>
        <c:crosses val="autoZero"/>
        <c:crossBetween val="between"/>
      </c:valAx>
      <c:serAx>
        <c:axId val="864197312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1164190240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D-C58C-436B-B7BD-70B4FF593F87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E-C58C-436B-B7BD-70B4FF593F87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F-C58C-436B-B7BD-70B4FF593F87}"/>
              </c:ext>
            </c:extLst>
          </c:dPt>
          <c:dPt>
            <c:idx val="3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0-C58C-436B-B7BD-70B4FF593F87}"/>
              </c:ext>
            </c:extLst>
          </c:dPt>
          <c:dPt>
            <c:idx val="4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1-C58C-436B-B7BD-70B4FF593F87}"/>
              </c:ext>
            </c:extLst>
          </c:dPt>
          <c:cat>
            <c:strRef>
              <c:f>'Личное и рабочее'!$B$73:$B$77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strCache>
            </c:strRef>
          </c:cat>
          <c:val>
            <c:numRef>
              <c:f>'Личное и рабочее'!$C$73:$C$77</c:f>
              <c:numCache>
                <c:formatCode>0.000</c:formatCode>
                <c:ptCount val="5"/>
                <c:pt idx="0">
                  <c:v>7.4286757132666681</c:v>
                </c:pt>
                <c:pt idx="1">
                  <c:v>0.71166224359271713</c:v>
                </c:pt>
                <c:pt idx="2">
                  <c:v>-1.7145816930496924</c:v>
                </c:pt>
                <c:pt idx="3">
                  <c:v>-1.7058840660873873</c:v>
                </c:pt>
                <c:pt idx="4">
                  <c:v>-0.42400522337684504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58C-436B-B7BD-70B4FF593F87}"/>
            </c:ext>
          </c:extLst>
        </c:ser>
        <c:ser>
          <c:idx val="1"/>
          <c:order val="1"/>
          <c:tx>
            <c:v>2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2-C58C-436B-B7BD-70B4FF593F87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3-C58C-436B-B7BD-70B4FF593F87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4-C58C-436B-B7BD-70B4FF593F87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5-C58C-436B-B7BD-70B4FF593F87}"/>
              </c:ext>
            </c:extLst>
          </c:dPt>
          <c:dPt>
            <c:idx val="4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6-C58C-436B-B7BD-70B4FF593F87}"/>
              </c:ext>
            </c:extLst>
          </c:dPt>
          <c:cat>
            <c:strRef>
              <c:f>'Личное и рабочее'!$B$73:$B$77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strCache>
            </c:strRef>
          </c:cat>
          <c:val>
            <c:numRef>
              <c:f>'Личное и рабочее'!$D$73:$D$77</c:f>
              <c:numCache>
                <c:formatCode>0.000</c:formatCode>
                <c:ptCount val="5"/>
                <c:pt idx="0">
                  <c:v>2.260652260010902</c:v>
                </c:pt>
                <c:pt idx="1">
                  <c:v>5.7477426719930467</c:v>
                </c:pt>
                <c:pt idx="2">
                  <c:v>-0.75100669382746366</c:v>
                </c:pt>
                <c:pt idx="3">
                  <c:v>-4.9169018150960913</c:v>
                </c:pt>
                <c:pt idx="4">
                  <c:v>-0.28912231498606944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58C-436B-B7BD-70B4FF593F87}"/>
            </c:ext>
          </c:extLst>
        </c:ser>
        <c:ser>
          <c:idx val="2"/>
          <c:order val="2"/>
          <c:tx>
            <c:v>3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7-C58C-436B-B7BD-70B4FF593F87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8-C58C-436B-B7BD-70B4FF593F87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9-C58C-436B-B7BD-70B4FF593F87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A-C58C-436B-B7BD-70B4FF593F87}"/>
              </c:ext>
            </c:extLst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B-C58C-436B-B7BD-70B4FF593F87}"/>
              </c:ext>
            </c:extLst>
          </c:dPt>
          <c:cat>
            <c:strRef>
              <c:f>'Личное и рабочее'!$B$73:$B$77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strCache>
            </c:strRef>
          </c:cat>
          <c:val>
            <c:numRef>
              <c:f>'Личное и рабочее'!$E$73:$E$77</c:f>
              <c:numCache>
                <c:formatCode>0.000</c:formatCode>
                <c:ptCount val="5"/>
                <c:pt idx="0">
                  <c:v>-0.97287217407933724</c:v>
                </c:pt>
                <c:pt idx="1">
                  <c:v>2.9910178144015873</c:v>
                </c:pt>
                <c:pt idx="2">
                  <c:v>4.856989201520153</c:v>
                </c:pt>
                <c:pt idx="3">
                  <c:v>-6.7095353851877366</c:v>
                </c:pt>
                <c:pt idx="4">
                  <c:v>-2.2167892685713673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58C-436B-B7BD-70B4FF593F87}"/>
            </c:ext>
          </c:extLst>
        </c:ser>
        <c:ser>
          <c:idx val="3"/>
          <c:order val="3"/>
          <c:tx>
            <c:v>4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C-C58C-436B-B7BD-70B4FF593F87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D-C58C-436B-B7BD-70B4FF593F87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E-C58C-436B-B7BD-70B4FF593F87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F-C58C-436B-B7BD-70B4FF593F87}"/>
              </c:ext>
            </c:extLst>
          </c:dPt>
          <c:dPt>
            <c:idx val="4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20-C58C-436B-B7BD-70B4FF593F87}"/>
              </c:ext>
            </c:extLst>
          </c:dPt>
          <c:cat>
            <c:strRef>
              <c:f>'Личное и рабочее'!$B$73:$B$77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strCache>
            </c:strRef>
          </c:cat>
          <c:val>
            <c:numRef>
              <c:f>'Личное и рабочее'!$F$73:$F$77</c:f>
              <c:numCache>
                <c:formatCode>0.000</c:formatCode>
                <c:ptCount val="5"/>
                <c:pt idx="0">
                  <c:v>-1.7577072194598238</c:v>
                </c:pt>
                <c:pt idx="1">
                  <c:v>-6.3087645671906367</c:v>
                </c:pt>
                <c:pt idx="2">
                  <c:v>-3.3431546032160036</c:v>
                </c:pt>
                <c:pt idx="3">
                  <c:v>9.9819258837506251</c:v>
                </c:pt>
                <c:pt idx="4">
                  <c:v>-0.60048208120833801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58C-436B-B7BD-70B4FF593F87}"/>
            </c:ext>
          </c:extLst>
        </c:ser>
        <c:ser>
          <c:idx val="4"/>
          <c:order val="4"/>
          <c:tx>
            <c:v>5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21-C58C-436B-B7BD-70B4FF593F87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22-C58C-436B-B7BD-70B4FF593F87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23-C58C-436B-B7BD-70B4FF593F87}"/>
              </c:ext>
            </c:extLst>
          </c:dPt>
          <c:dPt>
            <c:idx val="3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24-C58C-436B-B7BD-70B4FF593F87}"/>
              </c:ext>
            </c:extLst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5-C58C-436B-B7BD-70B4FF593F87}"/>
              </c:ext>
            </c:extLst>
          </c:dPt>
          <c:cat>
            <c:strRef>
              <c:f>'Личное и рабочее'!$B$73:$B$77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strCache>
            </c:strRef>
          </c:cat>
          <c:val>
            <c:numRef>
              <c:f>'Личное и рабочее'!$G$73:$G$77</c:f>
              <c:numCache>
                <c:formatCode>0.000</c:formatCode>
                <c:ptCount val="5"/>
                <c:pt idx="0">
                  <c:v>-0.95263971639941591</c:v>
                </c:pt>
                <c:pt idx="1">
                  <c:v>-1.136324274741404</c:v>
                </c:pt>
                <c:pt idx="2">
                  <c:v>-1.8366733258514409</c:v>
                </c:pt>
                <c:pt idx="3">
                  <c:v>0.76767646001230361</c:v>
                </c:pt>
                <c:pt idx="4">
                  <c:v>7.6545171683089972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58C-436B-B7BD-70B4FF593F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58923088"/>
        <c:axId val="1233107504"/>
        <c:axId val="864132352"/>
      </c:bar3DChart>
      <c:catAx>
        <c:axId val="85892308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1233107504"/>
        <c:crosses val="autoZero"/>
        <c:auto val="1"/>
        <c:lblAlgn val="ctr"/>
        <c:lblOffset val="100"/>
        <c:noMultiLvlLbl val="0"/>
      </c:catAx>
      <c:valAx>
        <c:axId val="1233107504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858923088"/>
        <c:crosses val="autoZero"/>
        <c:crossBetween val="between"/>
      </c:valAx>
      <c:serAx>
        <c:axId val="864132352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1233107504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B696-4C48-8A2B-BF11AB04AAFB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E-B696-4C48-8A2B-BF11AB04AAFB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F-B696-4C48-8A2B-BF11AB04AAFB}"/>
              </c:ext>
            </c:extLst>
          </c:dPt>
          <c:cat>
            <c:strRef>
              <c:f>'Смартфон в сортире и рабочее'!$B$65:$B$67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в сортире и рабочее'!$C$65:$C$67</c:f>
              <c:numCache>
                <c:formatCode>0.000</c:formatCode>
                <c:ptCount val="3"/>
                <c:pt idx="0">
                  <c:v>-0.43401725071718844</c:v>
                </c:pt>
                <c:pt idx="1">
                  <c:v>0.31428382423386614</c:v>
                </c:pt>
                <c:pt idx="2">
                  <c:v>0.17121726834625553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696-4C48-8A2B-BF11AB04AAFB}"/>
            </c:ext>
          </c:extLst>
        </c:ser>
        <c:ser>
          <c:idx val="1"/>
          <c:order val="1"/>
          <c:tx>
            <c:v>2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0-B696-4C48-8A2B-BF11AB04AAFB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1-B696-4C48-8A2B-BF11AB04AAFB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2-B696-4C48-8A2B-BF11AB04AAFB}"/>
              </c:ext>
            </c:extLst>
          </c:dPt>
          <c:cat>
            <c:strRef>
              <c:f>'Смартфон в сортире и рабочее'!$B$65:$B$67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в сортире и рабочее'!$D$65:$D$67</c:f>
              <c:numCache>
                <c:formatCode>0.000</c:formatCode>
                <c:ptCount val="3"/>
                <c:pt idx="0">
                  <c:v>-2.9794358253045404E-2</c:v>
                </c:pt>
                <c:pt idx="1">
                  <c:v>0.16785692916109338</c:v>
                </c:pt>
                <c:pt idx="2">
                  <c:v>-8.5326034931021033E-2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696-4C48-8A2B-BF11AB04AAFB}"/>
            </c:ext>
          </c:extLst>
        </c:ser>
        <c:ser>
          <c:idx val="2"/>
          <c:order val="2"/>
          <c:tx>
            <c:v>3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3-B696-4C48-8A2B-BF11AB04AAFB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4-B696-4C48-8A2B-BF11AB04AAFB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5-B696-4C48-8A2B-BF11AB04AAFB}"/>
              </c:ext>
            </c:extLst>
          </c:dPt>
          <c:cat>
            <c:strRef>
              <c:f>'Смартфон в сортире и рабочее'!$B$65:$B$67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в сортире и рабочее'!$E$65:$E$67</c:f>
              <c:numCache>
                <c:formatCode>0.000</c:formatCode>
                <c:ptCount val="3"/>
                <c:pt idx="0">
                  <c:v>-1.9781894111211977</c:v>
                </c:pt>
                <c:pt idx="1">
                  <c:v>1.2626330401095307</c:v>
                </c:pt>
                <c:pt idx="2">
                  <c:v>0.89309033484984723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696-4C48-8A2B-BF11AB04AAFB}"/>
            </c:ext>
          </c:extLst>
        </c:ser>
        <c:ser>
          <c:idx val="3"/>
          <c:order val="3"/>
          <c:tx>
            <c:v>4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6-B696-4C48-8A2B-BF11AB04AAFB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7-B696-4C48-8A2B-BF11AB04AAFB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8-B696-4C48-8A2B-BF11AB04AAFB}"/>
              </c:ext>
            </c:extLst>
          </c:dPt>
          <c:cat>
            <c:strRef>
              <c:f>'Смартфон в сортире и рабочее'!$B$65:$B$67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в сортире и рабочее'!$F$65:$F$67</c:f>
              <c:numCache>
                <c:formatCode>0.000</c:formatCode>
                <c:ptCount val="3"/>
                <c:pt idx="0">
                  <c:v>2.2748148144321267</c:v>
                </c:pt>
                <c:pt idx="1">
                  <c:v>-0.78875649328141806</c:v>
                </c:pt>
                <c:pt idx="2">
                  <c:v>-1.4671424091519412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696-4C48-8A2B-BF11AB04AAFB}"/>
            </c:ext>
          </c:extLst>
        </c:ser>
        <c:ser>
          <c:idx val="4"/>
          <c:order val="4"/>
          <c:tx>
            <c:v>5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9-B696-4C48-8A2B-BF11AB04AAFB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A-B696-4C48-8A2B-BF11AB04AAFB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B-B696-4C48-8A2B-BF11AB04AAFB}"/>
              </c:ext>
            </c:extLst>
          </c:dPt>
          <c:cat>
            <c:strRef>
              <c:f>'Смартфон в сортире и рабочее'!$B$65:$B$67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в сортире и рабочее'!$G$65:$G$67</c:f>
              <c:numCache>
                <c:formatCode>0.000</c:formatCode>
                <c:ptCount val="3"/>
                <c:pt idx="0">
                  <c:v>-0.3217439121357506</c:v>
                </c:pt>
                <c:pt idx="1">
                  <c:v>-1.653994377114743</c:v>
                </c:pt>
                <c:pt idx="2">
                  <c:v>1.3792148526475971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B696-4C48-8A2B-BF11AB04AA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63240576"/>
        <c:axId val="1233101680"/>
        <c:axId val="864120288"/>
      </c:bar3DChart>
      <c:catAx>
        <c:axId val="863240576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1233101680"/>
        <c:crosses val="autoZero"/>
        <c:auto val="1"/>
        <c:lblAlgn val="ctr"/>
        <c:lblOffset val="100"/>
        <c:noMultiLvlLbl val="0"/>
      </c:catAx>
      <c:valAx>
        <c:axId val="1233101680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863240576"/>
        <c:crosses val="autoZero"/>
        <c:crossBetween val="between"/>
      </c:valAx>
      <c:serAx>
        <c:axId val="86412028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1233101680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843B-4F3E-92B1-7A81EC4EA8BB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E-843B-4F3E-92B1-7A81EC4EA8BB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F-843B-4F3E-92B1-7A81EC4EA8BB}"/>
              </c:ext>
            </c:extLst>
          </c:dPt>
          <c:cat>
            <c:strRef>
              <c:f>'Смартфон в сортире и личное'!$B$65:$B$67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в сортире и личное'!$C$65:$C$67</c:f>
              <c:numCache>
                <c:formatCode>0.000</c:formatCode>
                <c:ptCount val="3"/>
                <c:pt idx="0">
                  <c:v>-0.66290301248646111</c:v>
                </c:pt>
                <c:pt idx="1">
                  <c:v>0.64361350943874629</c:v>
                </c:pt>
                <c:pt idx="2">
                  <c:v>0.152947072756842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43B-4F3E-92B1-7A81EC4EA8BB}"/>
            </c:ext>
          </c:extLst>
        </c:ser>
        <c:ser>
          <c:idx val="1"/>
          <c:order val="1"/>
          <c:tx>
            <c:v>2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0-843B-4F3E-92B1-7A81EC4EA8BB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1-843B-4F3E-92B1-7A81EC4EA8BB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2-843B-4F3E-92B1-7A81EC4EA8BB}"/>
              </c:ext>
            </c:extLst>
          </c:dPt>
          <c:cat>
            <c:strRef>
              <c:f>'Смартфон в сортире и личное'!$B$65:$B$67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в сортире и личное'!$D$65:$D$67</c:f>
              <c:numCache>
                <c:formatCode>0.000</c:formatCode>
                <c:ptCount val="3"/>
                <c:pt idx="0">
                  <c:v>-1.6865017280408823</c:v>
                </c:pt>
                <c:pt idx="1">
                  <c:v>-8.0711993587749137E-2</c:v>
                </c:pt>
                <c:pt idx="2">
                  <c:v>1.5293541343869586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43B-4F3E-92B1-7A81EC4EA8BB}"/>
            </c:ext>
          </c:extLst>
        </c:ser>
        <c:ser>
          <c:idx val="2"/>
          <c:order val="2"/>
          <c:tx>
            <c:v>3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3-843B-4F3E-92B1-7A81EC4EA8BB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4-843B-4F3E-92B1-7A81EC4EA8BB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5-843B-4F3E-92B1-7A81EC4EA8BB}"/>
              </c:ext>
            </c:extLst>
          </c:dPt>
          <c:cat>
            <c:strRef>
              <c:f>'Смартфон в сортире и личное'!$B$65:$B$67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в сортире и личное'!$E$65:$E$67</c:f>
              <c:numCache>
                <c:formatCode>0.000</c:formatCode>
                <c:ptCount val="3"/>
                <c:pt idx="0">
                  <c:v>-1.2956558464643864</c:v>
                </c:pt>
                <c:pt idx="1">
                  <c:v>-1.1274366343906013</c:v>
                </c:pt>
                <c:pt idx="2">
                  <c:v>1.8819971182591475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43B-4F3E-92B1-7A81EC4EA8BB}"/>
            </c:ext>
          </c:extLst>
        </c:ser>
        <c:ser>
          <c:idx val="3"/>
          <c:order val="3"/>
          <c:tx>
            <c:v>4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6-843B-4F3E-92B1-7A81EC4EA8BB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7-843B-4F3E-92B1-7A81EC4EA8BB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8-843B-4F3E-92B1-7A81EC4EA8BB}"/>
              </c:ext>
            </c:extLst>
          </c:dPt>
          <c:cat>
            <c:strRef>
              <c:f>'Смартфон в сортире и личное'!$B$65:$B$67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в сортире и личное'!$F$65:$F$67</c:f>
              <c:numCache>
                <c:formatCode>0.000</c:formatCode>
                <c:ptCount val="3"/>
                <c:pt idx="0">
                  <c:v>2.5976357659999709</c:v>
                </c:pt>
                <c:pt idx="1">
                  <c:v>1.4663954362430487</c:v>
                </c:pt>
                <c:pt idx="2">
                  <c:v>-3.2462566126966608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43B-4F3E-92B1-7A81EC4EA8BB}"/>
            </c:ext>
          </c:extLst>
        </c:ser>
        <c:ser>
          <c:idx val="4"/>
          <c:order val="4"/>
          <c:tx>
            <c:v>5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9-843B-4F3E-92B1-7A81EC4EA8BB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A-843B-4F3E-92B1-7A81EC4EA8BB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B-843B-4F3E-92B1-7A81EC4EA8BB}"/>
              </c:ext>
            </c:extLst>
          </c:dPt>
          <c:cat>
            <c:strRef>
              <c:f>'Смартфон в сортире и личное'!$B$65:$B$67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в сортире и личное'!$G$65:$G$67</c:f>
              <c:numCache>
                <c:formatCode>0.000</c:formatCode>
                <c:ptCount val="3"/>
                <c:pt idx="0">
                  <c:v>1.5754359502739035</c:v>
                </c:pt>
                <c:pt idx="1">
                  <c:v>-1.2602332974492598</c:v>
                </c:pt>
                <c:pt idx="2">
                  <c:v>-0.54224957162812482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843B-4F3E-92B1-7A81EC4EA8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62439792"/>
        <c:axId val="1233106672"/>
        <c:axId val="1146690160"/>
      </c:bar3DChart>
      <c:catAx>
        <c:axId val="862439792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1233106672"/>
        <c:crosses val="autoZero"/>
        <c:auto val="1"/>
        <c:lblAlgn val="ctr"/>
        <c:lblOffset val="100"/>
        <c:noMultiLvlLbl val="0"/>
      </c:catAx>
      <c:valAx>
        <c:axId val="1233106672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862439792"/>
        <c:crosses val="autoZero"/>
        <c:crossBetween val="between"/>
      </c:valAx>
      <c:serAx>
        <c:axId val="1146690160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1233106672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Свежий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B-9239-4F0F-A449-A60B50AA8FD1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C-9239-4F0F-A449-A60B50AA8FD1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9239-4F0F-A449-A60B50AA8FD1}"/>
              </c:ext>
            </c:extLst>
          </c:dPt>
          <c:cat>
            <c:strRef>
              <c:f>'Смартфон и усталость'!$B$65:$B$67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и усталость'!$C$65:$C$67</c:f>
              <c:numCache>
                <c:formatCode>0.000</c:formatCode>
                <c:ptCount val="3"/>
                <c:pt idx="0">
                  <c:v>2.0177129945317169</c:v>
                </c:pt>
                <c:pt idx="1">
                  <c:v>-0.12099950785965614</c:v>
                </c:pt>
                <c:pt idx="2">
                  <c:v>-1.685318395235615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239-4F0F-A449-A60B50AA8FD1}"/>
            </c:ext>
          </c:extLst>
        </c:ser>
        <c:ser>
          <c:idx val="1"/>
          <c:order val="1"/>
          <c:tx>
            <c:v>2. Усталый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E-9239-4F0F-A449-A60B50AA8FD1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F-9239-4F0F-A449-A60B50AA8FD1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0-9239-4F0F-A449-A60B50AA8FD1}"/>
              </c:ext>
            </c:extLst>
          </c:dPt>
          <c:cat>
            <c:strRef>
              <c:f>'Смартфон и усталость'!$B$65:$B$67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и усталость'!$D$65:$D$67</c:f>
              <c:numCache>
                <c:formatCode>0.000</c:formatCode>
                <c:ptCount val="3"/>
                <c:pt idx="0">
                  <c:v>0.15494944674310385</c:v>
                </c:pt>
                <c:pt idx="1">
                  <c:v>-0.50528334430079436</c:v>
                </c:pt>
                <c:pt idx="2">
                  <c:v>0.1997401455425292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239-4F0F-A449-A60B50AA8FD1}"/>
            </c:ext>
          </c:extLst>
        </c:ser>
        <c:ser>
          <c:idx val="2"/>
          <c:order val="2"/>
          <c:tx>
            <c:v>3. В хлам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1-9239-4F0F-A449-A60B50AA8FD1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2-9239-4F0F-A449-A60B50AA8FD1}"/>
              </c:ext>
            </c:extLst>
          </c:dPt>
          <c:dPt>
            <c:idx val="2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3-9239-4F0F-A449-A60B50AA8FD1}"/>
              </c:ext>
            </c:extLst>
          </c:dPt>
          <c:cat>
            <c:strRef>
              <c:f>'Смартфон и усталость'!$B$65:$B$67</c:f>
              <c:strCache>
                <c:ptCount val="3"/>
                <c:pt idx="0">
                  <c:v>1. Редко</c:v>
                </c:pt>
                <c:pt idx="1">
                  <c:v>2. Иногда</c:v>
                </c:pt>
                <c:pt idx="2">
                  <c:v>3. Часто</c:v>
                </c:pt>
              </c:strCache>
            </c:strRef>
          </c:cat>
          <c:val>
            <c:numRef>
              <c:f>'Смартфон и усталость'!$E$65:$E$67</c:f>
              <c:numCache>
                <c:formatCode>0.000</c:formatCode>
                <c:ptCount val="3"/>
                <c:pt idx="0">
                  <c:v>-1.833433953705049</c:v>
                </c:pt>
                <c:pt idx="1">
                  <c:v>0.671180745927905</c:v>
                </c:pt>
                <c:pt idx="2">
                  <c:v>1.1589366628263815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239-4F0F-A449-A60B50AA8F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30947232"/>
        <c:axId val="733539200"/>
        <c:axId val="1146644688"/>
      </c:bar3DChart>
      <c:catAx>
        <c:axId val="230947232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733539200"/>
        <c:crosses val="autoZero"/>
        <c:auto val="1"/>
        <c:lblAlgn val="ctr"/>
        <c:lblOffset val="100"/>
        <c:noMultiLvlLbl val="0"/>
      </c:catAx>
      <c:valAx>
        <c:axId val="733539200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230947232"/>
        <c:crosses val="autoZero"/>
        <c:crossBetween val="between"/>
      </c:valAx>
      <c:serAx>
        <c:axId val="114664468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733539200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Довольный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B-9827-4B24-897F-DDD65B3C0988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C-9827-4B24-897F-DDD65B3C0988}"/>
              </c:ext>
            </c:extLst>
          </c:dPt>
          <c:cat>
            <c:strRef>
              <c:f>'Пол и довольность'!$B$61:$B$62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довольность'!$C$61:$C$62</c:f>
              <c:numCache>
                <c:formatCode>0.000</c:formatCode>
                <c:ptCount val="2"/>
                <c:pt idx="0">
                  <c:v>1.6155487180954748</c:v>
                </c:pt>
                <c:pt idx="1">
                  <c:v>-1.6155487180954731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827-4B24-897F-DDD65B3C0988}"/>
            </c:ext>
          </c:extLst>
        </c:ser>
        <c:ser>
          <c:idx val="1"/>
          <c:order val="1"/>
          <c:tx>
            <c:v>2. Так себе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9827-4B24-897F-DDD65B3C0988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E-9827-4B24-897F-DDD65B3C0988}"/>
              </c:ext>
            </c:extLst>
          </c:dPt>
          <c:cat>
            <c:strRef>
              <c:f>'Пол и довольность'!$B$61:$B$62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довольность'!$D$61:$D$62</c:f>
              <c:numCache>
                <c:formatCode>0.000</c:formatCode>
                <c:ptCount val="2"/>
                <c:pt idx="0">
                  <c:v>-1.4654872701534156</c:v>
                </c:pt>
                <c:pt idx="1">
                  <c:v>1.4654872701534154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827-4B24-897F-DDD65B3C0988}"/>
            </c:ext>
          </c:extLst>
        </c:ser>
        <c:ser>
          <c:idx val="2"/>
          <c:order val="2"/>
          <c:tx>
            <c:v>3. Не довольный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F-9827-4B24-897F-DDD65B3C0988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0-9827-4B24-897F-DDD65B3C0988}"/>
              </c:ext>
            </c:extLst>
          </c:dPt>
          <c:cat>
            <c:strRef>
              <c:f>'Пол и довольность'!$B$61:$B$62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довольность'!$E$61:$E$62</c:f>
              <c:numCache>
                <c:formatCode>0.000</c:formatCode>
                <c:ptCount val="2"/>
                <c:pt idx="0">
                  <c:v>0.27353476189999654</c:v>
                </c:pt>
                <c:pt idx="1">
                  <c:v>-0.27353476189999548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827-4B24-897F-DDD65B3C09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41195072"/>
        <c:axId val="924713600"/>
        <c:axId val="1146672064"/>
      </c:bar3DChart>
      <c:catAx>
        <c:axId val="1141195072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924713600"/>
        <c:crosses val="autoZero"/>
        <c:auto val="1"/>
        <c:lblAlgn val="ctr"/>
        <c:lblOffset val="100"/>
        <c:noMultiLvlLbl val="0"/>
      </c:catAx>
      <c:valAx>
        <c:axId val="924713600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141195072"/>
        <c:crosses val="autoZero"/>
        <c:crossBetween val="between"/>
      </c:valAx>
      <c:serAx>
        <c:axId val="1146672064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924713600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Редко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B-8E11-41FA-98E2-F9F8C73B7F40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C-8E11-41FA-98E2-F9F8C73B7F40}"/>
              </c:ext>
            </c:extLst>
          </c:dPt>
          <c:cat>
            <c:strRef>
              <c:f>'Пол и смарт (грубо)'!$B$61:$B$62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смарт (грубо)'!$C$61:$C$62</c:f>
              <c:numCache>
                <c:formatCode>0.000</c:formatCode>
                <c:ptCount val="2"/>
                <c:pt idx="0">
                  <c:v>4.7879978692146201</c:v>
                </c:pt>
                <c:pt idx="1">
                  <c:v>-4.787997869214621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E11-41FA-98E2-F9F8C73B7F40}"/>
            </c:ext>
          </c:extLst>
        </c:ser>
        <c:ser>
          <c:idx val="1"/>
          <c:order val="1"/>
          <c:tx>
            <c:v>2. Иногда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8E11-41FA-98E2-F9F8C73B7F40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E-8E11-41FA-98E2-F9F8C73B7F40}"/>
              </c:ext>
            </c:extLst>
          </c:dPt>
          <c:cat>
            <c:strRef>
              <c:f>'Пол и смарт (грубо)'!$B$61:$B$62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смарт (грубо)'!$D$61:$D$62</c:f>
              <c:numCache>
                <c:formatCode>0.000</c:formatCode>
                <c:ptCount val="2"/>
                <c:pt idx="0">
                  <c:v>1.3239929514224911</c:v>
                </c:pt>
                <c:pt idx="1">
                  <c:v>-1.32399295142249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E11-41FA-98E2-F9F8C73B7F40}"/>
            </c:ext>
          </c:extLst>
        </c:ser>
        <c:ser>
          <c:idx val="2"/>
          <c:order val="2"/>
          <c:tx>
            <c:v>3. Часто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F-8E11-41FA-98E2-F9F8C73B7F40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0-8E11-41FA-98E2-F9F8C73B7F40}"/>
              </c:ext>
            </c:extLst>
          </c:dPt>
          <c:cat>
            <c:strRef>
              <c:f>'Пол и смарт (грубо)'!$B$61:$B$62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смарт (грубо)'!$E$61:$E$62</c:f>
              <c:numCache>
                <c:formatCode>0.000</c:formatCode>
                <c:ptCount val="2"/>
                <c:pt idx="0">
                  <c:v>-5.0684492574675408</c:v>
                </c:pt>
                <c:pt idx="1">
                  <c:v>5.0684492574675408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E11-41FA-98E2-F9F8C73B7F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1194688"/>
        <c:axId val="1142470208"/>
        <c:axId val="1139387776"/>
      </c:bar3DChart>
      <c:catAx>
        <c:axId val="50119468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1142470208"/>
        <c:crosses val="autoZero"/>
        <c:auto val="1"/>
        <c:lblAlgn val="ctr"/>
        <c:lblOffset val="100"/>
        <c:noMultiLvlLbl val="0"/>
      </c:catAx>
      <c:valAx>
        <c:axId val="1142470208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501194688"/>
        <c:crosses val="autoZero"/>
        <c:crossBetween val="between"/>
      </c:valAx>
      <c:serAx>
        <c:axId val="1139387776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1142470208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0. Никогда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B434-45DD-A3A1-6FB1734B9880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E-B434-45DD-A3A1-6FB1734B9880}"/>
              </c:ext>
            </c:extLst>
          </c:dPt>
          <c:cat>
            <c:strRef>
              <c:f>'Пол и смарт'!$B$61:$B$62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смарт'!$C$61:$C$62</c:f>
              <c:numCache>
                <c:formatCode>0.000</c:formatCode>
                <c:ptCount val="2"/>
                <c:pt idx="0">
                  <c:v>1.9183425673353076</c:v>
                </c:pt>
                <c:pt idx="1">
                  <c:v>-1.9183425673353069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434-45DD-A3A1-6FB1734B9880}"/>
            </c:ext>
          </c:extLst>
        </c:ser>
        <c:ser>
          <c:idx val="1"/>
          <c:order val="1"/>
          <c:tx>
            <c:v>1. Редко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F-B434-45DD-A3A1-6FB1734B9880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0-B434-45DD-A3A1-6FB1734B9880}"/>
              </c:ext>
            </c:extLst>
          </c:dPt>
          <c:cat>
            <c:strRef>
              <c:f>'Пол и смарт'!$B$61:$B$62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смарт'!$D$61:$D$62</c:f>
              <c:numCache>
                <c:formatCode>0.000</c:formatCode>
                <c:ptCount val="2"/>
                <c:pt idx="0">
                  <c:v>4.2986956304604771</c:v>
                </c:pt>
                <c:pt idx="1">
                  <c:v>-4.2986956304604762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434-45DD-A3A1-6FB1734B9880}"/>
            </c:ext>
          </c:extLst>
        </c:ser>
        <c:ser>
          <c:idx val="2"/>
          <c:order val="2"/>
          <c:tx>
            <c:v>2. Иногда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1-B434-45DD-A3A1-6FB1734B9880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2-B434-45DD-A3A1-6FB1734B9880}"/>
              </c:ext>
            </c:extLst>
          </c:dPt>
          <c:cat>
            <c:strRef>
              <c:f>'Пол и смарт'!$B$61:$B$62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смарт'!$E$61:$E$62</c:f>
              <c:numCache>
                <c:formatCode>0.000</c:formatCode>
                <c:ptCount val="2"/>
                <c:pt idx="0">
                  <c:v>1.3239929514224911</c:v>
                </c:pt>
                <c:pt idx="1">
                  <c:v>-1.32399295142249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434-45DD-A3A1-6FB1734B9880}"/>
            </c:ext>
          </c:extLst>
        </c:ser>
        <c:ser>
          <c:idx val="3"/>
          <c:order val="3"/>
          <c:tx>
            <c:v>3. Часто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3-B434-45DD-A3A1-6FB1734B9880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4-B434-45DD-A3A1-6FB1734B9880}"/>
              </c:ext>
            </c:extLst>
          </c:dPt>
          <c:cat>
            <c:strRef>
              <c:f>'Пол и смарт'!$B$61:$B$62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смарт'!$F$61:$F$62</c:f>
              <c:numCache>
                <c:formatCode>0.000</c:formatCode>
                <c:ptCount val="2"/>
                <c:pt idx="0">
                  <c:v>-1.9472246461750664</c:v>
                </c:pt>
                <c:pt idx="1">
                  <c:v>1.9472246461750669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434-45DD-A3A1-6FB1734B9880}"/>
            </c:ext>
          </c:extLst>
        </c:ser>
        <c:ser>
          <c:idx val="4"/>
          <c:order val="4"/>
          <c:tx>
            <c:v>4. Очень часто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5-B434-45DD-A3A1-6FB1734B9880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6-B434-45DD-A3A1-6FB1734B9880}"/>
              </c:ext>
            </c:extLst>
          </c:dPt>
          <c:cat>
            <c:strRef>
              <c:f>'Пол и смарт'!$B$61:$B$62</c:f>
              <c:strCache>
                <c:ptCount val="2"/>
                <c:pt idx="0">
                  <c:v>Ж</c:v>
                </c:pt>
                <c:pt idx="1">
                  <c:v>М.</c:v>
                </c:pt>
              </c:strCache>
            </c:strRef>
          </c:cat>
          <c:val>
            <c:numRef>
              <c:f>'Пол и смарт'!$G$61:$G$62</c:f>
              <c:numCache>
                <c:formatCode>0.000</c:formatCode>
                <c:ptCount val="2"/>
                <c:pt idx="0">
                  <c:v>-3.1174351963607947</c:v>
                </c:pt>
                <c:pt idx="1">
                  <c:v>3.1174351963607925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B434-45DD-A3A1-6FB1734B98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89802080"/>
        <c:axId val="781036928"/>
        <c:axId val="1139357616"/>
      </c:bar3DChart>
      <c:catAx>
        <c:axId val="789802080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781036928"/>
        <c:crosses val="autoZero"/>
        <c:auto val="1"/>
        <c:lblAlgn val="ctr"/>
        <c:lblOffset val="100"/>
        <c:noMultiLvlLbl val="0"/>
      </c:catAx>
      <c:valAx>
        <c:axId val="781036928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789802080"/>
        <c:crosses val="autoZero"/>
        <c:crossBetween val="between"/>
      </c:valAx>
      <c:serAx>
        <c:axId val="1139357616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781036928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31" sel="1" val="0">
  <itemLst>
    <item val="Results for the variables Довольство жизнью and Усталость"/>
    <item val="Contingency table (Довольство жизнью / Усталость)"/>
    <item val="Test of independence between the rows and the columns (Довольство жизнью / Усталость)"/>
    <item val="Significance by cell (Fisher's exact test) (Довольство жизнью / Усталость)"/>
    <item val="Chi-square by cell (Довольство жизнью / Усталость)"/>
    <item val="Residuals (Pearson) (Довольство жизнью / Усталость)"/>
    <item val="Residuals (Adjusted) (Довольство жизнью / Усталость)"/>
    <item val="Observed frequencies (Довольство жизнью / Усталость)"/>
    <item val="Percentages / Row (Довольство жизнью / Усталость)"/>
    <item val="Percentages / Column (Довольство жизнью / Усталость)"/>
    <item val="Percentages / Total (Довольство жизнью / Усталость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Style="combo" dx="31" sel="1" val="0">
  <itemLst>
    <item val="Results for the variables Как часто вы используете смартфон в туалете? and Что лучше характеризует то, как вы справляетесь с делами по работе?"/>
    <item val="Contingency table (Как часто вы используете смартфон в туалете? / Что лучше характеризует то, как вы справляетесь с делами по работе?)"/>
    <item val="Test of independence between the rows and the columns (Как часто вы используете смартфон в туалете? / Что лучше характеризует то, как вы справляетесь с делами по работе?)"/>
    <item val="Significance by cell (Fisher's exact test) (Как часто вы используете смартфон в туалете? / Что лучше характеризует то, как вы справляетесь с делами по работе?)"/>
    <item val="Chi-square by cell (Как часто вы используете смартфон в туалете? / Что лучше характеризует то, как вы справляетесь с делами по работе?)"/>
    <item val="Residuals (Pearson) (Как часто вы используете смартфон в туалете? / Что лучше характеризует то, как вы справляетесь с делами по работе?)"/>
    <item val="Residuals (Adjusted) (Как часто вы используете смартфон в туалете? / Что лучше характеризует то, как вы справляетесь с делами по работе?)"/>
    <item val="Observed frequencies (Как часто вы используете смартфон в туалете? / Что лучше характеризует то, как вы справляетесь с делами по работе?)"/>
    <item val="Percentages / Row (Как часто вы используете смартфон в туалете? / Что лучше характеризует то, как вы справляетесь с делами по работе?)"/>
    <item val="Percentages / Column (Как часто вы используете смартфон в туалете? / Что лучше характеризует то, как вы справляетесь с делами по работе?)"/>
    <item val="Percentages / Total (Как часто вы используете смартфон в туалете? / Что лучше характеризует то, как вы справляетесь с делами по работе?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Drop" dropStyle="combo" dx="31" sel="1" val="0">
  <itemLst>
    <item val="Results for the variables Как часто вы используете смартфон в туалете? and Что лучше характеризует то, как вы справляетесь с делами в ЛИЧНОЙ жизни?"/>
    <item val="Contingency table (Как часто вы используете смартфон в туалете? / Что лучше характеризует то, как вы справляетесь с делами в ЛИЧНОЙ жизни?)"/>
    <item val="Test of independence between the rows and the columns (Как часто вы используете смартфон в туалете? / Что лучше характеризует то, как вы справляетесь с делами в ЛИЧНОЙ жизни?)"/>
    <item val="Significance by cell (Fisher's exact test) (Как часто вы используете смартфон в туалете? / Что лучше характеризует то, как вы справляетесь с делами в ЛИЧНОЙ жизни?)"/>
    <item val="Chi-square by cell (Как часто вы используете смартфон в туалете? / Что лучше характеризует то, как вы справляетесь с делами в ЛИЧНОЙ жизни?)"/>
    <item val="Residuals (Pearson) (Как часто вы используете смартфон в туалете? / Что лучше характеризует то, как вы справляетесь с делами в ЛИЧНОЙ жизни?)"/>
    <item val="Residuals (Adjusted) (Как часто вы используете смартфон в туалете? / Что лучше характеризует то, как вы справляетесь с делами в ЛИЧНОЙ жизни?)"/>
    <item val="Observed frequencies (Как часто вы используете смартфон в туалете? / Что лучше характеризует то, как вы справляетесь с делами в ЛИЧНОЙ жизни?)"/>
    <item val="Percentages / Row (Как часто вы используете смартфон в туалете? / Что лучше характеризует то, как вы справляетесь с делами в ЛИЧНОЙ жизни?)"/>
    <item val="Percentages / Column (Как часто вы используете смартфон в туалете? / Что лучше характеризует то, как вы справляетесь с делами в ЛИЧНОЙ жизни?)"/>
    <item val="Percentages / Total (Как часто вы используете смартфон в туалете? / Что лучше характеризует то, как вы справляетесь с делами в ЛИЧНОЙ жизни?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Drop" dropStyle="combo" dx="31" sel="1" val="0">
  <itemLst>
    <item val="Results for the variables Ваш пол and Как часто вы используете смартфон в туалете?"/>
    <item val="Contingency table (Ваш пол / Как часто вы используете смартфон в туалете?)"/>
    <item val="Test of independence between the rows and the columns (Ваш пол / Как часто вы используете смартфон в туалете?)"/>
    <item val="Significance by cell (Fisher's exact test) (Ваш пол / Как часто вы используете смартфон в туалете?)"/>
    <item val="Chi-square by cell (Ваш пол / Как часто вы используете смартфон в туалете?)"/>
    <item val="Residuals (Pearson) (Ваш пол / Как часто вы используете смартфон в туалете?)"/>
    <item val="Residuals (Adjusted) (Ваш пол / Как часто вы используете смартфон в туалете?)"/>
    <item val="Observed frequencies (Ваш пол / Как часто вы используете смартфон в туалете?)"/>
    <item val="Percentages / Row (Ваш пол / Как часто вы используете смартфон в туалете?)"/>
    <item val="Percentages / Column (Ваш пол / Как часто вы используете смартфон в туалете?)"/>
    <item val="Percentages / Total (Ваш пол / Как часто вы используете смартфон в туалете?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Drop" dropStyle="combo" dx="31" sel="1" val="0">
  <itemLst>
    <item val="Results for the variables Возраст and Довольство жизнью"/>
    <item val="Contingency table (Возраст / Довольство жизнью)"/>
    <item val="Test of independence between the rows and the columns (Возраст / Довольство жизнью)"/>
    <item val="Significance by cell (Fisher's exact test) (Возраст / Довольство жизнью)"/>
    <item val="Chi-square by cell (Возраст / Довольство жизнью)"/>
    <item val="Residuals (Pearson) (Возраст / Довольство жизнью)"/>
    <item val="Residuals (Adjusted) (Возраст / Довольство жизнью)"/>
    <item val="Observed frequencies (Возраст / Довольство жизнью)"/>
    <item val="Percentages / Row (Возраст / Довольство жизнью)"/>
    <item val="Percentages / Column (Возраст / Довольство жизнью)"/>
    <item val="Percentages / Total (Возраст / Довольство жизнью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Drop" dropStyle="combo" dx="31" sel="1" val="0">
  <itemLst>
    <item val="Results for the variables Возраст and Как часто вы используете смартфон в туалете?"/>
    <item val="Contingency table (Возраст / Как часто вы используете смартфон в туалете?)"/>
    <item val="Test of independence between the rows and the columns (Возраст / Как часто вы используете смартфон в туалете?)"/>
    <item val="Significance by cell (Fisher's exact test) (Возраст / Как часто вы используете смартфон в туалете?)"/>
    <item val="Chi-square by cell (Возраст / Как часто вы используете смартфон в туалете?)"/>
    <item val="Residuals (Pearson) (Возраст / Как часто вы используете смартфон в туалете?)"/>
    <item val="Residuals (Adjusted) (Возраст / Как часто вы используете смартфон в туалете?)"/>
    <item val="Observed frequencies (Возраст / Как часто вы используете смартфон в туалете?)"/>
    <item val="Percentages / Row (Возраст / Как часто вы используете смартфон в туалете?)"/>
    <item val="Percentages / Column (Возраст / Как часто вы используете смартфон в туалете?)"/>
    <item val="Percentages / Total (Возраст / Как часто вы используете смартфон в туалете?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Drop" dropStyle="combo" dx="31" sel="1" val="0">
  <itemLst>
    <item val="Results for the variables Усталость and Что лучше характеризует то, как вы справляетесь с делами по работе?"/>
    <item val="Contingency table (Усталость / Что лучше характеризует то, как вы справляетесь с делами по работе?)"/>
    <item val="Test of independence between the rows and the columns (Усталость / Что лучше характеризует то, как вы справляетесь с делами по работе?)"/>
    <item val="Significance by cell (Fisher's exact test) (Усталость / Что лучше характеризует то, как вы справляетесь с делами по работе?)"/>
    <item val="Chi-square by cell (Усталость / Что лучше характеризует то, как вы справляетесь с делами по работе?)"/>
    <item val="Residuals (Pearson) (Усталость / Что лучше характеризует то, как вы справляетесь с делами по работе?)"/>
    <item val="Residuals (Adjusted) (Усталость / Что лучше характеризует то, как вы справляетесь с делами по работе?)"/>
    <item val="Observed frequencies (Усталость / Что лучше характеризует то, как вы справляетесь с делами по работе?)"/>
    <item val="Percentages / Row (Усталость / Что лучше характеризует то, как вы справляетесь с делами по работе?)"/>
    <item val="Percentages / Column (Усталость / Что лучше характеризует то, как вы справляетесь с делами по работе?)"/>
    <item val="Percentages / Total (Усталость / Что лучше характеризует то, как вы справляетесь с делами по работе?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Drop" dropStyle="combo" dx="31" sel="1" val="0">
  <itemLst>
    <item val="Results for the variables Усталость and Что лучше характеризует то, как вы справляетесь с делами в ЛИЧНОЙ жизни?"/>
    <item val="Contingency table (Усталость / Что лучше характеризует то, как вы справляетесь с делами в ЛИЧНОЙ жизни?)"/>
    <item val="Test of independence between the rows and the columns (Усталость / Что лучше характеризует то, как вы справляетесь с делами в ЛИЧНОЙ жизни?)"/>
    <item val="Significance by cell (Fisher's exact test) (Усталость / Что лучше характеризует то, как вы справляетесь с делами в ЛИЧНОЙ жизни?)"/>
    <item val="Chi-square by cell (Усталость / Что лучше характеризует то, как вы справляетесь с делами в ЛИЧНОЙ жизни?)"/>
    <item val="Residuals (Pearson) (Усталость / Что лучше характеризует то, как вы справляетесь с делами в ЛИЧНОЙ жизни?)"/>
    <item val="Residuals (Adjusted) (Усталость / Что лучше характеризует то, как вы справляетесь с делами в ЛИЧНОЙ жизни?)"/>
    <item val="Observed frequencies (Усталость / Что лучше характеризует то, как вы справляетесь с делами в ЛИЧНОЙ жизни?)"/>
    <item val="Percentages / Row (Усталость / Что лучше характеризует то, как вы справляетесь с делами в ЛИЧНОЙ жизни?)"/>
    <item val="Percentages / Column (Усталость / Что лучше характеризует то, как вы справляетесь с делами в ЛИЧНОЙ жизни?)"/>
    <item val="Percentages / Total (Усталость / Что лучше характеризует то, как вы справляетесь с делами в ЛИЧНОЙ жизни?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Drop" dropStyle="combo" dx="31" sel="1" val="0">
  <itemLst>
    <item val="Results for the variables Довольство жизнью and Что лучше характеризует то, как вы справляетесь с делами по работе?"/>
    <item val="Contingency table (Довольство жизнью / Что лучше характеризует то, как вы справляетесь с делами по работе?)"/>
    <item val="Test of independence between the rows and the columns (Довольство жизнью / Что лучше характеризует то, как вы справляетесь с делами по работе?)"/>
    <item val="Significance by cell (Fisher's exact test) (Довольство жизнью / Что лучше характеризует то, как вы справляетесь с делами по работе?)"/>
    <item val="Chi-square by cell (Довольство жизнью / Что лучше характеризует то, как вы справляетесь с делами по работе?)"/>
    <item val="Residuals (Pearson) (Довольство жизнью / Что лучше характеризует то, как вы справляетесь с делами по работе?)"/>
    <item val="Residuals (Adjusted) (Довольство жизнью / Что лучше характеризует то, как вы справляетесь с делами по работе?)"/>
    <item val="Observed frequencies (Довольство жизнью / Что лучше характеризует то, как вы справляетесь с делами по работе?)"/>
    <item val="Percentages / Row (Довольство жизнью / Что лучше характеризует то, как вы справляетесь с делами по работе?)"/>
    <item val="Percentages / Column (Довольство жизнью / Что лучше характеризует то, как вы справляетесь с делами по работе?)"/>
    <item val="Percentages / Total (Довольство жизнью / Что лучше характеризует то, как вы справляетесь с делами по работе?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Drop" dropStyle="combo" dx="31" sel="1" val="0">
  <itemLst>
    <item val="Results for the variables Довольство жизнью and Что лучше характеризует то, как вы справляетесь с делами в ЛИЧНОЙ жизни?"/>
    <item val="Contingency table (Довольство жизнью / Что лучше характеризует то, как вы справляетесь с делами в ЛИЧНОЙ жизни?)"/>
    <item val="Test of independence between the rows and the columns (Довольство жизнью / Что лучше характеризует то, как вы справляетесь с делами в ЛИЧНОЙ жизни?)"/>
    <item val="Significance by cell (Fisher's exact test) (Довольство жизнью / Что лучше характеризует то, как вы справляетесь с делами в ЛИЧНОЙ жизни?)"/>
    <item val="Chi-square by cell (Довольство жизнью / Что лучше характеризует то, как вы справляетесь с делами в ЛИЧНОЙ жизни?)"/>
    <item val="Residuals (Pearson) (Довольство жизнью / Что лучше характеризует то, как вы справляетесь с делами в ЛИЧНОЙ жизни?)"/>
    <item val="Residuals (Adjusted) (Довольство жизнью / Что лучше характеризует то, как вы справляетесь с делами в ЛИЧНОЙ жизни?)"/>
    <item val="Observed frequencies (Довольство жизнью / Что лучше характеризует то, как вы справляетесь с делами в ЛИЧНОЙ жизни?)"/>
    <item val="Percentages / Row (Довольство жизнью / Что лучше характеризует то, как вы справляетесь с делами в ЛИЧНОЙ жизни?)"/>
    <item val="Percentages / Column (Довольство жизнью / Что лучше характеризует то, как вы справляетесь с делами в ЛИЧНОЙ жизни?)"/>
    <item val="Percentages / Total (Довольство жизнью / Что лучше характеризует то, как вы справляетесь с делами в ЛИЧНОЙ жизни?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Drop" dropStyle="combo" dx="31" sel="1" val="0">
  <itemLst>
    <item val="Results for the variables Ваш пол and Совершаю покупки в интернет-магазине"/>
    <item val="Contingency table (Ваш пол / Совершаю покупки в интернет-магазине)"/>
    <item val="Test of independence between the rows and the columns (Ваш пол / Совершаю покупки в интернет-магазине)"/>
    <item val="Significance by cell (Fisher's exact test) (Ваш пол / Совершаю покупки в интернет-магазине)"/>
    <item val="Chi-square by cell (Ваш пол / Совершаю покупки в интернет-магазине)"/>
    <item val="Residuals (Pearson) (Ваш пол / Совершаю покупки в интернет-магазине)"/>
    <item val="Residuals (Adjusted) (Ваш пол / Совершаю покупки в интернет-магазине)"/>
    <item val="Observed frequencies (Ваш пол / Совершаю покупки в интернет-магазине)"/>
    <item val="Percentages / Row (Ваш пол / Совершаю покупки в интернет-магазине)"/>
    <item val="Percentages / Column (Ваш пол / Совершаю покупки в интернет-магазине)"/>
    <item val="Percentages / Total (Ваш пол / Совершаю покупки в интернет-магазине)"/>
    <item val="Test of independence between the rows and the columns (Chi-square)"/>
    <item val="Test of independence between the rows and the columns (Chi-square with Yates' continuity correction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Drop" dropStyle="combo" dx="31" sel="1" val="0">
  <itemLst>
    <item val="Results for the variables Ваш пол and Отдыхаю в каком-то приложении / интернет-ресурсе"/>
    <item val="Contingency table (Ваш пол / Отдыхаю в каком-то приложении / интернет-ресурсе)"/>
    <item val="Test of independence between the rows and the columns (Ваш пол / Отдыхаю в каком-то приложении / интернет-ресурсе)"/>
    <item val="Significance by cell (Fisher's exact test) (Ваш пол / Отдыхаю в каком-то приложении / интернет-ресурсе)"/>
    <item val="Chi-square by cell (Ваш пол / Отдыхаю в каком-то приложении / интернет-ресурсе)"/>
    <item val="Residuals (Pearson) (Ваш пол / Отдыхаю в каком-то приложении / интернет-ресурсе)"/>
    <item val="Residuals (Adjusted) (Ваш пол / Отдыхаю в каком-то приложении / интернет-ресурсе)"/>
    <item val="Observed frequencies (Ваш пол / Отдыхаю в каком-то приложении / интернет-ресурсе)"/>
    <item val="Percentages / Row (Ваш пол / Отдыхаю в каком-то приложении / интернет-ресурсе)"/>
    <item val="Percentages / Column (Ваш пол / Отдыхаю в каком-то приложении / интернет-ресурсе)"/>
    <item val="Percentages / Total (Ваш пол / Отдыхаю в каком-то приложении / интернет-ресурсе)"/>
    <item val="Test of independence between the rows and the columns (Chi-square)"/>
    <item val="Test of independence between the rows and the columns (Chi-square with Yates' continuity correction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Drop" dropStyle="combo" dx="31" sel="1" val="0">
  <itemLst>
    <item val="Results for the variables Ваш пол and Играю в игры"/>
    <item val="Contingency table (Ваш пол / Играю в игры)"/>
    <item val="Test of independence between the rows and the columns (Ваш пол / Играю в игры)"/>
    <item val="Significance by cell (Fisher's exact test) (Ваш пол / Играю в игры)"/>
    <item val="Chi-square by cell (Ваш пол / Играю в игры)"/>
    <item val="Residuals (Pearson) (Ваш пол / Играю в игры)"/>
    <item val="Residuals (Adjusted) (Ваш пол / Играю в игры)"/>
    <item val="Observed frequencies (Ваш пол / Играю в игры)"/>
    <item val="Percentages / Row (Ваш пол / Играю в игры)"/>
    <item val="Percentages / Column (Ваш пол / Играю в игры)"/>
    <item val="Percentages / Total (Ваш пол / Играю в игры)"/>
    <item val="Test of independence between the rows and the columns (Chi-square)"/>
    <item val="Test of independence between the rows and the columns (Chi-square with Yates' continuity correction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Drop" dropStyle="combo" dx="31" sel="1" val="0">
  <itemLst>
    <item val="Results for the variables Ваш пол and Тупо скролю новости / социалки"/>
    <item val="Contingency table (Ваш пол / Тупо скролю новости / социалки)"/>
    <item val="Test of independence between the rows and the columns (Ваш пол / Тупо скролю новости / социалки)"/>
    <item val="Significance by cell (Fisher's exact test) (Ваш пол / Тупо скролю новости / социалки)"/>
    <item val="Chi-square by cell (Ваш пол / Тупо скролю новости / социалки)"/>
    <item val="Residuals (Pearson) (Ваш пол / Тупо скролю новости / социалки)"/>
    <item val="Residuals (Adjusted) (Ваш пол / Тупо скролю новости / социалки)"/>
    <item val="Observed frequencies (Ваш пол / Тупо скролю новости / социалки)"/>
    <item val="Percentages / Row (Ваш пол / Тупо скролю новости / социалки)"/>
    <item val="Percentages / Column (Ваш пол / Тупо скролю новости / социалки)"/>
    <item val="Percentages / Total (Ваш пол / Тупо скролю новости / социалки)"/>
    <item val="Test of independence between the rows and the columns (Chi-square)"/>
    <item val="Test of independence between the rows and the columns (Chi-square with Yates' continuity correction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Drop" dropStyle="combo" dx="31" sel="1" val="0">
  <itemLst>
    <item val="Results for the variables Довольство жизнью and Играю в игры"/>
    <item val="Contingency table (Довольство жизнью / Играю в игры)"/>
    <item val="Test of independence between the rows and the columns (Довольство жизнью / Играю в игры)"/>
    <item val="Significance by cell (Fisher's exact test) (Довольство жизнью / Играю в игры)"/>
    <item val="Chi-square by cell (Довольство жизнью / Играю в игры)"/>
    <item val="Residuals (Pearson) (Довольство жизнью / Играю в игры)"/>
    <item val="Residuals (Adjusted) (Довольство жизнью / Играю в игры)"/>
    <item val="Observed frequencies (Довольство жизнью / Играю в игры)"/>
    <item val="Percentages / Row (Довольство жизнью / Играю в игры)"/>
    <item val="Percentages / Column (Довольство жизнью / Играю в игры)"/>
    <item val="Percentages / Total (Довольство жизнью / Играю в игры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Drop" dropStyle="combo" dx="31" sel="1" val="0">
  <itemLst>
    <item val="Results for the variables Ваш пол and Отвечаю на почту"/>
    <item val="Contingency table (Ваш пол / Отвечаю на почту)"/>
    <item val="Test of independence between the rows and the columns (Ваш пол / Отвечаю на почту)"/>
    <item val="Significance by cell (Fisher's exact test) (Ваш пол / Отвечаю на почту)"/>
    <item val="Chi-square by cell (Ваш пол / Отвечаю на почту)"/>
    <item val="Residuals (Pearson) (Ваш пол / Отвечаю на почту)"/>
    <item val="Residuals (Adjusted) (Ваш пол / Отвечаю на почту)"/>
    <item val="Observed frequencies (Ваш пол / Отвечаю на почту)"/>
    <item val="Percentages / Row (Ваш пол / Отвечаю на почту)"/>
    <item val="Percentages / Column (Ваш пол / Отвечаю на почту)"/>
    <item val="Percentages / Total (Ваш пол / Отвечаю на почту)"/>
    <item val="Test of independence between the rows and the columns (Chi-square)"/>
    <item val="Test of independence between the rows and the columns (Chi-square with Yates' continuity correction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Drop" dropStyle="combo" dx="31" sel="1" val="0">
  <itemLst>
    <item val="Results for the variables Ваш пол and Отвечаю на сообщения в мессенджерах"/>
    <item val="Contingency table (Ваш пол / Отвечаю на сообщения в мессенджерах)"/>
    <item val="Test of independence between the rows and the columns (Ваш пол / Отвечаю на сообщения в мессенджерах)"/>
    <item val="Significance by cell (Fisher's exact test) (Ваш пол / Отвечаю на сообщения в мессенджерах)"/>
    <item val="Chi-square by cell (Ваш пол / Отвечаю на сообщения в мессенджерах)"/>
    <item val="Residuals (Pearson) (Ваш пол / Отвечаю на сообщения в мессенджерах)"/>
    <item val="Residuals (Adjusted) (Ваш пол / Отвечаю на сообщения в мессенджерах)"/>
    <item val="Observed frequencies (Ваш пол / Отвечаю на сообщения в мессенджерах)"/>
    <item val="Percentages / Row (Ваш пол / Отвечаю на сообщения в мессенджерах)"/>
    <item val="Percentages / Column (Ваш пол / Отвечаю на сообщения в мессенджерах)"/>
    <item val="Percentages / Total (Ваш пол / Отвечаю на сообщения в мессенджерах)"/>
    <item val="Test of independence between the rows and the columns (Chi-square)"/>
    <item val="Test of independence between the rows and the columns (Chi-square with Yates' continuity correction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Drop" dropStyle="combo" dx="31" sel="1" val="0">
  <itemLst>
    <item val="Results for the variables Ваш пол and Отвечаю на входящие звонки"/>
    <item val="Contingency table (Ваш пол / Отвечаю на входящие звонки)"/>
    <item val="Test of independence between the rows and the columns (Ваш пол / Отвечаю на входящие звонки)"/>
    <item val="Significance by cell (Fisher's exact test) (Ваш пол / Отвечаю на входящие звонки)"/>
    <item val="Chi-square by cell (Ваш пол / Отвечаю на входящие звонки)"/>
    <item val="Residuals (Pearson) (Ваш пол / Отвечаю на входящие звонки)"/>
    <item val="Residuals (Adjusted) (Ваш пол / Отвечаю на входящие звонки)"/>
    <item val="Observed frequencies (Ваш пол / Отвечаю на входящие звонки)"/>
    <item val="Percentages / Row (Ваш пол / Отвечаю на входящие звонки)"/>
    <item val="Percentages / Column (Ваш пол / Отвечаю на входящие звонки)"/>
    <item val="Percentages / Total (Ваш пол / Отвечаю на входящие звонки)"/>
    <item val="Test of independence between the rows and the columns (Chi-square)"/>
    <item val="Test of independence between the rows and the columns (Chi-square with Yates' continuity correction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Drop" dropStyle="combo" dx="31" sel="1" val="0">
  <itemLst>
    <item val="Results for the variables Ваш пол and Довольство жизнью"/>
    <item val="Contingency table (Ваш пол / Довольство жизнью)"/>
    <item val="Test of independence between the rows and the columns (Ваш пол / Довольство жизнью)"/>
    <item val="Significance by cell (Fisher's exact test) (Ваш пол / Довольство жизнью)"/>
    <item val="Chi-square by cell (Ваш пол / Довольство жизнью)"/>
    <item val="Residuals (Pearson) (Ваш пол / Довольство жизнью)"/>
    <item val="Residuals (Adjusted) (Ваш пол / Довольство жизнью)"/>
    <item val="Observed frequencies (Ваш пол / Довольство жизнью)"/>
    <item val="Percentages / Row (Ваш пол / Довольство жизнью)"/>
    <item val="Percentages / Column (Ваш пол / Довольство жизнью)"/>
    <item val="Percentages / Total (Ваш пол / Довольство жизнью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Drop" dropStyle="combo" dx="31" sel="1" val="0">
  <itemLst>
    <item val="Results for the variables Как часто вы используете смартфон в туалете? and Довольство жизнью"/>
    <item val="Contingency table (Как часто вы используете смартфон в туалете? / Довольство жизнью)"/>
    <item val="Test of independence between the rows and the columns (Как часто вы используете смартфон в туалете? / Довольство жизнью)"/>
    <item val="Significance by cell (Fisher's exact test) (Как часто вы используете смартфон в туалете? / Довольство жизнью)"/>
    <item val="Chi-square by cell (Как часто вы используете смартфон в туалете? / Довольство жизнью)"/>
    <item val="Residuals (Pearson) (Как часто вы используете смартфон в туалете? / Довольство жизнью)"/>
    <item val="Residuals (Adjusted) (Как часто вы используете смартфон в туалете? / Довольство жизнью)"/>
    <item val="Observed frequencies (Как часто вы используете смартфон в туалете? / Довольство жизнью)"/>
    <item val="Percentages / Row (Как часто вы используете смартфон в туалете? / Довольство жизнью)"/>
    <item val="Percentages / Column (Как часто вы используете смартфон в туалете? / Довольство жизнью)"/>
    <item val="Percentages / Total (Как часто вы используете смартфон в туалете? / Довольство жизнью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Drop" dropStyle="combo" dx="31" sel="1" val="0">
  <itemLst>
    <item val="Results for the variables Тупо скролю новости / социалки and Довольство жизнью"/>
    <item val="Contingency table (Тупо скролю новости / социалки / Довольство жизнью)"/>
    <item val="Test of independence between the rows and the columns (Тупо скролю новости / социалки / Довольство жизнью)"/>
    <item val="Significance by cell (Fisher's exact test) (Тупо скролю новости / социалки / Довольство жизнью)"/>
    <item val="Chi-square by cell (Тупо скролю новости / социалки / Довольство жизнью)"/>
    <item val="Residuals (Pearson) (Тупо скролю новости / социалки / Довольство жизнью)"/>
    <item val="Residuals (Adjusted) (Тупо скролю новости / социалки / Довольство жизнью)"/>
    <item val="Observed frequencies (Тупо скролю новости / социалки / Довольство жизнью)"/>
    <item val="Percentages / Row (Тупо скролю новости / социалки / Довольство жизнью)"/>
    <item val="Percentages / Column (Тупо скролю новости / социалки / Довольство жизнью)"/>
    <item val="Percentages / Total (Тупо скролю новости / социалки / Довольство жизнью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Drop" dropStyle="combo" dx="31" sel="1" val="0">
  <itemLst>
    <item val="Results for the variables Играю в игры and Довольство жизнью"/>
    <item val="Contingency table (Играю в игры / Довольство жизнью)"/>
    <item val="Test of independence between the rows and the columns (Играю в игры / Довольство жизнью)"/>
    <item val="Significance by cell (Fisher's exact test) (Играю в игры / Довольство жизнью)"/>
    <item val="Chi-square by cell (Играю в игры / Довольство жизнью)"/>
    <item val="Residuals (Pearson) (Играю в игры / Довольство жизнью)"/>
    <item val="Residuals (Adjusted) (Играю в игры / Довольство жизнью)"/>
    <item val="Observed frequencies (Играю в игры / Довольство жизнью)"/>
    <item val="Percentages / Row (Играю в игры / Довольство жизнью)"/>
    <item val="Percentages / Column (Играю в игры / Довольство жизнью)"/>
    <item val="Percentages / Total (Играю в игры / Довольство жизнью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Drop" dropStyle="combo" dx="31" sel="1" val="0">
  <itemLst>
    <item val="Results for the variables Что лучше характеризует то, как вы справляетесь с делами по работе? and Усталость"/>
    <item val="Contingency table (Что лучше характеризует то, как вы справляетесь с делами по работе? / Усталость)"/>
    <item val="Test of independence between the rows and the columns (Что лучше характеризует то, как вы справляетесь с делами по работе? / Усталость)"/>
    <item val="Significance by cell (Fisher's exact test) (Что лучше характеризует то, как вы справляетесь с делами по работе? / Усталость)"/>
    <item val="Chi-square by cell (Что лучше характеризует то, как вы справляетесь с делами по работе? / Усталость)"/>
    <item val="Residuals (Pearson) (Что лучше характеризует то, как вы справляетесь с делами по работе? / Усталость)"/>
    <item val="Residuals (Adjusted) (Что лучше характеризует то, как вы справляетесь с делами по работе? / Усталость)"/>
    <item val="Observed frequencies (Что лучше характеризует то, как вы справляетесь с делами по работе? / Усталость)"/>
    <item val="Percentages / Row (Что лучше характеризует то, как вы справляетесь с делами по работе? / Усталость)"/>
    <item val="Percentages / Column (Что лучше характеризует то, как вы справляетесь с делами по работе? / Усталость)"/>
    <item val="Percentages / Total (Что лучше характеризует то, как вы справляетесь с делами по работе? / Усталость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Drop" dropStyle="combo" dx="31" sel="1" val="0">
  <itemLst>
    <item val="Results for the variables Что лучше характеризует то, как вы справляетесь с делами в ЛИЧНОЙ жизни? and Усталость"/>
    <item val="Contingency table (Что лучше характеризует то, как вы справляетесь с делами в ЛИЧНОЙ жизни? / Усталость)"/>
    <item val="Test of independence between the rows and the columns (Что лучше характеризует то, как вы справляетесь с делами в ЛИЧНОЙ жизни? / Усталость)"/>
    <item val="Significance by cell (Fisher's exact test) (Что лучше характеризует то, как вы справляетесь с делами в ЛИЧНОЙ жизни? / Усталость)"/>
    <item val="Chi-square by cell (Что лучше характеризует то, как вы справляетесь с делами в ЛИЧНОЙ жизни? / Усталость)"/>
    <item val="Residuals (Pearson) (Что лучше характеризует то, как вы справляетесь с делами в ЛИЧНОЙ жизни? / Усталость)"/>
    <item val="Residuals (Adjusted) (Что лучше характеризует то, как вы справляетесь с делами в ЛИЧНОЙ жизни? / Усталость)"/>
    <item val="Observed frequencies (Что лучше характеризует то, как вы справляетесь с делами в ЛИЧНОЙ жизни? / Усталость)"/>
    <item val="Percentages / Row (Что лучше характеризует то, как вы справляетесь с делами в ЛИЧНОЙ жизни? / Усталость)"/>
    <item val="Percentages / Column (Что лучше характеризует то, как вы справляетесь с делами в ЛИЧНОЙ жизни? / Усталость)"/>
    <item val="Percentages / Total (Что лучше характеризует то, как вы справляетесь с делами в ЛИЧНОЙ жизни? / Усталость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Drop" dropStyle="combo" dx="31" sel="1" val="0">
  <itemLst>
    <item val="Results for the variables Что лучше характеризует то, как вы справляетесь с делами в ЛИЧНОЙ жизни? and Что лучше характеризует то, как вы справляетесь с делами по работе?"/>
    <item val="Contingency table (Что лучше характеризует то, как вы справляетесь с делами в ЛИЧНОЙ жизни? / Что лучше характеризует то, как вы справляетесь с делами по работе?)"/>
    <item val="Test of independence between the rows and the columns (Что лучше характеризует то, как вы справляетесь с делами в ЛИЧНОЙ жизни? / Что лучше характеризует то, как вы справляетесь с делами по работе?)"/>
    <item val="Significance by cell (Fisher's exact test) (Что лучше характеризует то, как вы справляетесь с делами в ЛИЧНОЙ жизни? / Что лучше характеризует то, как вы справляетесь с делами по работе?)"/>
    <item val="Chi-square by cell (Что лучше характеризует то, как вы справляетесь с делами в ЛИЧНОЙ жизни? / Что лучше характеризует то, как вы справляетесь с делами по работе?)"/>
    <item val="Residuals (Pearson) (Что лучше характеризует то, как вы справляетесь с делами в ЛИЧНОЙ жизни? / Что лучше характеризует то, как вы справляетесь с делами по работе?)"/>
    <item val="Residuals (Adjusted) (Что лучше характеризует то, как вы справляетесь с делами в ЛИЧНОЙ жизни? / Что лучше характеризует то, как вы справляетесь с делами по работе?)"/>
    <item val="Observed frequencies (Что лучше характеризует то, как вы справляетесь с делами в ЛИЧНОЙ жизни? / Что лучше характеризует то, как вы справляетесь с делами по работе?)"/>
    <item val="Percentages / Row (Что лучше характеризует то, как вы справляетесь с делами в ЛИЧНОЙ жизни? / Что лучше характеризует то, как вы справляетесь с делами по работе?)"/>
    <item val="Percentages / Column (Что лучше характеризует то, как вы справляетесь с делами в ЛИЧНОЙ жизни? / Что лучше характеризует то, как вы справляетесь с делами по работе?)"/>
    <item val="Percentages / Total (Что лучше характеризует то, как вы справляетесь с делами в ЛИЧНОЙ жизни? / Что лучше характеризует то, как вы справляетесь с делами по работе?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Drop" dropStyle="combo" dx="31" sel="1" val="0">
  <itemLst>
    <item val="Results for the variables Как часто вы используете смартфон в туалете? and Что лучше характеризует то, как вы справляетесь с делами по работе?"/>
    <item val="Contingency table (Как часто вы используете смартфон в туалете? / Что лучше характеризует то, как вы справляетесь с делами по работе?)"/>
    <item val="Test of independence between the rows and the columns (Как часто вы используете смартфон в туалете? / Что лучше характеризует то, как вы справляетесь с делами по работе?)"/>
    <item val="Significance by cell (Fisher's exact test) (Как часто вы используете смартфон в туалете? / Что лучше характеризует то, как вы справляетесь с делами по работе?)"/>
    <item val="Chi-square by cell (Как часто вы используете смартфон в туалете? / Что лучше характеризует то, как вы справляетесь с делами по работе?)"/>
    <item val="Residuals (Pearson) (Как часто вы используете смартфон в туалете? / Что лучше характеризует то, как вы справляетесь с делами по работе?)"/>
    <item val="Residuals (Adjusted) (Как часто вы используете смартфон в туалете? / Что лучше характеризует то, как вы справляетесь с делами по работе?)"/>
    <item val="Observed frequencies (Как часто вы используете смартфон в туалете? / Что лучше характеризует то, как вы справляетесь с делами по работе?)"/>
    <item val="Percentages / Row (Как часто вы используете смартфон в туалете? / Что лучше характеризует то, как вы справляетесь с делами по работе?)"/>
    <item val="Percentages / Column (Как часто вы используете смартфон в туалете? / Что лучше характеризует то, как вы справляетесь с делами по работе?)"/>
    <item val="Percentages / Total (Как часто вы используете смартфон в туалете? / Что лучше характеризует то, как вы справляетесь с делами по работе?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Drop" dropStyle="combo" dx="31" sel="1" val="0">
  <itemLst>
    <item val="Results for the variables Как часто вы используете смартфон в туалете? and Что лучше характеризует то, как вы справляетесь с делами в ЛИЧНОЙ жизни?"/>
    <item val="Contingency table (Как часто вы используете смартфон в туалете? / Что лучше характеризует то, как вы справляетесь с делами в ЛИЧНОЙ жизни?)"/>
    <item val="Test of independence between the rows and the columns (Как часто вы используете смартфон в туалете? / Что лучше характеризует то, как вы справляетесь с делами в ЛИЧНОЙ жизни?)"/>
    <item val="Significance by cell (Fisher's exact test) (Как часто вы используете смартфон в туалете? / Что лучше характеризует то, как вы справляетесь с делами в ЛИЧНОЙ жизни?)"/>
    <item val="Chi-square by cell (Как часто вы используете смартфон в туалете? / Что лучше характеризует то, как вы справляетесь с делами в ЛИЧНОЙ жизни?)"/>
    <item val="Residuals (Pearson) (Как часто вы используете смартфон в туалете? / Что лучше характеризует то, как вы справляетесь с делами в ЛИЧНОЙ жизни?)"/>
    <item val="Residuals (Adjusted) (Как часто вы используете смартфон в туалете? / Что лучше характеризует то, как вы справляетесь с делами в ЛИЧНОЙ жизни?)"/>
    <item val="Observed frequencies (Как часто вы используете смартфон в туалете? / Что лучше характеризует то, как вы справляетесь с делами в ЛИЧНОЙ жизни?)"/>
    <item val="Percentages / Row (Как часто вы используете смартфон в туалете? / Что лучше характеризует то, как вы справляетесь с делами в ЛИЧНОЙ жизни?)"/>
    <item val="Percentages / Column (Как часто вы используете смартфон в туалете? / Что лучше характеризует то, как вы справляетесь с делами в ЛИЧНОЙ жизни?)"/>
    <item val="Percentages / Total (Как часто вы используете смартфон в туалете? / Что лучше характеризует то, как вы справляетесь с делами в ЛИЧНОЙ жизни?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Drop" dropStyle="combo" dx="31" sel="1" val="0">
  <itemLst>
    <item val="Results for the variables Как часто вы используете смартфон в туалете? and Усталость"/>
    <item val="Contingency table (Как часто вы используете смартфон в туалете? / Усталость)"/>
    <item val="Test of independence between the rows and the columns (Как часто вы используете смартфон в туалете? / Усталость)"/>
    <item val="Significance by cell (Fisher's exact test) (Как часто вы используете смартфон в туалете? / Усталость)"/>
    <item val="Chi-square by cell (Как часто вы используете смартфон в туалете? / Усталость)"/>
    <item val="Residuals (Pearson) (Как часто вы используете смартфон в туалете? / Усталость)"/>
    <item val="Residuals (Adjusted) (Как часто вы используете смартфон в туалете? / Усталость)"/>
    <item val="Observed frequencies (Как часто вы используете смартфон в туалете? / Усталость)"/>
    <item val="Percentages / Row (Как часто вы используете смартфон в туалете? / Усталость)"/>
    <item val="Percentages / Column (Как часто вы используете смартфон в туалете? / Усталость)"/>
    <item val="Percentages / Total (Как часто вы используете смартфон в туалете? / Усталость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Drop" dropStyle="combo" dx="31" sel="1" val="0">
  <itemLst>
    <item val="Results for the variables Ваш пол and Довольство жизнью"/>
    <item val="Contingency table (Ваш пол / Довольство жизнью)"/>
    <item val="Test of independence between the rows and the columns (Ваш пол / Довольство жизнью)"/>
    <item val="Significance by cell (Fisher's exact test) (Ваш пол / Довольство жизнью)"/>
    <item val="Chi-square by cell (Ваш пол / Довольство жизнью)"/>
    <item val="Residuals (Pearson) (Ваш пол / Довольство жизнью)"/>
    <item val="Residuals (Adjusted) (Ваш пол / Довольство жизнью)"/>
    <item val="Observed frequencies (Ваш пол / Довольство жизнью)"/>
    <item val="Percentages / Row (Ваш пол / Довольство жизнью)"/>
    <item val="Percentages / Column (Ваш пол / Довольство жизнью)"/>
    <item val="Percentages / Total (Ваш пол / Довольство жизнью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Drop" dropStyle="combo" dx="31" sel="1" val="0">
  <itemLst>
    <item val="Results for the variables Ваш пол and Как часто вы используете смартфон в туалете?"/>
    <item val="Contingency table (Ваш пол / Как часто вы используете смартфон в туалете?)"/>
    <item val="Test of independence between the rows and the columns (Ваш пол / Как часто вы используете смартфон в туалете?)"/>
    <item val="Significance by cell (Fisher's exact test) (Ваш пол / Как часто вы используете смартфон в туалете?)"/>
    <item val="Chi-square by cell (Ваш пол / Как часто вы используете смартфон в туалете?)"/>
    <item val="Residuals (Pearson) (Ваш пол / Как часто вы используете смартфон в туалете?)"/>
    <item val="Residuals (Adjusted) (Ваш пол / Как часто вы используете смартфон в туалете?)"/>
    <item val="Observed frequencies (Ваш пол / Как часто вы используете смартфон в туалете?)"/>
    <item val="Percentages / Row (Ваш пол / Как часто вы используете смартфон в туалете?)"/>
    <item val="Percentages / Column (Ваш пол / Как часто вы используете смартфон в туалете?)"/>
    <item val="Percentages / Total (Ваш пол / Как часто вы используете смартфон в туалете?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Drop" dropStyle="combo" dx="31" sel="1" val="0">
  <itemLst>
    <item val="Results for the variables Ваш пол and Как часто вы используете смартфон в туалете?"/>
    <item val="Contingency table (Ваш пол / Как часто вы используете смартфон в туалете?)"/>
    <item val="Test of independence between the rows and the columns (Ваш пол / Как часто вы используете смартфон в туалете?)"/>
    <item val="Significance by cell (Fisher's exact test) (Ваш пол / Как часто вы используете смартфон в туалете?)"/>
    <item val="Chi-square by cell (Ваш пол / Как часто вы используете смартфон в туалете?)"/>
    <item val="Residuals (Pearson) (Ваш пол / Как часто вы используете смартфон в туалете?)"/>
    <item val="Residuals (Adjusted) (Ваш пол / Как часто вы используете смартфон в туалете?)"/>
    <item val="Observed frequencies (Ваш пол / Как часто вы используете смартфон в туалете?)"/>
    <item val="Percentages / Row (Ваш пол / Как часто вы используете смартфон в туалете?)"/>
    <item val="Percentages / Column (Ваш пол / Как часто вы используете смартфон в туалете?)"/>
    <item val="Percentages / Total (Ваш пол / Как часто вы используете смартфон в туалете?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Drop" dropStyle="combo" dx="31" sel="1" val="0">
  <itemLst>
    <item val="Observations with replaced missing data"/>
    <item val="Summary statistics (Quantitative data)"/>
    <item val="Correlation matrix (Pearson)"/>
    <item val="Coefficients of determination (Pearson)"/>
  </itemLst>
</formControlPr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6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3" Type="http://schemas.openxmlformats.org/officeDocument/2006/relationships/image" Target="../media/image3.png"/><Relationship Id="rId7" Type="http://schemas.openxmlformats.org/officeDocument/2006/relationships/chart" Target="../charts/chart8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7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2.xml"/><Relationship Id="rId3" Type="http://schemas.openxmlformats.org/officeDocument/2006/relationships/image" Target="../media/image3.png"/><Relationship Id="rId7" Type="http://schemas.openxmlformats.org/officeDocument/2006/relationships/chart" Target="../charts/chart11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10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13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6.xml"/><Relationship Id="rId3" Type="http://schemas.openxmlformats.org/officeDocument/2006/relationships/image" Target="../media/image3.png"/><Relationship Id="rId7" Type="http://schemas.openxmlformats.org/officeDocument/2006/relationships/chart" Target="../charts/chart15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14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3" Type="http://schemas.openxmlformats.org/officeDocument/2006/relationships/image" Target="../media/image3.png"/><Relationship Id="rId7" Type="http://schemas.openxmlformats.org/officeDocument/2006/relationships/chart" Target="../charts/chart18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17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20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21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4.xml"/><Relationship Id="rId3" Type="http://schemas.openxmlformats.org/officeDocument/2006/relationships/image" Target="../media/image3.png"/><Relationship Id="rId7" Type="http://schemas.openxmlformats.org/officeDocument/2006/relationships/chart" Target="../charts/chart23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22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25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26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27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0.xml"/><Relationship Id="rId3" Type="http://schemas.openxmlformats.org/officeDocument/2006/relationships/image" Target="../media/image3.png"/><Relationship Id="rId7" Type="http://schemas.openxmlformats.org/officeDocument/2006/relationships/chart" Target="../charts/chart29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28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31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32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33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34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35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36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37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38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39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40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41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42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43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44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45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46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47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282575</xdr:colOff>
      <xdr:row>1</xdr:row>
      <xdr:rowOff>7937</xdr:rowOff>
    </xdr:from>
    <xdr:to>
      <xdr:col>13</xdr:col>
      <xdr:colOff>587375</xdr:colOff>
      <xdr:row>19</xdr:row>
      <xdr:rowOff>11112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301625</xdr:colOff>
      <xdr:row>1</xdr:row>
      <xdr:rowOff>87312</xdr:rowOff>
    </xdr:from>
    <xdr:to>
      <xdr:col>21</xdr:col>
      <xdr:colOff>606425</xdr:colOff>
      <xdr:row>18</xdr:row>
      <xdr:rowOff>84137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538162</xdr:colOff>
      <xdr:row>21</xdr:row>
      <xdr:rowOff>42862</xdr:rowOff>
    </xdr:from>
    <xdr:to>
      <xdr:col>11</xdr:col>
      <xdr:colOff>233362</xdr:colOff>
      <xdr:row>38</xdr:row>
      <xdr:rowOff>39687</xdr:rowOff>
    </xdr:to>
    <xdr:graphicFrame macro="">
      <xdr:nvGraphicFramePr>
        <xdr:cNvPr id="5" name="Диаграмма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533400</xdr:colOff>
      <xdr:row>15</xdr:row>
      <xdr:rowOff>33337</xdr:rowOff>
    </xdr:from>
    <xdr:to>
      <xdr:col>18</xdr:col>
      <xdr:colOff>228600</xdr:colOff>
      <xdr:row>32</xdr:row>
      <xdr:rowOff>23812</xdr:rowOff>
    </xdr:to>
    <xdr:graphicFrame macro="">
      <xdr:nvGraphicFramePr>
        <xdr:cNvPr id="6" name="Диаграмма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59393" name="BT804741" hidden="1">
              <a:extLst>
                <a:ext uri="{63B3BB69-23CF-44E3-9099-C40C66FF867C}">
                  <a14:compatExt spid="_x0000_s59393"/>
                </a:ext>
                <a:ext uri="{FF2B5EF4-FFF2-40B4-BE49-F238E27FC236}">
                  <a16:creationId xmlns:a16="http://schemas.microsoft.com/office/drawing/2014/main" id="{00000000-0008-0000-0400-000001E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864277" hidden="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N:$N,True,000000000200_General,True,,False,
RefEditT2,RefEdit0,'</a:t>
          </a:r>
          <a:r>
            <a:rPr lang="ru-RU" sz="1100"/>
            <a:t>Лист2'!$</a:t>
          </a:r>
          <a:r>
            <a:rPr lang="en-US" sz="1100"/>
            <a:t>W:$W,True,000000000300_General,True,,False,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864277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864277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86427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864277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86427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864277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69</xdr:row>
      <xdr:rowOff>98425</xdr:rowOff>
    </xdr:from>
    <xdr:to>
      <xdr:col>7</xdr:col>
      <xdr:colOff>0</xdr:colOff>
      <xdr:row>90</xdr:row>
      <xdr:rowOff>31750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8</xdr:col>
          <xdr:colOff>0</xdr:colOff>
          <xdr:row>7</xdr:row>
          <xdr:rowOff>184150</xdr:rowOff>
        </xdr:to>
        <xdr:sp macro="" textlink="">
          <xdr:nvSpPr>
            <xdr:cNvPr id="59394" name="DD785386" hidden="1">
              <a:extLst>
                <a:ext uri="{63B3BB69-23CF-44E3-9099-C40C66FF867C}">
                  <a14:compatExt spid="_x0000_s59394"/>
                </a:ext>
                <a:ext uri="{FF2B5EF4-FFF2-40B4-BE49-F238E27FC236}">
                  <a16:creationId xmlns:a16="http://schemas.microsoft.com/office/drawing/2014/main" id="{00000000-0008-0000-0400-000002E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58369" name="BT407524" hidden="1">
              <a:extLst>
                <a:ext uri="{63B3BB69-23CF-44E3-9099-C40C66FF867C}">
                  <a14:compatExt spid="_x0000_s58369"/>
                </a:ext>
                <a:ext uri="{FF2B5EF4-FFF2-40B4-BE49-F238E27FC236}">
                  <a16:creationId xmlns:a16="http://schemas.microsoft.com/office/drawing/2014/main" id="{00000000-0008-0000-0500-000001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495535" hidden="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D:$D,True,000000000200_General,True,,False,
RefEditT2,RefEdit0,'</a:t>
          </a:r>
          <a:r>
            <a:rPr lang="ru-RU" sz="1100"/>
            <a:t>Лист2'!$</a:t>
          </a:r>
          <a:r>
            <a:rPr lang="en-US" sz="1100"/>
            <a:t>U:$U,True,000000000300_General,True,,False,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495535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495535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49553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495535" hidden="1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495535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495535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69</xdr:row>
      <xdr:rowOff>92075</xdr:rowOff>
    </xdr:from>
    <xdr:to>
      <xdr:col>7</xdr:col>
      <xdr:colOff>0</xdr:colOff>
      <xdr:row>90</xdr:row>
      <xdr:rowOff>25400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14</xdr:col>
          <xdr:colOff>0</xdr:colOff>
          <xdr:row>7</xdr:row>
          <xdr:rowOff>184150</xdr:rowOff>
        </xdr:to>
        <xdr:sp macro="" textlink="">
          <xdr:nvSpPr>
            <xdr:cNvPr id="58370" name="DD445384" hidden="1">
              <a:extLst>
                <a:ext uri="{63B3BB69-23CF-44E3-9099-C40C66FF867C}">
                  <a14:compatExt spid="_x0000_s58370"/>
                </a:ext>
                <a:ext uri="{FF2B5EF4-FFF2-40B4-BE49-F238E27FC236}">
                  <a16:creationId xmlns:a16="http://schemas.microsoft.com/office/drawing/2014/main" id="{00000000-0008-0000-0500-000002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57345" name="BT707855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6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895596" hidden="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D:$D,True,000000000200_General,True,,False,
RefEditT2,RefEdit0,'</a:t>
          </a:r>
          <a:r>
            <a:rPr lang="ru-RU" sz="1100"/>
            <a:t>Лист2'!$</a:t>
          </a:r>
          <a:r>
            <a:rPr lang="en-US" sz="1100"/>
            <a:t>T:$T,True,000000000300_General,True,,False,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9525</xdr:colOff>
      <xdr:row>5</xdr:row>
      <xdr:rowOff>149225</xdr:rowOff>
    </xdr:from>
    <xdr:to>
      <xdr:col>4</xdr:col>
      <xdr:colOff>1778</xdr:colOff>
      <xdr:row>6</xdr:row>
      <xdr:rowOff>409575</xdr:rowOff>
    </xdr:to>
    <xdr:sp macro="" textlink="">
      <xdr:nvSpPr>
        <xdr:cNvPr id="3" name="BK895596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6</xdr:row>
      <xdr:rowOff>30734</xdr:rowOff>
    </xdr:from>
    <xdr:to>
      <xdr:col>1</xdr:col>
      <xdr:colOff>392684</xdr:colOff>
      <xdr:row>6</xdr:row>
      <xdr:rowOff>373634</xdr:rowOff>
    </xdr:to>
    <xdr:pic macro="[0]!ReRunXLSTAT">
      <xdr:nvPicPr>
        <xdr:cNvPr id="5" name="BT895596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30734</xdr:rowOff>
    </xdr:from>
    <xdr:to>
      <xdr:col>2</xdr:col>
      <xdr:colOff>264033</xdr:colOff>
      <xdr:row>6</xdr:row>
      <xdr:rowOff>373634</xdr:rowOff>
    </xdr:to>
    <xdr:pic macro="[0]!AddRemovGrid">
      <xdr:nvPicPr>
        <xdr:cNvPr id="6" name="RM895596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30734</xdr:rowOff>
    </xdr:from>
    <xdr:to>
      <xdr:col>2</xdr:col>
      <xdr:colOff>264032</xdr:colOff>
      <xdr:row>6</xdr:row>
      <xdr:rowOff>373634</xdr:rowOff>
    </xdr:to>
    <xdr:pic macro="AddRemovGrid">
      <xdr:nvPicPr>
        <xdr:cNvPr id="7" name="AD895596" hidden="1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30734</xdr:rowOff>
    </xdr:from>
    <xdr:to>
      <xdr:col>3</xdr:col>
      <xdr:colOff>132207</xdr:colOff>
      <xdr:row>6</xdr:row>
      <xdr:rowOff>373634</xdr:rowOff>
    </xdr:to>
    <xdr:pic macro="[0]!SendToOfficeLocal">
      <xdr:nvPicPr>
        <xdr:cNvPr id="8" name="WD895596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220472</xdr:colOff>
      <xdr:row>6</xdr:row>
      <xdr:rowOff>30734</xdr:rowOff>
    </xdr:from>
    <xdr:to>
      <xdr:col>3</xdr:col>
      <xdr:colOff>563372</xdr:colOff>
      <xdr:row>6</xdr:row>
      <xdr:rowOff>373634</xdr:rowOff>
    </xdr:to>
    <xdr:pic macro="[0]!SendToOfficeLocal">
      <xdr:nvPicPr>
        <xdr:cNvPr id="9" name="PT895596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69</xdr:row>
      <xdr:rowOff>85725</xdr:rowOff>
    </xdr:from>
    <xdr:to>
      <xdr:col>7</xdr:col>
      <xdr:colOff>0</xdr:colOff>
      <xdr:row>90</xdr:row>
      <xdr:rowOff>19050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14</xdr:col>
          <xdr:colOff>0</xdr:colOff>
          <xdr:row>7</xdr:row>
          <xdr:rowOff>184150</xdr:rowOff>
        </xdr:to>
        <xdr:sp macro="" textlink="">
          <xdr:nvSpPr>
            <xdr:cNvPr id="57346" name="DD322654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6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465137</xdr:colOff>
      <xdr:row>94</xdr:row>
      <xdr:rowOff>84137</xdr:rowOff>
    </xdr:from>
    <xdr:to>
      <xdr:col>21</xdr:col>
      <xdr:colOff>160337</xdr:colOff>
      <xdr:row>109</xdr:row>
      <xdr:rowOff>87312</xdr:rowOff>
    </xdr:to>
    <xdr:graphicFrame macro="">
      <xdr:nvGraphicFramePr>
        <xdr:cNvPr id="11" name="Диаграмма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347662</xdr:colOff>
      <xdr:row>101</xdr:row>
      <xdr:rowOff>42862</xdr:rowOff>
    </xdr:from>
    <xdr:to>
      <xdr:col>16</xdr:col>
      <xdr:colOff>42862</xdr:colOff>
      <xdr:row>116</xdr:row>
      <xdr:rowOff>52387</xdr:rowOff>
    </xdr:to>
    <xdr:graphicFrame macro="">
      <xdr:nvGraphicFramePr>
        <xdr:cNvPr id="12" name="Диаграмма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56321" name="BT946357" hidden="1">
              <a:extLst>
                <a:ext uri="{63B3BB69-23CF-44E3-9099-C40C66FF867C}">
                  <a14:compatExt spid="_x0000_s56321"/>
                </a:ext>
                <a:ext uri="{FF2B5EF4-FFF2-40B4-BE49-F238E27FC236}">
                  <a16:creationId xmlns:a16="http://schemas.microsoft.com/office/drawing/2014/main" id="{00000000-0008-0000-0700-000001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407539" hidden="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A:$A,True,000000000200_General,True,,False,
RefEditT2,RefEdit0,'</a:t>
          </a:r>
          <a:r>
            <a:rPr lang="ru-RU" sz="1100"/>
            <a:t>Лист2'!$</a:t>
          </a:r>
          <a:r>
            <a:rPr lang="en-US" sz="1100"/>
            <a:t>D:$D,True,000000000300_General,True,,False,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40753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40753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407539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407539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407539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40753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64</xdr:row>
      <xdr:rowOff>101600</xdr:rowOff>
    </xdr:from>
    <xdr:to>
      <xdr:col>7</xdr:col>
      <xdr:colOff>0</xdr:colOff>
      <xdr:row>85</xdr:row>
      <xdr:rowOff>34925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10</xdr:col>
          <xdr:colOff>0</xdr:colOff>
          <xdr:row>7</xdr:row>
          <xdr:rowOff>184150</xdr:rowOff>
        </xdr:to>
        <xdr:sp macro="" textlink="">
          <xdr:nvSpPr>
            <xdr:cNvPr id="56322" name="DD529561" hidden="1">
              <a:extLst>
                <a:ext uri="{63B3BB69-23CF-44E3-9099-C40C66FF867C}">
                  <a14:compatExt spid="_x0000_s56322"/>
                </a:ext>
                <a:ext uri="{FF2B5EF4-FFF2-40B4-BE49-F238E27FC236}">
                  <a16:creationId xmlns:a16="http://schemas.microsoft.com/office/drawing/2014/main" id="{00000000-0008-0000-0700-000002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455612</xdr:colOff>
      <xdr:row>91</xdr:row>
      <xdr:rowOff>30162</xdr:rowOff>
    </xdr:from>
    <xdr:to>
      <xdr:col>17</xdr:col>
      <xdr:colOff>150812</xdr:colOff>
      <xdr:row>106</xdr:row>
      <xdr:rowOff>198437</xdr:rowOff>
    </xdr:to>
    <xdr:graphicFrame macro="">
      <xdr:nvGraphicFramePr>
        <xdr:cNvPr id="11" name="Диаграмма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347662</xdr:colOff>
      <xdr:row>100</xdr:row>
      <xdr:rowOff>52387</xdr:rowOff>
    </xdr:from>
    <xdr:to>
      <xdr:col>16</xdr:col>
      <xdr:colOff>42862</xdr:colOff>
      <xdr:row>115</xdr:row>
      <xdr:rowOff>61912</xdr:rowOff>
    </xdr:to>
    <xdr:graphicFrame macro="">
      <xdr:nvGraphicFramePr>
        <xdr:cNvPr id="12" name="Диаграмма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54273" name="BT673787" hidden="1">
              <a:extLst>
                <a:ext uri="{63B3BB69-23CF-44E3-9099-C40C66FF867C}">
                  <a14:compatExt spid="_x0000_s54273"/>
                </a:ext>
                <a:ext uri="{FF2B5EF4-FFF2-40B4-BE49-F238E27FC236}">
                  <a16:creationId xmlns:a16="http://schemas.microsoft.com/office/drawing/2014/main" id="{00000000-0008-0000-0800-000001D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579053" hidden="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C:$C,True,000000000200_General,True,,False,
RefEditT2,RefEdit0,'</a:t>
          </a:r>
          <a:r>
            <a:rPr lang="ru-RU" sz="1100"/>
            <a:t>Лист2'!$</a:t>
          </a:r>
          <a:r>
            <a:rPr lang="en-US" sz="1100"/>
            <a:t>N:$N,True,000000000300_General,True,,False,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579053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579053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579053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579053" hidden="1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579053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579053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69</xdr:row>
      <xdr:rowOff>63500</xdr:rowOff>
    </xdr:from>
    <xdr:to>
      <xdr:col>7</xdr:col>
      <xdr:colOff>0</xdr:colOff>
      <xdr:row>89</xdr:row>
      <xdr:rowOff>158750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8</xdr:col>
          <xdr:colOff>0</xdr:colOff>
          <xdr:row>7</xdr:row>
          <xdr:rowOff>184150</xdr:rowOff>
        </xdr:to>
        <xdr:sp macro="" textlink="">
          <xdr:nvSpPr>
            <xdr:cNvPr id="54274" name="DD646671" hidden="1">
              <a:extLst>
                <a:ext uri="{63B3BB69-23CF-44E3-9099-C40C66FF867C}">
                  <a14:compatExt spid="_x0000_s54274"/>
                </a:ext>
                <a:ext uri="{FF2B5EF4-FFF2-40B4-BE49-F238E27FC236}">
                  <a16:creationId xmlns:a16="http://schemas.microsoft.com/office/drawing/2014/main" id="{00000000-0008-0000-0800-000002D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53249" name="BT99769" hidden="1">
              <a:extLst>
                <a:ext uri="{63B3BB69-23CF-44E3-9099-C40C66FF867C}">
                  <a14:compatExt spid="_x0000_s53249"/>
                </a:ext>
                <a:ext uri="{FF2B5EF4-FFF2-40B4-BE49-F238E27FC236}">
                  <a16:creationId xmlns:a16="http://schemas.microsoft.com/office/drawing/2014/main" id="{00000000-0008-0000-0900-000001D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616614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C:$C,True,000000000200_General,True,,False,
RefEditT2,RefEdit0,'</a:t>
          </a:r>
          <a:r>
            <a:rPr lang="ru-RU" sz="1100"/>
            <a:t>Лист2'!$</a:t>
          </a:r>
          <a:r>
            <a:rPr lang="en-US" sz="1100"/>
            <a:t>D:$D,True,000000000300_General,True,,False,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3</xdr:col>
      <xdr:colOff>239903</xdr:colOff>
      <xdr:row>6</xdr:row>
      <xdr:rowOff>406400</xdr:rowOff>
    </xdr:to>
    <xdr:sp macro="" textlink="">
      <xdr:nvSpPr>
        <xdr:cNvPr id="3" name="BK616614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61661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1</xdr:col>
      <xdr:colOff>873633</xdr:colOff>
      <xdr:row>6</xdr:row>
      <xdr:rowOff>370459</xdr:rowOff>
    </xdr:to>
    <xdr:pic macro="[0]!AddRemovGrid">
      <xdr:nvPicPr>
        <xdr:cNvPr id="6" name="RM616614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1</xdr:col>
      <xdr:colOff>873632</xdr:colOff>
      <xdr:row>6</xdr:row>
      <xdr:rowOff>370459</xdr:rowOff>
    </xdr:to>
    <xdr:pic macro="AddRemovGrid">
      <xdr:nvPicPr>
        <xdr:cNvPr id="7" name="AD616614" hidden="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27432</xdr:colOff>
      <xdr:row>6</xdr:row>
      <xdr:rowOff>27559</xdr:rowOff>
    </xdr:from>
    <xdr:to>
      <xdr:col>2</xdr:col>
      <xdr:colOff>370332</xdr:colOff>
      <xdr:row>6</xdr:row>
      <xdr:rowOff>370459</xdr:rowOff>
    </xdr:to>
    <xdr:pic macro="[0]!SendToOfficeLocal">
      <xdr:nvPicPr>
        <xdr:cNvPr id="8" name="WD616614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455422</xdr:colOff>
      <xdr:row>6</xdr:row>
      <xdr:rowOff>27559</xdr:rowOff>
    </xdr:from>
    <xdr:to>
      <xdr:col>3</xdr:col>
      <xdr:colOff>188722</xdr:colOff>
      <xdr:row>6</xdr:row>
      <xdr:rowOff>370459</xdr:rowOff>
    </xdr:to>
    <xdr:pic macro="[0]!SendToOfficeLocal">
      <xdr:nvPicPr>
        <xdr:cNvPr id="9" name="PT616614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69</xdr:row>
      <xdr:rowOff>76200</xdr:rowOff>
    </xdr:from>
    <xdr:to>
      <xdr:col>7</xdr:col>
      <xdr:colOff>0</xdr:colOff>
      <xdr:row>90</xdr:row>
      <xdr:rowOff>9525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9</xdr:col>
          <xdr:colOff>234950</xdr:colOff>
          <xdr:row>7</xdr:row>
          <xdr:rowOff>184150</xdr:rowOff>
        </xdr:to>
        <xdr:sp macro="" textlink="">
          <xdr:nvSpPr>
            <xdr:cNvPr id="53250" name="DD688347" hidden="1">
              <a:extLst>
                <a:ext uri="{63B3BB69-23CF-44E3-9099-C40C66FF867C}">
                  <a14:compatExt spid="_x0000_s53250"/>
                </a:ext>
                <a:ext uri="{FF2B5EF4-FFF2-40B4-BE49-F238E27FC236}">
                  <a16:creationId xmlns:a16="http://schemas.microsoft.com/office/drawing/2014/main" id="{00000000-0008-0000-0900-000002D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463550</xdr:colOff>
      <xdr:row>93</xdr:row>
      <xdr:rowOff>17462</xdr:rowOff>
    </xdr:from>
    <xdr:to>
      <xdr:col>17</xdr:col>
      <xdr:colOff>158750</xdr:colOff>
      <xdr:row>108</xdr:row>
      <xdr:rowOff>20637</xdr:rowOff>
    </xdr:to>
    <xdr:graphicFrame macro="">
      <xdr:nvGraphicFramePr>
        <xdr:cNvPr id="11" name="Диаграмма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18</xdr:col>
      <xdr:colOff>44450</xdr:colOff>
      <xdr:row>92</xdr:row>
      <xdr:rowOff>84137</xdr:rowOff>
    </xdr:from>
    <xdr:to>
      <xdr:col>25</xdr:col>
      <xdr:colOff>349250</xdr:colOff>
      <xdr:row>107</xdr:row>
      <xdr:rowOff>87312</xdr:rowOff>
    </xdr:to>
    <xdr:graphicFrame macro="">
      <xdr:nvGraphicFramePr>
        <xdr:cNvPr id="12" name="Диаграмма 1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43009" name="BT127441" hidden="1">
              <a:extLst>
                <a:ext uri="{63B3BB69-23CF-44E3-9099-C40C66FF867C}">
                  <a14:compatExt spid="_x0000_s43009"/>
                </a:ext>
                <a:ext uri="{FF2B5EF4-FFF2-40B4-BE49-F238E27FC236}">
                  <a16:creationId xmlns:a16="http://schemas.microsoft.com/office/drawing/2014/main" id="{00000000-0008-0000-0A00-000001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31643" hidden="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V:$V,True,000000000200_General,True,,False,
RefEditT2,RefEdit0,'</a:t>
          </a:r>
          <a:r>
            <a:rPr lang="ru-RU" sz="1100"/>
            <a:t>Лист2'!$</a:t>
          </a:r>
          <a:r>
            <a:rPr lang="en-US" sz="1100"/>
            <a:t>T:$T,True,000000000300_General,True,,False,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31643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31643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31643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31643" hidden="1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31643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31643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69</xdr:row>
      <xdr:rowOff>98425</xdr:rowOff>
    </xdr:from>
    <xdr:to>
      <xdr:col>7</xdr:col>
      <xdr:colOff>0</xdr:colOff>
      <xdr:row>90</xdr:row>
      <xdr:rowOff>31750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12</xdr:col>
          <xdr:colOff>0</xdr:colOff>
          <xdr:row>7</xdr:row>
          <xdr:rowOff>184150</xdr:rowOff>
        </xdr:to>
        <xdr:sp macro="" textlink="">
          <xdr:nvSpPr>
            <xdr:cNvPr id="43010" name="DD259056" hidden="1">
              <a:extLst>
                <a:ext uri="{63B3BB69-23CF-44E3-9099-C40C66FF867C}">
                  <a14:compatExt spid="_x0000_s43010"/>
                </a:ext>
                <a:ext uri="{FF2B5EF4-FFF2-40B4-BE49-F238E27FC236}">
                  <a16:creationId xmlns:a16="http://schemas.microsoft.com/office/drawing/2014/main" id="{00000000-0008-0000-0A00-000002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438150</xdr:colOff>
      <xdr:row>90</xdr:row>
      <xdr:rowOff>122237</xdr:rowOff>
    </xdr:from>
    <xdr:to>
      <xdr:col>21</xdr:col>
      <xdr:colOff>133350</xdr:colOff>
      <xdr:row>105</xdr:row>
      <xdr:rowOff>125412</xdr:rowOff>
    </xdr:to>
    <xdr:graphicFrame macro="">
      <xdr:nvGraphicFramePr>
        <xdr:cNvPr id="11" name="Диаграмма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209550</xdr:colOff>
      <xdr:row>98</xdr:row>
      <xdr:rowOff>42862</xdr:rowOff>
    </xdr:from>
    <xdr:to>
      <xdr:col>18</xdr:col>
      <xdr:colOff>514350</xdr:colOff>
      <xdr:row>113</xdr:row>
      <xdr:rowOff>204787</xdr:rowOff>
    </xdr:to>
    <xdr:graphicFrame macro="">
      <xdr:nvGraphicFramePr>
        <xdr:cNvPr id="12" name="Диаграмма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41985" name="BT160937" hidden="1">
              <a:extLst>
                <a:ext uri="{63B3BB69-23CF-44E3-9099-C40C66FF867C}">
                  <a14:compatExt spid="_x0000_s41985"/>
                </a:ext>
                <a:ext uri="{FF2B5EF4-FFF2-40B4-BE49-F238E27FC236}">
                  <a16:creationId xmlns:a16="http://schemas.microsoft.com/office/drawing/2014/main" id="{00000000-0008-0000-0B00-000001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226916" hidden="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V:$V,True,000000000200_General,True,,False,
RefEditT2,RefEdit0,'</a:t>
          </a:r>
          <a:r>
            <a:rPr lang="ru-RU" sz="1100"/>
            <a:t>Лист2'!$</a:t>
          </a:r>
          <a:r>
            <a:rPr lang="en-US" sz="1100"/>
            <a:t>S:$S,True,000000000300_General,True,,False,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226916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226916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226916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226916" hidden="1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226916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226916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69</xdr:row>
      <xdr:rowOff>98425</xdr:rowOff>
    </xdr:from>
    <xdr:to>
      <xdr:col>7</xdr:col>
      <xdr:colOff>0</xdr:colOff>
      <xdr:row>90</xdr:row>
      <xdr:rowOff>31750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12</xdr:col>
          <xdr:colOff>0</xdr:colOff>
          <xdr:row>7</xdr:row>
          <xdr:rowOff>184150</xdr:rowOff>
        </xdr:to>
        <xdr:sp macro="" textlink="">
          <xdr:nvSpPr>
            <xdr:cNvPr id="41986" name="DD712116" hidden="1">
              <a:extLst>
                <a:ext uri="{63B3BB69-23CF-44E3-9099-C40C66FF867C}">
                  <a14:compatExt spid="_x0000_s41986"/>
                </a:ext>
                <a:ext uri="{FF2B5EF4-FFF2-40B4-BE49-F238E27FC236}">
                  <a16:creationId xmlns:a16="http://schemas.microsoft.com/office/drawing/2014/main" id="{00000000-0008-0000-0B00-000002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40961" name="BT68007" hidden="1">
              <a:extLst>
                <a:ext uri="{63B3BB69-23CF-44E3-9099-C40C66FF867C}">
                  <a14:compatExt spid="_x0000_s40961"/>
                </a:ext>
                <a:ext uri="{FF2B5EF4-FFF2-40B4-BE49-F238E27FC236}">
                  <a16:creationId xmlns:a16="http://schemas.microsoft.com/office/drawing/2014/main" id="{00000000-0008-0000-0C00-000001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869721" hidden="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M:$M,True,000000000200_General,True,,False,
RefEditT2,RefEdit0,'</a:t>
          </a:r>
          <a:r>
            <a:rPr lang="ru-RU" sz="1100"/>
            <a:t>Лист2'!$</a:t>
          </a:r>
          <a:r>
            <a:rPr lang="en-US" sz="1100"/>
            <a:t>T:$T,True,000000000300_General,True,,False,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86972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869721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869721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869721" hidden="1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869721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869721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69</xdr:row>
      <xdr:rowOff>98425</xdr:rowOff>
    </xdr:from>
    <xdr:to>
      <xdr:col>7</xdr:col>
      <xdr:colOff>0</xdr:colOff>
      <xdr:row>90</xdr:row>
      <xdr:rowOff>31750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12</xdr:col>
          <xdr:colOff>0</xdr:colOff>
          <xdr:row>7</xdr:row>
          <xdr:rowOff>184150</xdr:rowOff>
        </xdr:to>
        <xdr:sp macro="" textlink="">
          <xdr:nvSpPr>
            <xdr:cNvPr id="40962" name="DD99191" hidden="1">
              <a:extLst>
                <a:ext uri="{63B3BB69-23CF-44E3-9099-C40C66FF867C}">
                  <a14:compatExt spid="_x0000_s40962"/>
                </a:ext>
                <a:ext uri="{FF2B5EF4-FFF2-40B4-BE49-F238E27FC236}">
                  <a16:creationId xmlns:a16="http://schemas.microsoft.com/office/drawing/2014/main" id="{00000000-0008-0000-0C00-000002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39937" name="BT611346" hidden="1">
              <a:extLst>
                <a:ext uri="{63B3BB69-23CF-44E3-9099-C40C66FF867C}">
                  <a14:compatExt spid="_x0000_s39937"/>
                </a:ext>
                <a:ext uri="{FF2B5EF4-FFF2-40B4-BE49-F238E27FC236}">
                  <a16:creationId xmlns:a16="http://schemas.microsoft.com/office/drawing/2014/main" id="{00000000-0008-0000-0D00-0000019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323291" hidden="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M:$M,True,000000000200_General,True,,False,
RefEditT2,RefEdit0,'</a:t>
          </a:r>
          <a:r>
            <a:rPr lang="ru-RU" sz="1100"/>
            <a:t>Лист2'!$</a:t>
          </a:r>
          <a:r>
            <a:rPr lang="en-US" sz="1100"/>
            <a:t>S:$S,True,000000000300_General,True,,False,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323291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323291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323291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323291" hidden="1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323291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323291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69</xdr:row>
      <xdr:rowOff>98425</xdr:rowOff>
    </xdr:from>
    <xdr:to>
      <xdr:col>7</xdr:col>
      <xdr:colOff>0</xdr:colOff>
      <xdr:row>90</xdr:row>
      <xdr:rowOff>31750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12</xdr:col>
          <xdr:colOff>0</xdr:colOff>
          <xdr:row>7</xdr:row>
          <xdr:rowOff>184150</xdr:rowOff>
        </xdr:to>
        <xdr:sp macro="" textlink="">
          <xdr:nvSpPr>
            <xdr:cNvPr id="39938" name="DD46404" hidden="1">
              <a:extLst>
                <a:ext uri="{63B3BB69-23CF-44E3-9099-C40C66FF867C}">
                  <a14:compatExt spid="_x0000_s39938"/>
                </a:ext>
                <a:ext uri="{FF2B5EF4-FFF2-40B4-BE49-F238E27FC236}">
                  <a16:creationId xmlns:a16="http://schemas.microsoft.com/office/drawing/2014/main" id="{00000000-0008-0000-0D00-0000029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209550</xdr:colOff>
      <xdr:row>101</xdr:row>
      <xdr:rowOff>42862</xdr:rowOff>
    </xdr:from>
    <xdr:to>
      <xdr:col>18</xdr:col>
      <xdr:colOff>514350</xdr:colOff>
      <xdr:row>116</xdr:row>
      <xdr:rowOff>52387</xdr:rowOff>
    </xdr:to>
    <xdr:graphicFrame macro="">
      <xdr:nvGraphicFramePr>
        <xdr:cNvPr id="11" name="Диаграмма 10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19</xdr:col>
      <xdr:colOff>295275</xdr:colOff>
      <xdr:row>100</xdr:row>
      <xdr:rowOff>93662</xdr:rowOff>
    </xdr:from>
    <xdr:to>
      <xdr:col>26</xdr:col>
      <xdr:colOff>600075</xdr:colOff>
      <xdr:row>115</xdr:row>
      <xdr:rowOff>96837</xdr:rowOff>
    </xdr:to>
    <xdr:graphicFrame macro="">
      <xdr:nvGraphicFramePr>
        <xdr:cNvPr id="12" name="Диаграмма 1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36865" name="BT209181" hidden="1">
              <a:extLst>
                <a:ext uri="{63B3BB69-23CF-44E3-9099-C40C66FF867C}">
                  <a14:compatExt spid="_x0000_s36865"/>
                </a:ext>
                <a:ext uri="{FF2B5EF4-FFF2-40B4-BE49-F238E27FC236}">
                  <a16:creationId xmlns:a16="http://schemas.microsoft.com/office/drawing/2014/main" id="{00000000-0008-0000-0E00-00000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450304" hidden="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A:$A,True,000000000200_General,True,,False,
RefEditT2,RefEdit0,'</a:t>
          </a:r>
          <a:r>
            <a:rPr lang="ru-RU" sz="1100"/>
            <a:t>Лист2'!$</a:t>
          </a:r>
          <a:r>
            <a:rPr lang="en-US" sz="1100"/>
            <a:t>J:$J,True,000000000300_General,True,,False,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450304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45030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450304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450304" hidden="1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450304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450304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64</xdr:row>
      <xdr:rowOff>63500</xdr:rowOff>
    </xdr:from>
    <xdr:to>
      <xdr:col>7</xdr:col>
      <xdr:colOff>0</xdr:colOff>
      <xdr:row>84</xdr:row>
      <xdr:rowOff>158750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9</xdr:col>
          <xdr:colOff>0</xdr:colOff>
          <xdr:row>7</xdr:row>
          <xdr:rowOff>184150</xdr:rowOff>
        </xdr:to>
        <xdr:sp macro="" textlink="">
          <xdr:nvSpPr>
            <xdr:cNvPr id="36866" name="DD994895" hidden="1">
              <a:extLst>
                <a:ext uri="{63B3BB69-23CF-44E3-9099-C40C66FF867C}">
                  <a14:compatExt spid="_x0000_s36866"/>
                </a:ext>
                <a:ext uri="{FF2B5EF4-FFF2-40B4-BE49-F238E27FC236}">
                  <a16:creationId xmlns:a16="http://schemas.microsoft.com/office/drawing/2014/main" id="{00000000-0008-0000-0E00-000002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35841" name="BT661546" hidden="1">
              <a:extLst>
                <a:ext uri="{63B3BB69-23CF-44E3-9099-C40C66FF867C}">
                  <a14:compatExt spid="_x0000_s35841"/>
                </a:ext>
                <a:ext uri="{FF2B5EF4-FFF2-40B4-BE49-F238E27FC236}">
                  <a16:creationId xmlns:a16="http://schemas.microsoft.com/office/drawing/2014/main" id="{00000000-0008-0000-0F00-00000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395301" hidden="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A:$A,True,000000000200_General,True,,False,
RefEditT2,RefEdit0,'</a:t>
          </a:r>
          <a:r>
            <a:rPr lang="ru-RU" sz="1100"/>
            <a:t>Лист2'!$</a:t>
          </a:r>
          <a:r>
            <a:rPr lang="en-US" sz="1100"/>
            <a:t>I:$I,True,000000000300_General,True,,False,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39530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395301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395301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395301" hidden="1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395301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395301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64</xdr:row>
      <xdr:rowOff>69850</xdr:rowOff>
    </xdr:from>
    <xdr:to>
      <xdr:col>7</xdr:col>
      <xdr:colOff>0</xdr:colOff>
      <xdr:row>85</xdr:row>
      <xdr:rowOff>3175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10</xdr:col>
          <xdr:colOff>0</xdr:colOff>
          <xdr:row>7</xdr:row>
          <xdr:rowOff>184150</xdr:rowOff>
        </xdr:to>
        <xdr:sp macro="" textlink="">
          <xdr:nvSpPr>
            <xdr:cNvPr id="35842" name="DD673881" hidden="1">
              <a:extLst>
                <a:ext uri="{63B3BB69-23CF-44E3-9099-C40C66FF867C}">
                  <a14:compatExt spid="_x0000_s35842"/>
                </a:ext>
                <a:ext uri="{FF2B5EF4-FFF2-40B4-BE49-F238E27FC236}">
                  <a16:creationId xmlns:a16="http://schemas.microsoft.com/office/drawing/2014/main" id="{00000000-0008-0000-0F00-000002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34817" name="BT619461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00000000-0008-0000-1000-000001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465314" hidden="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A:$A,True,000000000200_General,True,,False,
RefEditT2,RefEdit0,'</a:t>
          </a:r>
          <a:r>
            <a:rPr lang="ru-RU" sz="1100"/>
            <a:t>Лист2'!$</a:t>
          </a:r>
          <a:r>
            <a:rPr lang="en-US" sz="1100"/>
            <a:t>H:$H,True,000000000300_General,True,,False,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465314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46531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465314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465314" hidden="1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465314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465314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64</xdr:row>
      <xdr:rowOff>63500</xdr:rowOff>
    </xdr:from>
    <xdr:to>
      <xdr:col>7</xdr:col>
      <xdr:colOff>0</xdr:colOff>
      <xdr:row>84</xdr:row>
      <xdr:rowOff>158750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9</xdr:col>
          <xdr:colOff>0</xdr:colOff>
          <xdr:row>7</xdr:row>
          <xdr:rowOff>184150</xdr:rowOff>
        </xdr:to>
        <xdr:sp macro="" textlink="">
          <xdr:nvSpPr>
            <xdr:cNvPr id="34818" name="DD29819" hidden="1">
              <a:extLst>
                <a:ext uri="{63B3BB69-23CF-44E3-9099-C40C66FF867C}">
                  <a14:compatExt spid="_x0000_s34818"/>
                </a:ext>
                <a:ext uri="{FF2B5EF4-FFF2-40B4-BE49-F238E27FC236}">
                  <a16:creationId xmlns:a16="http://schemas.microsoft.com/office/drawing/2014/main" id="{00000000-0008-0000-1000-000002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33793" name="BT617997" hidden="1">
              <a:extLst>
                <a:ext uri="{63B3BB69-23CF-44E3-9099-C40C66FF867C}">
                  <a14:compatExt spid="_x0000_s33793"/>
                </a:ext>
                <a:ext uri="{FF2B5EF4-FFF2-40B4-BE49-F238E27FC236}">
                  <a16:creationId xmlns:a16="http://schemas.microsoft.com/office/drawing/2014/main" id="{00000000-0008-0000-1100-000001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227061" hidden="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A:$A,True,000000000200_General,True,,False,
RefEditT2,RefEdit0,'</a:t>
          </a:r>
          <a:r>
            <a:rPr lang="ru-RU" sz="1100"/>
            <a:t>Лист2'!$</a:t>
          </a:r>
          <a:r>
            <a:rPr lang="en-US" sz="1100"/>
            <a:t>G:$G,True,000000000300_General,True,,False,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227061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227061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227061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227061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227061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22706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64</xdr:row>
      <xdr:rowOff>69850</xdr:rowOff>
    </xdr:from>
    <xdr:to>
      <xdr:col>7</xdr:col>
      <xdr:colOff>0</xdr:colOff>
      <xdr:row>85</xdr:row>
      <xdr:rowOff>3175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9</xdr:col>
          <xdr:colOff>0</xdr:colOff>
          <xdr:row>7</xdr:row>
          <xdr:rowOff>184150</xdr:rowOff>
        </xdr:to>
        <xdr:sp macro="" textlink="">
          <xdr:nvSpPr>
            <xdr:cNvPr id="33794" name="DD820569" hidden="1">
              <a:extLst>
                <a:ext uri="{63B3BB69-23CF-44E3-9099-C40C66FF867C}">
                  <a14:compatExt spid="_x0000_s33794"/>
                </a:ext>
                <a:ext uri="{FF2B5EF4-FFF2-40B4-BE49-F238E27FC236}">
                  <a16:creationId xmlns:a16="http://schemas.microsoft.com/office/drawing/2014/main" id="{00000000-0008-0000-1100-000002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209550</xdr:colOff>
      <xdr:row>90</xdr:row>
      <xdr:rowOff>33337</xdr:rowOff>
    </xdr:from>
    <xdr:to>
      <xdr:col>18</xdr:col>
      <xdr:colOff>514350</xdr:colOff>
      <xdr:row>107</xdr:row>
      <xdr:rowOff>23812</xdr:rowOff>
    </xdr:to>
    <xdr:graphicFrame macro="">
      <xdr:nvGraphicFramePr>
        <xdr:cNvPr id="12" name="Диаграмма 1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20</xdr:col>
      <xdr:colOff>104775</xdr:colOff>
      <xdr:row>89</xdr:row>
      <xdr:rowOff>39687</xdr:rowOff>
    </xdr:from>
    <xdr:to>
      <xdr:col>27</xdr:col>
      <xdr:colOff>409575</xdr:colOff>
      <xdr:row>106</xdr:row>
      <xdr:rowOff>36512</xdr:rowOff>
    </xdr:to>
    <xdr:graphicFrame macro="">
      <xdr:nvGraphicFramePr>
        <xdr:cNvPr id="13" name="Диаграмма 12">
          <a:extLst>
            <a:ext uri="{FF2B5EF4-FFF2-40B4-BE49-F238E27FC236}">
              <a16:creationId xmlns:a16="http://schemas.microsoft.com/office/drawing/2014/main" id="{00000000-0008-0000-11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91137" name="BT705548" hidden="1">
              <a:extLst>
                <a:ext uri="{63B3BB69-23CF-44E3-9099-C40C66FF867C}">
                  <a14:compatExt spid="_x0000_s91137"/>
                </a:ext>
                <a:ext uri="{FF2B5EF4-FFF2-40B4-BE49-F238E27FC236}">
                  <a16:creationId xmlns:a16="http://schemas.microsoft.com/office/drawing/2014/main" id="{00000000-0008-0000-1200-0000016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801399" hidden="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RefEditT,RefEdit,'</a:t>
          </a:r>
          <a:r>
            <a:rPr lang="ru-RU" sz="1100"/>
            <a:t>Лист2'!$</a:t>
          </a:r>
          <a:r>
            <a:rPr lang="en-US" sz="1100"/>
            <a:t>N:$N,True,000000000200_General,True,,False,
RefEditT2,RefEdit,'</a:t>
          </a:r>
          <a:r>
            <a:rPr lang="ru-RU" sz="1100"/>
            <a:t>Лист2'!$</a:t>
          </a:r>
          <a:r>
            <a:rPr lang="en-US" sz="1100"/>
            <a:t>I:$I,True,000000000300_General,True,,False,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801399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801399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801399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801399" hidden="1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801399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801399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69</xdr:row>
      <xdr:rowOff>41275</xdr:rowOff>
    </xdr:from>
    <xdr:to>
      <xdr:col>7</xdr:col>
      <xdr:colOff>0</xdr:colOff>
      <xdr:row>89</xdr:row>
      <xdr:rowOff>136525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8</xdr:col>
          <xdr:colOff>0</xdr:colOff>
          <xdr:row>7</xdr:row>
          <xdr:rowOff>184150</xdr:rowOff>
        </xdr:to>
        <xdr:sp macro="" textlink="">
          <xdr:nvSpPr>
            <xdr:cNvPr id="91138" name="DD681844" hidden="1">
              <a:extLst>
                <a:ext uri="{63B3BB69-23CF-44E3-9099-C40C66FF867C}">
                  <a14:compatExt spid="_x0000_s91138"/>
                </a:ext>
                <a:ext uri="{FF2B5EF4-FFF2-40B4-BE49-F238E27FC236}">
                  <a16:creationId xmlns:a16="http://schemas.microsoft.com/office/drawing/2014/main" id="{00000000-0008-0000-1200-0000026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32769" name="BT625643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13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311240" hidden="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A:$A,True,000000000200_General,True,,False,
RefEditT2,RefEdit0,'</a:t>
          </a:r>
          <a:r>
            <a:rPr lang="ru-RU" sz="1100"/>
            <a:t>Лист2'!$</a:t>
          </a:r>
          <a:r>
            <a:rPr lang="en-US" sz="1100"/>
            <a:t>F:$F,True,000000000300_General,True,,False,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311240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311240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311240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311240" hidden="1">
          <a:extLst>
            <a:ext uri="{FF2B5EF4-FFF2-40B4-BE49-F238E27FC236}">
              <a16:creationId xmlns:a16="http://schemas.microsoft.com/office/drawing/2014/main" id="{00000000-0008-0000-13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311240">
          <a:extLst>
            <a:ext uri="{FF2B5EF4-FFF2-40B4-BE49-F238E27FC236}">
              <a16:creationId xmlns:a16="http://schemas.microsoft.com/office/drawing/2014/main" id="{00000000-0008-0000-13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311240">
          <a:extLst>
            <a:ext uri="{FF2B5EF4-FFF2-40B4-BE49-F238E27FC236}">
              <a16:creationId xmlns:a16="http://schemas.microsoft.com/office/drawing/2014/main" id="{00000000-0008-0000-13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64</xdr:row>
      <xdr:rowOff>63500</xdr:rowOff>
    </xdr:from>
    <xdr:to>
      <xdr:col>7</xdr:col>
      <xdr:colOff>0</xdr:colOff>
      <xdr:row>84</xdr:row>
      <xdr:rowOff>158750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9</xdr:col>
          <xdr:colOff>0</xdr:colOff>
          <xdr:row>7</xdr:row>
          <xdr:rowOff>184150</xdr:rowOff>
        </xdr:to>
        <xdr:sp macro="" textlink="">
          <xdr:nvSpPr>
            <xdr:cNvPr id="32770" name="DD694070" hidden="1">
              <a:extLst>
                <a:ext uri="{63B3BB69-23CF-44E3-9099-C40C66FF867C}">
                  <a14:compatExt spid="_x0000_s32770"/>
                </a:ext>
                <a:ext uri="{FF2B5EF4-FFF2-40B4-BE49-F238E27FC236}">
                  <a16:creationId xmlns:a16="http://schemas.microsoft.com/office/drawing/2014/main" id="{00000000-0008-0000-1300-000002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31745" name="BT21367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14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968993" hidden="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A:$A,True,000000000200_General,True,,False,
RefEditT2,RefEdit0,'</a:t>
          </a:r>
          <a:r>
            <a:rPr lang="ru-RU" sz="1100"/>
            <a:t>Лист2'!$</a:t>
          </a:r>
          <a:r>
            <a:rPr lang="en-US" sz="1100"/>
            <a:t>E:$E,True,000000000300_General,True,,False,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968993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968993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968993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968993" hidden="1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968993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968993">
          <a:extLst>
            <a:ext uri="{FF2B5EF4-FFF2-40B4-BE49-F238E27FC236}">
              <a16:creationId xmlns:a16="http://schemas.microsoft.com/office/drawing/2014/main" id="{00000000-0008-0000-14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64</xdr:row>
      <xdr:rowOff>63500</xdr:rowOff>
    </xdr:from>
    <xdr:to>
      <xdr:col>7</xdr:col>
      <xdr:colOff>0</xdr:colOff>
      <xdr:row>84</xdr:row>
      <xdr:rowOff>158750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9</xdr:col>
          <xdr:colOff>0</xdr:colOff>
          <xdr:row>7</xdr:row>
          <xdr:rowOff>184150</xdr:rowOff>
        </xdr:to>
        <xdr:sp macro="" textlink="">
          <xdr:nvSpPr>
            <xdr:cNvPr id="31746" name="DD331467" hidden="1">
              <a:extLst>
                <a:ext uri="{63B3BB69-23CF-44E3-9099-C40C66FF867C}">
                  <a14:compatExt spid="_x0000_s31746"/>
                </a:ext>
                <a:ext uri="{FF2B5EF4-FFF2-40B4-BE49-F238E27FC236}">
                  <a16:creationId xmlns:a16="http://schemas.microsoft.com/office/drawing/2014/main" id="{00000000-0008-0000-1400-000002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30721" name="BT262388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15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119267" hidden="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A:$A,True,000000000200_General,True,,False,
RefEditT2,RefEdit0,'</a:t>
          </a:r>
          <a:r>
            <a:rPr lang="ru-RU" sz="1100"/>
            <a:t>Лист2'!$</a:t>
          </a:r>
          <a:r>
            <a:rPr lang="en-US" sz="1100"/>
            <a:t>D:$D,True,000000000300_General,True,,False,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119267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119267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119267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119267" hidden="1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119267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119267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64</xdr:row>
      <xdr:rowOff>63500</xdr:rowOff>
    </xdr:from>
    <xdr:to>
      <xdr:col>7</xdr:col>
      <xdr:colOff>0</xdr:colOff>
      <xdr:row>84</xdr:row>
      <xdr:rowOff>158750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9</xdr:col>
          <xdr:colOff>0</xdr:colOff>
          <xdr:row>7</xdr:row>
          <xdr:rowOff>184150</xdr:rowOff>
        </xdr:to>
        <xdr:sp macro="" textlink="">
          <xdr:nvSpPr>
            <xdr:cNvPr id="30722" name="DD805023" hidden="1">
              <a:extLst>
                <a:ext uri="{63B3BB69-23CF-44E3-9099-C40C66FF867C}">
                  <a14:compatExt spid="_x0000_s30722"/>
                </a:ext>
                <a:ext uri="{FF2B5EF4-FFF2-40B4-BE49-F238E27FC236}">
                  <a16:creationId xmlns:a16="http://schemas.microsoft.com/office/drawing/2014/main" id="{00000000-0008-0000-1500-00000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27649" name="BT36352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16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989222" hidden="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A:$A,True,000000000200_General,True,,False,
RefEditT2,RefEdit0,'</a:t>
          </a:r>
          <a:r>
            <a:rPr lang="ru-RU" sz="1100"/>
            <a:t>Лист2'!$</a:t>
          </a:r>
          <a:r>
            <a:rPr lang="en-US" sz="1100"/>
            <a:t>L:$L,True,000000000300_General,True,,False,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98922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989222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989222"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989222" hidden="1"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989222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989222"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64</xdr:row>
      <xdr:rowOff>79375</xdr:rowOff>
    </xdr:from>
    <xdr:to>
      <xdr:col>7</xdr:col>
      <xdr:colOff>0</xdr:colOff>
      <xdr:row>85</xdr:row>
      <xdr:rowOff>12700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8</xdr:col>
          <xdr:colOff>0</xdr:colOff>
          <xdr:row>7</xdr:row>
          <xdr:rowOff>184150</xdr:rowOff>
        </xdr:to>
        <xdr:sp macro="" textlink="">
          <xdr:nvSpPr>
            <xdr:cNvPr id="27650" name="DD215848" hidden="1">
              <a:extLst>
                <a:ext uri="{63B3BB69-23CF-44E3-9099-C40C66FF867C}">
                  <a14:compatExt spid="_x0000_s27650"/>
                </a:ext>
                <a:ext uri="{FF2B5EF4-FFF2-40B4-BE49-F238E27FC236}">
                  <a16:creationId xmlns:a16="http://schemas.microsoft.com/office/drawing/2014/main" id="{00000000-0008-0000-1600-00000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22529" name="BT208379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17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581510" hidden="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C:$C,True,000000000200_General,True,,False,
RefEditT2,RefEdit0,'</a:t>
          </a:r>
          <a:r>
            <a:rPr lang="ru-RU" sz="1100"/>
            <a:t>Лист2'!$</a:t>
          </a:r>
          <a:r>
            <a:rPr lang="en-US" sz="1100"/>
            <a:t>L:$L,True,000000000300_General,True,,False,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581510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581510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581510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581510" hidden="1">
          <a:extLst>
            <a:ext uri="{FF2B5EF4-FFF2-40B4-BE49-F238E27FC236}">
              <a16:creationId xmlns:a16="http://schemas.microsoft.com/office/drawing/2014/main" id="{00000000-0008-0000-17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581510"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581510">
          <a:extLst>
            <a:ext uri="{FF2B5EF4-FFF2-40B4-BE49-F238E27FC236}">
              <a16:creationId xmlns:a16="http://schemas.microsoft.com/office/drawing/2014/main" id="{00000000-0008-0000-17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69</xdr:row>
      <xdr:rowOff>69850</xdr:rowOff>
    </xdr:from>
    <xdr:to>
      <xdr:col>7</xdr:col>
      <xdr:colOff>0</xdr:colOff>
      <xdr:row>90</xdr:row>
      <xdr:rowOff>3175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10</xdr:col>
          <xdr:colOff>0</xdr:colOff>
          <xdr:row>7</xdr:row>
          <xdr:rowOff>184150</xdr:rowOff>
        </xdr:to>
        <xdr:sp macro="" textlink="">
          <xdr:nvSpPr>
            <xdr:cNvPr id="22530" name="DD372882" hidden="1">
              <a:extLst>
                <a:ext uri="{63B3BB69-23CF-44E3-9099-C40C66FF867C}">
                  <a14:compatExt spid="_x0000_s22530"/>
                </a:ext>
                <a:ext uri="{FF2B5EF4-FFF2-40B4-BE49-F238E27FC236}">
                  <a16:creationId xmlns:a16="http://schemas.microsoft.com/office/drawing/2014/main" id="{00000000-0008-0000-1700-00000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23553" name="BT591467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18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639841" hidden="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G:$G,True,000000000200_General,True,,False,
RefEditT2,RefEdit0,'</a:t>
          </a:r>
          <a:r>
            <a:rPr lang="ru-RU" sz="1100"/>
            <a:t>Лист2'!$</a:t>
          </a:r>
          <a:r>
            <a:rPr lang="en-US" sz="1100"/>
            <a:t>L:$L,True,000000000300_General,True,,False,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639841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639841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639841"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639841" hidden="1">
          <a:extLst>
            <a:ext uri="{FF2B5EF4-FFF2-40B4-BE49-F238E27FC236}">
              <a16:creationId xmlns:a16="http://schemas.microsoft.com/office/drawing/2014/main" id="{00000000-0008-0000-18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639841">
          <a:extLst>
            <a:ext uri="{FF2B5EF4-FFF2-40B4-BE49-F238E27FC236}">
              <a16:creationId xmlns:a16="http://schemas.microsoft.com/office/drawing/2014/main" id="{00000000-0008-0000-18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639841">
          <a:extLst>
            <a:ext uri="{FF2B5EF4-FFF2-40B4-BE49-F238E27FC236}">
              <a16:creationId xmlns:a16="http://schemas.microsoft.com/office/drawing/2014/main" id="{00000000-0008-0000-18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64</xdr:row>
      <xdr:rowOff>79375</xdr:rowOff>
    </xdr:from>
    <xdr:to>
      <xdr:col>7</xdr:col>
      <xdr:colOff>0</xdr:colOff>
      <xdr:row>85</xdr:row>
      <xdr:rowOff>12700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9</xdr:col>
          <xdr:colOff>0</xdr:colOff>
          <xdr:row>7</xdr:row>
          <xdr:rowOff>184150</xdr:rowOff>
        </xdr:to>
        <xdr:sp macro="" textlink="">
          <xdr:nvSpPr>
            <xdr:cNvPr id="23554" name="DD291090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18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21505" name="BT845729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19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451931" hidden="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H:$H,True,000000000200_General,True,,False,
RefEditT2,RefEdit0,'</a:t>
          </a:r>
          <a:r>
            <a:rPr lang="ru-RU" sz="1100"/>
            <a:t>Лист2'!$</a:t>
          </a:r>
          <a:r>
            <a:rPr lang="en-US" sz="1100"/>
            <a:t>L:$L,True,000000000300_General,True,,False,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451931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451931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451931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451931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451931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45193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64</xdr:row>
      <xdr:rowOff>85725</xdr:rowOff>
    </xdr:from>
    <xdr:to>
      <xdr:col>7</xdr:col>
      <xdr:colOff>0</xdr:colOff>
      <xdr:row>85</xdr:row>
      <xdr:rowOff>19050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8</xdr:col>
          <xdr:colOff>0</xdr:colOff>
          <xdr:row>7</xdr:row>
          <xdr:rowOff>184150</xdr:rowOff>
        </xdr:to>
        <xdr:sp macro="" textlink="">
          <xdr:nvSpPr>
            <xdr:cNvPr id="21506" name="DD447961" hidden="1">
              <a:extLst>
                <a:ext uri="{63B3BB69-23CF-44E3-9099-C40C66FF867C}">
                  <a14:compatExt spid="_x0000_s21506"/>
                </a:ext>
                <a:ext uri="{FF2B5EF4-FFF2-40B4-BE49-F238E27FC236}">
                  <a16:creationId xmlns:a16="http://schemas.microsoft.com/office/drawing/2014/main" id="{00000000-0008-0000-1900-00000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15361" name="BT929939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1A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709921" hidden="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S:$S,True,000000000200_General,True,,False,
RefEditT2,RefEdit0,'</a:t>
          </a:r>
          <a:r>
            <a:rPr lang="ru-RU" sz="1100"/>
            <a:t>Лист2'!$</a:t>
          </a:r>
          <a:r>
            <a:rPr lang="en-US" sz="1100"/>
            <a:t>U:$U,True,000000000300_General,True,,False,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709921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709921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709921">
          <a:extLst>
            <a:ext uri="{FF2B5EF4-FFF2-40B4-BE49-F238E27FC236}">
              <a16:creationId xmlns:a16="http://schemas.microsoft.com/office/drawing/2014/main" id="{00000000-0008-0000-1A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709921" hidden="1"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709921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709921">
          <a:extLst>
            <a:ext uri="{FF2B5EF4-FFF2-40B4-BE49-F238E27FC236}">
              <a16:creationId xmlns:a16="http://schemas.microsoft.com/office/drawing/2014/main" id="{00000000-0008-0000-1A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79</xdr:row>
      <xdr:rowOff>98425</xdr:rowOff>
    </xdr:from>
    <xdr:to>
      <xdr:col>7</xdr:col>
      <xdr:colOff>0</xdr:colOff>
      <xdr:row>100</xdr:row>
      <xdr:rowOff>31750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12</xdr:col>
          <xdr:colOff>0</xdr:colOff>
          <xdr:row>7</xdr:row>
          <xdr:rowOff>184150</xdr:rowOff>
        </xdr:to>
        <xdr:sp macro="" textlink="">
          <xdr:nvSpPr>
            <xdr:cNvPr id="15362" name="DD865520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1A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14337" name="BT108349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1B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227973" hidden="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R:$R,True,000000000200_General,True,,False,
RefEditT2,RefEdit0,'</a:t>
          </a:r>
          <a:r>
            <a:rPr lang="ru-RU" sz="1100"/>
            <a:t>Лист2'!$</a:t>
          </a:r>
          <a:r>
            <a:rPr lang="en-US" sz="1100"/>
            <a:t>U:$U,True,000000000300_General,True,,False,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9525</xdr:colOff>
      <xdr:row>5</xdr:row>
      <xdr:rowOff>149225</xdr:rowOff>
    </xdr:from>
    <xdr:to>
      <xdr:col>4</xdr:col>
      <xdr:colOff>1778</xdr:colOff>
      <xdr:row>6</xdr:row>
      <xdr:rowOff>409575</xdr:rowOff>
    </xdr:to>
    <xdr:sp macro="" textlink="">
      <xdr:nvSpPr>
        <xdr:cNvPr id="3" name="BK227973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6</xdr:row>
      <xdr:rowOff>30734</xdr:rowOff>
    </xdr:from>
    <xdr:to>
      <xdr:col>1</xdr:col>
      <xdr:colOff>392684</xdr:colOff>
      <xdr:row>6</xdr:row>
      <xdr:rowOff>373634</xdr:rowOff>
    </xdr:to>
    <xdr:pic macro="[0]!ReRunXLSTAT">
      <xdr:nvPicPr>
        <xdr:cNvPr id="5" name="BT227973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30734</xdr:rowOff>
    </xdr:from>
    <xdr:to>
      <xdr:col>2</xdr:col>
      <xdr:colOff>264033</xdr:colOff>
      <xdr:row>6</xdr:row>
      <xdr:rowOff>373634</xdr:rowOff>
    </xdr:to>
    <xdr:pic macro="[0]!AddRemovGrid">
      <xdr:nvPicPr>
        <xdr:cNvPr id="6" name="RM227973"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30734</xdr:rowOff>
    </xdr:from>
    <xdr:to>
      <xdr:col>2</xdr:col>
      <xdr:colOff>264032</xdr:colOff>
      <xdr:row>6</xdr:row>
      <xdr:rowOff>373634</xdr:rowOff>
    </xdr:to>
    <xdr:pic macro="AddRemovGrid">
      <xdr:nvPicPr>
        <xdr:cNvPr id="7" name="AD227973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30734</xdr:rowOff>
    </xdr:from>
    <xdr:to>
      <xdr:col>3</xdr:col>
      <xdr:colOff>132207</xdr:colOff>
      <xdr:row>6</xdr:row>
      <xdr:rowOff>373634</xdr:rowOff>
    </xdr:to>
    <xdr:pic macro="[0]!SendToOfficeLocal">
      <xdr:nvPicPr>
        <xdr:cNvPr id="8" name="WD227973">
          <a:extLst>
            <a:ext uri="{FF2B5EF4-FFF2-40B4-BE49-F238E27FC236}">
              <a16:creationId xmlns:a16="http://schemas.microsoft.com/office/drawing/2014/main" id="{00000000-0008-0000-1B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220472</xdr:colOff>
      <xdr:row>6</xdr:row>
      <xdr:rowOff>30734</xdr:rowOff>
    </xdr:from>
    <xdr:to>
      <xdr:col>3</xdr:col>
      <xdr:colOff>563372</xdr:colOff>
      <xdr:row>6</xdr:row>
      <xdr:rowOff>373634</xdr:rowOff>
    </xdr:to>
    <xdr:pic macro="[0]!SendToOfficeLocal">
      <xdr:nvPicPr>
        <xdr:cNvPr id="9" name="PT227973">
          <a:extLst>
            <a:ext uri="{FF2B5EF4-FFF2-40B4-BE49-F238E27FC236}">
              <a16:creationId xmlns:a16="http://schemas.microsoft.com/office/drawing/2014/main" id="{00000000-0008-0000-1B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79</xdr:row>
      <xdr:rowOff>95250</xdr:rowOff>
    </xdr:from>
    <xdr:to>
      <xdr:col>7</xdr:col>
      <xdr:colOff>0</xdr:colOff>
      <xdr:row>100</xdr:row>
      <xdr:rowOff>28575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12</xdr:col>
          <xdr:colOff>0</xdr:colOff>
          <xdr:row>7</xdr:row>
          <xdr:rowOff>184150</xdr:rowOff>
        </xdr:to>
        <xdr:sp macro="" textlink="">
          <xdr:nvSpPr>
            <xdr:cNvPr id="14338" name="DD278708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1B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13313" name="BT3839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1C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131587" hidden="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R:$R,True,000000000200_General,True,,False,
RefEditT2,RefEdit0,'</a:t>
          </a:r>
          <a:r>
            <a:rPr lang="ru-RU" sz="1100"/>
            <a:t>Лист2'!$</a:t>
          </a:r>
          <a:r>
            <a:rPr lang="en-US" sz="1100"/>
            <a:t>S:$S,True,000000000300_General,True,,False,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9525</xdr:colOff>
      <xdr:row>5</xdr:row>
      <xdr:rowOff>149225</xdr:rowOff>
    </xdr:from>
    <xdr:to>
      <xdr:col>4</xdr:col>
      <xdr:colOff>1778</xdr:colOff>
      <xdr:row>6</xdr:row>
      <xdr:rowOff>409575</xdr:rowOff>
    </xdr:to>
    <xdr:sp macro="" textlink="">
      <xdr:nvSpPr>
        <xdr:cNvPr id="3" name="BK131587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6</xdr:row>
      <xdr:rowOff>30734</xdr:rowOff>
    </xdr:from>
    <xdr:to>
      <xdr:col>1</xdr:col>
      <xdr:colOff>392684</xdr:colOff>
      <xdr:row>6</xdr:row>
      <xdr:rowOff>373634</xdr:rowOff>
    </xdr:to>
    <xdr:pic macro="[0]!ReRunXLSTAT">
      <xdr:nvPicPr>
        <xdr:cNvPr id="5" name="BT131587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30734</xdr:rowOff>
    </xdr:from>
    <xdr:to>
      <xdr:col>2</xdr:col>
      <xdr:colOff>264033</xdr:colOff>
      <xdr:row>6</xdr:row>
      <xdr:rowOff>373634</xdr:rowOff>
    </xdr:to>
    <xdr:pic macro="[0]!AddRemovGrid">
      <xdr:nvPicPr>
        <xdr:cNvPr id="6" name="RM131587"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30734</xdr:rowOff>
    </xdr:from>
    <xdr:to>
      <xdr:col>2</xdr:col>
      <xdr:colOff>264032</xdr:colOff>
      <xdr:row>6</xdr:row>
      <xdr:rowOff>373634</xdr:rowOff>
    </xdr:to>
    <xdr:pic macro="AddRemovGrid">
      <xdr:nvPicPr>
        <xdr:cNvPr id="7" name="AD131587" hidden="1">
          <a:extLst>
            <a:ext uri="{FF2B5EF4-FFF2-40B4-BE49-F238E27FC236}">
              <a16:creationId xmlns:a16="http://schemas.microsoft.com/office/drawing/2014/main" id="{00000000-0008-0000-1C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30734</xdr:rowOff>
    </xdr:from>
    <xdr:to>
      <xdr:col>3</xdr:col>
      <xdr:colOff>132207</xdr:colOff>
      <xdr:row>6</xdr:row>
      <xdr:rowOff>373634</xdr:rowOff>
    </xdr:to>
    <xdr:pic macro="[0]!SendToOfficeLocal">
      <xdr:nvPicPr>
        <xdr:cNvPr id="8" name="WD131587">
          <a:extLst>
            <a:ext uri="{FF2B5EF4-FFF2-40B4-BE49-F238E27FC236}">
              <a16:creationId xmlns:a16="http://schemas.microsoft.com/office/drawing/2014/main" id="{00000000-0008-0000-1C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220472</xdr:colOff>
      <xdr:row>6</xdr:row>
      <xdr:rowOff>30734</xdr:rowOff>
    </xdr:from>
    <xdr:to>
      <xdr:col>3</xdr:col>
      <xdr:colOff>563372</xdr:colOff>
      <xdr:row>6</xdr:row>
      <xdr:rowOff>373634</xdr:rowOff>
    </xdr:to>
    <xdr:pic macro="[0]!SendToOfficeLocal">
      <xdr:nvPicPr>
        <xdr:cNvPr id="9" name="PT131587">
          <a:extLst>
            <a:ext uri="{FF2B5EF4-FFF2-40B4-BE49-F238E27FC236}">
              <a16:creationId xmlns:a16="http://schemas.microsoft.com/office/drawing/2014/main" id="{00000000-0008-0000-1C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79</xdr:row>
      <xdr:rowOff>60325</xdr:rowOff>
    </xdr:from>
    <xdr:to>
      <xdr:col>7</xdr:col>
      <xdr:colOff>0</xdr:colOff>
      <xdr:row>99</xdr:row>
      <xdr:rowOff>155575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16</xdr:col>
          <xdr:colOff>0</xdr:colOff>
          <xdr:row>7</xdr:row>
          <xdr:rowOff>184150</xdr:rowOff>
        </xdr:to>
        <xdr:sp macro="" textlink="">
          <xdr:nvSpPr>
            <xdr:cNvPr id="13314" name="DD963191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1C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12289" name="BT936478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1D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602793" hidden="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C:$C,True,000000000200_General,True,,False,
RefEditT2,RefEdit0,'</a:t>
          </a:r>
          <a:r>
            <a:rPr lang="ru-RU" sz="1100"/>
            <a:t>Лист2'!$</a:t>
          </a:r>
          <a:r>
            <a:rPr lang="en-US" sz="1100"/>
            <a:t>S:$S,True,000000000300_General,True,,False,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9525</xdr:colOff>
      <xdr:row>5</xdr:row>
      <xdr:rowOff>149225</xdr:rowOff>
    </xdr:from>
    <xdr:to>
      <xdr:col>4</xdr:col>
      <xdr:colOff>1778</xdr:colOff>
      <xdr:row>6</xdr:row>
      <xdr:rowOff>409575</xdr:rowOff>
    </xdr:to>
    <xdr:sp macro="" textlink="">
      <xdr:nvSpPr>
        <xdr:cNvPr id="3" name="BK602793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6</xdr:row>
      <xdr:rowOff>30734</xdr:rowOff>
    </xdr:from>
    <xdr:to>
      <xdr:col>1</xdr:col>
      <xdr:colOff>392684</xdr:colOff>
      <xdr:row>6</xdr:row>
      <xdr:rowOff>373634</xdr:rowOff>
    </xdr:to>
    <xdr:pic macro="[0]!ReRunXLSTAT">
      <xdr:nvPicPr>
        <xdr:cNvPr id="5" name="BT602793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30734</xdr:rowOff>
    </xdr:from>
    <xdr:to>
      <xdr:col>2</xdr:col>
      <xdr:colOff>264033</xdr:colOff>
      <xdr:row>6</xdr:row>
      <xdr:rowOff>373634</xdr:rowOff>
    </xdr:to>
    <xdr:pic macro="[0]!AddRemovGrid">
      <xdr:nvPicPr>
        <xdr:cNvPr id="6" name="RM602793"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30734</xdr:rowOff>
    </xdr:from>
    <xdr:to>
      <xdr:col>2</xdr:col>
      <xdr:colOff>264032</xdr:colOff>
      <xdr:row>6</xdr:row>
      <xdr:rowOff>373634</xdr:rowOff>
    </xdr:to>
    <xdr:pic macro="AddRemovGrid">
      <xdr:nvPicPr>
        <xdr:cNvPr id="7" name="AD602793" hidden="1">
          <a:extLst>
            <a:ext uri="{FF2B5EF4-FFF2-40B4-BE49-F238E27FC236}">
              <a16:creationId xmlns:a16="http://schemas.microsoft.com/office/drawing/2014/main" id="{00000000-0008-0000-1D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30734</xdr:rowOff>
    </xdr:from>
    <xdr:to>
      <xdr:col>3</xdr:col>
      <xdr:colOff>132207</xdr:colOff>
      <xdr:row>6</xdr:row>
      <xdr:rowOff>373634</xdr:rowOff>
    </xdr:to>
    <xdr:pic macro="[0]!SendToOfficeLocal">
      <xdr:nvPicPr>
        <xdr:cNvPr id="8" name="WD602793">
          <a:extLst>
            <a:ext uri="{FF2B5EF4-FFF2-40B4-BE49-F238E27FC236}">
              <a16:creationId xmlns:a16="http://schemas.microsoft.com/office/drawing/2014/main" id="{00000000-0008-0000-1D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220472</xdr:colOff>
      <xdr:row>6</xdr:row>
      <xdr:rowOff>30734</xdr:rowOff>
    </xdr:from>
    <xdr:to>
      <xdr:col>3</xdr:col>
      <xdr:colOff>563372</xdr:colOff>
      <xdr:row>6</xdr:row>
      <xdr:rowOff>373634</xdr:rowOff>
    </xdr:to>
    <xdr:pic macro="[0]!SendToOfficeLocal">
      <xdr:nvPicPr>
        <xdr:cNvPr id="9" name="PT602793">
          <a:extLst>
            <a:ext uri="{FF2B5EF4-FFF2-40B4-BE49-F238E27FC236}">
              <a16:creationId xmlns:a16="http://schemas.microsoft.com/office/drawing/2014/main" id="{00000000-0008-0000-1D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69</xdr:row>
      <xdr:rowOff>66675</xdr:rowOff>
    </xdr:from>
    <xdr:to>
      <xdr:col>7</xdr:col>
      <xdr:colOff>0</xdr:colOff>
      <xdr:row>90</xdr:row>
      <xdr:rowOff>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14</xdr:col>
          <xdr:colOff>0</xdr:colOff>
          <xdr:row>7</xdr:row>
          <xdr:rowOff>184150</xdr:rowOff>
        </xdr:to>
        <xdr:sp macro="" textlink="">
          <xdr:nvSpPr>
            <xdr:cNvPr id="12290" name="DD475416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1D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11265" name="BT548048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1E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308595" hidden="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C:$C,True,000000000200_General,True,,False,
RefEditT2,RefEdit0,'</a:t>
          </a:r>
          <a:r>
            <a:rPr lang="ru-RU" sz="1100"/>
            <a:t>Лист2'!$</a:t>
          </a:r>
          <a:r>
            <a:rPr lang="en-US" sz="1100"/>
            <a:t>R:$R,True,000000000300_General,True,,False,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9525</xdr:colOff>
      <xdr:row>5</xdr:row>
      <xdr:rowOff>149225</xdr:rowOff>
    </xdr:from>
    <xdr:to>
      <xdr:col>4</xdr:col>
      <xdr:colOff>1778</xdr:colOff>
      <xdr:row>6</xdr:row>
      <xdr:rowOff>409575</xdr:rowOff>
    </xdr:to>
    <xdr:sp macro="" textlink="">
      <xdr:nvSpPr>
        <xdr:cNvPr id="3" name="BK308595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6</xdr:row>
      <xdr:rowOff>30734</xdr:rowOff>
    </xdr:from>
    <xdr:to>
      <xdr:col>1</xdr:col>
      <xdr:colOff>392684</xdr:colOff>
      <xdr:row>6</xdr:row>
      <xdr:rowOff>373634</xdr:rowOff>
    </xdr:to>
    <xdr:pic macro="[0]!ReRunXLSTAT">
      <xdr:nvPicPr>
        <xdr:cNvPr id="5" name="BT308595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30734</xdr:rowOff>
    </xdr:from>
    <xdr:to>
      <xdr:col>2</xdr:col>
      <xdr:colOff>264033</xdr:colOff>
      <xdr:row>6</xdr:row>
      <xdr:rowOff>373634</xdr:rowOff>
    </xdr:to>
    <xdr:pic macro="[0]!AddRemovGrid">
      <xdr:nvPicPr>
        <xdr:cNvPr id="6" name="RM308595"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30734</xdr:rowOff>
    </xdr:from>
    <xdr:to>
      <xdr:col>2</xdr:col>
      <xdr:colOff>264032</xdr:colOff>
      <xdr:row>6</xdr:row>
      <xdr:rowOff>373634</xdr:rowOff>
    </xdr:to>
    <xdr:pic macro="AddRemovGrid">
      <xdr:nvPicPr>
        <xdr:cNvPr id="7" name="AD308595" hidden="1">
          <a:extLst>
            <a:ext uri="{FF2B5EF4-FFF2-40B4-BE49-F238E27FC236}">
              <a16:creationId xmlns:a16="http://schemas.microsoft.com/office/drawing/2014/main" id="{00000000-0008-0000-1E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30734</xdr:rowOff>
    </xdr:from>
    <xdr:to>
      <xdr:col>3</xdr:col>
      <xdr:colOff>132207</xdr:colOff>
      <xdr:row>6</xdr:row>
      <xdr:rowOff>373634</xdr:rowOff>
    </xdr:to>
    <xdr:pic macro="[0]!SendToOfficeLocal">
      <xdr:nvPicPr>
        <xdr:cNvPr id="8" name="WD308595">
          <a:extLst>
            <a:ext uri="{FF2B5EF4-FFF2-40B4-BE49-F238E27FC236}">
              <a16:creationId xmlns:a16="http://schemas.microsoft.com/office/drawing/2014/main" id="{00000000-0008-0000-1E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220472</xdr:colOff>
      <xdr:row>6</xdr:row>
      <xdr:rowOff>30734</xdr:rowOff>
    </xdr:from>
    <xdr:to>
      <xdr:col>3</xdr:col>
      <xdr:colOff>563372</xdr:colOff>
      <xdr:row>6</xdr:row>
      <xdr:rowOff>373634</xdr:rowOff>
    </xdr:to>
    <xdr:pic macro="[0]!SendToOfficeLocal">
      <xdr:nvPicPr>
        <xdr:cNvPr id="9" name="PT308595">
          <a:extLst>
            <a:ext uri="{FF2B5EF4-FFF2-40B4-BE49-F238E27FC236}">
              <a16:creationId xmlns:a16="http://schemas.microsoft.com/office/drawing/2014/main" id="{00000000-0008-0000-1E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69</xdr:row>
      <xdr:rowOff>60325</xdr:rowOff>
    </xdr:from>
    <xdr:to>
      <xdr:col>7</xdr:col>
      <xdr:colOff>0</xdr:colOff>
      <xdr:row>89</xdr:row>
      <xdr:rowOff>155575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14</xdr:col>
          <xdr:colOff>0</xdr:colOff>
          <xdr:row>7</xdr:row>
          <xdr:rowOff>184150</xdr:rowOff>
        </xdr:to>
        <xdr:sp macro="" textlink="">
          <xdr:nvSpPr>
            <xdr:cNvPr id="11266" name="DD592689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1E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9217" name="BT898217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1F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405610" hidden="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C:$C,True,000000000200_General,True,,False,
RefEditT2,RefEdit0,'</a:t>
          </a:r>
          <a:r>
            <a:rPr lang="ru-RU" sz="1100"/>
            <a:t>Лист2'!$</a:t>
          </a:r>
          <a:r>
            <a:rPr lang="en-US" sz="1100"/>
            <a:t>U:$U,True,000000000300_General,True,,False,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405610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405610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405610"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405610" hidden="1">
          <a:extLst>
            <a:ext uri="{FF2B5EF4-FFF2-40B4-BE49-F238E27FC236}">
              <a16:creationId xmlns:a16="http://schemas.microsoft.com/office/drawing/2014/main" id="{00000000-0008-0000-1F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405610">
          <a:extLst>
            <a:ext uri="{FF2B5EF4-FFF2-40B4-BE49-F238E27FC236}">
              <a16:creationId xmlns:a16="http://schemas.microsoft.com/office/drawing/2014/main" id="{00000000-0008-0000-1F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405610">
          <a:extLst>
            <a:ext uri="{FF2B5EF4-FFF2-40B4-BE49-F238E27FC236}">
              <a16:creationId xmlns:a16="http://schemas.microsoft.com/office/drawing/2014/main" id="{00000000-0008-0000-1F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69</xdr:row>
      <xdr:rowOff>92075</xdr:rowOff>
    </xdr:from>
    <xdr:to>
      <xdr:col>7</xdr:col>
      <xdr:colOff>0</xdr:colOff>
      <xdr:row>90</xdr:row>
      <xdr:rowOff>25400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10</xdr:col>
          <xdr:colOff>0</xdr:colOff>
          <xdr:row>7</xdr:row>
          <xdr:rowOff>184150</xdr:rowOff>
        </xdr:to>
        <xdr:sp macro="" textlink="">
          <xdr:nvSpPr>
            <xdr:cNvPr id="9218" name="DD252207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1F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7169" name="BT750558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2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737199" hidden="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A:$A,True,000000000200_General,True,,False,
RefEditT2,RefEdit0,'</a:t>
          </a:r>
          <a:r>
            <a:rPr lang="ru-RU" sz="1100"/>
            <a:t>Лист2'!$</a:t>
          </a:r>
          <a:r>
            <a:rPr lang="en-US" sz="1100"/>
            <a:t>L:$L,True,000000000300_General,True,,False,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737199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737199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737199"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737199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737199">
          <a:extLst>
            <a:ext uri="{FF2B5EF4-FFF2-40B4-BE49-F238E27FC236}">
              <a16:creationId xmlns:a16="http://schemas.microsoft.com/office/drawing/2014/main" id="{00000000-0008-0000-20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737199">
          <a:extLst>
            <a:ext uri="{FF2B5EF4-FFF2-40B4-BE49-F238E27FC236}">
              <a16:creationId xmlns:a16="http://schemas.microsoft.com/office/drawing/2014/main" id="{00000000-0008-0000-20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64</xdr:row>
      <xdr:rowOff>79375</xdr:rowOff>
    </xdr:from>
    <xdr:to>
      <xdr:col>7</xdr:col>
      <xdr:colOff>0</xdr:colOff>
      <xdr:row>85</xdr:row>
      <xdr:rowOff>12700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8</xdr:col>
          <xdr:colOff>0</xdr:colOff>
          <xdr:row>7</xdr:row>
          <xdr:rowOff>184150</xdr:rowOff>
        </xdr:to>
        <xdr:sp macro="" textlink="">
          <xdr:nvSpPr>
            <xdr:cNvPr id="7170" name="DD490227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2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6145" name="BT860447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2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4914" hidden="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A:$A,True,000000000200_General,True,,False,
RefEditT2,RefEdit0,'</a:t>
          </a:r>
          <a:r>
            <a:rPr lang="ru-RU" sz="1100"/>
            <a:t>Лист2'!$</a:t>
          </a:r>
          <a:r>
            <a:rPr lang="en-US" sz="1100"/>
            <a:t>C:$C,True,000000000300_General,True,,False,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4914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4914">
          <a:extLst>
            <a:ext uri="{FF2B5EF4-FFF2-40B4-BE49-F238E27FC236}">
              <a16:creationId xmlns:a16="http://schemas.microsoft.com/office/drawing/2014/main" id="{00000000-0008-0000-21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4914">
          <a:extLst>
            <a:ext uri="{FF2B5EF4-FFF2-40B4-BE49-F238E27FC236}">
              <a16:creationId xmlns:a16="http://schemas.microsoft.com/office/drawing/2014/main" id="{00000000-0008-0000-21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4914" hidden="1">
          <a:extLst>
            <a:ext uri="{FF2B5EF4-FFF2-40B4-BE49-F238E27FC236}">
              <a16:creationId xmlns:a16="http://schemas.microsoft.com/office/drawing/2014/main" id="{00000000-0008-0000-21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4914">
          <a:extLst>
            <a:ext uri="{FF2B5EF4-FFF2-40B4-BE49-F238E27FC236}">
              <a16:creationId xmlns:a16="http://schemas.microsoft.com/office/drawing/2014/main" id="{00000000-0008-0000-21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4914">
          <a:extLst>
            <a:ext uri="{FF2B5EF4-FFF2-40B4-BE49-F238E27FC236}">
              <a16:creationId xmlns:a16="http://schemas.microsoft.com/office/drawing/2014/main" id="{00000000-0008-0000-21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64</xdr:row>
      <xdr:rowOff>101600</xdr:rowOff>
    </xdr:from>
    <xdr:to>
      <xdr:col>7</xdr:col>
      <xdr:colOff>0</xdr:colOff>
      <xdr:row>85</xdr:row>
      <xdr:rowOff>34925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2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10</xdr:col>
          <xdr:colOff>0</xdr:colOff>
          <xdr:row>7</xdr:row>
          <xdr:rowOff>184150</xdr:rowOff>
        </xdr:to>
        <xdr:sp macro="" textlink="">
          <xdr:nvSpPr>
            <xdr:cNvPr id="6146" name="DD152475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2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5121" name="BT965475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2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26270" hidden="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RefEditT,RefEdit,'</a:t>
          </a:r>
          <a:r>
            <a:rPr lang="ru-RU" sz="1100"/>
            <a:t>Лист2'!$</a:t>
          </a:r>
          <a:r>
            <a:rPr lang="en-US" sz="1100"/>
            <a:t>A:$A,True,000000000200_General,True,,False,
RefEditT2,RefEdit,'</a:t>
          </a:r>
          <a:r>
            <a:rPr lang="ru-RU" sz="1100"/>
            <a:t>Лист2'!$</a:t>
          </a:r>
          <a:r>
            <a:rPr lang="en-US" sz="1100"/>
            <a:t>C:$C,True,000000000300_General,True,,False,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4</xdr:col>
      <xdr:colOff>1778</xdr:colOff>
      <xdr:row>6</xdr:row>
      <xdr:rowOff>406400</xdr:rowOff>
    </xdr:to>
    <xdr:sp macro="" textlink="">
      <xdr:nvSpPr>
        <xdr:cNvPr id="3" name="BK26270"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26270">
          <a:extLst>
            <a:ext uri="{FF2B5EF4-FFF2-40B4-BE49-F238E27FC236}">
              <a16:creationId xmlns:a16="http://schemas.microsoft.com/office/drawing/2014/main" id="{00000000-0008-0000-22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2</xdr:col>
      <xdr:colOff>264033</xdr:colOff>
      <xdr:row>6</xdr:row>
      <xdr:rowOff>370459</xdr:rowOff>
    </xdr:to>
    <xdr:pic macro="[0]!AddRemovGrid">
      <xdr:nvPicPr>
        <xdr:cNvPr id="6" name="RM26270">
          <a:extLst>
            <a:ext uri="{FF2B5EF4-FFF2-40B4-BE49-F238E27FC236}">
              <a16:creationId xmlns:a16="http://schemas.microsoft.com/office/drawing/2014/main" id="{00000000-0008-0000-22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2</xdr:col>
      <xdr:colOff>264032</xdr:colOff>
      <xdr:row>6</xdr:row>
      <xdr:rowOff>370459</xdr:rowOff>
    </xdr:to>
    <xdr:pic macro="AddRemovGrid">
      <xdr:nvPicPr>
        <xdr:cNvPr id="7" name="AD26270" hidden="1">
          <a:extLst>
            <a:ext uri="{FF2B5EF4-FFF2-40B4-BE49-F238E27FC236}">
              <a16:creationId xmlns:a16="http://schemas.microsoft.com/office/drawing/2014/main" id="{00000000-0008-0000-22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27559</xdr:rowOff>
    </xdr:from>
    <xdr:to>
      <xdr:col>3</xdr:col>
      <xdr:colOff>132207</xdr:colOff>
      <xdr:row>6</xdr:row>
      <xdr:rowOff>370459</xdr:rowOff>
    </xdr:to>
    <xdr:pic macro="[0]!SendToOfficeLocal">
      <xdr:nvPicPr>
        <xdr:cNvPr id="8" name="WD26270">
          <a:extLst>
            <a:ext uri="{FF2B5EF4-FFF2-40B4-BE49-F238E27FC236}">
              <a16:creationId xmlns:a16="http://schemas.microsoft.com/office/drawing/2014/main" id="{00000000-0008-0000-22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217297</xdr:colOff>
      <xdr:row>6</xdr:row>
      <xdr:rowOff>27559</xdr:rowOff>
    </xdr:from>
    <xdr:to>
      <xdr:col>3</xdr:col>
      <xdr:colOff>560197</xdr:colOff>
      <xdr:row>6</xdr:row>
      <xdr:rowOff>370459</xdr:rowOff>
    </xdr:to>
    <xdr:pic macro="[0]!SendToOfficeLocal">
      <xdr:nvPicPr>
        <xdr:cNvPr id="9" name="PT26270">
          <a:extLst>
            <a:ext uri="{FF2B5EF4-FFF2-40B4-BE49-F238E27FC236}">
              <a16:creationId xmlns:a16="http://schemas.microsoft.com/office/drawing/2014/main" id="{00000000-0008-0000-22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64</xdr:row>
      <xdr:rowOff>101600</xdr:rowOff>
    </xdr:from>
    <xdr:to>
      <xdr:col>7</xdr:col>
      <xdr:colOff>0</xdr:colOff>
      <xdr:row>85</xdr:row>
      <xdr:rowOff>34925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2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10</xdr:col>
          <xdr:colOff>0</xdr:colOff>
          <xdr:row>7</xdr:row>
          <xdr:rowOff>184150</xdr:rowOff>
        </xdr:to>
        <xdr:sp macro="" textlink="">
          <xdr:nvSpPr>
            <xdr:cNvPr id="5122" name="DD20840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2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4097" name="BT705548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2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505546" hidden="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RunProcTCO
Form67.txt
CheckBox_Desc,CheckBox,True,True,200000000000_Outputs,True,Descriptive statistics,False,
OptionButton_MVRemove,OptionButton,False,True,100000000100_Missing data,True,Remove the observations,False,
OptionButton_MVRefuse,OptionButton,False,True,100000000000_Missing data,True,Do not accept missing data,False,
OptionButton_MeanMode,OptionButton,True,True,100000000400_Missing data,True,Mean or mode,False,
OptionButton_NN,OptionButton,False,True,100000010400_Missing data,True,Nearest neighbor,False,
OptionButton_MVEstimate,OptionButton,True,True,100000000300_Missing data,True,Estimate missing data,False,
CheckBox_Corr,CheckBox,True,True,200000000100_Outputs,True,Correlations,False,
CheckBoxPval,CheckBox,True,False,200000000400_Outputs,False,p-values,False,
OptionButton_MVPair,OptionButton,False,True,100000000200_Missing data,True,Pairwise deletion,False,
CheckBoxCorrMap,CheckBox,False,True,300000000000_Charts,True,Correlation maps,False,
CheckBoxBlueRed,CheckBox,False,True,300000000100_Charts,True,Blue-Red scale,False,
CheckBoxBW,CheckBox,False,True,300000000200_Charts,True,Black and white,False,
OptionButtonPN,OptionButton,True,True,300000000300_Charts,True,+ / -,False,
OptionButtonSig,OptionButton,False,True,300000000400_Charts,True,Significance,False,
CheckBoxPat,CheckBox,False,True,300000000500_Charts,True,Patterns,False,
CheckBoxMatXY,CheckBox,False,True,300000000101_Charts,True,Matrix of plots,False,
CheckBoxScatter,CheckBox,False,True,300000000001_Charts,True,Scatter plots,False,
CheckBoxDeter,CheckBox,True,False,200000000500_Outputs,False,Coefficients of determination(R2),False,
OptionButtonHisto,OptionButton,True,True,300000000201_Charts,True,Histograms,False,
OptionButtonQQ,OptionButton,False,True,300000000301_Charts,True,Q-Q plots,False,
CheckBoxEllipse,CheckBox,False,True,300000000401_Charts,True,Confidence ellipses,False,
CheckBoxRegLine,CheckBox,False,True,300000000601_Charts,True,Regression lines,False,
CheckBoxColorCorrel,CheckBox,False,True,300000000701_Charts,True,Color by correlation,False,
OptionButtonFisher,OptionButton,True,True,300000020501_Charts,True,Fisher,False,
OptionButtonChiSq,OptionButton,False,True,300000030501_Charts,True,Chi-square,False,
TextBox_ConfPlot,TextBox,95,True,300000010501_Charts,True,Confidence interval (%):,False,
CheckBoxTrans,CheckBox,False,False,03,False,Trans,False,
TextBoxList,TextBox,,False,04,False,,False,
RefEditT,RefEdit0,'</a:t>
          </a:r>
          <a:r>
            <a:rPr lang="ru-RU" sz="1100"/>
            <a:t>Рабочий стол'!$</a:t>
          </a:r>
          <a:r>
            <a:rPr lang="en-US" sz="1100"/>
            <a:t>A:$AC,True,000000000200_General,True,,False,
CheckBox_G,CheckBox,False,True,000000000600_General,True,Subsamples,False,
RefEdit_G,RefEdit0,,True,000000000700_General,True,Subsamples:,False,
CheckBox_LevelOrder,CheckBox,False,False,000000000800_General,False,Order of categories,False,
RefEdit_LevelOrder,RefEdit,,False,000000000900_General,False,Order of categories:,False,
ComboBoxType,ComboBox,0,True,000000010300_General,True,Select the type of correlation that you want to test,False,
RefEdit_W,RefEdit0,,True,000000000500_General,True,Weights:,False,
CheckBox_W,CheckBox,False,True,000000000400_General,True,Weights,False,
OptionButton_W,OptionButton,False,True,000000020001_General,True,Workbook,False,
OptionButton_R,OptionButton,False,True,000000000001_General,True,Range,False,
OptionButton_S,OptionButton,True,True,000000010001_General,True,Sheet,False,
RefEdit_R,RefEdit,,True,000000000101_General,True,Range:,False,
CheckBoxVarLabels,CheckBox,True,True,000000000201_General,True,Variable labels,False,
TextBoxMaxIter,TextBox,200,True,000001010401_General,True,Iterations:,False,
TextBoxConv,TextBox,0.0001,True,000001020401_General,True,Convergence:,False,
TextBox_Conf,TextBox,1,True,000000010301_General,True,Significance level (%):,False,
CheckBox_ShowImg,CheckBox,False,True,400000000000_Image,True,Image,False,
CheckBox_CorrImg,CheckBox,False,True,400000000100_Image,True,Correlations,False,
CheckBox_DeterImg,CheckBox,False,True,400000000200_Image,True,Coefficients of determination(R2),False,
CheckBox_LabelOptImg,CheckBox,False,True,400000000400_Image,True,Variable labels,False,
CheckBox_GridOptImg,CheckBox,False,True,400000000500_Image,True,Grid,False,
CheckBox_LegendOptImg,CheckBox,False,True,400000000600_Image,True,Legend,False,
CheckBoxCI,CheckBox,False,True,200000000200_Outputs,True,Confidence intervals,False,
CheckBoxFilter,CheckBox,False,False,200000000001_Outputs,False,Filter variables on R2,False,
CheckBoxSortCorrel,CheckBox,False,False,200000000301_Outputs,False,Sort the variables with R2,False,
ComboBoxFilter,ComboBox,0,False,200000000101_Outputs,False,Filter variables on R2:,False,
TextBoxFilter,TextBox,0,False,200000010201_Outputs,False,Filter variables on R2:,False,
ComboBoxMethodSort,ComboBox,0,False,200000010401_Outputs,False,Method:,False,
ComboBoxCI,ComboBox,1,True,200000000300_Outputs,True,Format:,False,
FileSelect1,CommandButton,,False,000000001000_General,False,,False,
ScrollBarSelect,ScrollBar,0,False,05,False,,,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149225</xdr:rowOff>
    </xdr:from>
    <xdr:to>
      <xdr:col>1</xdr:col>
      <xdr:colOff>1830578</xdr:colOff>
      <xdr:row>6</xdr:row>
      <xdr:rowOff>406400</xdr:rowOff>
    </xdr:to>
    <xdr:sp macro="" textlink="">
      <xdr:nvSpPr>
        <xdr:cNvPr id="3" name="BK505546"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46609</xdr:colOff>
      <xdr:row>6</xdr:row>
      <xdr:rowOff>27559</xdr:rowOff>
    </xdr:from>
    <xdr:to>
      <xdr:col>1</xdr:col>
      <xdr:colOff>389509</xdr:colOff>
      <xdr:row>6</xdr:row>
      <xdr:rowOff>370459</xdr:rowOff>
    </xdr:to>
    <xdr:pic macro="[0]!ReRunXLSTAT">
      <xdr:nvPicPr>
        <xdr:cNvPr id="5" name="BT505546">
          <a:extLst>
            <a:ext uri="{FF2B5EF4-FFF2-40B4-BE49-F238E27FC236}">
              <a16:creationId xmlns:a16="http://schemas.microsoft.com/office/drawing/2014/main" id="{00000000-0008-0000-23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27559</xdr:rowOff>
    </xdr:from>
    <xdr:to>
      <xdr:col>1</xdr:col>
      <xdr:colOff>873633</xdr:colOff>
      <xdr:row>6</xdr:row>
      <xdr:rowOff>370459</xdr:rowOff>
    </xdr:to>
    <xdr:pic macro="[0]!AddRemovGrid">
      <xdr:nvPicPr>
        <xdr:cNvPr id="6" name="RM505546">
          <a:extLst>
            <a:ext uri="{FF2B5EF4-FFF2-40B4-BE49-F238E27FC236}">
              <a16:creationId xmlns:a16="http://schemas.microsoft.com/office/drawing/2014/main" id="{00000000-0008-0000-23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27559</xdr:rowOff>
    </xdr:from>
    <xdr:to>
      <xdr:col>1</xdr:col>
      <xdr:colOff>873632</xdr:colOff>
      <xdr:row>6</xdr:row>
      <xdr:rowOff>370459</xdr:rowOff>
    </xdr:to>
    <xdr:pic macro="AddRemovGrid">
      <xdr:nvPicPr>
        <xdr:cNvPr id="7" name="AD505546" hidden="1">
          <a:extLst>
            <a:ext uri="{FF2B5EF4-FFF2-40B4-BE49-F238E27FC236}">
              <a16:creationId xmlns:a16="http://schemas.microsoft.com/office/drawing/2014/main" id="{00000000-0008-0000-23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1008507</xdr:colOff>
      <xdr:row>6</xdr:row>
      <xdr:rowOff>27559</xdr:rowOff>
    </xdr:from>
    <xdr:to>
      <xdr:col>1</xdr:col>
      <xdr:colOff>1351407</xdr:colOff>
      <xdr:row>6</xdr:row>
      <xdr:rowOff>370459</xdr:rowOff>
    </xdr:to>
    <xdr:pic macro="[0]!SendToOfficeLocal">
      <xdr:nvPicPr>
        <xdr:cNvPr id="8" name="WD505546"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1436497</xdr:colOff>
      <xdr:row>6</xdr:row>
      <xdr:rowOff>27559</xdr:rowOff>
    </xdr:from>
    <xdr:to>
      <xdr:col>1</xdr:col>
      <xdr:colOff>1779397</xdr:colOff>
      <xdr:row>6</xdr:row>
      <xdr:rowOff>370459</xdr:rowOff>
    </xdr:to>
    <xdr:pic macro="[0]!SendToOfficeLocal">
      <xdr:nvPicPr>
        <xdr:cNvPr id="9" name="PT505546">
          <a:extLst>
            <a:ext uri="{FF2B5EF4-FFF2-40B4-BE49-F238E27FC236}">
              <a16:creationId xmlns:a16="http://schemas.microsoft.com/office/drawing/2014/main" id="{00000000-0008-0000-23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2</xdr:col>
          <xdr:colOff>82550</xdr:colOff>
          <xdr:row>7</xdr:row>
          <xdr:rowOff>184150</xdr:rowOff>
        </xdr:to>
        <xdr:sp macro="" textlink="">
          <xdr:nvSpPr>
            <xdr:cNvPr id="4098" name="DD366277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2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6.xml"/><Relationship Id="rId4" Type="http://schemas.openxmlformats.org/officeDocument/2006/relationships/ctrlProp" Target="../ctrlProps/ctrlProp10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7.xml"/><Relationship Id="rId4" Type="http://schemas.openxmlformats.org/officeDocument/2006/relationships/ctrlProp" Target="../ctrlProps/ctrlProp12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8.xml"/><Relationship Id="rId4" Type="http://schemas.openxmlformats.org/officeDocument/2006/relationships/ctrlProp" Target="../ctrlProps/ctrlProp14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9.xml"/><Relationship Id="rId4" Type="http://schemas.openxmlformats.org/officeDocument/2006/relationships/ctrlProp" Target="../ctrlProps/ctrlProp16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10.xml"/><Relationship Id="rId4" Type="http://schemas.openxmlformats.org/officeDocument/2006/relationships/ctrlProp" Target="../ctrlProps/ctrlProp18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1.xml"/><Relationship Id="rId4" Type="http://schemas.openxmlformats.org/officeDocument/2006/relationships/ctrlProp" Target="../ctrlProps/ctrlProp20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2.xml"/><Relationship Id="rId4" Type="http://schemas.openxmlformats.org/officeDocument/2006/relationships/ctrlProp" Target="../ctrlProps/ctrlProp22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3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3.xml"/><Relationship Id="rId4" Type="http://schemas.openxmlformats.org/officeDocument/2006/relationships/ctrlProp" Target="../ctrlProps/ctrlProp2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5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4.xml"/><Relationship Id="rId4" Type="http://schemas.openxmlformats.org/officeDocument/2006/relationships/ctrlProp" Target="../ctrlProps/ctrlProp26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7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5.xml"/><Relationship Id="rId4" Type="http://schemas.openxmlformats.org/officeDocument/2006/relationships/ctrlProp" Target="../ctrlProps/ctrlProp2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9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6.xml"/><Relationship Id="rId4" Type="http://schemas.openxmlformats.org/officeDocument/2006/relationships/ctrlProp" Target="../ctrlProps/ctrlProp30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1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7.xml"/><Relationship Id="rId4" Type="http://schemas.openxmlformats.org/officeDocument/2006/relationships/ctrlProp" Target="../ctrlProps/ctrlProp32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3.xml"/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18.xml"/><Relationship Id="rId4" Type="http://schemas.openxmlformats.org/officeDocument/2006/relationships/ctrlProp" Target="../ctrlProps/ctrlProp34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5.xml"/><Relationship Id="rId2" Type="http://schemas.openxmlformats.org/officeDocument/2006/relationships/vmlDrawing" Target="../drawings/vmlDrawing18.vml"/><Relationship Id="rId1" Type="http://schemas.openxmlformats.org/officeDocument/2006/relationships/drawing" Target="../drawings/drawing19.xml"/><Relationship Id="rId4" Type="http://schemas.openxmlformats.org/officeDocument/2006/relationships/ctrlProp" Target="../ctrlProps/ctrlProp36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7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20.xml"/><Relationship Id="rId4" Type="http://schemas.openxmlformats.org/officeDocument/2006/relationships/ctrlProp" Target="../ctrlProps/ctrlProp38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9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1.xml"/><Relationship Id="rId4" Type="http://schemas.openxmlformats.org/officeDocument/2006/relationships/ctrlProp" Target="../ctrlProps/ctrlProp40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1.xml"/><Relationship Id="rId2" Type="http://schemas.openxmlformats.org/officeDocument/2006/relationships/vmlDrawing" Target="../drawings/vmlDrawing21.vml"/><Relationship Id="rId1" Type="http://schemas.openxmlformats.org/officeDocument/2006/relationships/drawing" Target="../drawings/drawing22.xml"/><Relationship Id="rId4" Type="http://schemas.openxmlformats.org/officeDocument/2006/relationships/ctrlProp" Target="../ctrlProps/ctrlProp42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3.xml"/><Relationship Id="rId2" Type="http://schemas.openxmlformats.org/officeDocument/2006/relationships/vmlDrawing" Target="../drawings/vmlDrawing22.vml"/><Relationship Id="rId1" Type="http://schemas.openxmlformats.org/officeDocument/2006/relationships/drawing" Target="../drawings/drawing23.xml"/><Relationship Id="rId4" Type="http://schemas.openxmlformats.org/officeDocument/2006/relationships/ctrlProp" Target="../ctrlProps/ctrlProp44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5.xml"/><Relationship Id="rId2" Type="http://schemas.openxmlformats.org/officeDocument/2006/relationships/vmlDrawing" Target="../drawings/vmlDrawing23.vml"/><Relationship Id="rId1" Type="http://schemas.openxmlformats.org/officeDocument/2006/relationships/drawing" Target="../drawings/drawing24.xml"/><Relationship Id="rId4" Type="http://schemas.openxmlformats.org/officeDocument/2006/relationships/ctrlProp" Target="../ctrlProps/ctrlProp46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7.xml"/><Relationship Id="rId2" Type="http://schemas.openxmlformats.org/officeDocument/2006/relationships/vmlDrawing" Target="../drawings/vmlDrawing24.vml"/><Relationship Id="rId1" Type="http://schemas.openxmlformats.org/officeDocument/2006/relationships/drawing" Target="../drawings/drawing25.xml"/><Relationship Id="rId4" Type="http://schemas.openxmlformats.org/officeDocument/2006/relationships/ctrlProp" Target="../ctrlProps/ctrlProp48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9.xml"/><Relationship Id="rId2" Type="http://schemas.openxmlformats.org/officeDocument/2006/relationships/vmlDrawing" Target="../drawings/vmlDrawing25.vml"/><Relationship Id="rId1" Type="http://schemas.openxmlformats.org/officeDocument/2006/relationships/drawing" Target="../drawings/drawing26.xml"/><Relationship Id="rId4" Type="http://schemas.openxmlformats.org/officeDocument/2006/relationships/ctrlProp" Target="../ctrlProps/ctrlProp50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1.xml"/><Relationship Id="rId2" Type="http://schemas.openxmlformats.org/officeDocument/2006/relationships/vmlDrawing" Target="../drawings/vmlDrawing26.vml"/><Relationship Id="rId1" Type="http://schemas.openxmlformats.org/officeDocument/2006/relationships/drawing" Target="../drawings/drawing27.xml"/><Relationship Id="rId4" Type="http://schemas.openxmlformats.org/officeDocument/2006/relationships/ctrlProp" Target="../ctrlProps/ctrlProp52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3.xml"/><Relationship Id="rId2" Type="http://schemas.openxmlformats.org/officeDocument/2006/relationships/vmlDrawing" Target="../drawings/vmlDrawing27.vml"/><Relationship Id="rId1" Type="http://schemas.openxmlformats.org/officeDocument/2006/relationships/drawing" Target="../drawings/drawing28.xml"/><Relationship Id="rId4" Type="http://schemas.openxmlformats.org/officeDocument/2006/relationships/ctrlProp" Target="../ctrlProps/ctrlProp54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5.xml"/><Relationship Id="rId2" Type="http://schemas.openxmlformats.org/officeDocument/2006/relationships/vmlDrawing" Target="../drawings/vmlDrawing28.vml"/><Relationship Id="rId1" Type="http://schemas.openxmlformats.org/officeDocument/2006/relationships/drawing" Target="../drawings/drawing29.xml"/><Relationship Id="rId4" Type="http://schemas.openxmlformats.org/officeDocument/2006/relationships/ctrlProp" Target="../ctrlProps/ctrlProp56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7.xml"/><Relationship Id="rId2" Type="http://schemas.openxmlformats.org/officeDocument/2006/relationships/vmlDrawing" Target="../drawings/vmlDrawing29.vml"/><Relationship Id="rId1" Type="http://schemas.openxmlformats.org/officeDocument/2006/relationships/drawing" Target="../drawings/drawing30.xml"/><Relationship Id="rId4" Type="http://schemas.openxmlformats.org/officeDocument/2006/relationships/ctrlProp" Target="../ctrlProps/ctrlProp58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9.xml"/><Relationship Id="rId2" Type="http://schemas.openxmlformats.org/officeDocument/2006/relationships/vmlDrawing" Target="../drawings/vmlDrawing30.vml"/><Relationship Id="rId1" Type="http://schemas.openxmlformats.org/officeDocument/2006/relationships/drawing" Target="../drawings/drawing31.xml"/><Relationship Id="rId4" Type="http://schemas.openxmlformats.org/officeDocument/2006/relationships/ctrlProp" Target="../ctrlProps/ctrlProp60.x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1.xml"/><Relationship Id="rId2" Type="http://schemas.openxmlformats.org/officeDocument/2006/relationships/vmlDrawing" Target="../drawings/vmlDrawing31.vml"/><Relationship Id="rId1" Type="http://schemas.openxmlformats.org/officeDocument/2006/relationships/drawing" Target="../drawings/drawing32.xml"/><Relationship Id="rId4" Type="http://schemas.openxmlformats.org/officeDocument/2006/relationships/ctrlProp" Target="../ctrlProps/ctrlProp62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3.xml"/><Relationship Id="rId2" Type="http://schemas.openxmlformats.org/officeDocument/2006/relationships/vmlDrawing" Target="../drawings/vmlDrawing32.vml"/><Relationship Id="rId1" Type="http://schemas.openxmlformats.org/officeDocument/2006/relationships/drawing" Target="../drawings/drawing33.xml"/><Relationship Id="rId4" Type="http://schemas.openxmlformats.org/officeDocument/2006/relationships/ctrlProp" Target="../ctrlProps/ctrlProp6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CB694-B1DB-4314-8D08-E723165AEEA7}">
  <sheetPr codeName="Лист55"/>
  <dimension ref="A1:D25"/>
  <sheetViews>
    <sheetView workbookViewId="0">
      <selection activeCell="D15" sqref="D15"/>
    </sheetView>
  </sheetViews>
  <sheetFormatPr defaultRowHeight="12.5" x14ac:dyDescent="0.25"/>
  <sheetData>
    <row r="1" spans="1:4" x14ac:dyDescent="0.25">
      <c r="A1" s="6" t="s">
        <v>29</v>
      </c>
      <c r="B1">
        <f>COUNTIF('Рабочий стол'!A:A,Обзор!A1)</f>
        <v>288</v>
      </c>
    </row>
    <row r="2" spans="1:4" x14ac:dyDescent="0.25">
      <c r="A2" s="6" t="s">
        <v>22</v>
      </c>
      <c r="B2">
        <f>COUNTIF('Рабочий стол'!A:A,Обзор!A2)</f>
        <v>238</v>
      </c>
    </row>
    <row r="5" spans="1:4" x14ac:dyDescent="0.25">
      <c r="A5">
        <v>0</v>
      </c>
      <c r="B5">
        <v>20</v>
      </c>
      <c r="C5" t="str">
        <f>A5&amp;".."&amp;B5</f>
        <v>0..20</v>
      </c>
      <c r="D5" s="59">
        <f>COUNTIFS('Рабочий стол'!B:B,"&gt;="&amp;Обзор!A5,'Рабочий стол'!B:B,"&lt;"&amp;Обзор!B5)/525</f>
        <v>2.4761904761904763E-2</v>
      </c>
    </row>
    <row r="6" spans="1:4" x14ac:dyDescent="0.25">
      <c r="A6">
        <f>B5</f>
        <v>20</v>
      </c>
      <c r="B6">
        <f>B5+5</f>
        <v>25</v>
      </c>
      <c r="C6" t="str">
        <f t="shared" ref="C6:C10" si="0">A6&amp;".."&amp;B6</f>
        <v>20..25</v>
      </c>
      <c r="D6" s="59">
        <f>COUNTIFS('Рабочий стол'!B:B,"&gt;="&amp;Обзор!A6,'Рабочий стол'!B:B,"&lt;"&amp;Обзор!B6)/525</f>
        <v>9.5238095238095233E-2</v>
      </c>
    </row>
    <row r="7" spans="1:4" x14ac:dyDescent="0.25">
      <c r="A7">
        <f t="shared" ref="A7:A12" si="1">B6</f>
        <v>25</v>
      </c>
      <c r="B7">
        <f t="shared" ref="B7:B10" si="2">B6+5</f>
        <v>30</v>
      </c>
      <c r="C7" t="str">
        <f t="shared" si="0"/>
        <v>25..30</v>
      </c>
      <c r="D7" s="59">
        <f>COUNTIFS('Рабочий стол'!B:B,"&gt;="&amp;Обзор!A7,'Рабочий стол'!B:B,"&lt;"&amp;Обзор!B7)/525</f>
        <v>0.18285714285714286</v>
      </c>
    </row>
    <row r="8" spans="1:4" x14ac:dyDescent="0.25">
      <c r="A8">
        <f t="shared" si="1"/>
        <v>30</v>
      </c>
      <c r="B8">
        <f t="shared" si="2"/>
        <v>35</v>
      </c>
      <c r="C8" t="str">
        <f t="shared" si="0"/>
        <v>30..35</v>
      </c>
      <c r="D8" s="59">
        <f>COUNTIFS('Рабочий стол'!B:B,"&gt;="&amp;Обзор!A8,'Рабочий стол'!B:B,"&lt;"&amp;Обзор!B8)/525</f>
        <v>0.30285714285714288</v>
      </c>
    </row>
    <row r="9" spans="1:4" x14ac:dyDescent="0.25">
      <c r="A9">
        <f t="shared" si="1"/>
        <v>35</v>
      </c>
      <c r="B9">
        <f t="shared" si="2"/>
        <v>40</v>
      </c>
      <c r="C9" t="str">
        <f t="shared" si="0"/>
        <v>35..40</v>
      </c>
      <c r="D9" s="59">
        <f>COUNTIFS('Рабочий стол'!B:B,"&gt;="&amp;Обзор!A9,'Рабочий стол'!B:B,"&lt;"&amp;Обзор!B9)/525</f>
        <v>0.24</v>
      </c>
    </row>
    <row r="10" spans="1:4" x14ac:dyDescent="0.25">
      <c r="A10">
        <f t="shared" si="1"/>
        <v>40</v>
      </c>
      <c r="B10">
        <f t="shared" si="2"/>
        <v>45</v>
      </c>
      <c r="C10" t="str">
        <f t="shared" si="0"/>
        <v>40..45</v>
      </c>
      <c r="D10" s="59">
        <f>COUNTIFS('Рабочий стол'!B:B,"&gt;="&amp;Обзор!A10,'Рабочий стол'!B:B,"&lt;"&amp;Обзор!B10)/525</f>
        <v>0.10857142857142857</v>
      </c>
    </row>
    <row r="11" spans="1:4" x14ac:dyDescent="0.25">
      <c r="A11">
        <f t="shared" si="1"/>
        <v>45</v>
      </c>
      <c r="B11">
        <f t="shared" ref="B11" si="3">B10+5</f>
        <v>50</v>
      </c>
      <c r="C11" t="str">
        <f t="shared" ref="C11:C12" si="4">A11&amp;".."&amp;B11</f>
        <v>45..50</v>
      </c>
      <c r="D11" s="59">
        <f>COUNTIFS('Рабочий стол'!B:B,"&gt;="&amp;Обзор!A11,'Рабочий стол'!B:B,"&lt;"&amp;Обзор!B11)/525</f>
        <v>3.2380952380952378E-2</v>
      </c>
    </row>
    <row r="12" spans="1:4" x14ac:dyDescent="0.25">
      <c r="A12">
        <f t="shared" si="1"/>
        <v>50</v>
      </c>
      <c r="B12">
        <v>100</v>
      </c>
      <c r="C12" t="str">
        <f t="shared" si="4"/>
        <v>50..100</v>
      </c>
      <c r="D12" s="59">
        <f>COUNTIFS('Рабочий стол'!B:B,"&gt;="&amp;Обзор!A12,'Рабочий стол'!B:B,"&lt;"&amp;Обзор!B12)/525</f>
        <v>1.3333333333333334E-2</v>
      </c>
    </row>
    <row r="16" spans="1:4" x14ac:dyDescent="0.25">
      <c r="A16" s="6" t="s">
        <v>136</v>
      </c>
      <c r="B16" s="58">
        <f>COUNTIF('Рабочий стол'!D:D,Обзор!A16)/526</f>
        <v>8.7452471482889732E-2</v>
      </c>
    </row>
    <row r="17" spans="1:2" x14ac:dyDescent="0.25">
      <c r="A17" s="6" t="s">
        <v>137</v>
      </c>
      <c r="B17" s="58">
        <f>COUNTIF('Рабочий стол'!D:D,Обзор!A17)/526</f>
        <v>0.12167300380228137</v>
      </c>
    </row>
    <row r="18" spans="1:2" x14ac:dyDescent="0.25">
      <c r="A18" s="6" t="s">
        <v>138</v>
      </c>
      <c r="B18" s="58">
        <f>COUNTIF('Рабочий стол'!D:D,Обзор!A18)/526</f>
        <v>0.10646387832699619</v>
      </c>
    </row>
    <row r="19" spans="1:2" x14ac:dyDescent="0.25">
      <c r="A19" s="6" t="s">
        <v>139</v>
      </c>
      <c r="B19" s="58">
        <f>COUNTIF('Рабочий стол'!D:D,Обзор!A19)/526</f>
        <v>0.21482889733840305</v>
      </c>
    </row>
    <row r="20" spans="1:2" x14ac:dyDescent="0.25">
      <c r="A20" s="6" t="s">
        <v>140</v>
      </c>
      <c r="B20" s="58">
        <f>COUNTIF('Рабочий стол'!D:D,Обзор!A20)/526</f>
        <v>0.46958174904942968</v>
      </c>
    </row>
    <row r="23" spans="1:2" x14ac:dyDescent="0.25">
      <c r="A23" s="6" t="s">
        <v>258</v>
      </c>
      <c r="B23">
        <f>COUNTIF('Рабочий стол'!W:W,Обзор!A23)</f>
        <v>78</v>
      </c>
    </row>
    <row r="24" spans="1:2" x14ac:dyDescent="0.25">
      <c r="A24" s="6" t="s">
        <v>259</v>
      </c>
      <c r="B24">
        <f>COUNTIF('Рабочий стол'!W:W,Обзор!A24)</f>
        <v>317</v>
      </c>
    </row>
    <row r="25" spans="1:2" x14ac:dyDescent="0.25">
      <c r="A25" s="6" t="s">
        <v>260</v>
      </c>
      <c r="B25">
        <f>COUNTIF('Рабочий стол'!W:W,Обзор!A25)</f>
        <v>131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B1EBF-E056-4C28-93A7-01F25739FA31}">
  <sheetPr codeName="Лист4"/>
  <dimension ref="A1:D22"/>
  <sheetViews>
    <sheetView workbookViewId="0">
      <selection activeCell="B6" sqref="B6"/>
    </sheetView>
  </sheetViews>
  <sheetFormatPr defaultRowHeight="12.5" x14ac:dyDescent="0.25"/>
  <cols>
    <col min="1" max="1" width="36.54296875" bestFit="1" customWidth="1"/>
  </cols>
  <sheetData>
    <row r="1" spans="1:4" x14ac:dyDescent="0.25">
      <c r="A1" t="s">
        <v>23</v>
      </c>
      <c r="B1" s="6" t="s">
        <v>136</v>
      </c>
      <c r="D1" s="6" t="s">
        <v>136</v>
      </c>
    </row>
    <row r="2" spans="1:4" x14ac:dyDescent="0.25">
      <c r="A2" t="s">
        <v>30</v>
      </c>
      <c r="B2" s="6" t="s">
        <v>137</v>
      </c>
      <c r="D2" s="6" t="s">
        <v>137</v>
      </c>
    </row>
    <row r="3" spans="1:4" x14ac:dyDescent="0.25">
      <c r="A3" t="s">
        <v>45</v>
      </c>
      <c r="B3" s="6" t="s">
        <v>138</v>
      </c>
      <c r="D3" s="6" t="s">
        <v>138</v>
      </c>
    </row>
    <row r="4" spans="1:4" x14ac:dyDescent="0.25">
      <c r="A4" t="s">
        <v>35</v>
      </c>
      <c r="B4" s="6" t="s">
        <v>139</v>
      </c>
      <c r="D4" s="6" t="s">
        <v>139</v>
      </c>
    </row>
    <row r="5" spans="1:4" x14ac:dyDescent="0.25">
      <c r="A5" t="s">
        <v>32</v>
      </c>
      <c r="B5" s="6" t="s">
        <v>570</v>
      </c>
      <c r="D5" s="6" t="s">
        <v>140</v>
      </c>
    </row>
    <row r="7" spans="1:4" x14ac:dyDescent="0.25">
      <c r="A7" t="s">
        <v>52</v>
      </c>
      <c r="B7" s="6" t="s">
        <v>353</v>
      </c>
    </row>
    <row r="8" spans="1:4" x14ac:dyDescent="0.25">
      <c r="A8" t="s">
        <v>40</v>
      </c>
      <c r="B8" s="6" t="s">
        <v>353</v>
      </c>
    </row>
    <row r="9" spans="1:4" x14ac:dyDescent="0.25">
      <c r="A9" t="s">
        <v>24</v>
      </c>
      <c r="B9" s="6" t="s">
        <v>354</v>
      </c>
    </row>
    <row r="10" spans="1:4" x14ac:dyDescent="0.25">
      <c r="A10" t="s">
        <v>25</v>
      </c>
      <c r="B10" s="6" t="s">
        <v>355</v>
      </c>
    </row>
    <row r="11" spans="1:4" x14ac:dyDescent="0.25">
      <c r="A11" t="s">
        <v>49</v>
      </c>
      <c r="B11" s="6" t="s">
        <v>355</v>
      </c>
    </row>
    <row r="14" spans="1:4" x14ac:dyDescent="0.25">
      <c r="A14" t="s">
        <v>37</v>
      </c>
      <c r="B14">
        <v>1</v>
      </c>
    </row>
    <row r="15" spans="1:4" x14ac:dyDescent="0.25">
      <c r="A15" t="s">
        <v>27</v>
      </c>
      <c r="B15">
        <v>2</v>
      </c>
    </row>
    <row r="16" spans="1:4" x14ac:dyDescent="0.25">
      <c r="A16" t="s">
        <v>28</v>
      </c>
      <c r="B16">
        <v>3</v>
      </c>
    </row>
    <row r="17" spans="1:2" x14ac:dyDescent="0.25">
      <c r="A17" t="s">
        <v>26</v>
      </c>
      <c r="B17">
        <v>4</v>
      </c>
    </row>
    <row r="18" spans="1:2" x14ac:dyDescent="0.25">
      <c r="A18" t="s">
        <v>34</v>
      </c>
      <c r="B18">
        <v>5</v>
      </c>
    </row>
    <row r="21" spans="1:2" x14ac:dyDescent="0.25">
      <c r="A21" s="6" t="s">
        <v>29</v>
      </c>
      <c r="B21" s="6" t="s">
        <v>29</v>
      </c>
    </row>
    <row r="22" spans="1:2" x14ac:dyDescent="0.25">
      <c r="A22" s="6" t="s">
        <v>22</v>
      </c>
      <c r="B22" s="6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outlinePr summaryBelow="0" summaryRight="0"/>
  </sheetPr>
  <dimension ref="A1:V527"/>
  <sheetViews>
    <sheetView topLeftCell="J1" workbookViewId="0">
      <pane ySplit="1" topLeftCell="A281" activePane="bottomLeft" state="frozen"/>
      <selection pane="bottomLeft" activeCell="E3" sqref="E3"/>
    </sheetView>
  </sheetViews>
  <sheetFormatPr defaultColWidth="14.453125" defaultRowHeight="15.75" customHeight="1" x14ac:dyDescent="0.25"/>
  <cols>
    <col min="1" max="4" width="21.54296875" customWidth="1"/>
    <col min="5" max="5" width="39.54296875" customWidth="1"/>
    <col min="6" max="28" width="21.54296875" customWidth="1"/>
  </cols>
  <sheetData>
    <row r="1" spans="1:22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ht="15.75" customHeight="1" x14ac:dyDescent="0.25">
      <c r="A2" s="2">
        <v>43958.804989710647</v>
      </c>
      <c r="B2" s="3" t="s">
        <v>22</v>
      </c>
      <c r="C2" s="3">
        <v>38</v>
      </c>
      <c r="D2" s="3" t="s">
        <v>23</v>
      </c>
      <c r="F2" s="3">
        <v>2</v>
      </c>
      <c r="G2" s="3">
        <v>2</v>
      </c>
      <c r="H2" s="3">
        <v>3</v>
      </c>
      <c r="I2" s="3">
        <v>4</v>
      </c>
      <c r="J2" s="3">
        <v>1</v>
      </c>
      <c r="K2" s="3" t="s">
        <v>24</v>
      </c>
      <c r="L2" s="3" t="s">
        <v>25</v>
      </c>
      <c r="M2" s="3" t="s">
        <v>26</v>
      </c>
      <c r="N2" s="3" t="s">
        <v>27</v>
      </c>
      <c r="O2" s="3" t="s">
        <v>27</v>
      </c>
      <c r="P2" s="3" t="s">
        <v>26</v>
      </c>
      <c r="Q2" s="3" t="s">
        <v>28</v>
      </c>
      <c r="R2" s="3" t="s">
        <v>28</v>
      </c>
      <c r="S2" s="3" t="s">
        <v>28</v>
      </c>
      <c r="T2" s="3" t="s">
        <v>26</v>
      </c>
      <c r="U2" s="3" t="s">
        <v>26</v>
      </c>
      <c r="V2" s="3" t="s">
        <v>26</v>
      </c>
    </row>
    <row r="3" spans="1:22" ht="15.75" customHeight="1" x14ac:dyDescent="0.25">
      <c r="A3" s="2">
        <v>43958.805676863427</v>
      </c>
      <c r="B3" s="3" t="s">
        <v>29</v>
      </c>
      <c r="C3" s="3">
        <v>45</v>
      </c>
      <c r="D3" s="3" t="s">
        <v>30</v>
      </c>
      <c r="E3" s="3" t="s">
        <v>31</v>
      </c>
      <c r="F3" s="3">
        <v>2</v>
      </c>
      <c r="G3" s="3">
        <v>2</v>
      </c>
      <c r="H3" s="3">
        <v>2</v>
      </c>
      <c r="I3" s="3">
        <v>2</v>
      </c>
      <c r="J3" s="3">
        <v>3</v>
      </c>
      <c r="K3" s="3" t="s">
        <v>24</v>
      </c>
      <c r="L3" s="3" t="s">
        <v>24</v>
      </c>
      <c r="M3" s="3" t="s">
        <v>28</v>
      </c>
      <c r="N3" s="3" t="s">
        <v>28</v>
      </c>
      <c r="O3" s="3" t="s">
        <v>26</v>
      </c>
      <c r="P3" s="3" t="s">
        <v>26</v>
      </c>
      <c r="Q3" s="3" t="s">
        <v>27</v>
      </c>
      <c r="R3" s="3" t="s">
        <v>26</v>
      </c>
      <c r="S3" s="3" t="s">
        <v>27</v>
      </c>
      <c r="T3" s="3" t="s">
        <v>28</v>
      </c>
      <c r="U3" s="3" t="s">
        <v>27</v>
      </c>
      <c r="V3" s="3" t="s">
        <v>26</v>
      </c>
    </row>
    <row r="4" spans="1:22" ht="15.75" customHeight="1" x14ac:dyDescent="0.25">
      <c r="A4" s="2">
        <v>43958.806542002319</v>
      </c>
      <c r="B4" s="3" t="s">
        <v>29</v>
      </c>
      <c r="C4" s="3">
        <v>44</v>
      </c>
      <c r="D4" s="3" t="s">
        <v>32</v>
      </c>
      <c r="E4" s="3" t="s">
        <v>33</v>
      </c>
      <c r="F4" s="3">
        <v>5</v>
      </c>
      <c r="G4" s="3">
        <v>5</v>
      </c>
      <c r="H4" s="3">
        <v>5</v>
      </c>
      <c r="I4" s="3">
        <v>5</v>
      </c>
      <c r="J4" s="3">
        <v>4</v>
      </c>
      <c r="K4" s="3" t="s">
        <v>24</v>
      </c>
      <c r="L4" s="3" t="s">
        <v>25</v>
      </c>
      <c r="M4" s="3" t="s">
        <v>28</v>
      </c>
      <c r="N4" s="3" t="s">
        <v>28</v>
      </c>
      <c r="O4" s="3" t="s">
        <v>27</v>
      </c>
      <c r="P4" s="3" t="s">
        <v>26</v>
      </c>
      <c r="Q4" s="3" t="s">
        <v>27</v>
      </c>
      <c r="R4" s="3" t="s">
        <v>34</v>
      </c>
      <c r="S4" s="3" t="s">
        <v>28</v>
      </c>
      <c r="T4" s="3" t="s">
        <v>28</v>
      </c>
      <c r="U4" s="3" t="s">
        <v>28</v>
      </c>
      <c r="V4" s="3" t="s">
        <v>26</v>
      </c>
    </row>
    <row r="5" spans="1:22" ht="15.75" customHeight="1" x14ac:dyDescent="0.25">
      <c r="A5" s="2">
        <v>43958.806874699076</v>
      </c>
      <c r="B5" s="3" t="s">
        <v>22</v>
      </c>
      <c r="C5" s="3">
        <v>33</v>
      </c>
      <c r="D5" s="3" t="s">
        <v>35</v>
      </c>
      <c r="E5" s="3" t="s">
        <v>36</v>
      </c>
      <c r="F5" s="3">
        <v>6</v>
      </c>
      <c r="G5" s="3">
        <v>6</v>
      </c>
      <c r="H5" s="3">
        <v>6</v>
      </c>
      <c r="I5" s="3">
        <v>3</v>
      </c>
      <c r="J5" s="3">
        <v>3</v>
      </c>
      <c r="K5" s="3" t="s">
        <v>24</v>
      </c>
      <c r="L5" s="3" t="s">
        <v>25</v>
      </c>
      <c r="M5" s="3" t="s">
        <v>28</v>
      </c>
      <c r="N5" s="3" t="s">
        <v>28</v>
      </c>
      <c r="O5" s="3" t="s">
        <v>37</v>
      </c>
      <c r="P5" s="3" t="s">
        <v>34</v>
      </c>
      <c r="Q5" s="3" t="s">
        <v>27</v>
      </c>
      <c r="R5" s="3" t="s">
        <v>37</v>
      </c>
      <c r="S5" s="3" t="s">
        <v>37</v>
      </c>
      <c r="T5" s="3" t="s">
        <v>27</v>
      </c>
      <c r="U5" s="3" t="s">
        <v>27</v>
      </c>
      <c r="V5" s="3" t="s">
        <v>26</v>
      </c>
    </row>
    <row r="6" spans="1:22" ht="15.75" customHeight="1" x14ac:dyDescent="0.25">
      <c r="A6" s="2">
        <v>43958.806909374995</v>
      </c>
      <c r="B6" s="3" t="s">
        <v>29</v>
      </c>
      <c r="C6" s="3">
        <v>31</v>
      </c>
      <c r="D6" s="3" t="s">
        <v>32</v>
      </c>
      <c r="E6" s="3" t="s">
        <v>38</v>
      </c>
      <c r="F6" s="3">
        <v>4</v>
      </c>
      <c r="G6" s="3">
        <v>6</v>
      </c>
      <c r="H6" s="3">
        <v>5</v>
      </c>
      <c r="I6" s="3">
        <v>6</v>
      </c>
      <c r="J6" s="3">
        <v>6</v>
      </c>
      <c r="K6" s="3" t="s">
        <v>25</v>
      </c>
      <c r="L6" s="3" t="s">
        <v>25</v>
      </c>
      <c r="M6" s="3" t="s">
        <v>28</v>
      </c>
      <c r="N6" s="3" t="s">
        <v>27</v>
      </c>
      <c r="O6" s="3" t="s">
        <v>26</v>
      </c>
      <c r="P6" s="3" t="s">
        <v>26</v>
      </c>
      <c r="Q6" s="3" t="s">
        <v>27</v>
      </c>
      <c r="R6" s="3" t="s">
        <v>27</v>
      </c>
      <c r="S6" s="3" t="s">
        <v>27</v>
      </c>
      <c r="T6" s="3" t="s">
        <v>27</v>
      </c>
      <c r="U6" s="3" t="s">
        <v>37</v>
      </c>
      <c r="V6" s="3" t="s">
        <v>28</v>
      </c>
    </row>
    <row r="7" spans="1:22" ht="15.75" customHeight="1" x14ac:dyDescent="0.25">
      <c r="A7" s="2">
        <v>43958.806966342592</v>
      </c>
      <c r="B7" s="3" t="s">
        <v>22</v>
      </c>
      <c r="C7" s="3">
        <v>31</v>
      </c>
      <c r="D7" s="3" t="s">
        <v>35</v>
      </c>
      <c r="E7" s="3" t="s">
        <v>38</v>
      </c>
      <c r="F7" s="3">
        <v>3</v>
      </c>
      <c r="G7" s="3">
        <v>5</v>
      </c>
      <c r="H7" s="3">
        <v>5</v>
      </c>
      <c r="I7" s="3">
        <v>5</v>
      </c>
      <c r="J7" s="3">
        <v>6</v>
      </c>
      <c r="K7" s="3" t="s">
        <v>24</v>
      </c>
      <c r="L7" s="3" t="s">
        <v>24</v>
      </c>
      <c r="M7" s="3" t="s">
        <v>28</v>
      </c>
      <c r="N7" s="3" t="s">
        <v>28</v>
      </c>
      <c r="O7" s="3" t="s">
        <v>26</v>
      </c>
      <c r="P7" s="3" t="s">
        <v>34</v>
      </c>
      <c r="Q7" s="3" t="s">
        <v>28</v>
      </c>
      <c r="R7" s="3" t="s">
        <v>26</v>
      </c>
      <c r="S7" s="3" t="s">
        <v>37</v>
      </c>
      <c r="T7" s="3" t="s">
        <v>26</v>
      </c>
      <c r="U7" s="3" t="s">
        <v>27</v>
      </c>
      <c r="V7" s="3" t="s">
        <v>27</v>
      </c>
    </row>
    <row r="8" spans="1:22" ht="15.75" customHeight="1" x14ac:dyDescent="0.25">
      <c r="A8" s="2">
        <v>43958.807122349535</v>
      </c>
      <c r="B8" s="3" t="s">
        <v>29</v>
      </c>
      <c r="C8" s="3">
        <v>29</v>
      </c>
      <c r="D8" s="3" t="s">
        <v>35</v>
      </c>
      <c r="E8" s="3" t="s">
        <v>39</v>
      </c>
      <c r="F8" s="3">
        <v>3</v>
      </c>
      <c r="G8" s="3">
        <v>5</v>
      </c>
      <c r="H8" s="3">
        <v>3</v>
      </c>
      <c r="I8" s="3">
        <v>4</v>
      </c>
      <c r="J8" s="3">
        <v>5</v>
      </c>
      <c r="K8" s="3" t="s">
        <v>40</v>
      </c>
      <c r="L8" s="3" t="s">
        <v>40</v>
      </c>
      <c r="M8" s="3" t="s">
        <v>26</v>
      </c>
      <c r="N8" s="3" t="s">
        <v>26</v>
      </c>
      <c r="O8" s="3" t="s">
        <v>26</v>
      </c>
      <c r="P8" s="3" t="s">
        <v>28</v>
      </c>
      <c r="Q8" s="3" t="s">
        <v>27</v>
      </c>
      <c r="R8" s="3" t="s">
        <v>34</v>
      </c>
      <c r="S8" s="3" t="s">
        <v>28</v>
      </c>
      <c r="T8" s="3" t="s">
        <v>26</v>
      </c>
      <c r="U8" s="3" t="s">
        <v>28</v>
      </c>
      <c r="V8" s="3" t="s">
        <v>26</v>
      </c>
    </row>
    <row r="9" spans="1:22" ht="15.75" customHeight="1" x14ac:dyDescent="0.25">
      <c r="A9" s="2">
        <v>43958.807288495373</v>
      </c>
      <c r="B9" s="3" t="s">
        <v>29</v>
      </c>
      <c r="C9" s="3">
        <v>33</v>
      </c>
      <c r="D9" s="3" t="s">
        <v>32</v>
      </c>
      <c r="E9" s="3" t="s">
        <v>41</v>
      </c>
      <c r="F9" s="3">
        <v>5</v>
      </c>
      <c r="G9" s="3">
        <v>6</v>
      </c>
      <c r="H9" s="3">
        <v>5</v>
      </c>
      <c r="I9" s="3">
        <v>5</v>
      </c>
      <c r="J9" s="3">
        <v>6</v>
      </c>
      <c r="K9" s="3" t="s">
        <v>25</v>
      </c>
      <c r="L9" s="3" t="s">
        <v>24</v>
      </c>
      <c r="M9" s="3" t="s">
        <v>37</v>
      </c>
      <c r="N9" s="3" t="s">
        <v>37</v>
      </c>
      <c r="O9" s="3" t="s">
        <v>28</v>
      </c>
      <c r="P9" s="3" t="s">
        <v>34</v>
      </c>
      <c r="Q9" s="3" t="s">
        <v>27</v>
      </c>
      <c r="R9" s="3" t="s">
        <v>28</v>
      </c>
      <c r="S9" s="3" t="s">
        <v>27</v>
      </c>
      <c r="T9" s="3" t="s">
        <v>26</v>
      </c>
      <c r="U9" s="3" t="s">
        <v>26</v>
      </c>
      <c r="V9" s="3" t="s">
        <v>26</v>
      </c>
    </row>
    <row r="10" spans="1:22" ht="15.75" customHeight="1" x14ac:dyDescent="0.25">
      <c r="A10" s="2">
        <v>43958.807603460649</v>
      </c>
      <c r="B10" s="3" t="s">
        <v>29</v>
      </c>
      <c r="C10" s="3">
        <v>34</v>
      </c>
      <c r="D10" s="3" t="s">
        <v>32</v>
      </c>
      <c r="E10" s="3" t="s">
        <v>33</v>
      </c>
      <c r="F10" s="3">
        <v>5</v>
      </c>
      <c r="G10" s="3">
        <v>7</v>
      </c>
      <c r="H10" s="3">
        <v>4</v>
      </c>
      <c r="I10" s="3">
        <v>5</v>
      </c>
      <c r="J10" s="3">
        <v>6</v>
      </c>
      <c r="K10" s="3" t="s">
        <v>25</v>
      </c>
      <c r="L10" s="3" t="s">
        <v>25</v>
      </c>
      <c r="M10" s="3" t="s">
        <v>26</v>
      </c>
      <c r="N10" s="3" t="s">
        <v>27</v>
      </c>
      <c r="O10" s="3" t="s">
        <v>28</v>
      </c>
      <c r="P10" s="3" t="s">
        <v>27</v>
      </c>
      <c r="Q10" s="3" t="s">
        <v>37</v>
      </c>
      <c r="R10" s="3" t="s">
        <v>37</v>
      </c>
      <c r="S10" s="3" t="s">
        <v>37</v>
      </c>
      <c r="T10" s="3" t="s">
        <v>37</v>
      </c>
      <c r="U10" s="3" t="s">
        <v>27</v>
      </c>
      <c r="V10" s="3" t="s">
        <v>28</v>
      </c>
    </row>
    <row r="11" spans="1:22" ht="15.75" customHeight="1" x14ac:dyDescent="0.25">
      <c r="A11" s="2">
        <v>43958.808038067131</v>
      </c>
      <c r="B11" s="3" t="s">
        <v>29</v>
      </c>
      <c r="C11" s="3">
        <v>34</v>
      </c>
      <c r="D11" s="3" t="s">
        <v>35</v>
      </c>
      <c r="E11" s="3" t="s">
        <v>38</v>
      </c>
      <c r="F11" s="3">
        <v>5</v>
      </c>
      <c r="G11" s="3">
        <v>5</v>
      </c>
      <c r="H11" s="3">
        <v>6</v>
      </c>
      <c r="I11" s="3">
        <v>6</v>
      </c>
      <c r="J11" s="3">
        <v>4</v>
      </c>
      <c r="K11" s="3" t="s">
        <v>40</v>
      </c>
      <c r="L11" s="3" t="s">
        <v>24</v>
      </c>
      <c r="M11" s="3" t="s">
        <v>28</v>
      </c>
      <c r="N11" s="3" t="s">
        <v>26</v>
      </c>
      <c r="O11" s="3" t="s">
        <v>26</v>
      </c>
      <c r="P11" s="3" t="s">
        <v>28</v>
      </c>
      <c r="Q11" s="3" t="s">
        <v>28</v>
      </c>
      <c r="R11" s="3" t="s">
        <v>26</v>
      </c>
      <c r="S11" s="3" t="s">
        <v>26</v>
      </c>
      <c r="T11" s="3" t="s">
        <v>27</v>
      </c>
      <c r="U11" s="3" t="s">
        <v>27</v>
      </c>
      <c r="V11" s="3" t="s">
        <v>28</v>
      </c>
    </row>
    <row r="12" spans="1:22" ht="15.75" customHeight="1" x14ac:dyDescent="0.25">
      <c r="A12" s="2">
        <v>43958.809219606483</v>
      </c>
      <c r="B12" s="3" t="s">
        <v>22</v>
      </c>
      <c r="D12" s="3" t="s">
        <v>32</v>
      </c>
      <c r="E12" s="3" t="s">
        <v>42</v>
      </c>
      <c r="F12" s="3">
        <v>5</v>
      </c>
      <c r="G12" s="3">
        <v>6</v>
      </c>
      <c r="H12" s="3">
        <v>5</v>
      </c>
      <c r="I12" s="3">
        <v>6</v>
      </c>
      <c r="J12" s="3">
        <v>4</v>
      </c>
      <c r="K12" s="3" t="s">
        <v>40</v>
      </c>
      <c r="L12" s="3" t="s">
        <v>24</v>
      </c>
      <c r="M12" s="3" t="s">
        <v>26</v>
      </c>
      <c r="N12" s="3" t="s">
        <v>34</v>
      </c>
      <c r="O12" s="3" t="s">
        <v>28</v>
      </c>
      <c r="P12" s="3" t="s">
        <v>27</v>
      </c>
      <c r="Q12" s="3" t="s">
        <v>27</v>
      </c>
      <c r="R12" s="3" t="s">
        <v>28</v>
      </c>
      <c r="S12" s="3" t="s">
        <v>27</v>
      </c>
      <c r="T12" s="3" t="s">
        <v>28</v>
      </c>
      <c r="U12" s="3" t="s">
        <v>27</v>
      </c>
      <c r="V12" s="3" t="s">
        <v>26</v>
      </c>
    </row>
    <row r="13" spans="1:22" ht="15.75" customHeight="1" x14ac:dyDescent="0.25">
      <c r="A13" s="2">
        <v>43958.809251608793</v>
      </c>
      <c r="B13" s="3" t="s">
        <v>22</v>
      </c>
      <c r="C13" s="3">
        <v>21</v>
      </c>
      <c r="D13" s="3" t="s">
        <v>35</v>
      </c>
      <c r="E13" s="3" t="s">
        <v>33</v>
      </c>
      <c r="F13" s="3">
        <v>2</v>
      </c>
      <c r="G13" s="3">
        <v>1</v>
      </c>
      <c r="H13" s="3">
        <v>2</v>
      </c>
      <c r="I13" s="3">
        <v>1</v>
      </c>
      <c r="J13" s="3">
        <v>1</v>
      </c>
      <c r="K13" s="3" t="s">
        <v>24</v>
      </c>
      <c r="L13" s="3" t="s">
        <v>25</v>
      </c>
      <c r="M13" s="3" t="s">
        <v>26</v>
      </c>
      <c r="N13" s="3" t="s">
        <v>28</v>
      </c>
      <c r="O13" s="3" t="s">
        <v>26</v>
      </c>
      <c r="P13" s="3" t="s">
        <v>27</v>
      </c>
      <c r="Q13" s="3" t="s">
        <v>26</v>
      </c>
      <c r="R13" s="3" t="s">
        <v>27</v>
      </c>
      <c r="S13" s="3" t="s">
        <v>37</v>
      </c>
      <c r="T13" s="3" t="s">
        <v>28</v>
      </c>
      <c r="U13" s="3" t="s">
        <v>34</v>
      </c>
      <c r="V13" s="3" t="s">
        <v>26</v>
      </c>
    </row>
    <row r="14" spans="1:22" ht="15.75" customHeight="1" x14ac:dyDescent="0.25">
      <c r="A14" s="2">
        <v>43958.80929542824</v>
      </c>
      <c r="B14" s="3" t="s">
        <v>29</v>
      </c>
      <c r="C14" s="3">
        <v>38</v>
      </c>
      <c r="D14" s="3" t="s">
        <v>32</v>
      </c>
      <c r="E14" s="3" t="s">
        <v>38</v>
      </c>
      <c r="F14" s="3">
        <v>2</v>
      </c>
      <c r="G14" s="3">
        <v>3</v>
      </c>
      <c r="H14" s="3">
        <v>2</v>
      </c>
      <c r="I14" s="3">
        <v>1</v>
      </c>
      <c r="J14" s="3">
        <v>1</v>
      </c>
      <c r="K14" s="3" t="s">
        <v>40</v>
      </c>
      <c r="L14" s="3" t="s">
        <v>24</v>
      </c>
      <c r="M14" s="3" t="s">
        <v>37</v>
      </c>
      <c r="N14" s="3" t="s">
        <v>27</v>
      </c>
      <c r="O14" s="3" t="s">
        <v>27</v>
      </c>
      <c r="P14" s="3" t="s">
        <v>27</v>
      </c>
      <c r="Q14" s="3" t="s">
        <v>37</v>
      </c>
      <c r="R14" s="3" t="s">
        <v>37</v>
      </c>
      <c r="S14" s="3" t="s">
        <v>37</v>
      </c>
      <c r="T14" s="3" t="s">
        <v>37</v>
      </c>
      <c r="U14" s="3" t="s">
        <v>37</v>
      </c>
      <c r="V14" s="3" t="s">
        <v>37</v>
      </c>
    </row>
    <row r="15" spans="1:22" ht="15.75" customHeight="1" x14ac:dyDescent="0.25">
      <c r="A15" s="2">
        <v>43958.80938259259</v>
      </c>
      <c r="B15" s="3" t="s">
        <v>29</v>
      </c>
      <c r="C15" s="3">
        <v>36</v>
      </c>
      <c r="D15" s="3" t="s">
        <v>32</v>
      </c>
      <c r="E15" s="3" t="s">
        <v>43</v>
      </c>
      <c r="F15" s="3">
        <v>5</v>
      </c>
      <c r="G15" s="3">
        <v>6</v>
      </c>
      <c r="H15" s="3">
        <v>6</v>
      </c>
      <c r="I15" s="3">
        <v>6</v>
      </c>
      <c r="J15" s="3">
        <v>5</v>
      </c>
      <c r="K15" s="3" t="s">
        <v>24</v>
      </c>
      <c r="L15" s="3" t="s">
        <v>24</v>
      </c>
      <c r="M15" s="3" t="s">
        <v>28</v>
      </c>
      <c r="N15" s="3" t="s">
        <v>28</v>
      </c>
      <c r="O15" s="3" t="s">
        <v>28</v>
      </c>
      <c r="P15" s="3" t="s">
        <v>26</v>
      </c>
      <c r="Q15" s="3" t="s">
        <v>28</v>
      </c>
      <c r="R15" s="3" t="s">
        <v>28</v>
      </c>
      <c r="S15" s="3" t="s">
        <v>27</v>
      </c>
      <c r="T15" s="3" t="s">
        <v>27</v>
      </c>
      <c r="U15" s="3" t="s">
        <v>27</v>
      </c>
      <c r="V15" s="3" t="s">
        <v>28</v>
      </c>
    </row>
    <row r="16" spans="1:22" ht="15.75" customHeight="1" x14ac:dyDescent="0.25">
      <c r="A16" s="2">
        <v>43958.80953993056</v>
      </c>
      <c r="B16" s="3" t="s">
        <v>29</v>
      </c>
      <c r="C16" s="3">
        <v>27</v>
      </c>
      <c r="D16" s="3" t="s">
        <v>30</v>
      </c>
      <c r="E16" s="3" t="s">
        <v>44</v>
      </c>
      <c r="F16" s="3">
        <v>4</v>
      </c>
      <c r="G16" s="3">
        <v>5</v>
      </c>
      <c r="H16" s="3">
        <v>5</v>
      </c>
      <c r="I16" s="3">
        <v>4</v>
      </c>
      <c r="J16" s="3">
        <v>4</v>
      </c>
      <c r="K16" s="3" t="s">
        <v>24</v>
      </c>
      <c r="L16" s="3" t="s">
        <v>25</v>
      </c>
      <c r="M16" s="3" t="s">
        <v>27</v>
      </c>
      <c r="N16" s="3" t="s">
        <v>37</v>
      </c>
      <c r="O16" s="3" t="s">
        <v>27</v>
      </c>
      <c r="P16" s="3" t="s">
        <v>34</v>
      </c>
      <c r="Q16" s="3" t="s">
        <v>37</v>
      </c>
      <c r="R16" s="3" t="s">
        <v>27</v>
      </c>
      <c r="S16" s="3" t="s">
        <v>27</v>
      </c>
      <c r="T16" s="3" t="s">
        <v>28</v>
      </c>
      <c r="U16" s="3" t="s">
        <v>27</v>
      </c>
      <c r="V16" s="3" t="s">
        <v>26</v>
      </c>
    </row>
    <row r="17" spans="1:22" ht="15.75" customHeight="1" x14ac:dyDescent="0.25">
      <c r="A17" s="2">
        <v>43958.80977709491</v>
      </c>
      <c r="B17" s="3" t="s">
        <v>22</v>
      </c>
      <c r="C17" s="3">
        <v>33</v>
      </c>
      <c r="D17" s="3" t="s">
        <v>45</v>
      </c>
      <c r="E17" s="3" t="s">
        <v>46</v>
      </c>
      <c r="F17" s="3">
        <v>3</v>
      </c>
      <c r="G17" s="3">
        <v>4</v>
      </c>
      <c r="H17" s="3">
        <v>2</v>
      </c>
      <c r="I17" s="3">
        <v>3</v>
      </c>
      <c r="J17" s="3">
        <v>3</v>
      </c>
      <c r="K17" s="3" t="s">
        <v>40</v>
      </c>
      <c r="L17" s="3" t="s">
        <v>24</v>
      </c>
      <c r="M17" s="3" t="s">
        <v>26</v>
      </c>
      <c r="N17" s="3" t="s">
        <v>26</v>
      </c>
      <c r="O17" s="3" t="s">
        <v>34</v>
      </c>
      <c r="P17" s="3" t="s">
        <v>27</v>
      </c>
      <c r="Q17" s="3" t="s">
        <v>34</v>
      </c>
      <c r="R17" s="3" t="s">
        <v>34</v>
      </c>
      <c r="S17" s="3" t="s">
        <v>34</v>
      </c>
      <c r="T17" s="3" t="s">
        <v>34</v>
      </c>
      <c r="U17" s="3" t="s">
        <v>34</v>
      </c>
      <c r="V17" s="3" t="s">
        <v>34</v>
      </c>
    </row>
    <row r="18" spans="1:22" ht="15.75" customHeight="1" x14ac:dyDescent="0.25">
      <c r="A18" s="2">
        <v>43958.809894328704</v>
      </c>
      <c r="B18" s="3" t="s">
        <v>29</v>
      </c>
      <c r="C18" s="3">
        <v>30</v>
      </c>
      <c r="D18" s="3" t="s">
        <v>30</v>
      </c>
      <c r="E18" s="3" t="s">
        <v>47</v>
      </c>
      <c r="F18" s="3">
        <v>6</v>
      </c>
      <c r="G18" s="3">
        <v>5</v>
      </c>
      <c r="H18" s="3">
        <v>6</v>
      </c>
      <c r="I18" s="3">
        <v>5</v>
      </c>
      <c r="J18" s="3">
        <v>3</v>
      </c>
      <c r="K18" s="3" t="s">
        <v>25</v>
      </c>
      <c r="L18" s="3" t="s">
        <v>25</v>
      </c>
      <c r="M18" s="3" t="s">
        <v>27</v>
      </c>
      <c r="N18" s="3" t="s">
        <v>27</v>
      </c>
      <c r="O18" s="3" t="s">
        <v>28</v>
      </c>
      <c r="P18" s="3" t="s">
        <v>26</v>
      </c>
      <c r="Q18" s="3" t="s">
        <v>27</v>
      </c>
      <c r="R18" s="3" t="s">
        <v>27</v>
      </c>
      <c r="S18" s="3" t="s">
        <v>27</v>
      </c>
      <c r="T18" s="3" t="s">
        <v>27</v>
      </c>
      <c r="U18" s="3" t="s">
        <v>27</v>
      </c>
      <c r="V18" s="3" t="s">
        <v>26</v>
      </c>
    </row>
    <row r="19" spans="1:22" ht="15.75" customHeight="1" x14ac:dyDescent="0.25">
      <c r="A19" s="2">
        <v>43958.810702222225</v>
      </c>
      <c r="B19" s="3" t="s">
        <v>29</v>
      </c>
      <c r="C19" s="3">
        <v>47</v>
      </c>
      <c r="D19" s="3" t="s">
        <v>23</v>
      </c>
      <c r="F19" s="3">
        <v>6</v>
      </c>
      <c r="G19" s="3">
        <v>6</v>
      </c>
      <c r="H19" s="3">
        <v>6</v>
      </c>
      <c r="I19" s="3">
        <v>6</v>
      </c>
      <c r="J19" s="3">
        <v>5</v>
      </c>
      <c r="K19" s="3" t="s">
        <v>25</v>
      </c>
      <c r="L19" s="3" t="s">
        <v>25</v>
      </c>
      <c r="M19" s="3" t="s">
        <v>27</v>
      </c>
      <c r="N19" s="3" t="s">
        <v>27</v>
      </c>
      <c r="O19" s="3" t="s">
        <v>27</v>
      </c>
      <c r="P19" s="3" t="s">
        <v>26</v>
      </c>
      <c r="Q19" s="3" t="s">
        <v>27</v>
      </c>
      <c r="R19" s="3" t="s">
        <v>28</v>
      </c>
      <c r="S19" s="3" t="s">
        <v>27</v>
      </c>
      <c r="T19" s="3" t="s">
        <v>27</v>
      </c>
      <c r="U19" s="3" t="s">
        <v>27</v>
      </c>
      <c r="V19" s="3" t="s">
        <v>26</v>
      </c>
    </row>
    <row r="20" spans="1:22" ht="15.75" customHeight="1" x14ac:dyDescent="0.25">
      <c r="A20" s="2">
        <v>43958.810737905093</v>
      </c>
      <c r="B20" s="3" t="s">
        <v>22</v>
      </c>
      <c r="C20" s="3">
        <v>41</v>
      </c>
      <c r="D20" s="3" t="s">
        <v>35</v>
      </c>
      <c r="E20" s="3" t="s">
        <v>48</v>
      </c>
      <c r="F20" s="3">
        <v>3</v>
      </c>
      <c r="G20" s="3">
        <v>4</v>
      </c>
      <c r="H20" s="3">
        <v>5</v>
      </c>
      <c r="I20" s="3">
        <v>5</v>
      </c>
      <c r="J20" s="3">
        <v>3</v>
      </c>
      <c r="K20" s="3" t="s">
        <v>24</v>
      </c>
      <c r="L20" s="3" t="s">
        <v>24</v>
      </c>
      <c r="M20" s="3" t="s">
        <v>27</v>
      </c>
      <c r="N20" s="3" t="s">
        <v>27</v>
      </c>
      <c r="O20" s="3" t="s">
        <v>27</v>
      </c>
      <c r="P20" s="3" t="s">
        <v>27</v>
      </c>
      <c r="Q20" s="3" t="s">
        <v>27</v>
      </c>
      <c r="R20" s="3" t="s">
        <v>27</v>
      </c>
      <c r="S20" s="3" t="s">
        <v>27</v>
      </c>
      <c r="T20" s="3" t="s">
        <v>27</v>
      </c>
      <c r="U20" s="3" t="s">
        <v>27</v>
      </c>
      <c r="V20" s="3" t="s">
        <v>27</v>
      </c>
    </row>
    <row r="21" spans="1:22" ht="15.75" customHeight="1" x14ac:dyDescent="0.25">
      <c r="A21" s="2">
        <v>43958.810804212961</v>
      </c>
      <c r="B21" s="3" t="s">
        <v>22</v>
      </c>
      <c r="C21" s="3">
        <v>27</v>
      </c>
      <c r="D21" s="3" t="s">
        <v>35</v>
      </c>
      <c r="E21" s="3" t="s">
        <v>33</v>
      </c>
      <c r="F21" s="3">
        <v>3</v>
      </c>
      <c r="G21" s="3">
        <v>5</v>
      </c>
      <c r="H21" s="3">
        <v>4</v>
      </c>
      <c r="I21" s="3">
        <v>4</v>
      </c>
      <c r="J21" s="3">
        <v>5</v>
      </c>
      <c r="K21" s="3" t="s">
        <v>24</v>
      </c>
      <c r="L21" s="3" t="s">
        <v>25</v>
      </c>
      <c r="M21" s="3" t="s">
        <v>26</v>
      </c>
      <c r="N21" s="3" t="s">
        <v>28</v>
      </c>
      <c r="O21" s="3" t="s">
        <v>28</v>
      </c>
      <c r="P21" s="3" t="s">
        <v>26</v>
      </c>
      <c r="Q21" s="3" t="s">
        <v>28</v>
      </c>
      <c r="R21" s="3" t="s">
        <v>27</v>
      </c>
      <c r="S21" s="3" t="s">
        <v>37</v>
      </c>
      <c r="T21" s="3" t="s">
        <v>27</v>
      </c>
      <c r="U21" s="3" t="s">
        <v>37</v>
      </c>
      <c r="V21" s="3" t="s">
        <v>34</v>
      </c>
    </row>
    <row r="22" spans="1:22" ht="15.75" customHeight="1" x14ac:dyDescent="0.25">
      <c r="A22" s="2">
        <v>43958.810853414354</v>
      </c>
      <c r="B22" s="3" t="s">
        <v>29</v>
      </c>
      <c r="C22" s="3">
        <v>27</v>
      </c>
      <c r="D22" s="3" t="s">
        <v>35</v>
      </c>
      <c r="E22" s="3" t="s">
        <v>39</v>
      </c>
      <c r="F22" s="3">
        <v>6</v>
      </c>
      <c r="G22" s="3">
        <v>6</v>
      </c>
      <c r="H22" s="3">
        <v>6</v>
      </c>
      <c r="I22" s="3">
        <v>4</v>
      </c>
      <c r="J22" s="3">
        <v>7</v>
      </c>
      <c r="K22" s="3" t="s">
        <v>49</v>
      </c>
      <c r="L22" s="3" t="s">
        <v>49</v>
      </c>
      <c r="M22" s="3" t="s">
        <v>27</v>
      </c>
      <c r="N22" s="3" t="s">
        <v>28</v>
      </c>
      <c r="O22" s="3" t="s">
        <v>27</v>
      </c>
      <c r="P22" s="3" t="s">
        <v>26</v>
      </c>
      <c r="Q22" s="3" t="s">
        <v>37</v>
      </c>
      <c r="R22" s="3" t="s">
        <v>26</v>
      </c>
      <c r="S22" s="3" t="s">
        <v>37</v>
      </c>
      <c r="T22" s="3" t="s">
        <v>28</v>
      </c>
      <c r="U22" s="3" t="s">
        <v>37</v>
      </c>
      <c r="V22" s="3" t="s">
        <v>34</v>
      </c>
    </row>
    <row r="23" spans="1:22" ht="12.5" x14ac:dyDescent="0.25">
      <c r="A23" s="2">
        <v>43958.811186851854</v>
      </c>
      <c r="B23" s="3" t="s">
        <v>29</v>
      </c>
      <c r="C23" s="3">
        <v>38</v>
      </c>
      <c r="D23" s="3" t="s">
        <v>35</v>
      </c>
      <c r="E23" s="3" t="s">
        <v>44</v>
      </c>
      <c r="F23" s="3">
        <v>4</v>
      </c>
      <c r="G23" s="3">
        <v>4</v>
      </c>
      <c r="H23" s="3">
        <v>4</v>
      </c>
      <c r="I23" s="3">
        <v>4</v>
      </c>
      <c r="J23" s="3">
        <v>4</v>
      </c>
      <c r="K23" s="3" t="s">
        <v>24</v>
      </c>
      <c r="L23" s="3" t="s">
        <v>24</v>
      </c>
      <c r="M23" s="3" t="s">
        <v>28</v>
      </c>
      <c r="N23" s="3" t="s">
        <v>28</v>
      </c>
      <c r="O23" s="3" t="s">
        <v>27</v>
      </c>
      <c r="P23" s="3" t="s">
        <v>26</v>
      </c>
      <c r="Q23" s="3" t="s">
        <v>27</v>
      </c>
      <c r="R23" s="3" t="s">
        <v>28</v>
      </c>
      <c r="S23" s="3" t="s">
        <v>28</v>
      </c>
      <c r="T23" s="3" t="s">
        <v>37</v>
      </c>
      <c r="U23" s="3" t="s">
        <v>27</v>
      </c>
      <c r="V23" s="3" t="s">
        <v>26</v>
      </c>
    </row>
    <row r="24" spans="1:22" ht="12.5" x14ac:dyDescent="0.25">
      <c r="A24" s="2">
        <v>43958.811210254629</v>
      </c>
      <c r="B24" s="3" t="s">
        <v>22</v>
      </c>
      <c r="C24" s="3">
        <v>31</v>
      </c>
      <c r="D24" s="3" t="s">
        <v>30</v>
      </c>
      <c r="E24" s="3" t="s">
        <v>50</v>
      </c>
      <c r="F24" s="3">
        <v>5</v>
      </c>
      <c r="G24" s="3">
        <v>4</v>
      </c>
      <c r="H24" s="3">
        <v>6</v>
      </c>
      <c r="I24" s="3">
        <v>5</v>
      </c>
      <c r="J24" s="3">
        <v>6</v>
      </c>
      <c r="K24" s="3" t="s">
        <v>24</v>
      </c>
      <c r="L24" s="3" t="s">
        <v>25</v>
      </c>
      <c r="M24" s="3" t="s">
        <v>28</v>
      </c>
      <c r="N24" s="3" t="s">
        <v>27</v>
      </c>
      <c r="O24" s="3" t="s">
        <v>26</v>
      </c>
      <c r="P24" s="3" t="s">
        <v>26</v>
      </c>
      <c r="Q24" s="3" t="s">
        <v>27</v>
      </c>
      <c r="R24" s="3" t="s">
        <v>28</v>
      </c>
      <c r="S24" s="3" t="s">
        <v>27</v>
      </c>
      <c r="T24" s="3" t="s">
        <v>37</v>
      </c>
      <c r="U24" s="3" t="s">
        <v>28</v>
      </c>
      <c r="V24" s="3" t="s">
        <v>26</v>
      </c>
    </row>
    <row r="25" spans="1:22" ht="12.5" x14ac:dyDescent="0.25">
      <c r="A25" s="2">
        <v>43958.811219050927</v>
      </c>
      <c r="B25" s="3" t="s">
        <v>22</v>
      </c>
      <c r="C25" s="3">
        <v>25</v>
      </c>
      <c r="D25" s="3" t="s">
        <v>45</v>
      </c>
      <c r="E25" s="3" t="s">
        <v>51</v>
      </c>
      <c r="F25" s="3">
        <v>4</v>
      </c>
      <c r="G25" s="3">
        <v>5</v>
      </c>
      <c r="H25" s="3">
        <v>5</v>
      </c>
      <c r="I25" s="3">
        <v>6</v>
      </c>
      <c r="J25" s="3">
        <v>6</v>
      </c>
      <c r="K25" s="3" t="s">
        <v>25</v>
      </c>
      <c r="L25" s="3" t="s">
        <v>24</v>
      </c>
      <c r="M25" s="3" t="s">
        <v>28</v>
      </c>
      <c r="N25" s="3" t="s">
        <v>28</v>
      </c>
      <c r="O25" s="3" t="s">
        <v>28</v>
      </c>
      <c r="P25" s="3" t="s">
        <v>26</v>
      </c>
      <c r="Q25" s="3" t="s">
        <v>27</v>
      </c>
      <c r="R25" s="3" t="s">
        <v>27</v>
      </c>
      <c r="S25" s="3" t="s">
        <v>37</v>
      </c>
      <c r="T25" s="3" t="s">
        <v>27</v>
      </c>
      <c r="U25" s="3" t="s">
        <v>27</v>
      </c>
      <c r="V25" s="3" t="s">
        <v>28</v>
      </c>
    </row>
    <row r="26" spans="1:22" ht="12.5" x14ac:dyDescent="0.25">
      <c r="A26" s="2">
        <v>43958.811245972218</v>
      </c>
      <c r="B26" s="3" t="s">
        <v>29</v>
      </c>
      <c r="C26" s="3">
        <v>28</v>
      </c>
      <c r="D26" s="3" t="s">
        <v>32</v>
      </c>
      <c r="E26" s="3" t="s">
        <v>42</v>
      </c>
      <c r="F26" s="3">
        <v>5</v>
      </c>
      <c r="G26" s="3">
        <v>5</v>
      </c>
      <c r="H26" s="3">
        <v>6</v>
      </c>
      <c r="I26" s="3">
        <v>6</v>
      </c>
      <c r="J26" s="3">
        <v>5</v>
      </c>
      <c r="K26" s="3" t="s">
        <v>25</v>
      </c>
      <c r="L26" s="3" t="s">
        <v>25</v>
      </c>
      <c r="M26" s="3" t="s">
        <v>28</v>
      </c>
      <c r="N26" s="3" t="s">
        <v>27</v>
      </c>
      <c r="O26" s="3" t="s">
        <v>28</v>
      </c>
      <c r="P26" s="3" t="s">
        <v>34</v>
      </c>
      <c r="Q26" s="3" t="s">
        <v>37</v>
      </c>
      <c r="R26" s="3" t="s">
        <v>28</v>
      </c>
      <c r="S26" s="3" t="s">
        <v>27</v>
      </c>
      <c r="T26" s="3" t="s">
        <v>27</v>
      </c>
      <c r="U26" s="3" t="s">
        <v>27</v>
      </c>
      <c r="V26" s="3" t="s">
        <v>26</v>
      </c>
    </row>
    <row r="27" spans="1:22" ht="12.5" x14ac:dyDescent="0.25">
      <c r="A27" s="2">
        <v>43958.811254398148</v>
      </c>
      <c r="B27" s="3" t="s">
        <v>22</v>
      </c>
      <c r="C27" s="3">
        <v>41</v>
      </c>
      <c r="D27" s="3" t="s">
        <v>23</v>
      </c>
      <c r="F27" s="3">
        <v>5</v>
      </c>
      <c r="G27" s="3">
        <v>6</v>
      </c>
      <c r="H27" s="3">
        <v>5</v>
      </c>
      <c r="I27" s="3">
        <v>7</v>
      </c>
      <c r="J27" s="3">
        <v>7</v>
      </c>
      <c r="K27" s="3" t="s">
        <v>25</v>
      </c>
      <c r="L27" s="3" t="s">
        <v>25</v>
      </c>
      <c r="M27" s="3" t="s">
        <v>28</v>
      </c>
      <c r="N27" s="3" t="s">
        <v>28</v>
      </c>
      <c r="O27" s="3" t="s">
        <v>26</v>
      </c>
      <c r="P27" s="3" t="s">
        <v>26</v>
      </c>
      <c r="Q27" s="3" t="s">
        <v>27</v>
      </c>
      <c r="R27" s="3" t="s">
        <v>37</v>
      </c>
      <c r="S27" s="3" t="s">
        <v>37</v>
      </c>
      <c r="T27" s="3" t="s">
        <v>37</v>
      </c>
      <c r="U27" s="3" t="s">
        <v>37</v>
      </c>
      <c r="V27" s="3" t="s">
        <v>26</v>
      </c>
    </row>
    <row r="28" spans="1:22" ht="12.5" x14ac:dyDescent="0.25">
      <c r="A28" s="2">
        <v>43958.811490231485</v>
      </c>
      <c r="B28" s="3" t="s">
        <v>29</v>
      </c>
      <c r="C28" s="3">
        <v>29</v>
      </c>
      <c r="D28" s="3" t="s">
        <v>35</v>
      </c>
      <c r="E28" s="3" t="s">
        <v>44</v>
      </c>
      <c r="F28" s="3">
        <v>3</v>
      </c>
      <c r="G28" s="3">
        <v>4</v>
      </c>
      <c r="H28" s="3">
        <v>3</v>
      </c>
      <c r="I28" s="3">
        <v>2</v>
      </c>
      <c r="J28" s="3">
        <v>1</v>
      </c>
      <c r="K28" s="3" t="s">
        <v>52</v>
      </c>
      <c r="L28" s="3" t="s">
        <v>24</v>
      </c>
      <c r="M28" s="3" t="s">
        <v>28</v>
      </c>
      <c r="N28" s="3" t="s">
        <v>28</v>
      </c>
      <c r="O28" s="3" t="s">
        <v>26</v>
      </c>
      <c r="P28" s="3" t="s">
        <v>28</v>
      </c>
      <c r="Q28" s="3" t="s">
        <v>37</v>
      </c>
      <c r="R28" s="3" t="s">
        <v>26</v>
      </c>
      <c r="S28" s="3" t="s">
        <v>28</v>
      </c>
      <c r="T28" s="3" t="s">
        <v>28</v>
      </c>
      <c r="U28" s="3" t="s">
        <v>28</v>
      </c>
      <c r="V28" s="3" t="s">
        <v>28</v>
      </c>
    </row>
    <row r="29" spans="1:22" ht="12.5" x14ac:dyDescent="0.25">
      <c r="A29" s="2">
        <v>43958.811805138888</v>
      </c>
      <c r="B29" s="3" t="s">
        <v>22</v>
      </c>
      <c r="C29" s="3">
        <v>21</v>
      </c>
      <c r="D29" s="3" t="s">
        <v>23</v>
      </c>
      <c r="F29" s="3">
        <v>3</v>
      </c>
      <c r="G29" s="3">
        <v>2</v>
      </c>
      <c r="H29" s="3">
        <v>3</v>
      </c>
      <c r="I29" s="3">
        <v>2</v>
      </c>
      <c r="J29" s="3">
        <v>2</v>
      </c>
      <c r="K29" s="3" t="s">
        <v>25</v>
      </c>
      <c r="L29" s="3" t="s">
        <v>25</v>
      </c>
      <c r="M29" s="3" t="s">
        <v>27</v>
      </c>
      <c r="N29" s="3" t="s">
        <v>28</v>
      </c>
      <c r="O29" s="3" t="s">
        <v>28</v>
      </c>
      <c r="P29" s="3" t="s">
        <v>28</v>
      </c>
      <c r="Q29" s="3" t="s">
        <v>27</v>
      </c>
      <c r="R29" s="3" t="s">
        <v>26</v>
      </c>
      <c r="S29" s="3" t="s">
        <v>37</v>
      </c>
      <c r="T29" s="3" t="s">
        <v>28</v>
      </c>
      <c r="U29" s="3" t="s">
        <v>27</v>
      </c>
      <c r="V29" s="3" t="s">
        <v>34</v>
      </c>
    </row>
    <row r="30" spans="1:22" ht="12.5" x14ac:dyDescent="0.25">
      <c r="A30" s="2">
        <v>43958.81223299769</v>
      </c>
      <c r="B30" s="3" t="s">
        <v>22</v>
      </c>
      <c r="C30" s="3">
        <v>29</v>
      </c>
      <c r="D30" s="3" t="s">
        <v>23</v>
      </c>
      <c r="F30" s="3">
        <v>6</v>
      </c>
      <c r="G30" s="3">
        <v>5</v>
      </c>
      <c r="H30" s="3">
        <v>6</v>
      </c>
      <c r="I30" s="3">
        <v>7</v>
      </c>
      <c r="J30" s="3">
        <v>6</v>
      </c>
      <c r="K30" s="3" t="s">
        <v>40</v>
      </c>
      <c r="L30" s="3" t="s">
        <v>24</v>
      </c>
      <c r="M30" s="3" t="s">
        <v>26</v>
      </c>
      <c r="N30" s="3" t="s">
        <v>27</v>
      </c>
      <c r="O30" s="3" t="s">
        <v>28</v>
      </c>
      <c r="P30" s="3" t="s">
        <v>28</v>
      </c>
      <c r="Q30" s="3" t="s">
        <v>27</v>
      </c>
      <c r="R30" s="3" t="s">
        <v>28</v>
      </c>
      <c r="S30" s="3" t="s">
        <v>27</v>
      </c>
      <c r="T30" s="3" t="s">
        <v>37</v>
      </c>
      <c r="U30" s="3" t="s">
        <v>28</v>
      </c>
      <c r="V30" s="3" t="s">
        <v>26</v>
      </c>
    </row>
    <row r="31" spans="1:22" ht="12.5" x14ac:dyDescent="0.25">
      <c r="A31" s="2">
        <v>43958.81283112269</v>
      </c>
      <c r="B31" s="3" t="s">
        <v>29</v>
      </c>
      <c r="C31" s="3">
        <v>24</v>
      </c>
      <c r="D31" s="3" t="s">
        <v>35</v>
      </c>
      <c r="E31" s="3" t="s">
        <v>53</v>
      </c>
      <c r="F31" s="3">
        <v>6</v>
      </c>
      <c r="G31" s="3">
        <v>6</v>
      </c>
      <c r="H31" s="3">
        <v>6</v>
      </c>
      <c r="I31" s="3">
        <v>6</v>
      </c>
      <c r="J31" s="3">
        <v>5</v>
      </c>
      <c r="K31" s="3" t="s">
        <v>40</v>
      </c>
      <c r="L31" s="3" t="s">
        <v>24</v>
      </c>
      <c r="M31" s="3" t="s">
        <v>26</v>
      </c>
      <c r="N31" s="3" t="s">
        <v>28</v>
      </c>
      <c r="O31" s="3" t="s">
        <v>28</v>
      </c>
      <c r="P31" s="3" t="s">
        <v>26</v>
      </c>
      <c r="Q31" s="3" t="s">
        <v>27</v>
      </c>
      <c r="R31" s="3" t="s">
        <v>26</v>
      </c>
      <c r="S31" s="3" t="s">
        <v>28</v>
      </c>
      <c r="T31" s="3" t="s">
        <v>28</v>
      </c>
      <c r="U31" s="3" t="s">
        <v>26</v>
      </c>
      <c r="V31" s="3" t="s">
        <v>26</v>
      </c>
    </row>
    <row r="32" spans="1:22" ht="12.5" x14ac:dyDescent="0.25">
      <c r="A32" s="2">
        <v>43958.812872268521</v>
      </c>
      <c r="B32" s="3" t="s">
        <v>22</v>
      </c>
      <c r="C32" s="3">
        <v>38</v>
      </c>
      <c r="D32" s="3" t="s">
        <v>35</v>
      </c>
      <c r="E32" s="3" t="s">
        <v>38</v>
      </c>
      <c r="F32" s="3">
        <v>5</v>
      </c>
      <c r="G32" s="3">
        <v>4</v>
      </c>
      <c r="H32" s="3">
        <v>5</v>
      </c>
      <c r="I32" s="3">
        <v>5</v>
      </c>
      <c r="J32" s="3">
        <v>6</v>
      </c>
      <c r="K32" s="3" t="s">
        <v>40</v>
      </c>
      <c r="L32" s="3" t="s">
        <v>24</v>
      </c>
      <c r="M32" s="3" t="s">
        <v>26</v>
      </c>
      <c r="N32" s="3" t="s">
        <v>26</v>
      </c>
      <c r="O32" s="3" t="s">
        <v>28</v>
      </c>
      <c r="P32" s="3" t="s">
        <v>26</v>
      </c>
      <c r="Q32" s="3" t="s">
        <v>28</v>
      </c>
      <c r="R32" s="3" t="s">
        <v>28</v>
      </c>
      <c r="S32" s="3" t="s">
        <v>27</v>
      </c>
      <c r="T32" s="3" t="s">
        <v>28</v>
      </c>
      <c r="U32" s="3" t="s">
        <v>27</v>
      </c>
      <c r="V32" s="3" t="s">
        <v>26</v>
      </c>
    </row>
    <row r="33" spans="1:22" ht="12.5" x14ac:dyDescent="0.25">
      <c r="A33" s="2">
        <v>43958.813181307865</v>
      </c>
      <c r="B33" s="3" t="s">
        <v>29</v>
      </c>
      <c r="C33" s="3">
        <v>39</v>
      </c>
      <c r="D33" s="3" t="s">
        <v>35</v>
      </c>
      <c r="E33" s="3" t="s">
        <v>38</v>
      </c>
      <c r="F33" s="3">
        <v>5</v>
      </c>
      <c r="G33" s="3">
        <v>6</v>
      </c>
      <c r="H33" s="3">
        <v>5</v>
      </c>
      <c r="I33" s="3">
        <v>5</v>
      </c>
      <c r="J33" s="3">
        <v>5</v>
      </c>
      <c r="K33" s="3" t="s">
        <v>24</v>
      </c>
      <c r="L33" s="3" t="s">
        <v>24</v>
      </c>
      <c r="M33" s="3" t="s">
        <v>27</v>
      </c>
      <c r="N33" s="3" t="s">
        <v>37</v>
      </c>
      <c r="O33" s="3" t="s">
        <v>28</v>
      </c>
      <c r="P33" s="3" t="s">
        <v>26</v>
      </c>
      <c r="Q33" s="3" t="s">
        <v>28</v>
      </c>
      <c r="R33" s="3" t="s">
        <v>28</v>
      </c>
      <c r="S33" s="3" t="s">
        <v>27</v>
      </c>
      <c r="T33" s="3" t="s">
        <v>28</v>
      </c>
      <c r="U33" s="3" t="s">
        <v>27</v>
      </c>
      <c r="V33" s="3" t="s">
        <v>26</v>
      </c>
    </row>
    <row r="34" spans="1:22" ht="12.5" x14ac:dyDescent="0.25">
      <c r="A34" s="2">
        <v>43958.813328611112</v>
      </c>
      <c r="B34" s="3" t="s">
        <v>29</v>
      </c>
      <c r="C34" s="3">
        <v>40</v>
      </c>
      <c r="D34" s="3" t="s">
        <v>30</v>
      </c>
      <c r="E34" s="3" t="s">
        <v>38</v>
      </c>
      <c r="F34" s="3">
        <v>5</v>
      </c>
      <c r="G34" s="3">
        <v>5</v>
      </c>
      <c r="H34" s="3">
        <v>5</v>
      </c>
      <c r="I34" s="3">
        <v>6</v>
      </c>
      <c r="J34" s="3">
        <v>6</v>
      </c>
      <c r="K34" s="3" t="s">
        <v>24</v>
      </c>
      <c r="L34" s="3" t="s">
        <v>24</v>
      </c>
      <c r="M34" s="3" t="s">
        <v>28</v>
      </c>
      <c r="N34" s="3" t="s">
        <v>28</v>
      </c>
      <c r="O34" s="3" t="s">
        <v>28</v>
      </c>
      <c r="P34" s="3" t="s">
        <v>26</v>
      </c>
      <c r="Q34" s="3" t="s">
        <v>27</v>
      </c>
      <c r="R34" s="3" t="s">
        <v>27</v>
      </c>
      <c r="S34" s="3" t="s">
        <v>27</v>
      </c>
      <c r="T34" s="3" t="s">
        <v>27</v>
      </c>
      <c r="U34" s="3" t="s">
        <v>26</v>
      </c>
      <c r="V34" s="3" t="s">
        <v>26</v>
      </c>
    </row>
    <row r="35" spans="1:22" ht="12.5" x14ac:dyDescent="0.25">
      <c r="A35" s="2">
        <v>43958.813331770834</v>
      </c>
      <c r="B35" s="3" t="s">
        <v>22</v>
      </c>
      <c r="C35" s="3">
        <v>28</v>
      </c>
      <c r="D35" s="3" t="s">
        <v>30</v>
      </c>
      <c r="E35" s="3" t="s">
        <v>54</v>
      </c>
      <c r="F35" s="3">
        <v>5</v>
      </c>
      <c r="G35" s="3">
        <v>5</v>
      </c>
      <c r="H35" s="3">
        <v>4</v>
      </c>
      <c r="I35" s="3">
        <v>5</v>
      </c>
      <c r="J35" s="3">
        <v>2</v>
      </c>
      <c r="K35" s="3" t="s">
        <v>25</v>
      </c>
      <c r="L35" s="3" t="s">
        <v>25</v>
      </c>
      <c r="M35" s="3" t="s">
        <v>27</v>
      </c>
      <c r="N35" s="3" t="s">
        <v>27</v>
      </c>
      <c r="O35" s="3" t="s">
        <v>28</v>
      </c>
      <c r="P35" s="3" t="s">
        <v>28</v>
      </c>
      <c r="Q35" s="3" t="s">
        <v>28</v>
      </c>
      <c r="R35" s="3" t="s">
        <v>28</v>
      </c>
      <c r="S35" s="3" t="s">
        <v>27</v>
      </c>
      <c r="T35" s="3" t="s">
        <v>28</v>
      </c>
      <c r="U35" s="3" t="s">
        <v>27</v>
      </c>
      <c r="V35" s="3" t="s">
        <v>27</v>
      </c>
    </row>
    <row r="36" spans="1:22" ht="12.5" x14ac:dyDescent="0.25">
      <c r="A36" s="2">
        <v>43958.813847731479</v>
      </c>
      <c r="B36" s="3" t="s">
        <v>22</v>
      </c>
      <c r="C36" s="3">
        <v>33</v>
      </c>
      <c r="D36" s="3" t="s">
        <v>30</v>
      </c>
      <c r="E36" s="3" t="s">
        <v>55</v>
      </c>
      <c r="F36" s="3">
        <v>3</v>
      </c>
      <c r="G36" s="3">
        <v>4</v>
      </c>
      <c r="H36" s="3">
        <v>3</v>
      </c>
      <c r="I36" s="3">
        <v>3</v>
      </c>
      <c r="J36" s="3">
        <v>1</v>
      </c>
      <c r="K36" s="3" t="s">
        <v>24</v>
      </c>
      <c r="L36" s="3" t="s">
        <v>40</v>
      </c>
      <c r="M36" s="3" t="s">
        <v>34</v>
      </c>
      <c r="N36" s="3" t="s">
        <v>26</v>
      </c>
      <c r="O36" s="3" t="s">
        <v>26</v>
      </c>
      <c r="P36" s="3" t="s">
        <v>28</v>
      </c>
      <c r="Q36" s="3" t="s">
        <v>26</v>
      </c>
      <c r="R36" s="3" t="s">
        <v>28</v>
      </c>
      <c r="S36" s="3" t="s">
        <v>28</v>
      </c>
      <c r="T36" s="3" t="s">
        <v>28</v>
      </c>
      <c r="U36" s="3" t="s">
        <v>26</v>
      </c>
      <c r="V36" s="3" t="s">
        <v>27</v>
      </c>
    </row>
    <row r="37" spans="1:22" ht="12.5" x14ac:dyDescent="0.25">
      <c r="A37" s="2">
        <v>43958.813956944447</v>
      </c>
      <c r="B37" s="3" t="s">
        <v>22</v>
      </c>
      <c r="C37" s="3">
        <v>28</v>
      </c>
      <c r="D37" s="3" t="s">
        <v>45</v>
      </c>
      <c r="E37" s="3" t="s">
        <v>39</v>
      </c>
      <c r="F37" s="3">
        <v>6</v>
      </c>
      <c r="G37" s="3">
        <v>5</v>
      </c>
      <c r="H37" s="3">
        <v>6</v>
      </c>
      <c r="I37" s="3">
        <v>5</v>
      </c>
      <c r="J37" s="3">
        <v>5</v>
      </c>
      <c r="K37" s="3" t="s">
        <v>24</v>
      </c>
      <c r="L37" s="3" t="s">
        <v>24</v>
      </c>
      <c r="M37" s="3" t="s">
        <v>26</v>
      </c>
      <c r="N37" s="3" t="s">
        <v>26</v>
      </c>
      <c r="O37" s="3" t="s">
        <v>28</v>
      </c>
      <c r="P37" s="3" t="s">
        <v>27</v>
      </c>
      <c r="Q37" s="3" t="s">
        <v>28</v>
      </c>
      <c r="R37" s="3" t="s">
        <v>27</v>
      </c>
      <c r="S37" s="3" t="s">
        <v>27</v>
      </c>
      <c r="T37" s="3" t="s">
        <v>28</v>
      </c>
      <c r="U37" s="3" t="s">
        <v>27</v>
      </c>
      <c r="V37" s="3" t="s">
        <v>26</v>
      </c>
    </row>
    <row r="38" spans="1:22" ht="12.5" x14ac:dyDescent="0.25">
      <c r="A38" s="2">
        <v>43958.81419665509</v>
      </c>
      <c r="B38" s="3" t="s">
        <v>29</v>
      </c>
      <c r="C38" s="3">
        <v>24</v>
      </c>
      <c r="D38" s="3" t="s">
        <v>32</v>
      </c>
      <c r="E38" s="3" t="s">
        <v>38</v>
      </c>
      <c r="F38" s="3">
        <v>5</v>
      </c>
      <c r="G38" s="3">
        <v>5</v>
      </c>
      <c r="H38" s="3">
        <v>6</v>
      </c>
      <c r="I38" s="3">
        <v>6</v>
      </c>
      <c r="J38" s="3">
        <v>6</v>
      </c>
      <c r="K38" s="3" t="s">
        <v>24</v>
      </c>
      <c r="L38" s="3" t="s">
        <v>25</v>
      </c>
      <c r="M38" s="3" t="s">
        <v>28</v>
      </c>
      <c r="N38" s="3" t="s">
        <v>27</v>
      </c>
      <c r="O38" s="3" t="s">
        <v>28</v>
      </c>
      <c r="P38" s="3" t="s">
        <v>28</v>
      </c>
      <c r="Q38" s="3" t="s">
        <v>27</v>
      </c>
      <c r="R38" s="3" t="s">
        <v>28</v>
      </c>
      <c r="S38" s="3" t="s">
        <v>27</v>
      </c>
      <c r="T38" s="3" t="s">
        <v>27</v>
      </c>
      <c r="U38" s="3" t="s">
        <v>37</v>
      </c>
      <c r="V38" s="3" t="s">
        <v>26</v>
      </c>
    </row>
    <row r="39" spans="1:22" ht="12.5" x14ac:dyDescent="0.25">
      <c r="A39" s="2">
        <v>43958.814309861111</v>
      </c>
      <c r="B39" s="3" t="s">
        <v>29</v>
      </c>
      <c r="C39" s="3">
        <v>29</v>
      </c>
      <c r="D39" s="3" t="s">
        <v>23</v>
      </c>
      <c r="F39" s="3">
        <v>3</v>
      </c>
      <c r="G39" s="3">
        <v>5</v>
      </c>
      <c r="H39" s="3">
        <v>2</v>
      </c>
      <c r="I39" s="3">
        <v>4</v>
      </c>
      <c r="J39" s="3">
        <v>2</v>
      </c>
      <c r="K39" s="3" t="s">
        <v>24</v>
      </c>
      <c r="L39" s="3" t="s">
        <v>24</v>
      </c>
      <c r="M39" s="3" t="s">
        <v>26</v>
      </c>
      <c r="N39" s="3" t="s">
        <v>28</v>
      </c>
      <c r="O39" s="3" t="s">
        <v>27</v>
      </c>
      <c r="P39" s="3" t="s">
        <v>27</v>
      </c>
      <c r="Q39" s="3" t="s">
        <v>26</v>
      </c>
      <c r="R39" s="3" t="s">
        <v>34</v>
      </c>
      <c r="S39" s="3" t="s">
        <v>26</v>
      </c>
      <c r="T39" s="3" t="s">
        <v>28</v>
      </c>
      <c r="U39" s="3" t="s">
        <v>28</v>
      </c>
      <c r="V39" s="3" t="s">
        <v>28</v>
      </c>
    </row>
    <row r="40" spans="1:22" ht="12.5" x14ac:dyDescent="0.25">
      <c r="A40" s="2">
        <v>43958.814578032412</v>
      </c>
      <c r="B40" s="3" t="s">
        <v>29</v>
      </c>
      <c r="C40" s="3">
        <v>35</v>
      </c>
      <c r="D40" s="3" t="s">
        <v>35</v>
      </c>
      <c r="E40" s="3" t="s">
        <v>38</v>
      </c>
      <c r="F40" s="3">
        <v>6</v>
      </c>
      <c r="G40" s="3">
        <v>6</v>
      </c>
      <c r="H40" s="3">
        <v>6</v>
      </c>
      <c r="I40" s="3">
        <v>5</v>
      </c>
      <c r="J40" s="3">
        <v>3</v>
      </c>
      <c r="K40" s="3" t="s">
        <v>25</v>
      </c>
      <c r="L40" s="3" t="s">
        <v>25</v>
      </c>
      <c r="M40" s="3" t="s">
        <v>27</v>
      </c>
      <c r="N40" s="3" t="s">
        <v>28</v>
      </c>
      <c r="O40" s="3" t="s">
        <v>27</v>
      </c>
      <c r="P40" s="3" t="s">
        <v>26</v>
      </c>
      <c r="Q40" s="3" t="s">
        <v>27</v>
      </c>
      <c r="R40" s="3" t="s">
        <v>27</v>
      </c>
      <c r="S40" s="3" t="s">
        <v>28</v>
      </c>
      <c r="T40" s="3" t="s">
        <v>28</v>
      </c>
      <c r="U40" s="3" t="s">
        <v>26</v>
      </c>
      <c r="V40" s="3" t="s">
        <v>26</v>
      </c>
    </row>
    <row r="41" spans="1:22" ht="12.5" x14ac:dyDescent="0.25">
      <c r="A41" s="2">
        <v>43958.814908206019</v>
      </c>
      <c r="B41" s="3" t="s">
        <v>29</v>
      </c>
      <c r="C41" s="3">
        <v>26</v>
      </c>
      <c r="D41" s="3" t="s">
        <v>32</v>
      </c>
      <c r="E41" s="3" t="s">
        <v>44</v>
      </c>
      <c r="F41" s="3">
        <v>3</v>
      </c>
      <c r="G41" s="3">
        <v>4</v>
      </c>
      <c r="H41" s="3">
        <v>5</v>
      </c>
      <c r="I41" s="3">
        <v>3</v>
      </c>
      <c r="J41" s="3">
        <v>2</v>
      </c>
      <c r="K41" s="3" t="s">
        <v>40</v>
      </c>
      <c r="L41" s="3" t="s">
        <v>40</v>
      </c>
      <c r="M41" s="3" t="s">
        <v>26</v>
      </c>
      <c r="N41" s="3" t="s">
        <v>26</v>
      </c>
      <c r="O41" s="3" t="s">
        <v>34</v>
      </c>
      <c r="P41" s="3" t="s">
        <v>27</v>
      </c>
      <c r="Q41" s="3" t="s">
        <v>26</v>
      </c>
      <c r="R41" s="3" t="s">
        <v>26</v>
      </c>
      <c r="S41" s="3" t="s">
        <v>28</v>
      </c>
      <c r="T41" s="3" t="s">
        <v>28</v>
      </c>
      <c r="U41" s="3" t="s">
        <v>28</v>
      </c>
      <c r="V41" s="3" t="s">
        <v>27</v>
      </c>
    </row>
    <row r="42" spans="1:22" ht="12.5" x14ac:dyDescent="0.25">
      <c r="A42" s="2">
        <v>43958.814910046298</v>
      </c>
      <c r="B42" s="3" t="s">
        <v>29</v>
      </c>
      <c r="C42" s="3">
        <v>49</v>
      </c>
      <c r="D42" s="3" t="s">
        <v>35</v>
      </c>
      <c r="E42" s="3" t="s">
        <v>38</v>
      </c>
      <c r="F42" s="3">
        <v>6</v>
      </c>
      <c r="G42" s="3">
        <v>6</v>
      </c>
      <c r="H42" s="3">
        <v>6</v>
      </c>
      <c r="I42" s="3">
        <v>6</v>
      </c>
      <c r="J42" s="3">
        <v>5</v>
      </c>
      <c r="K42" s="3" t="s">
        <v>40</v>
      </c>
      <c r="L42" s="3" t="s">
        <v>24</v>
      </c>
      <c r="M42" s="3" t="s">
        <v>28</v>
      </c>
      <c r="N42" s="3" t="s">
        <v>37</v>
      </c>
      <c r="O42" s="3" t="s">
        <v>37</v>
      </c>
      <c r="P42" s="3" t="s">
        <v>26</v>
      </c>
      <c r="Q42" s="3" t="s">
        <v>37</v>
      </c>
      <c r="R42" s="3" t="s">
        <v>28</v>
      </c>
      <c r="S42" s="3" t="s">
        <v>27</v>
      </c>
      <c r="T42" s="3" t="s">
        <v>37</v>
      </c>
      <c r="U42" s="3" t="s">
        <v>37</v>
      </c>
      <c r="V42" s="3" t="s">
        <v>26</v>
      </c>
    </row>
    <row r="43" spans="1:22" ht="12.5" x14ac:dyDescent="0.25">
      <c r="A43" s="2">
        <v>43958.814997222224</v>
      </c>
      <c r="B43" s="3" t="s">
        <v>29</v>
      </c>
      <c r="C43" s="3">
        <v>37</v>
      </c>
      <c r="D43" s="3" t="s">
        <v>32</v>
      </c>
      <c r="E43" s="3" t="s">
        <v>53</v>
      </c>
      <c r="F43" s="3">
        <v>3</v>
      </c>
      <c r="G43" s="3">
        <v>4</v>
      </c>
      <c r="H43" s="3">
        <v>5</v>
      </c>
      <c r="I43" s="3">
        <v>6</v>
      </c>
      <c r="J43" s="3">
        <v>1</v>
      </c>
      <c r="K43" s="3" t="s">
        <v>25</v>
      </c>
      <c r="L43" s="3" t="s">
        <v>49</v>
      </c>
      <c r="M43" s="3" t="s">
        <v>28</v>
      </c>
      <c r="N43" s="3" t="s">
        <v>27</v>
      </c>
      <c r="O43" s="3" t="s">
        <v>28</v>
      </c>
      <c r="P43" s="3" t="s">
        <v>27</v>
      </c>
      <c r="Q43" s="3" t="s">
        <v>28</v>
      </c>
      <c r="R43" s="3" t="s">
        <v>34</v>
      </c>
      <c r="S43" s="3" t="s">
        <v>26</v>
      </c>
      <c r="T43" s="3" t="s">
        <v>26</v>
      </c>
      <c r="U43" s="3" t="s">
        <v>34</v>
      </c>
      <c r="V43" s="3" t="s">
        <v>26</v>
      </c>
    </row>
    <row r="44" spans="1:22" ht="12.5" x14ac:dyDescent="0.25">
      <c r="A44" s="2">
        <v>43958.815794074078</v>
      </c>
      <c r="B44" s="3" t="s">
        <v>22</v>
      </c>
      <c r="C44" s="3">
        <v>28</v>
      </c>
      <c r="D44" s="3" t="s">
        <v>32</v>
      </c>
      <c r="E44" s="3" t="s">
        <v>56</v>
      </c>
      <c r="F44" s="3">
        <v>5</v>
      </c>
      <c r="G44" s="3">
        <v>5</v>
      </c>
      <c r="H44" s="3">
        <v>5</v>
      </c>
      <c r="I44" s="3">
        <v>3</v>
      </c>
      <c r="J44" s="3">
        <v>4</v>
      </c>
      <c r="K44" s="3" t="s">
        <v>24</v>
      </c>
      <c r="L44" s="3" t="s">
        <v>24</v>
      </c>
      <c r="M44" s="3" t="s">
        <v>26</v>
      </c>
      <c r="N44" s="3" t="s">
        <v>26</v>
      </c>
      <c r="O44" s="3" t="s">
        <v>28</v>
      </c>
      <c r="P44" s="3" t="s">
        <v>26</v>
      </c>
      <c r="Q44" s="3" t="s">
        <v>28</v>
      </c>
      <c r="R44" s="3" t="s">
        <v>26</v>
      </c>
      <c r="S44" s="3" t="s">
        <v>27</v>
      </c>
      <c r="T44" s="3" t="s">
        <v>28</v>
      </c>
      <c r="U44" s="3" t="s">
        <v>27</v>
      </c>
      <c r="V44" s="3" t="s">
        <v>26</v>
      </c>
    </row>
    <row r="45" spans="1:22" ht="12.5" x14ac:dyDescent="0.25">
      <c r="A45" s="2">
        <v>43958.81582236111</v>
      </c>
      <c r="B45" s="3" t="s">
        <v>22</v>
      </c>
      <c r="C45" s="3">
        <v>39</v>
      </c>
      <c r="D45" s="3" t="s">
        <v>45</v>
      </c>
      <c r="E45" s="3" t="s">
        <v>33</v>
      </c>
      <c r="F45" s="3">
        <v>5</v>
      </c>
      <c r="G45" s="3">
        <v>4</v>
      </c>
      <c r="H45" s="3">
        <v>6</v>
      </c>
      <c r="I45" s="3">
        <v>5</v>
      </c>
      <c r="J45" s="3">
        <v>6</v>
      </c>
      <c r="K45" s="3" t="s">
        <v>25</v>
      </c>
      <c r="L45" s="3" t="s">
        <v>25</v>
      </c>
      <c r="M45" s="3" t="s">
        <v>26</v>
      </c>
      <c r="N45" s="3" t="s">
        <v>28</v>
      </c>
      <c r="O45" s="3" t="s">
        <v>37</v>
      </c>
      <c r="P45" s="3" t="s">
        <v>26</v>
      </c>
      <c r="Q45" s="3" t="s">
        <v>27</v>
      </c>
      <c r="R45" s="3" t="s">
        <v>28</v>
      </c>
      <c r="S45" s="3" t="s">
        <v>27</v>
      </c>
      <c r="T45" s="3" t="s">
        <v>27</v>
      </c>
      <c r="U45" s="3" t="s">
        <v>28</v>
      </c>
      <c r="V45" s="3" t="s">
        <v>34</v>
      </c>
    </row>
    <row r="46" spans="1:22" ht="12.5" x14ac:dyDescent="0.25">
      <c r="A46" s="2">
        <v>43958.81587392361</v>
      </c>
      <c r="B46" s="3" t="s">
        <v>29</v>
      </c>
      <c r="C46" s="3">
        <v>30</v>
      </c>
      <c r="D46" s="3" t="s">
        <v>35</v>
      </c>
      <c r="E46" s="3" t="s">
        <v>57</v>
      </c>
      <c r="F46" s="3">
        <v>5</v>
      </c>
      <c r="G46" s="3">
        <v>5</v>
      </c>
      <c r="H46" s="3">
        <v>6</v>
      </c>
      <c r="I46" s="3">
        <v>4</v>
      </c>
      <c r="J46" s="3">
        <v>5</v>
      </c>
      <c r="K46" s="3" t="s">
        <v>24</v>
      </c>
      <c r="L46" s="3" t="s">
        <v>24</v>
      </c>
      <c r="M46" s="3" t="s">
        <v>26</v>
      </c>
      <c r="N46" s="3" t="s">
        <v>28</v>
      </c>
      <c r="O46" s="3" t="s">
        <v>27</v>
      </c>
      <c r="P46" s="3" t="s">
        <v>27</v>
      </c>
      <c r="Q46" s="3" t="s">
        <v>28</v>
      </c>
      <c r="R46" s="3" t="s">
        <v>27</v>
      </c>
      <c r="S46" s="3" t="s">
        <v>37</v>
      </c>
      <c r="T46" s="3" t="s">
        <v>28</v>
      </c>
      <c r="U46" s="3" t="s">
        <v>26</v>
      </c>
      <c r="V46" s="3" t="s">
        <v>28</v>
      </c>
    </row>
    <row r="47" spans="1:22" ht="12.5" x14ac:dyDescent="0.25">
      <c r="A47" s="2">
        <v>43958.815922372683</v>
      </c>
      <c r="B47" s="3" t="s">
        <v>22</v>
      </c>
      <c r="C47" s="3">
        <v>32</v>
      </c>
      <c r="D47" s="3" t="s">
        <v>32</v>
      </c>
      <c r="E47" s="3" t="s">
        <v>44</v>
      </c>
      <c r="F47" s="3">
        <v>3</v>
      </c>
      <c r="G47" s="3">
        <v>3</v>
      </c>
      <c r="H47" s="3">
        <v>4</v>
      </c>
      <c r="I47" s="3">
        <v>3</v>
      </c>
      <c r="J47" s="3">
        <v>3</v>
      </c>
      <c r="K47" s="3" t="s">
        <v>24</v>
      </c>
      <c r="L47" s="3" t="s">
        <v>49</v>
      </c>
      <c r="M47" s="3" t="s">
        <v>27</v>
      </c>
      <c r="N47" s="3" t="s">
        <v>28</v>
      </c>
      <c r="O47" s="3" t="s">
        <v>26</v>
      </c>
      <c r="P47" s="3" t="s">
        <v>26</v>
      </c>
      <c r="Q47" s="3" t="s">
        <v>26</v>
      </c>
      <c r="R47" s="3" t="s">
        <v>26</v>
      </c>
      <c r="S47" s="3" t="s">
        <v>28</v>
      </c>
      <c r="T47" s="3" t="s">
        <v>34</v>
      </c>
      <c r="U47" s="3" t="s">
        <v>27</v>
      </c>
      <c r="V47" s="3" t="s">
        <v>28</v>
      </c>
    </row>
    <row r="48" spans="1:22" ht="12.5" x14ac:dyDescent="0.25">
      <c r="A48" s="2">
        <v>43958.816038807869</v>
      </c>
      <c r="B48" s="3" t="s">
        <v>29</v>
      </c>
      <c r="C48" s="3">
        <v>32</v>
      </c>
      <c r="D48" s="3" t="s">
        <v>30</v>
      </c>
      <c r="E48" s="3" t="s">
        <v>58</v>
      </c>
      <c r="F48" s="3">
        <v>3</v>
      </c>
      <c r="G48" s="3">
        <v>4</v>
      </c>
      <c r="H48" s="3">
        <v>5</v>
      </c>
      <c r="I48" s="3">
        <v>2</v>
      </c>
      <c r="J48" s="3">
        <v>5</v>
      </c>
      <c r="K48" s="3" t="s">
        <v>24</v>
      </c>
      <c r="L48" s="3" t="s">
        <v>40</v>
      </c>
      <c r="M48" s="3" t="s">
        <v>27</v>
      </c>
      <c r="N48" s="3" t="s">
        <v>37</v>
      </c>
      <c r="O48" s="3" t="s">
        <v>26</v>
      </c>
      <c r="P48" s="3" t="s">
        <v>26</v>
      </c>
      <c r="Q48" s="3" t="s">
        <v>26</v>
      </c>
      <c r="R48" s="3" t="s">
        <v>28</v>
      </c>
      <c r="S48" s="3" t="s">
        <v>27</v>
      </c>
      <c r="T48" s="3" t="s">
        <v>27</v>
      </c>
      <c r="U48" s="3" t="s">
        <v>27</v>
      </c>
      <c r="V48" s="3" t="s">
        <v>26</v>
      </c>
    </row>
    <row r="49" spans="1:22" ht="12.5" x14ac:dyDescent="0.25">
      <c r="A49" s="2">
        <v>43958.816217870371</v>
      </c>
      <c r="B49" s="3" t="s">
        <v>29</v>
      </c>
      <c r="C49" s="3">
        <v>23</v>
      </c>
      <c r="D49" s="3" t="s">
        <v>32</v>
      </c>
      <c r="E49" s="3" t="s">
        <v>38</v>
      </c>
      <c r="F49" s="3">
        <v>2</v>
      </c>
      <c r="G49" s="3">
        <v>2</v>
      </c>
      <c r="H49" s="3">
        <v>4</v>
      </c>
      <c r="I49" s="3">
        <v>4</v>
      </c>
      <c r="J49" s="3">
        <v>2</v>
      </c>
      <c r="K49" s="3" t="s">
        <v>25</v>
      </c>
      <c r="L49" s="3" t="s">
        <v>24</v>
      </c>
      <c r="M49" s="3" t="s">
        <v>26</v>
      </c>
      <c r="N49" s="3" t="s">
        <v>28</v>
      </c>
      <c r="O49" s="3" t="s">
        <v>28</v>
      </c>
      <c r="P49" s="3" t="s">
        <v>27</v>
      </c>
      <c r="Q49" s="3" t="s">
        <v>26</v>
      </c>
      <c r="R49" s="3" t="s">
        <v>26</v>
      </c>
      <c r="S49" s="3" t="s">
        <v>28</v>
      </c>
      <c r="T49" s="3" t="s">
        <v>28</v>
      </c>
      <c r="U49" s="3" t="s">
        <v>28</v>
      </c>
      <c r="V49" s="3" t="s">
        <v>28</v>
      </c>
    </row>
    <row r="50" spans="1:22" ht="12.5" x14ac:dyDescent="0.25">
      <c r="A50" s="2">
        <v>43958.816278124999</v>
      </c>
      <c r="B50" s="3" t="s">
        <v>29</v>
      </c>
      <c r="C50" s="3">
        <v>27</v>
      </c>
      <c r="D50" s="3" t="s">
        <v>32</v>
      </c>
      <c r="E50" s="3" t="s">
        <v>42</v>
      </c>
      <c r="F50" s="3">
        <v>5</v>
      </c>
      <c r="G50" s="3">
        <v>4</v>
      </c>
      <c r="H50" s="3">
        <v>5</v>
      </c>
      <c r="I50" s="3">
        <v>6</v>
      </c>
      <c r="J50" s="3">
        <v>2</v>
      </c>
      <c r="K50" s="3" t="s">
        <v>25</v>
      </c>
      <c r="L50" s="3" t="s">
        <v>24</v>
      </c>
      <c r="M50" s="3" t="s">
        <v>26</v>
      </c>
      <c r="N50" s="3" t="s">
        <v>28</v>
      </c>
      <c r="O50" s="3" t="s">
        <v>28</v>
      </c>
      <c r="P50" s="3" t="s">
        <v>27</v>
      </c>
      <c r="Q50" s="3" t="s">
        <v>28</v>
      </c>
      <c r="R50" s="3" t="s">
        <v>27</v>
      </c>
      <c r="S50" s="3" t="s">
        <v>27</v>
      </c>
      <c r="T50" s="3" t="s">
        <v>28</v>
      </c>
      <c r="U50" s="3" t="s">
        <v>28</v>
      </c>
      <c r="V50" s="3" t="s">
        <v>26</v>
      </c>
    </row>
    <row r="51" spans="1:22" ht="12.5" x14ac:dyDescent="0.25">
      <c r="A51" s="2">
        <v>43958.81639226852</v>
      </c>
      <c r="B51" s="3" t="s">
        <v>22</v>
      </c>
      <c r="C51" s="3">
        <v>23</v>
      </c>
      <c r="D51" s="3" t="s">
        <v>32</v>
      </c>
      <c r="E51" s="3" t="s">
        <v>53</v>
      </c>
      <c r="F51" s="3">
        <v>4</v>
      </c>
      <c r="G51" s="3">
        <v>3</v>
      </c>
      <c r="H51" s="3">
        <v>5</v>
      </c>
      <c r="I51" s="3">
        <v>4</v>
      </c>
      <c r="J51" s="3">
        <v>2</v>
      </c>
      <c r="K51" s="3" t="s">
        <v>40</v>
      </c>
      <c r="L51" s="3" t="s">
        <v>24</v>
      </c>
      <c r="M51" s="3" t="s">
        <v>26</v>
      </c>
      <c r="N51" s="3" t="s">
        <v>26</v>
      </c>
      <c r="O51" s="3" t="s">
        <v>26</v>
      </c>
      <c r="P51" s="3" t="s">
        <v>28</v>
      </c>
      <c r="Q51" s="3" t="s">
        <v>28</v>
      </c>
      <c r="R51" s="3" t="s">
        <v>34</v>
      </c>
      <c r="S51" s="3" t="s">
        <v>26</v>
      </c>
      <c r="T51" s="3" t="s">
        <v>26</v>
      </c>
      <c r="U51" s="3" t="s">
        <v>26</v>
      </c>
      <c r="V51" s="3" t="s">
        <v>28</v>
      </c>
    </row>
    <row r="52" spans="1:22" ht="12.5" x14ac:dyDescent="0.25">
      <c r="A52" s="2">
        <v>43958.81645878472</v>
      </c>
      <c r="B52" s="3" t="s">
        <v>29</v>
      </c>
      <c r="C52" s="3">
        <v>30</v>
      </c>
      <c r="D52" s="3" t="s">
        <v>32</v>
      </c>
      <c r="E52" s="3" t="s">
        <v>59</v>
      </c>
      <c r="F52" s="3">
        <v>7</v>
      </c>
      <c r="G52" s="3">
        <v>7</v>
      </c>
      <c r="H52" s="3">
        <v>7</v>
      </c>
      <c r="I52" s="3">
        <v>7</v>
      </c>
      <c r="J52" s="3">
        <v>7</v>
      </c>
      <c r="K52" s="3" t="s">
        <v>24</v>
      </c>
      <c r="L52" s="3" t="s">
        <v>25</v>
      </c>
      <c r="M52" s="3" t="s">
        <v>27</v>
      </c>
      <c r="N52" s="3" t="s">
        <v>37</v>
      </c>
      <c r="O52" s="3" t="s">
        <v>28</v>
      </c>
      <c r="P52" s="3" t="s">
        <v>34</v>
      </c>
      <c r="Q52" s="3" t="s">
        <v>37</v>
      </c>
      <c r="R52" s="3" t="s">
        <v>27</v>
      </c>
      <c r="S52" s="3" t="s">
        <v>27</v>
      </c>
      <c r="T52" s="3" t="s">
        <v>27</v>
      </c>
      <c r="U52" s="3" t="s">
        <v>28</v>
      </c>
      <c r="V52" s="3" t="s">
        <v>26</v>
      </c>
    </row>
    <row r="53" spans="1:22" ht="12.5" x14ac:dyDescent="0.25">
      <c r="A53" s="2">
        <v>43958.816788506942</v>
      </c>
      <c r="B53" s="3" t="s">
        <v>29</v>
      </c>
      <c r="C53" s="3">
        <v>37</v>
      </c>
      <c r="D53" s="3" t="s">
        <v>23</v>
      </c>
      <c r="F53" s="3">
        <v>5</v>
      </c>
      <c r="G53" s="3">
        <v>5</v>
      </c>
      <c r="H53" s="3">
        <v>6</v>
      </c>
      <c r="I53" s="3">
        <v>5</v>
      </c>
      <c r="J53" s="3">
        <v>3</v>
      </c>
      <c r="K53" s="3" t="s">
        <v>25</v>
      </c>
      <c r="L53" s="3" t="s">
        <v>25</v>
      </c>
      <c r="M53" s="3" t="s">
        <v>27</v>
      </c>
      <c r="N53" s="3" t="s">
        <v>27</v>
      </c>
      <c r="O53" s="3" t="s">
        <v>27</v>
      </c>
      <c r="P53" s="3" t="s">
        <v>34</v>
      </c>
      <c r="Q53" s="3" t="s">
        <v>37</v>
      </c>
      <c r="R53" s="3" t="s">
        <v>28</v>
      </c>
      <c r="S53" s="3" t="s">
        <v>37</v>
      </c>
      <c r="T53" s="3" t="s">
        <v>27</v>
      </c>
      <c r="U53" s="3" t="s">
        <v>37</v>
      </c>
      <c r="V53" s="3" t="s">
        <v>34</v>
      </c>
    </row>
    <row r="54" spans="1:22" ht="12.5" x14ac:dyDescent="0.25">
      <c r="A54" s="2">
        <v>43958.816788923607</v>
      </c>
      <c r="B54" s="3" t="s">
        <v>29</v>
      </c>
      <c r="C54" s="3">
        <v>31</v>
      </c>
      <c r="D54" s="3" t="s">
        <v>32</v>
      </c>
      <c r="E54" s="3" t="s">
        <v>60</v>
      </c>
      <c r="F54" s="3">
        <v>4</v>
      </c>
      <c r="G54" s="3">
        <v>4</v>
      </c>
      <c r="H54" s="3">
        <v>4</v>
      </c>
      <c r="I54" s="3">
        <v>3</v>
      </c>
      <c r="J54" s="3">
        <v>3</v>
      </c>
      <c r="K54" s="3" t="s">
        <v>25</v>
      </c>
      <c r="L54" s="3" t="s">
        <v>25</v>
      </c>
      <c r="M54" s="3" t="s">
        <v>28</v>
      </c>
      <c r="N54" s="3" t="s">
        <v>27</v>
      </c>
      <c r="O54" s="3" t="s">
        <v>37</v>
      </c>
      <c r="P54" s="3" t="s">
        <v>28</v>
      </c>
      <c r="Q54" s="3" t="s">
        <v>27</v>
      </c>
      <c r="R54" s="3" t="s">
        <v>27</v>
      </c>
      <c r="S54" s="3" t="s">
        <v>37</v>
      </c>
      <c r="T54" s="3" t="s">
        <v>27</v>
      </c>
      <c r="U54" s="3" t="s">
        <v>37</v>
      </c>
      <c r="V54" s="3" t="s">
        <v>34</v>
      </c>
    </row>
    <row r="55" spans="1:22" ht="12.5" x14ac:dyDescent="0.25">
      <c r="A55" s="2">
        <v>43958.8168390625</v>
      </c>
      <c r="B55" s="3" t="s">
        <v>29</v>
      </c>
      <c r="C55" s="3">
        <v>34</v>
      </c>
      <c r="D55" s="3" t="s">
        <v>45</v>
      </c>
      <c r="E55" s="3" t="s">
        <v>47</v>
      </c>
      <c r="F55" s="3">
        <v>7</v>
      </c>
      <c r="G55" s="3">
        <v>7</v>
      </c>
      <c r="H55" s="3">
        <v>7</v>
      </c>
      <c r="I55" s="3">
        <v>7</v>
      </c>
      <c r="J55" s="3">
        <v>7</v>
      </c>
      <c r="K55" s="3" t="s">
        <v>24</v>
      </c>
      <c r="L55" s="3" t="s">
        <v>24</v>
      </c>
      <c r="M55" s="3" t="s">
        <v>27</v>
      </c>
      <c r="N55" s="3" t="s">
        <v>28</v>
      </c>
      <c r="O55" s="3" t="s">
        <v>27</v>
      </c>
      <c r="P55" s="3" t="s">
        <v>26</v>
      </c>
      <c r="Q55" s="3" t="s">
        <v>37</v>
      </c>
      <c r="R55" s="3" t="s">
        <v>37</v>
      </c>
      <c r="S55" s="3" t="s">
        <v>37</v>
      </c>
      <c r="T55" s="3" t="s">
        <v>37</v>
      </c>
      <c r="U55" s="3" t="s">
        <v>37</v>
      </c>
      <c r="V55" s="3" t="s">
        <v>26</v>
      </c>
    </row>
    <row r="56" spans="1:22" ht="12.5" x14ac:dyDescent="0.25">
      <c r="A56" s="2">
        <v>43958.817826747691</v>
      </c>
      <c r="B56" s="3" t="s">
        <v>29</v>
      </c>
      <c r="C56" s="3">
        <v>37</v>
      </c>
      <c r="D56" s="3" t="s">
        <v>32</v>
      </c>
      <c r="E56" s="3" t="s">
        <v>61</v>
      </c>
      <c r="F56" s="3">
        <v>3</v>
      </c>
      <c r="G56" s="3">
        <v>4</v>
      </c>
      <c r="H56" s="3">
        <v>2</v>
      </c>
      <c r="I56" s="3">
        <v>5</v>
      </c>
      <c r="J56" s="3">
        <v>3</v>
      </c>
      <c r="K56" s="3" t="s">
        <v>40</v>
      </c>
      <c r="L56" s="3" t="s">
        <v>40</v>
      </c>
      <c r="M56" s="3" t="s">
        <v>26</v>
      </c>
      <c r="N56" s="3" t="s">
        <v>28</v>
      </c>
      <c r="O56" s="3" t="s">
        <v>28</v>
      </c>
      <c r="P56" s="3" t="s">
        <v>28</v>
      </c>
      <c r="Q56" s="3" t="s">
        <v>26</v>
      </c>
      <c r="R56" s="3" t="s">
        <v>34</v>
      </c>
      <c r="S56" s="3" t="s">
        <v>28</v>
      </c>
      <c r="T56" s="3" t="s">
        <v>28</v>
      </c>
      <c r="U56" s="3" t="s">
        <v>27</v>
      </c>
      <c r="V56" s="3" t="s">
        <v>26</v>
      </c>
    </row>
    <row r="57" spans="1:22" ht="12.5" x14ac:dyDescent="0.25">
      <c r="A57" s="2">
        <v>43958.818057476848</v>
      </c>
      <c r="B57" s="3" t="s">
        <v>29</v>
      </c>
      <c r="C57" s="3">
        <v>34</v>
      </c>
      <c r="D57" s="3" t="s">
        <v>32</v>
      </c>
      <c r="E57" s="3" t="s">
        <v>38</v>
      </c>
      <c r="F57" s="3">
        <v>4</v>
      </c>
      <c r="G57" s="3">
        <v>3</v>
      </c>
      <c r="H57" s="3">
        <v>5</v>
      </c>
      <c r="I57" s="3">
        <v>2</v>
      </c>
      <c r="J57" s="3">
        <v>4</v>
      </c>
      <c r="K57" s="3" t="s">
        <v>24</v>
      </c>
      <c r="L57" s="3" t="s">
        <v>24</v>
      </c>
      <c r="M57" s="3" t="s">
        <v>28</v>
      </c>
      <c r="N57" s="3" t="s">
        <v>27</v>
      </c>
      <c r="O57" s="3" t="s">
        <v>27</v>
      </c>
      <c r="P57" s="3" t="s">
        <v>28</v>
      </c>
      <c r="Q57" s="3" t="s">
        <v>28</v>
      </c>
      <c r="R57" s="3" t="s">
        <v>28</v>
      </c>
      <c r="S57" s="3" t="s">
        <v>28</v>
      </c>
      <c r="T57" s="3" t="s">
        <v>28</v>
      </c>
      <c r="U57" s="3" t="s">
        <v>28</v>
      </c>
      <c r="V57" s="3" t="s">
        <v>28</v>
      </c>
    </row>
    <row r="58" spans="1:22" ht="12.5" x14ac:dyDescent="0.25">
      <c r="A58" s="2">
        <v>43958.818412615743</v>
      </c>
      <c r="B58" s="3" t="s">
        <v>29</v>
      </c>
      <c r="C58" s="3">
        <v>29</v>
      </c>
      <c r="D58" s="3" t="s">
        <v>32</v>
      </c>
      <c r="E58" s="3" t="s">
        <v>62</v>
      </c>
      <c r="F58" s="3">
        <v>3</v>
      </c>
      <c r="G58" s="3">
        <v>2</v>
      </c>
      <c r="H58" s="3">
        <v>3</v>
      </c>
      <c r="I58" s="3">
        <v>2</v>
      </c>
      <c r="J58" s="3">
        <v>7</v>
      </c>
      <c r="K58" s="3" t="s">
        <v>24</v>
      </c>
      <c r="L58" s="3" t="s">
        <v>40</v>
      </c>
      <c r="M58" s="3" t="s">
        <v>28</v>
      </c>
      <c r="N58" s="3" t="s">
        <v>28</v>
      </c>
      <c r="O58" s="3" t="s">
        <v>26</v>
      </c>
      <c r="P58" s="3" t="s">
        <v>28</v>
      </c>
      <c r="Q58" s="3" t="s">
        <v>28</v>
      </c>
      <c r="R58" s="3" t="s">
        <v>26</v>
      </c>
      <c r="S58" s="3" t="s">
        <v>27</v>
      </c>
      <c r="T58" s="3" t="s">
        <v>27</v>
      </c>
      <c r="U58" s="3" t="s">
        <v>27</v>
      </c>
      <c r="V58" s="3" t="s">
        <v>28</v>
      </c>
    </row>
    <row r="59" spans="1:22" ht="12.5" x14ac:dyDescent="0.25">
      <c r="A59" s="2">
        <v>43958.818456689813</v>
      </c>
      <c r="B59" s="3" t="s">
        <v>22</v>
      </c>
      <c r="C59" s="3">
        <v>40</v>
      </c>
      <c r="D59" s="3" t="s">
        <v>32</v>
      </c>
      <c r="E59" s="3" t="s">
        <v>44</v>
      </c>
      <c r="F59" s="3">
        <v>3</v>
      </c>
      <c r="G59" s="3">
        <v>3</v>
      </c>
      <c r="H59" s="3">
        <v>4</v>
      </c>
      <c r="I59" s="3">
        <v>4</v>
      </c>
      <c r="J59" s="3">
        <v>4</v>
      </c>
      <c r="K59" s="3" t="s">
        <v>24</v>
      </c>
      <c r="L59" s="3" t="s">
        <v>24</v>
      </c>
      <c r="M59" s="3" t="s">
        <v>26</v>
      </c>
      <c r="N59" s="3" t="s">
        <v>26</v>
      </c>
      <c r="O59" s="3" t="s">
        <v>26</v>
      </c>
      <c r="P59" s="3" t="s">
        <v>28</v>
      </c>
      <c r="Q59" s="3" t="s">
        <v>28</v>
      </c>
      <c r="R59" s="3" t="s">
        <v>26</v>
      </c>
      <c r="S59" s="3" t="s">
        <v>27</v>
      </c>
      <c r="T59" s="3" t="s">
        <v>28</v>
      </c>
      <c r="U59" s="3" t="s">
        <v>27</v>
      </c>
      <c r="V59" s="3" t="s">
        <v>28</v>
      </c>
    </row>
    <row r="60" spans="1:22" ht="12.5" x14ac:dyDescent="0.25">
      <c r="A60" s="2">
        <v>43958.818476793982</v>
      </c>
      <c r="B60" s="3" t="s">
        <v>29</v>
      </c>
      <c r="C60" s="3">
        <v>24</v>
      </c>
      <c r="D60" s="3" t="s">
        <v>32</v>
      </c>
      <c r="E60" s="3" t="s">
        <v>48</v>
      </c>
      <c r="F60" s="3">
        <v>5</v>
      </c>
      <c r="G60" s="3">
        <v>5</v>
      </c>
      <c r="H60" s="3">
        <v>5</v>
      </c>
      <c r="I60" s="3">
        <v>5</v>
      </c>
      <c r="J60" s="3">
        <v>3</v>
      </c>
      <c r="K60" s="3" t="s">
        <v>40</v>
      </c>
      <c r="L60" s="3" t="s">
        <v>24</v>
      </c>
      <c r="M60" s="3" t="s">
        <v>34</v>
      </c>
      <c r="N60" s="3" t="s">
        <v>34</v>
      </c>
      <c r="O60" s="3" t="s">
        <v>26</v>
      </c>
      <c r="P60" s="3" t="s">
        <v>28</v>
      </c>
      <c r="Q60" s="3" t="s">
        <v>26</v>
      </c>
      <c r="R60" s="3" t="s">
        <v>26</v>
      </c>
      <c r="S60" s="3" t="s">
        <v>26</v>
      </c>
      <c r="T60" s="3" t="s">
        <v>26</v>
      </c>
      <c r="U60" s="3" t="s">
        <v>26</v>
      </c>
      <c r="V60" s="3" t="s">
        <v>26</v>
      </c>
    </row>
    <row r="61" spans="1:22" ht="12.5" x14ac:dyDescent="0.25">
      <c r="A61" s="2">
        <v>43958.818588981478</v>
      </c>
      <c r="B61" s="3" t="s">
        <v>22</v>
      </c>
      <c r="C61" s="3">
        <v>36</v>
      </c>
      <c r="D61" s="3" t="s">
        <v>23</v>
      </c>
      <c r="F61" s="3">
        <v>5</v>
      </c>
      <c r="G61" s="3">
        <v>5</v>
      </c>
      <c r="H61" s="3">
        <v>6</v>
      </c>
      <c r="I61" s="3">
        <v>6</v>
      </c>
      <c r="J61" s="3">
        <v>6</v>
      </c>
      <c r="K61" s="3" t="s">
        <v>40</v>
      </c>
      <c r="L61" s="3" t="s">
        <v>24</v>
      </c>
      <c r="M61" s="3" t="s">
        <v>26</v>
      </c>
      <c r="N61" s="3" t="s">
        <v>28</v>
      </c>
      <c r="O61" s="3" t="s">
        <v>28</v>
      </c>
      <c r="P61" s="3" t="s">
        <v>26</v>
      </c>
      <c r="Q61" s="3" t="s">
        <v>27</v>
      </c>
      <c r="R61" s="3" t="s">
        <v>28</v>
      </c>
      <c r="S61" s="3" t="s">
        <v>28</v>
      </c>
      <c r="T61" s="3" t="s">
        <v>37</v>
      </c>
      <c r="U61" s="3" t="s">
        <v>26</v>
      </c>
      <c r="V61" s="3" t="s">
        <v>26</v>
      </c>
    </row>
    <row r="62" spans="1:22" ht="12.5" x14ac:dyDescent="0.25">
      <c r="A62" s="2">
        <v>43958.819342280098</v>
      </c>
      <c r="B62" s="3" t="s">
        <v>22</v>
      </c>
      <c r="C62" s="3">
        <v>34</v>
      </c>
      <c r="D62" s="3" t="s">
        <v>30</v>
      </c>
      <c r="E62" s="3" t="s">
        <v>63</v>
      </c>
      <c r="F62" s="3">
        <v>7</v>
      </c>
      <c r="G62" s="3">
        <v>7</v>
      </c>
      <c r="H62" s="3">
        <v>7</v>
      </c>
      <c r="I62" s="3">
        <v>6</v>
      </c>
      <c r="J62" s="3">
        <v>6</v>
      </c>
      <c r="K62" s="3" t="s">
        <v>24</v>
      </c>
      <c r="L62" s="3" t="s">
        <v>25</v>
      </c>
      <c r="M62" s="3" t="s">
        <v>26</v>
      </c>
      <c r="N62" s="3" t="s">
        <v>28</v>
      </c>
      <c r="O62" s="3" t="s">
        <v>27</v>
      </c>
      <c r="P62" s="3" t="s">
        <v>34</v>
      </c>
      <c r="Q62" s="3" t="s">
        <v>28</v>
      </c>
      <c r="R62" s="3" t="s">
        <v>27</v>
      </c>
      <c r="S62" s="3" t="s">
        <v>37</v>
      </c>
      <c r="T62" s="3" t="s">
        <v>28</v>
      </c>
      <c r="U62" s="3" t="s">
        <v>37</v>
      </c>
      <c r="V62" s="3" t="s">
        <v>26</v>
      </c>
    </row>
    <row r="63" spans="1:22" ht="12.5" x14ac:dyDescent="0.25">
      <c r="A63" s="2">
        <v>43958.820035324075</v>
      </c>
      <c r="B63" s="3" t="s">
        <v>22</v>
      </c>
      <c r="C63" s="3">
        <v>42</v>
      </c>
      <c r="D63" s="3" t="s">
        <v>32</v>
      </c>
      <c r="E63" s="3" t="s">
        <v>38</v>
      </c>
      <c r="F63" s="3">
        <v>4</v>
      </c>
      <c r="G63" s="3">
        <v>5</v>
      </c>
      <c r="H63" s="3">
        <v>4</v>
      </c>
      <c r="I63" s="3">
        <v>4</v>
      </c>
      <c r="J63" s="3">
        <v>5</v>
      </c>
      <c r="K63" s="3" t="s">
        <v>40</v>
      </c>
      <c r="L63" s="3" t="s">
        <v>24</v>
      </c>
      <c r="M63" s="3" t="s">
        <v>28</v>
      </c>
      <c r="N63" s="3" t="s">
        <v>27</v>
      </c>
      <c r="O63" s="3" t="s">
        <v>28</v>
      </c>
      <c r="P63" s="3" t="s">
        <v>26</v>
      </c>
      <c r="Q63" s="3" t="s">
        <v>27</v>
      </c>
      <c r="R63" s="3" t="s">
        <v>26</v>
      </c>
      <c r="S63" s="3" t="s">
        <v>28</v>
      </c>
      <c r="T63" s="3" t="s">
        <v>26</v>
      </c>
      <c r="U63" s="3" t="s">
        <v>26</v>
      </c>
      <c r="V63" s="3" t="s">
        <v>26</v>
      </c>
    </row>
    <row r="64" spans="1:22" ht="12.5" x14ac:dyDescent="0.25">
      <c r="A64" s="2">
        <v>43958.82026320602</v>
      </c>
      <c r="B64" s="3" t="s">
        <v>29</v>
      </c>
      <c r="C64" s="3">
        <v>32</v>
      </c>
      <c r="D64" s="3" t="s">
        <v>35</v>
      </c>
      <c r="E64" s="3" t="s">
        <v>44</v>
      </c>
      <c r="F64" s="3">
        <v>3</v>
      </c>
      <c r="G64" s="3">
        <v>3</v>
      </c>
      <c r="H64" s="3">
        <v>4</v>
      </c>
      <c r="I64" s="3">
        <v>4</v>
      </c>
      <c r="J64" s="3">
        <v>6</v>
      </c>
      <c r="K64" s="3" t="s">
        <v>24</v>
      </c>
      <c r="L64" s="3" t="s">
        <v>24</v>
      </c>
      <c r="M64" s="3" t="s">
        <v>27</v>
      </c>
      <c r="N64" s="3" t="s">
        <v>28</v>
      </c>
      <c r="O64" s="3" t="s">
        <v>26</v>
      </c>
      <c r="P64" s="3" t="s">
        <v>28</v>
      </c>
      <c r="Q64" s="3" t="s">
        <v>28</v>
      </c>
      <c r="R64" s="3" t="s">
        <v>28</v>
      </c>
      <c r="S64" s="3" t="s">
        <v>28</v>
      </c>
      <c r="T64" s="3" t="s">
        <v>27</v>
      </c>
      <c r="U64" s="3" t="s">
        <v>27</v>
      </c>
      <c r="V64" s="3" t="s">
        <v>27</v>
      </c>
    </row>
    <row r="65" spans="1:22" ht="12.5" x14ac:dyDescent="0.25">
      <c r="A65" s="2">
        <v>43958.821017893519</v>
      </c>
      <c r="B65" s="3" t="s">
        <v>22</v>
      </c>
      <c r="C65" s="3">
        <v>45</v>
      </c>
      <c r="D65" s="3" t="s">
        <v>35</v>
      </c>
      <c r="E65" s="3" t="s">
        <v>33</v>
      </c>
      <c r="F65" s="3">
        <v>2</v>
      </c>
      <c r="G65" s="3">
        <v>3</v>
      </c>
      <c r="H65" s="3">
        <v>2</v>
      </c>
      <c r="I65" s="3">
        <v>4</v>
      </c>
      <c r="J65" s="3">
        <v>3</v>
      </c>
      <c r="K65" s="3" t="s">
        <v>24</v>
      </c>
      <c r="L65" s="3" t="s">
        <v>24</v>
      </c>
      <c r="M65" s="3" t="s">
        <v>26</v>
      </c>
      <c r="N65" s="3" t="s">
        <v>26</v>
      </c>
      <c r="O65" s="3" t="s">
        <v>28</v>
      </c>
      <c r="P65" s="3" t="s">
        <v>28</v>
      </c>
      <c r="Q65" s="3" t="s">
        <v>28</v>
      </c>
      <c r="R65" s="3" t="s">
        <v>37</v>
      </c>
      <c r="S65" s="3" t="s">
        <v>28</v>
      </c>
      <c r="T65" s="3" t="s">
        <v>28</v>
      </c>
      <c r="U65" s="3" t="s">
        <v>26</v>
      </c>
      <c r="V65" s="3" t="s">
        <v>27</v>
      </c>
    </row>
    <row r="66" spans="1:22" ht="12.5" x14ac:dyDescent="0.25">
      <c r="A66" s="2">
        <v>43958.821132129626</v>
      </c>
      <c r="B66" s="3" t="s">
        <v>29</v>
      </c>
      <c r="C66" s="3">
        <v>26</v>
      </c>
      <c r="D66" s="3" t="s">
        <v>35</v>
      </c>
      <c r="E66" s="3" t="s">
        <v>44</v>
      </c>
      <c r="F66" s="3">
        <v>5</v>
      </c>
      <c r="G66" s="3">
        <v>4</v>
      </c>
      <c r="H66" s="3">
        <v>4</v>
      </c>
      <c r="I66" s="3">
        <v>3</v>
      </c>
      <c r="J66" s="3">
        <v>3</v>
      </c>
      <c r="K66" s="3" t="s">
        <v>24</v>
      </c>
      <c r="L66" s="3" t="s">
        <v>24</v>
      </c>
      <c r="M66" s="3" t="s">
        <v>27</v>
      </c>
      <c r="N66" s="3" t="s">
        <v>27</v>
      </c>
      <c r="O66" s="3" t="s">
        <v>28</v>
      </c>
      <c r="P66" s="3" t="s">
        <v>34</v>
      </c>
      <c r="Q66" s="3" t="s">
        <v>37</v>
      </c>
      <c r="R66" s="3" t="s">
        <v>28</v>
      </c>
      <c r="S66" s="3" t="s">
        <v>27</v>
      </c>
      <c r="T66" s="3" t="s">
        <v>27</v>
      </c>
      <c r="U66" s="3" t="s">
        <v>28</v>
      </c>
      <c r="V66" s="3" t="s">
        <v>26</v>
      </c>
    </row>
    <row r="67" spans="1:22" ht="12.5" x14ac:dyDescent="0.25">
      <c r="A67" s="2">
        <v>43958.821371851853</v>
      </c>
      <c r="B67" s="3" t="s">
        <v>29</v>
      </c>
      <c r="C67" s="3">
        <v>27</v>
      </c>
      <c r="D67" s="3" t="s">
        <v>35</v>
      </c>
      <c r="E67" s="3" t="s">
        <v>44</v>
      </c>
      <c r="F67" s="3">
        <v>4</v>
      </c>
      <c r="G67" s="3">
        <v>5</v>
      </c>
      <c r="H67" s="3">
        <v>5</v>
      </c>
      <c r="I67" s="3">
        <v>4</v>
      </c>
      <c r="J67" s="3">
        <v>4</v>
      </c>
      <c r="K67" s="3" t="s">
        <v>24</v>
      </c>
      <c r="L67" s="3" t="s">
        <v>24</v>
      </c>
      <c r="M67" s="3" t="s">
        <v>26</v>
      </c>
      <c r="N67" s="3" t="s">
        <v>28</v>
      </c>
      <c r="O67" s="3" t="s">
        <v>27</v>
      </c>
      <c r="P67" s="3" t="s">
        <v>26</v>
      </c>
      <c r="Q67" s="3" t="s">
        <v>37</v>
      </c>
      <c r="R67" s="3" t="s">
        <v>27</v>
      </c>
      <c r="S67" s="3" t="s">
        <v>28</v>
      </c>
      <c r="T67" s="3" t="s">
        <v>28</v>
      </c>
      <c r="U67" s="3" t="s">
        <v>27</v>
      </c>
      <c r="V67" s="3" t="s">
        <v>26</v>
      </c>
    </row>
    <row r="68" spans="1:22" ht="12.5" x14ac:dyDescent="0.25">
      <c r="A68" s="2">
        <v>43958.821918194444</v>
      </c>
      <c r="B68" s="3" t="s">
        <v>29</v>
      </c>
      <c r="C68" s="3">
        <v>34</v>
      </c>
      <c r="D68" s="3" t="s">
        <v>32</v>
      </c>
      <c r="E68" s="3" t="s">
        <v>64</v>
      </c>
      <c r="F68" s="3">
        <v>5</v>
      </c>
      <c r="G68" s="3">
        <v>6</v>
      </c>
      <c r="H68" s="3">
        <v>4</v>
      </c>
      <c r="I68" s="3">
        <v>5</v>
      </c>
      <c r="J68" s="3">
        <v>5</v>
      </c>
      <c r="K68" s="3" t="s">
        <v>24</v>
      </c>
      <c r="L68" s="3" t="s">
        <v>24</v>
      </c>
      <c r="M68" s="3" t="s">
        <v>28</v>
      </c>
      <c r="N68" s="3" t="s">
        <v>27</v>
      </c>
      <c r="O68" s="3" t="s">
        <v>26</v>
      </c>
      <c r="P68" s="3" t="s">
        <v>28</v>
      </c>
      <c r="Q68" s="3" t="s">
        <v>27</v>
      </c>
      <c r="R68" s="3" t="s">
        <v>34</v>
      </c>
      <c r="S68" s="3" t="s">
        <v>27</v>
      </c>
      <c r="T68" s="3" t="s">
        <v>26</v>
      </c>
      <c r="U68" s="3" t="s">
        <v>27</v>
      </c>
      <c r="V68" s="3" t="s">
        <v>26</v>
      </c>
    </row>
    <row r="69" spans="1:22" ht="12.5" x14ac:dyDescent="0.25">
      <c r="A69" s="2">
        <v>43958.822138090276</v>
      </c>
      <c r="B69" s="3" t="s">
        <v>29</v>
      </c>
      <c r="C69" s="3">
        <v>40</v>
      </c>
      <c r="D69" s="3" t="s">
        <v>45</v>
      </c>
      <c r="E69" s="3" t="s">
        <v>42</v>
      </c>
      <c r="F69" s="3">
        <v>5</v>
      </c>
      <c r="G69" s="3">
        <v>5</v>
      </c>
      <c r="H69" s="3">
        <v>6</v>
      </c>
      <c r="I69" s="3">
        <v>5</v>
      </c>
      <c r="J69" s="3">
        <v>4</v>
      </c>
      <c r="K69" s="3" t="s">
        <v>25</v>
      </c>
      <c r="L69" s="3" t="s">
        <v>25</v>
      </c>
      <c r="M69" s="3" t="s">
        <v>27</v>
      </c>
      <c r="N69" s="3" t="s">
        <v>28</v>
      </c>
      <c r="O69" s="3" t="s">
        <v>27</v>
      </c>
      <c r="P69" s="3" t="s">
        <v>26</v>
      </c>
      <c r="Q69" s="3" t="s">
        <v>27</v>
      </c>
      <c r="R69" s="3" t="s">
        <v>28</v>
      </c>
      <c r="S69" s="3" t="s">
        <v>27</v>
      </c>
      <c r="T69" s="3" t="s">
        <v>28</v>
      </c>
      <c r="U69" s="3" t="s">
        <v>27</v>
      </c>
      <c r="V69" s="3" t="s">
        <v>26</v>
      </c>
    </row>
    <row r="70" spans="1:22" ht="12.5" x14ac:dyDescent="0.25">
      <c r="A70" s="2">
        <v>43958.822337523146</v>
      </c>
      <c r="B70" s="3" t="s">
        <v>22</v>
      </c>
      <c r="C70" s="3">
        <v>33</v>
      </c>
      <c r="D70" s="3" t="s">
        <v>32</v>
      </c>
      <c r="E70" s="3" t="s">
        <v>38</v>
      </c>
      <c r="F70" s="3">
        <v>4</v>
      </c>
      <c r="G70" s="3">
        <v>5</v>
      </c>
      <c r="H70" s="3">
        <v>3</v>
      </c>
      <c r="I70" s="3">
        <v>4</v>
      </c>
      <c r="J70" s="3">
        <v>3</v>
      </c>
      <c r="K70" s="3" t="s">
        <v>24</v>
      </c>
      <c r="L70" s="3" t="s">
        <v>24</v>
      </c>
      <c r="M70" s="3" t="s">
        <v>28</v>
      </c>
      <c r="N70" s="3" t="s">
        <v>28</v>
      </c>
      <c r="O70" s="3" t="s">
        <v>28</v>
      </c>
      <c r="P70" s="3" t="s">
        <v>26</v>
      </c>
      <c r="Q70" s="3" t="s">
        <v>27</v>
      </c>
      <c r="R70" s="3" t="s">
        <v>28</v>
      </c>
      <c r="S70" s="3" t="s">
        <v>28</v>
      </c>
      <c r="T70" s="3" t="s">
        <v>28</v>
      </c>
      <c r="U70" s="3" t="s">
        <v>26</v>
      </c>
      <c r="V70" s="3" t="s">
        <v>26</v>
      </c>
    </row>
    <row r="71" spans="1:22" ht="12.5" x14ac:dyDescent="0.25">
      <c r="A71" s="2">
        <v>43958.822461851851</v>
      </c>
      <c r="B71" s="3" t="s">
        <v>29</v>
      </c>
      <c r="C71" s="3">
        <v>27</v>
      </c>
      <c r="D71" s="3" t="s">
        <v>35</v>
      </c>
      <c r="E71" s="3" t="s">
        <v>38</v>
      </c>
      <c r="F71" s="3">
        <v>3</v>
      </c>
      <c r="G71" s="3">
        <v>3</v>
      </c>
      <c r="H71" s="3">
        <v>3</v>
      </c>
      <c r="I71" s="3">
        <v>3</v>
      </c>
      <c r="J71" s="3">
        <v>2</v>
      </c>
      <c r="K71" s="3" t="s">
        <v>40</v>
      </c>
      <c r="L71" s="3" t="s">
        <v>24</v>
      </c>
      <c r="M71" s="3" t="s">
        <v>26</v>
      </c>
      <c r="N71" s="3" t="s">
        <v>27</v>
      </c>
      <c r="O71" s="3" t="s">
        <v>28</v>
      </c>
      <c r="P71" s="3" t="s">
        <v>28</v>
      </c>
      <c r="Q71" s="3" t="s">
        <v>28</v>
      </c>
      <c r="R71" s="3" t="s">
        <v>26</v>
      </c>
      <c r="S71" s="3" t="s">
        <v>37</v>
      </c>
      <c r="T71" s="3" t="s">
        <v>28</v>
      </c>
      <c r="U71" s="3" t="s">
        <v>37</v>
      </c>
      <c r="V71" s="3" t="s">
        <v>27</v>
      </c>
    </row>
    <row r="72" spans="1:22" ht="12.5" x14ac:dyDescent="0.25">
      <c r="A72" s="2">
        <v>43958.822865231487</v>
      </c>
      <c r="B72" s="3" t="s">
        <v>22</v>
      </c>
      <c r="C72" s="3">
        <v>20</v>
      </c>
      <c r="D72" s="3" t="s">
        <v>32</v>
      </c>
      <c r="E72" s="3" t="s">
        <v>65</v>
      </c>
      <c r="F72" s="3">
        <v>6</v>
      </c>
      <c r="G72" s="3">
        <v>6</v>
      </c>
      <c r="H72" s="3">
        <v>6</v>
      </c>
      <c r="I72" s="3">
        <v>7</v>
      </c>
      <c r="J72" s="3">
        <v>6</v>
      </c>
      <c r="K72" s="3" t="s">
        <v>25</v>
      </c>
      <c r="L72" s="3" t="s">
        <v>25</v>
      </c>
      <c r="M72" s="3" t="s">
        <v>27</v>
      </c>
      <c r="N72" s="3" t="s">
        <v>37</v>
      </c>
      <c r="O72" s="3" t="s">
        <v>27</v>
      </c>
      <c r="P72" s="3" t="s">
        <v>26</v>
      </c>
      <c r="Q72" s="3" t="s">
        <v>28</v>
      </c>
      <c r="R72" s="3" t="s">
        <v>28</v>
      </c>
      <c r="S72" s="3" t="s">
        <v>27</v>
      </c>
      <c r="T72" s="3" t="s">
        <v>26</v>
      </c>
      <c r="U72" s="3" t="s">
        <v>27</v>
      </c>
      <c r="V72" s="3" t="s">
        <v>26</v>
      </c>
    </row>
    <row r="73" spans="1:22" ht="12.5" x14ac:dyDescent="0.25">
      <c r="A73" s="2">
        <v>43958.822877696759</v>
      </c>
      <c r="B73" s="3" t="s">
        <v>29</v>
      </c>
      <c r="C73" s="3">
        <v>31</v>
      </c>
      <c r="D73" s="3" t="s">
        <v>35</v>
      </c>
      <c r="E73" s="3" t="s">
        <v>38</v>
      </c>
      <c r="F73" s="3">
        <v>3</v>
      </c>
      <c r="G73" s="3">
        <v>6</v>
      </c>
      <c r="H73" s="3">
        <v>5</v>
      </c>
      <c r="I73" s="3">
        <v>5</v>
      </c>
      <c r="J73" s="3">
        <v>6</v>
      </c>
      <c r="K73" s="3" t="s">
        <v>40</v>
      </c>
      <c r="L73" s="3" t="s">
        <v>40</v>
      </c>
      <c r="M73" s="3" t="s">
        <v>34</v>
      </c>
      <c r="N73" s="3" t="s">
        <v>34</v>
      </c>
      <c r="O73" s="3" t="s">
        <v>34</v>
      </c>
      <c r="P73" s="3" t="s">
        <v>28</v>
      </c>
      <c r="Q73" s="3" t="s">
        <v>26</v>
      </c>
      <c r="R73" s="3" t="s">
        <v>26</v>
      </c>
      <c r="S73" s="3" t="s">
        <v>28</v>
      </c>
      <c r="T73" s="3" t="s">
        <v>28</v>
      </c>
      <c r="U73" s="3" t="s">
        <v>28</v>
      </c>
      <c r="V73" s="3" t="s">
        <v>27</v>
      </c>
    </row>
    <row r="74" spans="1:22" ht="12.5" x14ac:dyDescent="0.25">
      <c r="A74" s="2">
        <v>43958.822918668986</v>
      </c>
      <c r="B74" s="3" t="s">
        <v>22</v>
      </c>
      <c r="C74" s="3">
        <v>42</v>
      </c>
      <c r="D74" s="3" t="s">
        <v>23</v>
      </c>
      <c r="F74" s="3">
        <v>5</v>
      </c>
      <c r="G74" s="3">
        <v>5</v>
      </c>
      <c r="H74" s="3">
        <v>5</v>
      </c>
      <c r="I74" s="3">
        <v>5</v>
      </c>
      <c r="J74" s="3">
        <v>4</v>
      </c>
      <c r="K74" s="3" t="s">
        <v>24</v>
      </c>
      <c r="L74" s="3" t="s">
        <v>24</v>
      </c>
      <c r="M74" s="3" t="s">
        <v>26</v>
      </c>
      <c r="N74" s="3" t="s">
        <v>26</v>
      </c>
      <c r="O74" s="3" t="s">
        <v>28</v>
      </c>
      <c r="P74" s="3" t="s">
        <v>27</v>
      </c>
      <c r="Q74" s="3" t="s">
        <v>28</v>
      </c>
      <c r="R74" s="3" t="s">
        <v>26</v>
      </c>
      <c r="S74" s="3" t="s">
        <v>28</v>
      </c>
      <c r="T74" s="3" t="s">
        <v>28</v>
      </c>
      <c r="U74" s="3" t="s">
        <v>28</v>
      </c>
      <c r="V74" s="3" t="s">
        <v>26</v>
      </c>
    </row>
    <row r="75" spans="1:22" ht="12.5" x14ac:dyDescent="0.25">
      <c r="A75" s="2">
        <v>43958.823544074075</v>
      </c>
      <c r="B75" s="3" t="s">
        <v>22</v>
      </c>
      <c r="C75" s="3">
        <v>29</v>
      </c>
      <c r="D75" s="3" t="s">
        <v>35</v>
      </c>
      <c r="E75" s="3" t="s">
        <v>44</v>
      </c>
      <c r="F75" s="3">
        <v>7</v>
      </c>
      <c r="G75" s="3">
        <v>7</v>
      </c>
      <c r="H75" s="3">
        <v>7</v>
      </c>
      <c r="I75" s="3">
        <v>7</v>
      </c>
      <c r="J75" s="3">
        <v>7</v>
      </c>
      <c r="K75" s="3" t="s">
        <v>24</v>
      </c>
      <c r="L75" s="3" t="s">
        <v>40</v>
      </c>
      <c r="M75" s="3" t="s">
        <v>28</v>
      </c>
      <c r="N75" s="3" t="s">
        <v>28</v>
      </c>
      <c r="O75" s="3" t="s">
        <v>28</v>
      </c>
      <c r="P75" s="3" t="s">
        <v>26</v>
      </c>
      <c r="Q75" s="3" t="s">
        <v>27</v>
      </c>
      <c r="R75" s="3" t="s">
        <v>26</v>
      </c>
      <c r="S75" s="3" t="s">
        <v>27</v>
      </c>
      <c r="T75" s="3" t="s">
        <v>26</v>
      </c>
      <c r="U75" s="3" t="s">
        <v>26</v>
      </c>
      <c r="V75" s="3" t="s">
        <v>26</v>
      </c>
    </row>
    <row r="76" spans="1:22" ht="12.5" x14ac:dyDescent="0.25">
      <c r="A76" s="2">
        <v>43958.824493425927</v>
      </c>
      <c r="B76" s="3" t="s">
        <v>29</v>
      </c>
      <c r="C76" s="3">
        <v>33</v>
      </c>
      <c r="D76" s="3" t="s">
        <v>32</v>
      </c>
      <c r="E76" s="3" t="s">
        <v>38</v>
      </c>
      <c r="F76" s="3">
        <v>1</v>
      </c>
      <c r="G76" s="3">
        <v>1</v>
      </c>
      <c r="H76" s="3">
        <v>1</v>
      </c>
      <c r="I76" s="3">
        <v>1</v>
      </c>
      <c r="J76" s="3">
        <v>1</v>
      </c>
      <c r="K76" s="3" t="s">
        <v>24</v>
      </c>
      <c r="L76" s="3" t="s">
        <v>40</v>
      </c>
      <c r="M76" s="3" t="s">
        <v>34</v>
      </c>
      <c r="N76" s="3" t="s">
        <v>34</v>
      </c>
      <c r="O76" s="3" t="s">
        <v>26</v>
      </c>
      <c r="P76" s="3" t="s">
        <v>26</v>
      </c>
      <c r="Q76" s="3" t="s">
        <v>26</v>
      </c>
      <c r="R76" s="3" t="s">
        <v>26</v>
      </c>
      <c r="S76" s="3" t="s">
        <v>26</v>
      </c>
      <c r="T76" s="3" t="s">
        <v>26</v>
      </c>
      <c r="U76" s="3" t="s">
        <v>26</v>
      </c>
      <c r="V76" s="3" t="s">
        <v>26</v>
      </c>
    </row>
    <row r="77" spans="1:22" ht="12.5" x14ac:dyDescent="0.25">
      <c r="A77" s="2">
        <v>43958.824769814819</v>
      </c>
      <c r="B77" s="3" t="s">
        <v>22</v>
      </c>
      <c r="C77" s="3">
        <v>27</v>
      </c>
      <c r="D77" s="3" t="s">
        <v>32</v>
      </c>
      <c r="E77" s="3" t="s">
        <v>53</v>
      </c>
      <c r="F77" s="3">
        <v>5</v>
      </c>
      <c r="G77" s="3">
        <v>5</v>
      </c>
      <c r="H77" s="3">
        <v>4</v>
      </c>
      <c r="I77" s="3">
        <v>3</v>
      </c>
      <c r="J77" s="3">
        <v>1</v>
      </c>
      <c r="K77" s="3" t="s">
        <v>25</v>
      </c>
      <c r="L77" s="3" t="s">
        <v>24</v>
      </c>
      <c r="M77" s="3" t="s">
        <v>34</v>
      </c>
      <c r="N77" s="3" t="s">
        <v>26</v>
      </c>
      <c r="O77" s="3" t="s">
        <v>26</v>
      </c>
      <c r="P77" s="3" t="s">
        <v>27</v>
      </c>
      <c r="Q77" s="3" t="s">
        <v>28</v>
      </c>
      <c r="R77" s="3" t="s">
        <v>26</v>
      </c>
      <c r="S77" s="3" t="s">
        <v>26</v>
      </c>
      <c r="T77" s="3" t="s">
        <v>28</v>
      </c>
      <c r="U77" s="3" t="s">
        <v>26</v>
      </c>
      <c r="V77" s="3" t="s">
        <v>34</v>
      </c>
    </row>
    <row r="78" spans="1:22" ht="12.5" x14ac:dyDescent="0.25">
      <c r="A78" s="2">
        <v>43958.824835706022</v>
      </c>
      <c r="B78" s="3" t="s">
        <v>22</v>
      </c>
      <c r="C78" s="3">
        <v>40</v>
      </c>
      <c r="D78" s="3" t="s">
        <v>32</v>
      </c>
      <c r="E78" s="3" t="s">
        <v>66</v>
      </c>
      <c r="F78" s="3">
        <v>1</v>
      </c>
      <c r="G78" s="3">
        <v>3</v>
      </c>
      <c r="H78" s="3">
        <v>1</v>
      </c>
      <c r="I78" s="3">
        <v>3</v>
      </c>
      <c r="J78" s="3">
        <v>1</v>
      </c>
      <c r="K78" s="3" t="s">
        <v>40</v>
      </c>
      <c r="L78" s="3" t="s">
        <v>40</v>
      </c>
      <c r="M78" s="3" t="s">
        <v>26</v>
      </c>
      <c r="N78" s="3" t="s">
        <v>26</v>
      </c>
      <c r="O78" s="3" t="s">
        <v>26</v>
      </c>
      <c r="P78" s="3" t="s">
        <v>37</v>
      </c>
      <c r="Q78" s="3" t="s">
        <v>26</v>
      </c>
      <c r="R78" s="3" t="s">
        <v>34</v>
      </c>
      <c r="S78" s="3" t="s">
        <v>34</v>
      </c>
      <c r="T78" s="3" t="s">
        <v>34</v>
      </c>
      <c r="U78" s="3" t="s">
        <v>34</v>
      </c>
      <c r="V78" s="3" t="s">
        <v>27</v>
      </c>
    </row>
    <row r="79" spans="1:22" ht="12.5" x14ac:dyDescent="0.25">
      <c r="A79" s="2">
        <v>43958.82496179398</v>
      </c>
      <c r="B79" s="3" t="s">
        <v>22</v>
      </c>
      <c r="C79" s="3">
        <v>43</v>
      </c>
      <c r="D79" s="3" t="s">
        <v>32</v>
      </c>
      <c r="E79" s="3" t="s">
        <v>67</v>
      </c>
      <c r="F79" s="3">
        <v>3</v>
      </c>
      <c r="G79" s="3">
        <v>3</v>
      </c>
      <c r="H79" s="3">
        <v>5</v>
      </c>
      <c r="I79" s="3">
        <v>5</v>
      </c>
      <c r="J79" s="3">
        <v>2</v>
      </c>
      <c r="K79" s="3" t="s">
        <v>24</v>
      </c>
      <c r="L79" s="3" t="s">
        <v>24</v>
      </c>
      <c r="M79" s="3" t="s">
        <v>27</v>
      </c>
      <c r="N79" s="3" t="s">
        <v>27</v>
      </c>
      <c r="O79" s="3" t="s">
        <v>26</v>
      </c>
      <c r="P79" s="3" t="s">
        <v>26</v>
      </c>
      <c r="Q79" s="3" t="s">
        <v>37</v>
      </c>
      <c r="R79" s="3" t="s">
        <v>34</v>
      </c>
      <c r="S79" s="3" t="s">
        <v>28</v>
      </c>
      <c r="T79" s="3" t="s">
        <v>28</v>
      </c>
      <c r="U79" s="3" t="s">
        <v>27</v>
      </c>
      <c r="V79" s="3" t="s">
        <v>26</v>
      </c>
    </row>
    <row r="80" spans="1:22" ht="12.5" x14ac:dyDescent="0.25">
      <c r="A80" s="2">
        <v>43958.82498391204</v>
      </c>
      <c r="B80" s="3" t="s">
        <v>22</v>
      </c>
      <c r="C80" s="3">
        <v>22</v>
      </c>
      <c r="D80" s="3" t="s">
        <v>35</v>
      </c>
      <c r="E80" s="3" t="s">
        <v>42</v>
      </c>
      <c r="F80" s="3">
        <v>5</v>
      </c>
      <c r="G80" s="3">
        <v>5</v>
      </c>
      <c r="H80" s="3">
        <v>6</v>
      </c>
      <c r="I80" s="3">
        <v>5</v>
      </c>
      <c r="J80" s="3">
        <v>3</v>
      </c>
      <c r="K80" s="3" t="s">
        <v>25</v>
      </c>
      <c r="L80" s="3" t="s">
        <v>25</v>
      </c>
      <c r="M80" s="3" t="s">
        <v>26</v>
      </c>
      <c r="N80" s="3" t="s">
        <v>28</v>
      </c>
      <c r="O80" s="3" t="s">
        <v>26</v>
      </c>
      <c r="P80" s="3" t="s">
        <v>26</v>
      </c>
      <c r="Q80" s="3" t="s">
        <v>27</v>
      </c>
      <c r="R80" s="3" t="s">
        <v>27</v>
      </c>
      <c r="S80" s="3" t="s">
        <v>28</v>
      </c>
      <c r="T80" s="3" t="s">
        <v>26</v>
      </c>
      <c r="U80" s="3" t="s">
        <v>28</v>
      </c>
      <c r="V80" s="3" t="s">
        <v>26</v>
      </c>
    </row>
    <row r="81" spans="1:22" ht="12.5" x14ac:dyDescent="0.25">
      <c r="A81" s="2">
        <v>43958.825553171293</v>
      </c>
      <c r="B81" s="3" t="s">
        <v>29</v>
      </c>
      <c r="C81" s="3">
        <v>37</v>
      </c>
      <c r="D81" s="3" t="s">
        <v>30</v>
      </c>
      <c r="E81" s="3" t="s">
        <v>68</v>
      </c>
      <c r="F81" s="3">
        <v>3</v>
      </c>
      <c r="G81" s="3">
        <v>5</v>
      </c>
      <c r="H81" s="3">
        <v>3</v>
      </c>
      <c r="I81" s="3">
        <v>2</v>
      </c>
      <c r="J81" s="3">
        <v>4</v>
      </c>
      <c r="K81" s="3" t="s">
        <v>24</v>
      </c>
      <c r="L81" s="3" t="s">
        <v>24</v>
      </c>
      <c r="M81" s="3" t="s">
        <v>26</v>
      </c>
      <c r="N81" s="3" t="s">
        <v>28</v>
      </c>
      <c r="O81" s="3" t="s">
        <v>34</v>
      </c>
      <c r="P81" s="3" t="s">
        <v>26</v>
      </c>
      <c r="Q81" s="3" t="s">
        <v>37</v>
      </c>
      <c r="R81" s="3" t="s">
        <v>28</v>
      </c>
      <c r="S81" s="3" t="s">
        <v>37</v>
      </c>
      <c r="T81" s="3" t="s">
        <v>28</v>
      </c>
      <c r="U81" s="3" t="s">
        <v>27</v>
      </c>
      <c r="V81" s="3" t="s">
        <v>28</v>
      </c>
    </row>
    <row r="82" spans="1:22" ht="12.5" x14ac:dyDescent="0.25">
      <c r="A82" s="2">
        <v>43958.825848368055</v>
      </c>
      <c r="B82" s="3" t="s">
        <v>29</v>
      </c>
      <c r="C82" s="3">
        <v>33</v>
      </c>
      <c r="D82" s="3" t="s">
        <v>23</v>
      </c>
      <c r="F82" s="3">
        <v>5</v>
      </c>
      <c r="G82" s="3">
        <v>5</v>
      </c>
      <c r="H82" s="3">
        <v>5</v>
      </c>
      <c r="I82" s="3">
        <v>5</v>
      </c>
      <c r="J82" s="3">
        <v>3</v>
      </c>
      <c r="K82" s="3" t="s">
        <v>25</v>
      </c>
      <c r="L82" s="3" t="s">
        <v>25</v>
      </c>
      <c r="M82" s="3" t="s">
        <v>28</v>
      </c>
      <c r="N82" s="3" t="s">
        <v>27</v>
      </c>
      <c r="O82" s="3" t="s">
        <v>28</v>
      </c>
      <c r="P82" s="3" t="s">
        <v>26</v>
      </c>
      <c r="Q82" s="3" t="s">
        <v>27</v>
      </c>
      <c r="R82" s="3" t="s">
        <v>27</v>
      </c>
      <c r="S82" s="3" t="s">
        <v>37</v>
      </c>
      <c r="T82" s="3" t="s">
        <v>37</v>
      </c>
      <c r="U82" s="3" t="s">
        <v>37</v>
      </c>
      <c r="V82" s="3" t="s">
        <v>34</v>
      </c>
    </row>
    <row r="83" spans="1:22" ht="12.5" x14ac:dyDescent="0.25">
      <c r="A83" s="2">
        <v>43958.825855081013</v>
      </c>
      <c r="B83" s="3" t="s">
        <v>29</v>
      </c>
      <c r="C83" s="3">
        <v>31</v>
      </c>
      <c r="D83" s="3" t="s">
        <v>32</v>
      </c>
      <c r="E83" s="3" t="s">
        <v>69</v>
      </c>
      <c r="F83" s="3">
        <v>6</v>
      </c>
      <c r="G83" s="3">
        <v>6</v>
      </c>
      <c r="H83" s="3">
        <v>7</v>
      </c>
      <c r="I83" s="3">
        <v>5</v>
      </c>
      <c r="J83" s="3">
        <v>4</v>
      </c>
      <c r="K83" s="3" t="s">
        <v>24</v>
      </c>
      <c r="L83" s="3" t="s">
        <v>24</v>
      </c>
      <c r="M83" s="3" t="s">
        <v>27</v>
      </c>
      <c r="N83" s="3" t="s">
        <v>27</v>
      </c>
      <c r="O83" s="3" t="s">
        <v>27</v>
      </c>
      <c r="P83" s="3" t="s">
        <v>26</v>
      </c>
      <c r="Q83" s="3" t="s">
        <v>27</v>
      </c>
      <c r="R83" s="3" t="s">
        <v>27</v>
      </c>
      <c r="S83" s="3" t="s">
        <v>37</v>
      </c>
      <c r="T83" s="3" t="s">
        <v>27</v>
      </c>
      <c r="U83" s="3" t="s">
        <v>27</v>
      </c>
      <c r="V83" s="3" t="s">
        <v>28</v>
      </c>
    </row>
    <row r="84" spans="1:22" ht="12.5" x14ac:dyDescent="0.25">
      <c r="A84" s="2">
        <v>43958.826314293983</v>
      </c>
      <c r="B84" s="3" t="s">
        <v>29</v>
      </c>
      <c r="C84" s="3">
        <v>40</v>
      </c>
      <c r="D84" s="3" t="s">
        <v>30</v>
      </c>
      <c r="E84" s="3" t="s">
        <v>31</v>
      </c>
      <c r="F84" s="3">
        <v>6</v>
      </c>
      <c r="G84" s="3">
        <v>6</v>
      </c>
      <c r="H84" s="3">
        <v>6</v>
      </c>
      <c r="I84" s="3">
        <v>6</v>
      </c>
      <c r="J84" s="3">
        <v>4</v>
      </c>
      <c r="K84" s="3" t="s">
        <v>25</v>
      </c>
      <c r="L84" s="3" t="s">
        <v>25</v>
      </c>
      <c r="M84" s="3" t="s">
        <v>27</v>
      </c>
      <c r="N84" s="3" t="s">
        <v>27</v>
      </c>
      <c r="O84" s="3" t="s">
        <v>27</v>
      </c>
      <c r="P84" s="3" t="s">
        <v>26</v>
      </c>
      <c r="Q84" s="3" t="s">
        <v>27</v>
      </c>
      <c r="R84" s="3" t="s">
        <v>27</v>
      </c>
      <c r="S84" s="3" t="s">
        <v>37</v>
      </c>
      <c r="T84" s="3" t="s">
        <v>27</v>
      </c>
      <c r="U84" s="3" t="s">
        <v>27</v>
      </c>
      <c r="V84" s="3" t="s">
        <v>26</v>
      </c>
    </row>
    <row r="85" spans="1:22" ht="12.5" x14ac:dyDescent="0.25">
      <c r="A85" s="2">
        <v>43958.826799074071</v>
      </c>
      <c r="B85" s="3" t="s">
        <v>29</v>
      </c>
      <c r="C85" s="3">
        <v>36</v>
      </c>
      <c r="D85" s="3" t="s">
        <v>32</v>
      </c>
      <c r="E85" s="3" t="s">
        <v>70</v>
      </c>
      <c r="F85" s="3">
        <v>4</v>
      </c>
      <c r="G85" s="3">
        <v>5</v>
      </c>
      <c r="H85" s="3">
        <v>5</v>
      </c>
      <c r="I85" s="3">
        <v>2</v>
      </c>
      <c r="J85" s="3">
        <v>1</v>
      </c>
      <c r="K85" s="3" t="s">
        <v>40</v>
      </c>
      <c r="L85" s="3" t="s">
        <v>24</v>
      </c>
      <c r="M85" s="3" t="s">
        <v>26</v>
      </c>
      <c r="N85" s="3" t="s">
        <v>26</v>
      </c>
      <c r="O85" s="3" t="s">
        <v>28</v>
      </c>
      <c r="P85" s="3" t="s">
        <v>27</v>
      </c>
      <c r="Q85" s="3" t="s">
        <v>28</v>
      </c>
      <c r="R85" s="3" t="s">
        <v>34</v>
      </c>
      <c r="S85" s="3" t="s">
        <v>27</v>
      </c>
      <c r="T85" s="3" t="s">
        <v>26</v>
      </c>
      <c r="U85" s="3" t="s">
        <v>26</v>
      </c>
      <c r="V85" s="3" t="s">
        <v>26</v>
      </c>
    </row>
    <row r="86" spans="1:22" ht="12.5" x14ac:dyDescent="0.25">
      <c r="A86" s="2">
        <v>43958.826998553239</v>
      </c>
      <c r="B86" s="3" t="s">
        <v>29</v>
      </c>
      <c r="C86" s="3">
        <v>27</v>
      </c>
      <c r="D86" s="3" t="s">
        <v>32</v>
      </c>
      <c r="E86" s="3" t="s">
        <v>38</v>
      </c>
      <c r="F86" s="3">
        <v>5</v>
      </c>
      <c r="G86" s="3">
        <v>7</v>
      </c>
      <c r="H86" s="3">
        <v>5</v>
      </c>
      <c r="I86" s="3">
        <v>3</v>
      </c>
      <c r="J86" s="3">
        <v>7</v>
      </c>
      <c r="K86" s="3" t="s">
        <v>52</v>
      </c>
      <c r="L86" s="3" t="s">
        <v>25</v>
      </c>
      <c r="M86" s="3" t="s">
        <v>28</v>
      </c>
      <c r="N86" s="3" t="s">
        <v>27</v>
      </c>
      <c r="O86" s="3" t="s">
        <v>26</v>
      </c>
      <c r="P86" s="3" t="s">
        <v>28</v>
      </c>
      <c r="Q86" s="3" t="s">
        <v>37</v>
      </c>
      <c r="R86" s="3" t="s">
        <v>26</v>
      </c>
      <c r="S86" s="3" t="s">
        <v>28</v>
      </c>
      <c r="T86" s="3" t="s">
        <v>26</v>
      </c>
      <c r="U86" s="3" t="s">
        <v>27</v>
      </c>
      <c r="V86" s="3" t="s">
        <v>26</v>
      </c>
    </row>
    <row r="87" spans="1:22" ht="12.5" x14ac:dyDescent="0.25">
      <c r="A87" s="2">
        <v>43958.827489282412</v>
      </c>
      <c r="B87" s="3" t="s">
        <v>29</v>
      </c>
      <c r="C87" s="3">
        <v>32</v>
      </c>
      <c r="D87" s="3" t="s">
        <v>45</v>
      </c>
      <c r="E87" s="3" t="s">
        <v>42</v>
      </c>
      <c r="F87" s="3">
        <v>5</v>
      </c>
      <c r="G87" s="3">
        <v>6</v>
      </c>
      <c r="H87" s="3">
        <v>4</v>
      </c>
      <c r="I87" s="3">
        <v>3</v>
      </c>
      <c r="J87" s="3">
        <v>2</v>
      </c>
      <c r="K87" s="3" t="s">
        <v>40</v>
      </c>
      <c r="L87" s="3" t="s">
        <v>24</v>
      </c>
      <c r="M87" s="3" t="s">
        <v>26</v>
      </c>
      <c r="N87" s="3" t="s">
        <v>34</v>
      </c>
      <c r="O87" s="3" t="s">
        <v>26</v>
      </c>
      <c r="P87" s="3" t="s">
        <v>28</v>
      </c>
      <c r="Q87" s="3" t="s">
        <v>28</v>
      </c>
      <c r="R87" s="3" t="s">
        <v>26</v>
      </c>
      <c r="S87" s="3" t="s">
        <v>28</v>
      </c>
      <c r="T87" s="3" t="s">
        <v>27</v>
      </c>
      <c r="U87" s="3" t="s">
        <v>27</v>
      </c>
      <c r="V87" s="3" t="s">
        <v>27</v>
      </c>
    </row>
    <row r="88" spans="1:22" ht="12.5" x14ac:dyDescent="0.25">
      <c r="A88" s="2">
        <v>43958.827786030088</v>
      </c>
      <c r="B88" s="3" t="s">
        <v>29</v>
      </c>
      <c r="D88" s="3" t="s">
        <v>45</v>
      </c>
      <c r="E88" s="3" t="s">
        <v>44</v>
      </c>
      <c r="F88" s="3">
        <v>5</v>
      </c>
      <c r="G88" s="3">
        <v>5</v>
      </c>
      <c r="H88" s="3">
        <v>6</v>
      </c>
      <c r="I88" s="3">
        <v>5</v>
      </c>
      <c r="J88" s="3">
        <v>6</v>
      </c>
      <c r="K88" s="3" t="s">
        <v>25</v>
      </c>
      <c r="L88" s="3" t="s">
        <v>25</v>
      </c>
      <c r="M88" s="3" t="s">
        <v>27</v>
      </c>
      <c r="N88" s="3" t="s">
        <v>27</v>
      </c>
      <c r="O88" s="3" t="s">
        <v>27</v>
      </c>
      <c r="P88" s="3" t="s">
        <v>26</v>
      </c>
      <c r="Q88" s="3" t="s">
        <v>27</v>
      </c>
      <c r="R88" s="3" t="s">
        <v>27</v>
      </c>
      <c r="S88" s="3" t="s">
        <v>27</v>
      </c>
      <c r="T88" s="3" t="s">
        <v>37</v>
      </c>
      <c r="U88" s="3" t="s">
        <v>37</v>
      </c>
      <c r="V88" s="3" t="s">
        <v>26</v>
      </c>
    </row>
    <row r="89" spans="1:22" ht="12.5" x14ac:dyDescent="0.25">
      <c r="A89" s="2">
        <v>43958.828328379634</v>
      </c>
      <c r="B89" s="3" t="s">
        <v>29</v>
      </c>
      <c r="C89" s="3">
        <v>35</v>
      </c>
      <c r="D89" s="3" t="s">
        <v>35</v>
      </c>
      <c r="E89" s="3" t="s">
        <v>47</v>
      </c>
      <c r="F89" s="3">
        <v>4</v>
      </c>
      <c r="G89" s="3">
        <v>4</v>
      </c>
      <c r="H89" s="3">
        <v>4</v>
      </c>
      <c r="I89" s="3">
        <v>4</v>
      </c>
      <c r="J89" s="3">
        <v>4</v>
      </c>
      <c r="K89" s="3" t="s">
        <v>24</v>
      </c>
      <c r="L89" s="3" t="s">
        <v>24</v>
      </c>
      <c r="M89" s="3" t="s">
        <v>26</v>
      </c>
      <c r="N89" s="3" t="s">
        <v>26</v>
      </c>
      <c r="O89" s="3" t="s">
        <v>28</v>
      </c>
      <c r="P89" s="3" t="s">
        <v>28</v>
      </c>
      <c r="Q89" s="3" t="s">
        <v>26</v>
      </c>
      <c r="R89" s="3" t="s">
        <v>28</v>
      </c>
      <c r="S89" s="3" t="s">
        <v>28</v>
      </c>
      <c r="T89" s="3" t="s">
        <v>28</v>
      </c>
      <c r="U89" s="3" t="s">
        <v>27</v>
      </c>
      <c r="V89" s="3" t="s">
        <v>27</v>
      </c>
    </row>
    <row r="90" spans="1:22" ht="12.5" x14ac:dyDescent="0.25">
      <c r="A90" s="2">
        <v>43958.828486134254</v>
      </c>
      <c r="B90" s="3" t="s">
        <v>29</v>
      </c>
      <c r="C90" s="3">
        <v>31</v>
      </c>
      <c r="D90" s="3" t="s">
        <v>45</v>
      </c>
      <c r="E90" s="3" t="s">
        <v>38</v>
      </c>
      <c r="F90" s="3">
        <v>5</v>
      </c>
      <c r="G90" s="3">
        <v>6</v>
      </c>
      <c r="H90" s="3">
        <v>5</v>
      </c>
      <c r="I90" s="3">
        <v>6</v>
      </c>
      <c r="J90" s="3">
        <v>3</v>
      </c>
      <c r="K90" s="3" t="s">
        <v>25</v>
      </c>
      <c r="L90" s="3" t="s">
        <v>24</v>
      </c>
      <c r="M90" s="3" t="s">
        <v>26</v>
      </c>
      <c r="N90" s="3" t="s">
        <v>28</v>
      </c>
      <c r="O90" s="3" t="s">
        <v>28</v>
      </c>
      <c r="P90" s="3" t="s">
        <v>26</v>
      </c>
      <c r="Q90" s="3" t="s">
        <v>37</v>
      </c>
      <c r="R90" s="3" t="s">
        <v>27</v>
      </c>
      <c r="S90" s="3" t="s">
        <v>27</v>
      </c>
      <c r="T90" s="3" t="s">
        <v>37</v>
      </c>
      <c r="U90" s="3" t="s">
        <v>28</v>
      </c>
      <c r="V90" s="3" t="s">
        <v>27</v>
      </c>
    </row>
    <row r="91" spans="1:22" ht="12.5" x14ac:dyDescent="0.25">
      <c r="A91" s="2">
        <v>43958.828796539354</v>
      </c>
      <c r="B91" s="3" t="s">
        <v>29</v>
      </c>
      <c r="C91" s="3">
        <v>34</v>
      </c>
      <c r="D91" s="3" t="s">
        <v>35</v>
      </c>
      <c r="E91" s="3" t="s">
        <v>66</v>
      </c>
      <c r="F91" s="3">
        <v>3</v>
      </c>
      <c r="G91" s="3">
        <v>2</v>
      </c>
      <c r="H91" s="3">
        <v>1</v>
      </c>
      <c r="I91" s="3">
        <v>3</v>
      </c>
      <c r="J91" s="3">
        <v>1</v>
      </c>
      <c r="K91" s="3" t="s">
        <v>40</v>
      </c>
      <c r="L91" s="3" t="s">
        <v>25</v>
      </c>
      <c r="M91" s="3" t="s">
        <v>26</v>
      </c>
      <c r="N91" s="3" t="s">
        <v>26</v>
      </c>
      <c r="O91" s="3" t="s">
        <v>26</v>
      </c>
      <c r="P91" s="3" t="s">
        <v>28</v>
      </c>
      <c r="Q91" s="3" t="s">
        <v>26</v>
      </c>
      <c r="R91" s="3" t="s">
        <v>34</v>
      </c>
      <c r="S91" s="3" t="s">
        <v>28</v>
      </c>
      <c r="T91" s="3" t="s">
        <v>26</v>
      </c>
      <c r="U91" s="3" t="s">
        <v>26</v>
      </c>
      <c r="V91" s="3" t="s">
        <v>28</v>
      </c>
    </row>
    <row r="92" spans="1:22" ht="12.5" x14ac:dyDescent="0.25">
      <c r="A92" s="2">
        <v>43958.829663645833</v>
      </c>
      <c r="B92" s="3" t="s">
        <v>22</v>
      </c>
      <c r="C92" s="3">
        <v>29</v>
      </c>
      <c r="D92" s="3" t="s">
        <v>32</v>
      </c>
      <c r="E92" s="3" t="s">
        <v>42</v>
      </c>
      <c r="F92" s="3">
        <v>5</v>
      </c>
      <c r="G92" s="3">
        <v>6</v>
      </c>
      <c r="H92" s="3">
        <v>5</v>
      </c>
      <c r="I92" s="3">
        <v>6</v>
      </c>
      <c r="J92" s="3">
        <v>5</v>
      </c>
      <c r="K92" s="3" t="s">
        <v>24</v>
      </c>
      <c r="L92" s="3" t="s">
        <v>25</v>
      </c>
      <c r="M92" s="3" t="s">
        <v>28</v>
      </c>
      <c r="N92" s="3" t="s">
        <v>26</v>
      </c>
      <c r="O92" s="3" t="s">
        <v>28</v>
      </c>
      <c r="P92" s="3" t="s">
        <v>27</v>
      </c>
      <c r="Q92" s="3" t="s">
        <v>28</v>
      </c>
      <c r="R92" s="3" t="s">
        <v>26</v>
      </c>
      <c r="S92" s="3" t="s">
        <v>28</v>
      </c>
      <c r="T92" s="3" t="s">
        <v>28</v>
      </c>
      <c r="U92" s="3" t="s">
        <v>26</v>
      </c>
      <c r="V92" s="3" t="s">
        <v>26</v>
      </c>
    </row>
    <row r="93" spans="1:22" ht="12.5" x14ac:dyDescent="0.25">
      <c r="A93" s="2">
        <v>43958.830266990743</v>
      </c>
      <c r="B93" s="3" t="s">
        <v>22</v>
      </c>
      <c r="C93" s="3">
        <v>35</v>
      </c>
      <c r="D93" s="3" t="s">
        <v>35</v>
      </c>
      <c r="E93" s="3" t="s">
        <v>33</v>
      </c>
      <c r="F93" s="3">
        <v>5</v>
      </c>
      <c r="G93" s="3">
        <v>6</v>
      </c>
      <c r="H93" s="3">
        <v>6</v>
      </c>
      <c r="I93" s="3">
        <v>5</v>
      </c>
      <c r="J93" s="3">
        <v>4</v>
      </c>
      <c r="K93" s="3" t="s">
        <v>25</v>
      </c>
      <c r="L93" s="3" t="s">
        <v>24</v>
      </c>
      <c r="M93" s="3" t="s">
        <v>26</v>
      </c>
      <c r="N93" s="3" t="s">
        <v>26</v>
      </c>
      <c r="O93" s="3" t="s">
        <v>28</v>
      </c>
      <c r="P93" s="3" t="s">
        <v>28</v>
      </c>
      <c r="Q93" s="3" t="s">
        <v>28</v>
      </c>
      <c r="R93" s="3" t="s">
        <v>26</v>
      </c>
      <c r="S93" s="3" t="s">
        <v>27</v>
      </c>
      <c r="T93" s="3" t="s">
        <v>26</v>
      </c>
      <c r="U93" s="3" t="s">
        <v>26</v>
      </c>
      <c r="V93" s="3" t="s">
        <v>26</v>
      </c>
    </row>
    <row r="94" spans="1:22" ht="12.5" x14ac:dyDescent="0.25">
      <c r="A94" s="2">
        <v>43958.830737511569</v>
      </c>
      <c r="B94" s="3" t="s">
        <v>29</v>
      </c>
      <c r="C94" s="3">
        <v>23</v>
      </c>
      <c r="D94" s="3" t="s">
        <v>32</v>
      </c>
      <c r="E94" s="3" t="s">
        <v>71</v>
      </c>
      <c r="F94" s="3">
        <v>4</v>
      </c>
      <c r="G94" s="3">
        <v>6</v>
      </c>
      <c r="H94" s="3">
        <v>5</v>
      </c>
      <c r="I94" s="3">
        <v>5</v>
      </c>
      <c r="J94" s="3">
        <v>6</v>
      </c>
      <c r="K94" s="3" t="s">
        <v>24</v>
      </c>
      <c r="L94" s="3" t="s">
        <v>25</v>
      </c>
      <c r="M94" s="3" t="s">
        <v>28</v>
      </c>
      <c r="N94" s="3" t="s">
        <v>27</v>
      </c>
      <c r="O94" s="3" t="s">
        <v>26</v>
      </c>
      <c r="P94" s="3" t="s">
        <v>34</v>
      </c>
      <c r="Q94" s="3" t="s">
        <v>27</v>
      </c>
      <c r="R94" s="3" t="s">
        <v>26</v>
      </c>
      <c r="S94" s="3" t="s">
        <v>37</v>
      </c>
      <c r="T94" s="3" t="s">
        <v>27</v>
      </c>
      <c r="U94" s="3" t="s">
        <v>27</v>
      </c>
      <c r="V94" s="3" t="s">
        <v>26</v>
      </c>
    </row>
    <row r="95" spans="1:22" ht="12.5" x14ac:dyDescent="0.25">
      <c r="A95" s="2">
        <v>43958.83089459491</v>
      </c>
      <c r="B95" s="3" t="s">
        <v>29</v>
      </c>
      <c r="C95" s="3">
        <v>30</v>
      </c>
      <c r="D95" s="3" t="s">
        <v>32</v>
      </c>
      <c r="E95" s="3" t="s">
        <v>44</v>
      </c>
      <c r="F95" s="3">
        <v>5</v>
      </c>
      <c r="G95" s="3">
        <v>6</v>
      </c>
      <c r="H95" s="3">
        <v>6</v>
      </c>
      <c r="I95" s="3">
        <v>6</v>
      </c>
      <c r="J95" s="3">
        <v>5</v>
      </c>
      <c r="K95" s="3" t="s">
        <v>24</v>
      </c>
      <c r="L95" s="3" t="s">
        <v>25</v>
      </c>
      <c r="M95" s="3" t="s">
        <v>28</v>
      </c>
      <c r="N95" s="3" t="s">
        <v>28</v>
      </c>
      <c r="O95" s="3" t="s">
        <v>27</v>
      </c>
      <c r="P95" s="3" t="s">
        <v>28</v>
      </c>
      <c r="Q95" s="3" t="s">
        <v>27</v>
      </c>
      <c r="R95" s="3" t="s">
        <v>34</v>
      </c>
      <c r="S95" s="3" t="s">
        <v>28</v>
      </c>
      <c r="T95" s="3" t="s">
        <v>34</v>
      </c>
      <c r="U95" s="3" t="s">
        <v>28</v>
      </c>
      <c r="V95" s="3" t="s">
        <v>26</v>
      </c>
    </row>
    <row r="96" spans="1:22" ht="12.5" x14ac:dyDescent="0.25">
      <c r="A96" s="2">
        <v>43958.831047094907</v>
      </c>
      <c r="B96" s="3" t="s">
        <v>22</v>
      </c>
      <c r="C96" s="3">
        <v>34</v>
      </c>
      <c r="D96" s="3" t="s">
        <v>32</v>
      </c>
      <c r="E96" s="3" t="s">
        <v>72</v>
      </c>
      <c r="F96" s="3">
        <v>6</v>
      </c>
      <c r="G96" s="3">
        <v>5</v>
      </c>
      <c r="H96" s="3">
        <v>6</v>
      </c>
      <c r="I96" s="3">
        <v>5</v>
      </c>
      <c r="J96" s="3">
        <v>5</v>
      </c>
      <c r="K96" s="3" t="s">
        <v>24</v>
      </c>
      <c r="L96" s="3" t="s">
        <v>25</v>
      </c>
      <c r="M96" s="3" t="s">
        <v>26</v>
      </c>
      <c r="N96" s="3" t="s">
        <v>26</v>
      </c>
      <c r="O96" s="3" t="s">
        <v>27</v>
      </c>
      <c r="P96" s="3" t="s">
        <v>28</v>
      </c>
      <c r="Q96" s="3" t="s">
        <v>37</v>
      </c>
      <c r="R96" s="3" t="s">
        <v>27</v>
      </c>
      <c r="S96" s="3" t="s">
        <v>27</v>
      </c>
      <c r="T96" s="3" t="s">
        <v>27</v>
      </c>
      <c r="U96" s="3" t="s">
        <v>27</v>
      </c>
      <c r="V96" s="3" t="s">
        <v>26</v>
      </c>
    </row>
    <row r="97" spans="1:22" ht="12.5" x14ac:dyDescent="0.25">
      <c r="A97" s="2">
        <v>43958.831085613427</v>
      </c>
      <c r="B97" s="3" t="s">
        <v>29</v>
      </c>
      <c r="C97" s="3">
        <v>34</v>
      </c>
      <c r="D97" s="3" t="s">
        <v>32</v>
      </c>
      <c r="E97" s="3" t="s">
        <v>44</v>
      </c>
      <c r="F97" s="3">
        <v>6</v>
      </c>
      <c r="G97" s="3">
        <v>6</v>
      </c>
      <c r="H97" s="3">
        <v>5</v>
      </c>
      <c r="I97" s="3">
        <v>7</v>
      </c>
      <c r="J97" s="3">
        <v>4</v>
      </c>
      <c r="K97" s="3" t="s">
        <v>25</v>
      </c>
      <c r="L97" s="3" t="s">
        <v>24</v>
      </c>
      <c r="M97" s="3" t="s">
        <v>27</v>
      </c>
      <c r="N97" s="3" t="s">
        <v>27</v>
      </c>
      <c r="O97" s="3" t="s">
        <v>26</v>
      </c>
      <c r="P97" s="3" t="s">
        <v>26</v>
      </c>
      <c r="Q97" s="3" t="s">
        <v>37</v>
      </c>
      <c r="R97" s="3" t="s">
        <v>27</v>
      </c>
      <c r="S97" s="3" t="s">
        <v>27</v>
      </c>
      <c r="T97" s="3" t="s">
        <v>28</v>
      </c>
      <c r="U97" s="3" t="s">
        <v>37</v>
      </c>
      <c r="V97" s="3" t="s">
        <v>28</v>
      </c>
    </row>
    <row r="98" spans="1:22" ht="12.5" x14ac:dyDescent="0.25">
      <c r="A98" s="2">
        <v>43958.83205449074</v>
      </c>
      <c r="B98" s="3" t="s">
        <v>22</v>
      </c>
      <c r="C98" s="3">
        <v>22</v>
      </c>
      <c r="D98" s="3" t="s">
        <v>32</v>
      </c>
      <c r="E98" s="3" t="s">
        <v>38</v>
      </c>
      <c r="F98" s="3">
        <v>2</v>
      </c>
      <c r="G98" s="3">
        <v>3</v>
      </c>
      <c r="H98" s="3">
        <v>2</v>
      </c>
      <c r="I98" s="3">
        <v>2</v>
      </c>
      <c r="J98" s="3">
        <v>1</v>
      </c>
      <c r="K98" s="3" t="s">
        <v>40</v>
      </c>
      <c r="L98" s="3" t="s">
        <v>52</v>
      </c>
      <c r="M98" s="3" t="s">
        <v>34</v>
      </c>
      <c r="N98" s="3" t="s">
        <v>34</v>
      </c>
      <c r="O98" s="3" t="s">
        <v>34</v>
      </c>
      <c r="P98" s="3" t="s">
        <v>26</v>
      </c>
      <c r="Q98" s="3" t="s">
        <v>34</v>
      </c>
      <c r="R98" s="3" t="s">
        <v>34</v>
      </c>
      <c r="S98" s="3" t="s">
        <v>34</v>
      </c>
      <c r="T98" s="3" t="s">
        <v>26</v>
      </c>
      <c r="U98" s="3" t="s">
        <v>34</v>
      </c>
      <c r="V98" s="3" t="s">
        <v>37</v>
      </c>
    </row>
    <row r="99" spans="1:22" ht="12.5" x14ac:dyDescent="0.25">
      <c r="A99" s="2">
        <v>43958.83209570602</v>
      </c>
      <c r="B99" s="3" t="s">
        <v>29</v>
      </c>
      <c r="C99" s="3">
        <v>44</v>
      </c>
      <c r="D99" s="3" t="s">
        <v>32</v>
      </c>
      <c r="E99" s="3" t="s">
        <v>38</v>
      </c>
      <c r="F99" s="3">
        <v>2</v>
      </c>
      <c r="G99" s="3">
        <v>5</v>
      </c>
      <c r="H99" s="3">
        <v>2</v>
      </c>
      <c r="I99" s="3">
        <v>2</v>
      </c>
      <c r="J99" s="3">
        <v>2</v>
      </c>
      <c r="K99" s="3" t="s">
        <v>52</v>
      </c>
      <c r="L99" s="3" t="s">
        <v>24</v>
      </c>
      <c r="M99" s="3" t="s">
        <v>28</v>
      </c>
      <c r="N99" s="3" t="s">
        <v>27</v>
      </c>
      <c r="O99" s="3" t="s">
        <v>28</v>
      </c>
      <c r="P99" s="3" t="s">
        <v>28</v>
      </c>
      <c r="Q99" s="3" t="s">
        <v>27</v>
      </c>
      <c r="R99" s="3" t="s">
        <v>26</v>
      </c>
      <c r="S99" s="3" t="s">
        <v>27</v>
      </c>
      <c r="T99" s="3" t="s">
        <v>26</v>
      </c>
      <c r="U99" s="3" t="s">
        <v>37</v>
      </c>
      <c r="V99" s="3" t="s">
        <v>26</v>
      </c>
    </row>
    <row r="100" spans="1:22" ht="12.5" x14ac:dyDescent="0.25">
      <c r="A100" s="2">
        <v>43958.832136412035</v>
      </c>
      <c r="B100" s="3" t="s">
        <v>22</v>
      </c>
      <c r="C100" s="3">
        <v>35</v>
      </c>
      <c r="D100" s="3" t="s">
        <v>45</v>
      </c>
      <c r="E100" s="3" t="s">
        <v>38</v>
      </c>
      <c r="F100" s="3">
        <v>4</v>
      </c>
      <c r="G100" s="3">
        <v>4</v>
      </c>
      <c r="H100" s="3">
        <v>4</v>
      </c>
      <c r="I100" s="3">
        <v>4</v>
      </c>
      <c r="J100" s="3">
        <v>3</v>
      </c>
      <c r="K100" s="3" t="s">
        <v>24</v>
      </c>
      <c r="L100" s="3" t="s">
        <v>24</v>
      </c>
      <c r="M100" s="3" t="s">
        <v>28</v>
      </c>
      <c r="N100" s="3" t="s">
        <v>27</v>
      </c>
      <c r="O100" s="3" t="s">
        <v>26</v>
      </c>
      <c r="P100" s="3" t="s">
        <v>26</v>
      </c>
      <c r="Q100" s="3" t="s">
        <v>27</v>
      </c>
      <c r="R100" s="3" t="s">
        <v>26</v>
      </c>
      <c r="S100" s="3" t="s">
        <v>26</v>
      </c>
      <c r="T100" s="3" t="s">
        <v>28</v>
      </c>
      <c r="U100" s="3" t="s">
        <v>27</v>
      </c>
      <c r="V100" s="3" t="s">
        <v>26</v>
      </c>
    </row>
    <row r="101" spans="1:22" ht="12.5" x14ac:dyDescent="0.25">
      <c r="A101" s="2">
        <v>43958.833109571759</v>
      </c>
      <c r="B101" s="3" t="s">
        <v>22</v>
      </c>
      <c r="C101" s="3">
        <v>47</v>
      </c>
      <c r="D101" s="3" t="s">
        <v>32</v>
      </c>
      <c r="E101" s="3" t="s">
        <v>58</v>
      </c>
      <c r="F101" s="3">
        <v>7</v>
      </c>
      <c r="G101" s="3">
        <v>7</v>
      </c>
      <c r="H101" s="3">
        <v>7</v>
      </c>
      <c r="I101" s="3">
        <v>7</v>
      </c>
      <c r="J101" s="3">
        <v>6</v>
      </c>
      <c r="K101" s="3" t="s">
        <v>49</v>
      </c>
      <c r="L101" s="3" t="s">
        <v>49</v>
      </c>
      <c r="M101" s="3" t="s">
        <v>28</v>
      </c>
      <c r="N101" s="3" t="s">
        <v>27</v>
      </c>
      <c r="O101" s="3" t="s">
        <v>37</v>
      </c>
      <c r="P101" s="3" t="s">
        <v>26</v>
      </c>
      <c r="Q101" s="3" t="s">
        <v>27</v>
      </c>
      <c r="R101" s="3" t="s">
        <v>27</v>
      </c>
      <c r="S101" s="3" t="s">
        <v>28</v>
      </c>
      <c r="T101" s="3" t="s">
        <v>28</v>
      </c>
      <c r="U101" s="3" t="s">
        <v>27</v>
      </c>
      <c r="V101" s="3" t="s">
        <v>26</v>
      </c>
    </row>
    <row r="102" spans="1:22" ht="12.5" x14ac:dyDescent="0.25">
      <c r="A102" s="2">
        <v>43958.83323157407</v>
      </c>
      <c r="B102" s="3" t="s">
        <v>22</v>
      </c>
      <c r="C102" s="3">
        <v>21</v>
      </c>
      <c r="D102" s="3" t="s">
        <v>32</v>
      </c>
      <c r="E102" s="3" t="s">
        <v>53</v>
      </c>
      <c r="F102" s="3">
        <v>4</v>
      </c>
      <c r="G102" s="3">
        <v>5</v>
      </c>
      <c r="H102" s="3">
        <v>5</v>
      </c>
      <c r="I102" s="3">
        <v>6</v>
      </c>
      <c r="J102" s="3">
        <v>6</v>
      </c>
      <c r="K102" s="3" t="s">
        <v>24</v>
      </c>
      <c r="L102" s="3" t="s">
        <v>25</v>
      </c>
      <c r="M102" s="3" t="s">
        <v>27</v>
      </c>
      <c r="N102" s="3" t="s">
        <v>27</v>
      </c>
      <c r="O102" s="3" t="s">
        <v>28</v>
      </c>
      <c r="P102" s="3" t="s">
        <v>26</v>
      </c>
      <c r="Q102" s="3" t="s">
        <v>28</v>
      </c>
      <c r="R102" s="3" t="s">
        <v>28</v>
      </c>
      <c r="S102" s="3" t="s">
        <v>27</v>
      </c>
      <c r="T102" s="3" t="s">
        <v>28</v>
      </c>
      <c r="U102" s="3" t="s">
        <v>28</v>
      </c>
      <c r="V102" s="3" t="s">
        <v>26</v>
      </c>
    </row>
    <row r="103" spans="1:22" ht="12.5" x14ac:dyDescent="0.25">
      <c r="A103" s="2">
        <v>43958.834260150463</v>
      </c>
      <c r="B103" s="3" t="s">
        <v>22</v>
      </c>
      <c r="C103" s="3">
        <v>40</v>
      </c>
      <c r="D103" s="3" t="s">
        <v>32</v>
      </c>
      <c r="E103" s="3" t="s">
        <v>73</v>
      </c>
      <c r="F103" s="3">
        <v>7</v>
      </c>
      <c r="G103" s="3">
        <v>7</v>
      </c>
      <c r="H103" s="3">
        <v>7</v>
      </c>
      <c r="I103" s="3">
        <v>7</v>
      </c>
      <c r="J103" s="3">
        <v>7</v>
      </c>
      <c r="K103" s="3" t="s">
        <v>49</v>
      </c>
      <c r="L103" s="3" t="s">
        <v>24</v>
      </c>
      <c r="M103" s="3" t="s">
        <v>28</v>
      </c>
      <c r="N103" s="3" t="s">
        <v>27</v>
      </c>
      <c r="O103" s="3" t="s">
        <v>27</v>
      </c>
      <c r="P103" s="3" t="s">
        <v>34</v>
      </c>
      <c r="Q103" s="3" t="s">
        <v>27</v>
      </c>
      <c r="R103" s="3" t="s">
        <v>27</v>
      </c>
      <c r="S103" s="3" t="s">
        <v>37</v>
      </c>
      <c r="T103" s="3" t="s">
        <v>28</v>
      </c>
      <c r="U103" s="3" t="s">
        <v>37</v>
      </c>
      <c r="V103" s="3" t="s">
        <v>34</v>
      </c>
    </row>
    <row r="104" spans="1:22" ht="12.5" x14ac:dyDescent="0.25">
      <c r="A104" s="2">
        <v>43958.835990648149</v>
      </c>
      <c r="B104" s="3" t="s">
        <v>22</v>
      </c>
      <c r="C104" s="3">
        <v>25</v>
      </c>
      <c r="D104" s="3" t="s">
        <v>45</v>
      </c>
      <c r="E104" s="3" t="s">
        <v>74</v>
      </c>
      <c r="F104" s="3">
        <v>2</v>
      </c>
      <c r="G104" s="3">
        <v>6</v>
      </c>
      <c r="H104" s="3">
        <v>4</v>
      </c>
      <c r="I104" s="3">
        <v>5</v>
      </c>
      <c r="J104" s="3">
        <v>6</v>
      </c>
      <c r="K104" s="3" t="s">
        <v>52</v>
      </c>
      <c r="L104" s="3" t="s">
        <v>52</v>
      </c>
      <c r="M104" s="3" t="s">
        <v>28</v>
      </c>
      <c r="N104" s="3" t="s">
        <v>26</v>
      </c>
      <c r="O104" s="3" t="s">
        <v>26</v>
      </c>
      <c r="P104" s="3" t="s">
        <v>28</v>
      </c>
      <c r="Q104" s="3" t="s">
        <v>28</v>
      </c>
      <c r="R104" s="3" t="s">
        <v>26</v>
      </c>
      <c r="S104" s="3" t="s">
        <v>28</v>
      </c>
      <c r="T104" s="3" t="s">
        <v>34</v>
      </c>
      <c r="U104" s="3" t="s">
        <v>27</v>
      </c>
      <c r="V104" s="3" t="s">
        <v>28</v>
      </c>
    </row>
    <row r="105" spans="1:22" ht="12.5" x14ac:dyDescent="0.25">
      <c r="A105" s="2">
        <v>43958.836003414355</v>
      </c>
      <c r="B105" s="3" t="s">
        <v>29</v>
      </c>
      <c r="C105" s="3">
        <v>34</v>
      </c>
      <c r="D105" s="3" t="s">
        <v>32</v>
      </c>
      <c r="E105" s="3" t="s">
        <v>43</v>
      </c>
      <c r="F105" s="3">
        <v>5</v>
      </c>
      <c r="G105" s="3">
        <v>5</v>
      </c>
      <c r="H105" s="3">
        <v>5</v>
      </c>
      <c r="I105" s="3">
        <v>5</v>
      </c>
      <c r="J105" s="3">
        <v>5</v>
      </c>
      <c r="K105" s="3" t="s">
        <v>24</v>
      </c>
      <c r="L105" s="3" t="s">
        <v>24</v>
      </c>
      <c r="M105" s="3" t="s">
        <v>26</v>
      </c>
      <c r="N105" s="3" t="s">
        <v>28</v>
      </c>
      <c r="O105" s="3" t="s">
        <v>27</v>
      </c>
      <c r="P105" s="3" t="s">
        <v>26</v>
      </c>
      <c r="Q105" s="3" t="s">
        <v>28</v>
      </c>
      <c r="R105" s="3" t="s">
        <v>27</v>
      </c>
      <c r="S105" s="3" t="s">
        <v>27</v>
      </c>
      <c r="T105" s="3" t="s">
        <v>37</v>
      </c>
      <c r="U105" s="3" t="s">
        <v>28</v>
      </c>
      <c r="V105" s="3" t="s">
        <v>34</v>
      </c>
    </row>
    <row r="106" spans="1:22" ht="12.5" x14ac:dyDescent="0.25">
      <c r="A106" s="2">
        <v>43958.836476018521</v>
      </c>
      <c r="B106" s="3" t="s">
        <v>22</v>
      </c>
      <c r="C106" s="3">
        <v>24</v>
      </c>
      <c r="D106" s="3" t="s">
        <v>45</v>
      </c>
      <c r="E106" s="3" t="s">
        <v>75</v>
      </c>
      <c r="F106" s="3">
        <v>4</v>
      </c>
      <c r="G106" s="3">
        <v>6</v>
      </c>
      <c r="H106" s="3">
        <v>5</v>
      </c>
      <c r="I106" s="3">
        <v>4</v>
      </c>
      <c r="J106" s="3">
        <v>4</v>
      </c>
      <c r="K106" s="3" t="s">
        <v>40</v>
      </c>
      <c r="L106" s="3" t="s">
        <v>24</v>
      </c>
      <c r="M106" s="3" t="s">
        <v>26</v>
      </c>
      <c r="N106" s="3" t="s">
        <v>34</v>
      </c>
      <c r="O106" s="3" t="s">
        <v>26</v>
      </c>
      <c r="P106" s="3" t="s">
        <v>28</v>
      </c>
      <c r="Q106" s="3" t="s">
        <v>28</v>
      </c>
      <c r="R106" s="3" t="s">
        <v>34</v>
      </c>
      <c r="S106" s="3" t="s">
        <v>27</v>
      </c>
      <c r="T106" s="3" t="s">
        <v>26</v>
      </c>
      <c r="U106" s="3" t="s">
        <v>27</v>
      </c>
      <c r="V106" s="3" t="s">
        <v>26</v>
      </c>
    </row>
    <row r="107" spans="1:22" ht="12.5" x14ac:dyDescent="0.25">
      <c r="A107" s="2">
        <v>43958.837124363425</v>
      </c>
      <c r="B107" s="3" t="s">
        <v>29</v>
      </c>
      <c r="C107" s="3">
        <v>38</v>
      </c>
      <c r="D107" s="3" t="s">
        <v>32</v>
      </c>
      <c r="E107" s="3" t="s">
        <v>33</v>
      </c>
      <c r="F107" s="3">
        <v>5</v>
      </c>
      <c r="G107" s="3">
        <v>6</v>
      </c>
      <c r="H107" s="3">
        <v>6</v>
      </c>
      <c r="I107" s="3">
        <v>5</v>
      </c>
      <c r="J107" s="3">
        <v>4</v>
      </c>
      <c r="K107" s="3" t="s">
        <v>24</v>
      </c>
      <c r="L107" s="3" t="s">
        <v>24</v>
      </c>
      <c r="M107" s="3" t="s">
        <v>28</v>
      </c>
      <c r="N107" s="3" t="s">
        <v>27</v>
      </c>
      <c r="O107" s="3" t="s">
        <v>28</v>
      </c>
      <c r="P107" s="3" t="s">
        <v>26</v>
      </c>
      <c r="Q107" s="3" t="s">
        <v>28</v>
      </c>
      <c r="R107" s="3" t="s">
        <v>28</v>
      </c>
      <c r="S107" s="3" t="s">
        <v>27</v>
      </c>
      <c r="T107" s="3" t="s">
        <v>27</v>
      </c>
      <c r="U107" s="3" t="s">
        <v>27</v>
      </c>
      <c r="V107" s="3" t="s">
        <v>26</v>
      </c>
    </row>
    <row r="108" spans="1:22" ht="12.5" x14ac:dyDescent="0.25">
      <c r="A108" s="2">
        <v>43958.837982094905</v>
      </c>
      <c r="B108" s="3" t="s">
        <v>29</v>
      </c>
      <c r="C108" s="3">
        <v>38</v>
      </c>
      <c r="D108" s="3" t="s">
        <v>32</v>
      </c>
      <c r="E108" s="3" t="s">
        <v>50</v>
      </c>
      <c r="F108" s="3">
        <v>6</v>
      </c>
      <c r="G108" s="3">
        <v>6</v>
      </c>
      <c r="H108" s="3">
        <v>6</v>
      </c>
      <c r="I108" s="3">
        <v>6</v>
      </c>
      <c r="J108" s="3">
        <v>4</v>
      </c>
      <c r="K108" s="3" t="s">
        <v>40</v>
      </c>
      <c r="L108" s="3" t="s">
        <v>49</v>
      </c>
      <c r="M108" s="3" t="s">
        <v>27</v>
      </c>
      <c r="N108" s="3" t="s">
        <v>37</v>
      </c>
      <c r="O108" s="3" t="s">
        <v>27</v>
      </c>
      <c r="P108" s="3" t="s">
        <v>26</v>
      </c>
      <c r="Q108" s="3" t="s">
        <v>37</v>
      </c>
      <c r="R108" s="3" t="s">
        <v>27</v>
      </c>
      <c r="S108" s="3" t="s">
        <v>37</v>
      </c>
      <c r="T108" s="3" t="s">
        <v>37</v>
      </c>
      <c r="U108" s="3" t="s">
        <v>37</v>
      </c>
      <c r="V108" s="3" t="s">
        <v>34</v>
      </c>
    </row>
    <row r="109" spans="1:22" ht="12.5" x14ac:dyDescent="0.25">
      <c r="A109" s="2">
        <v>43958.838039247683</v>
      </c>
      <c r="B109" s="3" t="s">
        <v>29</v>
      </c>
      <c r="C109" s="3">
        <v>45</v>
      </c>
      <c r="D109" s="3" t="s">
        <v>35</v>
      </c>
      <c r="E109" s="3" t="s">
        <v>38</v>
      </c>
      <c r="F109" s="3">
        <v>5</v>
      </c>
      <c r="G109" s="3">
        <v>5</v>
      </c>
      <c r="H109" s="3">
        <v>4</v>
      </c>
      <c r="I109" s="3">
        <v>4</v>
      </c>
      <c r="J109" s="3">
        <v>5</v>
      </c>
      <c r="K109" s="3" t="s">
        <v>24</v>
      </c>
      <c r="L109" s="3" t="s">
        <v>25</v>
      </c>
      <c r="M109" s="3" t="s">
        <v>28</v>
      </c>
      <c r="N109" s="3" t="s">
        <v>27</v>
      </c>
      <c r="O109" s="3" t="s">
        <v>34</v>
      </c>
      <c r="P109" s="3" t="s">
        <v>28</v>
      </c>
      <c r="Q109" s="3" t="s">
        <v>28</v>
      </c>
      <c r="R109" s="3" t="s">
        <v>27</v>
      </c>
      <c r="S109" s="3" t="s">
        <v>37</v>
      </c>
      <c r="T109" s="3" t="s">
        <v>27</v>
      </c>
      <c r="U109" s="3" t="s">
        <v>28</v>
      </c>
      <c r="V109" s="3" t="s">
        <v>26</v>
      </c>
    </row>
    <row r="110" spans="1:22" ht="12.5" x14ac:dyDescent="0.25">
      <c r="A110" s="2">
        <v>43958.838462094907</v>
      </c>
      <c r="B110" s="3" t="s">
        <v>29</v>
      </c>
      <c r="C110" s="3">
        <v>32</v>
      </c>
      <c r="D110" s="3" t="s">
        <v>32</v>
      </c>
      <c r="E110" s="3" t="s">
        <v>33</v>
      </c>
      <c r="F110" s="3">
        <v>4</v>
      </c>
      <c r="G110" s="3">
        <v>6</v>
      </c>
      <c r="H110" s="3">
        <v>5</v>
      </c>
      <c r="I110" s="3">
        <v>5</v>
      </c>
      <c r="J110" s="3">
        <v>3</v>
      </c>
      <c r="K110" s="3" t="s">
        <v>40</v>
      </c>
      <c r="L110" s="3" t="s">
        <v>24</v>
      </c>
      <c r="M110" s="3" t="s">
        <v>28</v>
      </c>
      <c r="N110" s="3" t="s">
        <v>28</v>
      </c>
      <c r="O110" s="3" t="s">
        <v>26</v>
      </c>
      <c r="P110" s="3" t="s">
        <v>28</v>
      </c>
      <c r="Q110" s="3" t="s">
        <v>28</v>
      </c>
      <c r="R110" s="3" t="s">
        <v>26</v>
      </c>
      <c r="S110" s="3" t="s">
        <v>28</v>
      </c>
      <c r="T110" s="3" t="s">
        <v>28</v>
      </c>
      <c r="U110" s="3" t="s">
        <v>28</v>
      </c>
      <c r="V110" s="3" t="s">
        <v>28</v>
      </c>
    </row>
    <row r="111" spans="1:22" ht="12.5" x14ac:dyDescent="0.25">
      <c r="A111" s="2">
        <v>43958.838711064818</v>
      </c>
      <c r="B111" s="3" t="s">
        <v>29</v>
      </c>
      <c r="C111" s="3">
        <v>19</v>
      </c>
      <c r="D111" s="3" t="s">
        <v>45</v>
      </c>
      <c r="E111" s="3" t="s">
        <v>50</v>
      </c>
      <c r="F111" s="3">
        <v>4</v>
      </c>
      <c r="G111" s="3">
        <v>6</v>
      </c>
      <c r="H111" s="3">
        <v>5</v>
      </c>
      <c r="I111" s="3">
        <v>1</v>
      </c>
      <c r="J111" s="3">
        <v>1</v>
      </c>
      <c r="K111" s="3" t="s">
        <v>24</v>
      </c>
      <c r="L111" s="3" t="s">
        <v>25</v>
      </c>
      <c r="M111" s="3" t="s">
        <v>34</v>
      </c>
      <c r="N111" s="3" t="s">
        <v>28</v>
      </c>
      <c r="O111" s="3" t="s">
        <v>26</v>
      </c>
      <c r="P111" s="3" t="s">
        <v>26</v>
      </c>
      <c r="Q111" s="3" t="s">
        <v>28</v>
      </c>
      <c r="R111" s="3" t="s">
        <v>28</v>
      </c>
      <c r="S111" s="3" t="s">
        <v>27</v>
      </c>
      <c r="T111" s="3" t="s">
        <v>37</v>
      </c>
      <c r="U111" s="3" t="s">
        <v>37</v>
      </c>
      <c r="V111" s="3" t="s">
        <v>26</v>
      </c>
    </row>
    <row r="112" spans="1:22" ht="12.5" x14ac:dyDescent="0.25">
      <c r="A112" s="2">
        <v>43958.839402800921</v>
      </c>
      <c r="B112" s="3" t="s">
        <v>22</v>
      </c>
      <c r="C112" s="3">
        <v>24</v>
      </c>
      <c r="D112" s="3" t="s">
        <v>32</v>
      </c>
      <c r="E112" s="3" t="s">
        <v>76</v>
      </c>
      <c r="F112" s="3">
        <v>5</v>
      </c>
      <c r="G112" s="3">
        <v>7</v>
      </c>
      <c r="H112" s="3">
        <v>7</v>
      </c>
      <c r="I112" s="3">
        <v>7</v>
      </c>
      <c r="J112" s="3">
        <v>7</v>
      </c>
      <c r="K112" s="3" t="s">
        <v>25</v>
      </c>
      <c r="L112" s="3" t="s">
        <v>24</v>
      </c>
      <c r="M112" s="3" t="s">
        <v>28</v>
      </c>
      <c r="N112" s="3" t="s">
        <v>27</v>
      </c>
      <c r="O112" s="3" t="s">
        <v>28</v>
      </c>
      <c r="P112" s="3" t="s">
        <v>34</v>
      </c>
      <c r="Q112" s="3" t="s">
        <v>26</v>
      </c>
      <c r="R112" s="3" t="s">
        <v>26</v>
      </c>
      <c r="S112" s="3" t="s">
        <v>26</v>
      </c>
      <c r="T112" s="3" t="s">
        <v>27</v>
      </c>
      <c r="U112" s="3" t="s">
        <v>27</v>
      </c>
      <c r="V112" s="3" t="s">
        <v>34</v>
      </c>
    </row>
    <row r="113" spans="1:22" ht="12.5" x14ac:dyDescent="0.25">
      <c r="A113" s="2">
        <v>43958.839647858797</v>
      </c>
      <c r="B113" s="3" t="s">
        <v>22</v>
      </c>
      <c r="C113" s="3">
        <v>38</v>
      </c>
      <c r="D113" s="3" t="s">
        <v>30</v>
      </c>
      <c r="E113" s="3" t="s">
        <v>55</v>
      </c>
      <c r="F113" s="3">
        <v>5</v>
      </c>
      <c r="G113" s="3">
        <v>5</v>
      </c>
      <c r="H113" s="3">
        <v>5</v>
      </c>
      <c r="I113" s="3">
        <v>4</v>
      </c>
      <c r="J113" s="3">
        <v>4</v>
      </c>
      <c r="K113" s="3" t="s">
        <v>25</v>
      </c>
      <c r="L113" s="3" t="s">
        <v>25</v>
      </c>
      <c r="M113" s="3" t="s">
        <v>28</v>
      </c>
      <c r="N113" s="3" t="s">
        <v>28</v>
      </c>
      <c r="O113" s="3" t="s">
        <v>27</v>
      </c>
      <c r="P113" s="3" t="s">
        <v>26</v>
      </c>
      <c r="Q113" s="3" t="s">
        <v>28</v>
      </c>
      <c r="R113" s="3" t="s">
        <v>27</v>
      </c>
      <c r="S113" s="3" t="s">
        <v>27</v>
      </c>
      <c r="T113" s="3" t="s">
        <v>27</v>
      </c>
      <c r="U113" s="3" t="s">
        <v>28</v>
      </c>
      <c r="V113" s="3" t="s">
        <v>26</v>
      </c>
    </row>
    <row r="114" spans="1:22" ht="12.5" x14ac:dyDescent="0.25">
      <c r="A114" s="2">
        <v>43958.842430694443</v>
      </c>
      <c r="B114" s="3" t="s">
        <v>29</v>
      </c>
      <c r="C114" s="3">
        <v>29</v>
      </c>
      <c r="D114" s="3" t="s">
        <v>35</v>
      </c>
      <c r="E114" s="3" t="s">
        <v>39</v>
      </c>
      <c r="F114" s="3">
        <v>3</v>
      </c>
      <c r="G114" s="3">
        <v>3</v>
      </c>
      <c r="H114" s="3">
        <v>4</v>
      </c>
      <c r="I114" s="3">
        <v>4</v>
      </c>
      <c r="J114" s="3">
        <v>1</v>
      </c>
      <c r="K114" s="3" t="s">
        <v>25</v>
      </c>
      <c r="L114" s="3" t="s">
        <v>49</v>
      </c>
      <c r="M114" s="3" t="s">
        <v>27</v>
      </c>
      <c r="N114" s="3" t="s">
        <v>27</v>
      </c>
      <c r="O114" s="3" t="s">
        <v>28</v>
      </c>
      <c r="P114" s="3" t="s">
        <v>34</v>
      </c>
      <c r="Q114" s="3" t="s">
        <v>37</v>
      </c>
      <c r="R114" s="3" t="s">
        <v>26</v>
      </c>
      <c r="S114" s="3" t="s">
        <v>27</v>
      </c>
      <c r="T114" s="3" t="s">
        <v>27</v>
      </c>
      <c r="U114" s="3" t="s">
        <v>28</v>
      </c>
      <c r="V114" s="3" t="s">
        <v>28</v>
      </c>
    </row>
    <row r="115" spans="1:22" ht="12.5" x14ac:dyDescent="0.25">
      <c r="A115" s="2">
        <v>43958.84264732639</v>
      </c>
      <c r="B115" s="3" t="s">
        <v>29</v>
      </c>
      <c r="C115" s="3">
        <v>20</v>
      </c>
      <c r="D115" s="3" t="s">
        <v>30</v>
      </c>
      <c r="E115" s="3" t="s">
        <v>44</v>
      </c>
      <c r="F115" s="3">
        <v>3</v>
      </c>
      <c r="G115" s="3">
        <v>3</v>
      </c>
      <c r="H115" s="3">
        <v>5</v>
      </c>
      <c r="I115" s="3">
        <v>5</v>
      </c>
      <c r="J115" s="3">
        <v>5</v>
      </c>
      <c r="K115" s="3" t="s">
        <v>25</v>
      </c>
      <c r="L115" s="3" t="s">
        <v>25</v>
      </c>
      <c r="M115" s="3" t="s">
        <v>28</v>
      </c>
      <c r="N115" s="3" t="s">
        <v>27</v>
      </c>
      <c r="O115" s="3" t="s">
        <v>28</v>
      </c>
      <c r="P115" s="3" t="s">
        <v>26</v>
      </c>
      <c r="Q115" s="3" t="s">
        <v>27</v>
      </c>
      <c r="R115" s="3" t="s">
        <v>28</v>
      </c>
      <c r="S115" s="3" t="s">
        <v>27</v>
      </c>
      <c r="T115" s="3" t="s">
        <v>27</v>
      </c>
      <c r="U115" s="3" t="s">
        <v>27</v>
      </c>
      <c r="V115" s="3" t="s">
        <v>26</v>
      </c>
    </row>
    <row r="116" spans="1:22" ht="12.5" x14ac:dyDescent="0.25">
      <c r="A116" s="2">
        <v>43958.842979537032</v>
      </c>
      <c r="B116" s="3" t="s">
        <v>22</v>
      </c>
      <c r="C116" s="3">
        <v>31</v>
      </c>
      <c r="D116" s="3" t="s">
        <v>35</v>
      </c>
      <c r="E116" s="3" t="s">
        <v>60</v>
      </c>
      <c r="F116" s="3">
        <v>3</v>
      </c>
      <c r="G116" s="3">
        <v>5</v>
      </c>
      <c r="H116" s="3">
        <v>4</v>
      </c>
      <c r="I116" s="3">
        <v>5</v>
      </c>
      <c r="J116" s="3">
        <v>1</v>
      </c>
      <c r="K116" s="3" t="s">
        <v>25</v>
      </c>
      <c r="L116" s="3" t="s">
        <v>25</v>
      </c>
      <c r="M116" s="3" t="s">
        <v>26</v>
      </c>
      <c r="N116" s="3" t="s">
        <v>27</v>
      </c>
      <c r="O116" s="3" t="s">
        <v>37</v>
      </c>
      <c r="P116" s="3" t="s">
        <v>34</v>
      </c>
      <c r="Q116" s="3" t="s">
        <v>27</v>
      </c>
      <c r="R116" s="3" t="s">
        <v>28</v>
      </c>
      <c r="S116" s="3" t="s">
        <v>37</v>
      </c>
      <c r="T116" s="3" t="s">
        <v>27</v>
      </c>
      <c r="U116" s="3" t="s">
        <v>27</v>
      </c>
      <c r="V116" s="3" t="s">
        <v>26</v>
      </c>
    </row>
    <row r="117" spans="1:22" ht="12.5" x14ac:dyDescent="0.25">
      <c r="A117" s="2">
        <v>43958.845047893519</v>
      </c>
      <c r="B117" s="3" t="s">
        <v>29</v>
      </c>
      <c r="C117" s="3">
        <v>22</v>
      </c>
      <c r="D117" s="3" t="s">
        <v>45</v>
      </c>
      <c r="E117" s="3" t="s">
        <v>44</v>
      </c>
      <c r="F117" s="3">
        <v>3</v>
      </c>
      <c r="G117" s="3">
        <v>4</v>
      </c>
      <c r="H117" s="3">
        <v>5</v>
      </c>
      <c r="I117" s="3">
        <v>5</v>
      </c>
      <c r="J117" s="3">
        <v>6</v>
      </c>
      <c r="K117" s="3" t="s">
        <v>40</v>
      </c>
      <c r="L117" s="3" t="s">
        <v>40</v>
      </c>
      <c r="M117" s="3" t="s">
        <v>26</v>
      </c>
      <c r="N117" s="3" t="s">
        <v>28</v>
      </c>
      <c r="O117" s="3" t="s">
        <v>26</v>
      </c>
      <c r="P117" s="3" t="s">
        <v>28</v>
      </c>
      <c r="Q117" s="3" t="s">
        <v>37</v>
      </c>
      <c r="R117" s="3" t="s">
        <v>34</v>
      </c>
      <c r="S117" s="3" t="s">
        <v>27</v>
      </c>
      <c r="T117" s="3" t="s">
        <v>26</v>
      </c>
      <c r="U117" s="3" t="s">
        <v>37</v>
      </c>
      <c r="V117" s="3" t="s">
        <v>28</v>
      </c>
    </row>
    <row r="118" spans="1:22" ht="12.5" x14ac:dyDescent="0.25">
      <c r="A118" s="2">
        <v>43958.845792083332</v>
      </c>
      <c r="B118" s="3" t="s">
        <v>22</v>
      </c>
      <c r="C118" s="3">
        <v>32</v>
      </c>
      <c r="D118" s="3" t="s">
        <v>35</v>
      </c>
      <c r="E118" s="3" t="s">
        <v>38</v>
      </c>
      <c r="F118" s="3">
        <v>4</v>
      </c>
      <c r="G118" s="3">
        <v>4</v>
      </c>
      <c r="H118" s="3">
        <v>5</v>
      </c>
      <c r="I118" s="3">
        <v>5</v>
      </c>
      <c r="J118" s="3">
        <v>4</v>
      </c>
      <c r="K118" s="3" t="s">
        <v>24</v>
      </c>
      <c r="L118" s="3" t="s">
        <v>25</v>
      </c>
      <c r="M118" s="3" t="s">
        <v>27</v>
      </c>
      <c r="N118" s="3" t="s">
        <v>37</v>
      </c>
      <c r="O118" s="3" t="s">
        <v>27</v>
      </c>
      <c r="P118" s="3" t="s">
        <v>26</v>
      </c>
      <c r="Q118" s="3" t="s">
        <v>37</v>
      </c>
      <c r="R118" s="3" t="s">
        <v>27</v>
      </c>
      <c r="S118" s="3" t="s">
        <v>27</v>
      </c>
      <c r="T118" s="3" t="s">
        <v>37</v>
      </c>
      <c r="U118" s="3" t="s">
        <v>37</v>
      </c>
      <c r="V118" s="3" t="s">
        <v>34</v>
      </c>
    </row>
    <row r="119" spans="1:22" ht="12.5" x14ac:dyDescent="0.25">
      <c r="A119" s="2">
        <v>43958.846327152773</v>
      </c>
      <c r="B119" s="3" t="s">
        <v>22</v>
      </c>
      <c r="C119" s="3">
        <v>36</v>
      </c>
      <c r="D119" s="3" t="s">
        <v>30</v>
      </c>
      <c r="E119" s="3" t="s">
        <v>38</v>
      </c>
      <c r="F119" s="3">
        <v>7</v>
      </c>
      <c r="G119" s="3">
        <v>6</v>
      </c>
      <c r="H119" s="3">
        <v>7</v>
      </c>
      <c r="I119" s="3">
        <v>6</v>
      </c>
      <c r="J119" s="3">
        <v>6</v>
      </c>
      <c r="K119" s="3" t="s">
        <v>49</v>
      </c>
      <c r="L119" s="3" t="s">
        <v>49</v>
      </c>
      <c r="M119" s="3" t="s">
        <v>27</v>
      </c>
      <c r="N119" s="3" t="s">
        <v>28</v>
      </c>
      <c r="O119" s="3" t="s">
        <v>27</v>
      </c>
      <c r="P119" s="3" t="s">
        <v>34</v>
      </c>
      <c r="Q119" s="3" t="s">
        <v>37</v>
      </c>
      <c r="R119" s="3" t="s">
        <v>28</v>
      </c>
      <c r="S119" s="3" t="s">
        <v>37</v>
      </c>
      <c r="T119" s="3" t="s">
        <v>26</v>
      </c>
      <c r="U119" s="3" t="s">
        <v>26</v>
      </c>
      <c r="V119" s="3" t="s">
        <v>26</v>
      </c>
    </row>
    <row r="120" spans="1:22" ht="12.5" x14ac:dyDescent="0.25">
      <c r="A120" s="2">
        <v>43958.84654893518</v>
      </c>
      <c r="B120" s="3" t="s">
        <v>29</v>
      </c>
      <c r="C120" s="3">
        <v>36</v>
      </c>
      <c r="D120" s="3" t="s">
        <v>32</v>
      </c>
      <c r="E120" s="3" t="s">
        <v>38</v>
      </c>
      <c r="F120" s="3">
        <v>4</v>
      </c>
      <c r="G120" s="3">
        <v>4</v>
      </c>
      <c r="H120" s="3">
        <v>4</v>
      </c>
      <c r="I120" s="3">
        <v>4</v>
      </c>
      <c r="J120" s="3">
        <v>3</v>
      </c>
      <c r="K120" s="3" t="s">
        <v>24</v>
      </c>
      <c r="L120" s="3" t="s">
        <v>24</v>
      </c>
      <c r="M120" s="3" t="s">
        <v>28</v>
      </c>
      <c r="N120" s="3" t="s">
        <v>27</v>
      </c>
      <c r="O120" s="3" t="s">
        <v>27</v>
      </c>
      <c r="P120" s="3" t="s">
        <v>26</v>
      </c>
      <c r="Q120" s="3" t="s">
        <v>28</v>
      </c>
      <c r="R120" s="3" t="s">
        <v>28</v>
      </c>
      <c r="S120" s="3" t="s">
        <v>28</v>
      </c>
      <c r="T120" s="3" t="s">
        <v>28</v>
      </c>
      <c r="U120" s="3" t="s">
        <v>28</v>
      </c>
      <c r="V120" s="3" t="s">
        <v>28</v>
      </c>
    </row>
    <row r="121" spans="1:22" ht="12.5" x14ac:dyDescent="0.25">
      <c r="A121" s="2">
        <v>43958.847928101852</v>
      </c>
      <c r="B121" s="3" t="s">
        <v>22</v>
      </c>
      <c r="C121" s="3">
        <v>28</v>
      </c>
      <c r="D121" s="3" t="s">
        <v>32</v>
      </c>
      <c r="E121" s="3" t="s">
        <v>77</v>
      </c>
      <c r="F121" s="3">
        <v>5</v>
      </c>
      <c r="G121" s="3">
        <v>4</v>
      </c>
      <c r="H121" s="3">
        <v>5</v>
      </c>
      <c r="I121" s="3">
        <v>2</v>
      </c>
      <c r="J121" s="3">
        <v>1</v>
      </c>
      <c r="K121" s="3" t="s">
        <v>25</v>
      </c>
      <c r="L121" s="3" t="s">
        <v>24</v>
      </c>
      <c r="M121" s="3" t="s">
        <v>26</v>
      </c>
      <c r="N121" s="3" t="s">
        <v>26</v>
      </c>
      <c r="O121" s="3" t="s">
        <v>26</v>
      </c>
      <c r="P121" s="3" t="s">
        <v>28</v>
      </c>
      <c r="Q121" s="3" t="s">
        <v>28</v>
      </c>
      <c r="R121" s="3" t="s">
        <v>27</v>
      </c>
      <c r="S121" s="3" t="s">
        <v>28</v>
      </c>
      <c r="T121" s="3" t="s">
        <v>26</v>
      </c>
      <c r="U121" s="3" t="s">
        <v>28</v>
      </c>
      <c r="V121" s="3" t="s">
        <v>34</v>
      </c>
    </row>
    <row r="122" spans="1:22" ht="12.5" x14ac:dyDescent="0.25">
      <c r="A122" s="2">
        <v>43958.848485543982</v>
      </c>
      <c r="B122" s="3" t="s">
        <v>22</v>
      </c>
      <c r="C122" s="3">
        <v>38</v>
      </c>
      <c r="D122" s="3" t="s">
        <v>35</v>
      </c>
      <c r="E122" s="3" t="s">
        <v>78</v>
      </c>
      <c r="F122" s="3">
        <v>5</v>
      </c>
      <c r="G122" s="3">
        <v>6</v>
      </c>
      <c r="H122" s="3">
        <v>6</v>
      </c>
      <c r="I122" s="3">
        <v>5</v>
      </c>
      <c r="J122" s="3">
        <v>4</v>
      </c>
      <c r="K122" s="3" t="s">
        <v>25</v>
      </c>
      <c r="L122" s="3" t="s">
        <v>24</v>
      </c>
      <c r="M122" s="3" t="s">
        <v>27</v>
      </c>
      <c r="N122" s="3" t="s">
        <v>27</v>
      </c>
      <c r="O122" s="3" t="s">
        <v>27</v>
      </c>
      <c r="P122" s="3" t="s">
        <v>26</v>
      </c>
      <c r="Q122" s="3" t="s">
        <v>27</v>
      </c>
      <c r="R122" s="3" t="s">
        <v>28</v>
      </c>
      <c r="S122" s="3" t="s">
        <v>28</v>
      </c>
      <c r="T122" s="3" t="s">
        <v>27</v>
      </c>
      <c r="U122" s="3" t="s">
        <v>28</v>
      </c>
      <c r="V122" s="3" t="s">
        <v>26</v>
      </c>
    </row>
    <row r="123" spans="1:22" ht="12.5" x14ac:dyDescent="0.25">
      <c r="A123" s="2">
        <v>43958.849375266203</v>
      </c>
      <c r="B123" s="3" t="s">
        <v>22</v>
      </c>
      <c r="C123" s="3">
        <v>21</v>
      </c>
      <c r="D123" s="3" t="s">
        <v>35</v>
      </c>
      <c r="E123" s="3" t="s">
        <v>44</v>
      </c>
      <c r="F123" s="3">
        <v>5</v>
      </c>
      <c r="G123" s="3">
        <v>4</v>
      </c>
      <c r="H123" s="3">
        <v>5</v>
      </c>
      <c r="I123" s="3">
        <v>6</v>
      </c>
      <c r="J123" s="3">
        <v>7</v>
      </c>
      <c r="K123" s="3" t="s">
        <v>40</v>
      </c>
      <c r="L123" s="3" t="s">
        <v>24</v>
      </c>
      <c r="M123" s="3" t="s">
        <v>28</v>
      </c>
      <c r="N123" s="3" t="s">
        <v>27</v>
      </c>
      <c r="O123" s="3" t="s">
        <v>28</v>
      </c>
      <c r="P123" s="3" t="s">
        <v>28</v>
      </c>
      <c r="Q123" s="3" t="s">
        <v>27</v>
      </c>
      <c r="R123" s="3" t="s">
        <v>27</v>
      </c>
      <c r="S123" s="3" t="s">
        <v>27</v>
      </c>
      <c r="T123" s="3" t="s">
        <v>27</v>
      </c>
      <c r="U123" s="3" t="s">
        <v>27</v>
      </c>
      <c r="V123" s="3" t="s">
        <v>26</v>
      </c>
    </row>
    <row r="124" spans="1:22" ht="12.5" x14ac:dyDescent="0.25">
      <c r="A124" s="2">
        <v>43958.851201655096</v>
      </c>
      <c r="B124" s="3" t="s">
        <v>22</v>
      </c>
      <c r="C124" s="3">
        <v>28</v>
      </c>
      <c r="D124" s="3" t="s">
        <v>32</v>
      </c>
      <c r="E124" s="3" t="s">
        <v>62</v>
      </c>
      <c r="F124" s="3">
        <v>5</v>
      </c>
      <c r="G124" s="3">
        <v>5</v>
      </c>
      <c r="H124" s="3">
        <v>5</v>
      </c>
      <c r="I124" s="3">
        <v>5</v>
      </c>
      <c r="J124" s="3">
        <v>4</v>
      </c>
      <c r="K124" s="3" t="s">
        <v>25</v>
      </c>
      <c r="L124" s="3" t="s">
        <v>49</v>
      </c>
      <c r="M124" s="3" t="s">
        <v>26</v>
      </c>
      <c r="N124" s="3" t="s">
        <v>28</v>
      </c>
      <c r="O124" s="3" t="s">
        <v>28</v>
      </c>
      <c r="P124" s="3" t="s">
        <v>26</v>
      </c>
      <c r="Q124" s="3" t="s">
        <v>28</v>
      </c>
      <c r="R124" s="3" t="s">
        <v>26</v>
      </c>
      <c r="S124" s="3" t="s">
        <v>27</v>
      </c>
      <c r="T124" s="3" t="s">
        <v>28</v>
      </c>
      <c r="U124" s="3" t="s">
        <v>28</v>
      </c>
      <c r="V124" s="3" t="s">
        <v>34</v>
      </c>
    </row>
    <row r="125" spans="1:22" ht="12.5" x14ac:dyDescent="0.25">
      <c r="A125" s="2">
        <v>43958.851892905092</v>
      </c>
      <c r="B125" s="3" t="s">
        <v>29</v>
      </c>
      <c r="C125" s="3">
        <v>33</v>
      </c>
      <c r="D125" s="3" t="s">
        <v>32</v>
      </c>
      <c r="E125" s="3" t="s">
        <v>66</v>
      </c>
      <c r="F125" s="3">
        <v>3</v>
      </c>
      <c r="G125" s="3">
        <v>1</v>
      </c>
      <c r="H125" s="3">
        <v>1</v>
      </c>
      <c r="I125" s="3">
        <v>3</v>
      </c>
      <c r="J125" s="3">
        <v>1</v>
      </c>
      <c r="K125" s="3" t="s">
        <v>40</v>
      </c>
      <c r="L125" s="3" t="s">
        <v>25</v>
      </c>
      <c r="M125" s="3" t="s">
        <v>26</v>
      </c>
      <c r="N125" s="3" t="s">
        <v>26</v>
      </c>
      <c r="O125" s="3" t="s">
        <v>28</v>
      </c>
      <c r="P125" s="3" t="s">
        <v>27</v>
      </c>
      <c r="Q125" s="3" t="s">
        <v>34</v>
      </c>
      <c r="R125" s="3" t="s">
        <v>26</v>
      </c>
      <c r="S125" s="3" t="s">
        <v>26</v>
      </c>
      <c r="T125" s="3" t="s">
        <v>34</v>
      </c>
      <c r="U125" s="3" t="s">
        <v>34</v>
      </c>
      <c r="V125" s="3" t="s">
        <v>34</v>
      </c>
    </row>
    <row r="126" spans="1:22" ht="12.5" x14ac:dyDescent="0.25">
      <c r="A126" s="2">
        <v>43958.851918333334</v>
      </c>
      <c r="B126" s="3" t="s">
        <v>22</v>
      </c>
      <c r="C126" s="3">
        <v>32</v>
      </c>
      <c r="D126" s="3" t="s">
        <v>32</v>
      </c>
      <c r="E126" s="3" t="s">
        <v>38</v>
      </c>
      <c r="F126" s="3">
        <v>5</v>
      </c>
      <c r="G126" s="3">
        <v>6</v>
      </c>
      <c r="H126" s="3">
        <v>5</v>
      </c>
      <c r="I126" s="3">
        <v>5</v>
      </c>
      <c r="J126" s="3">
        <v>4</v>
      </c>
      <c r="K126" s="3" t="s">
        <v>24</v>
      </c>
      <c r="L126" s="3" t="s">
        <v>24</v>
      </c>
      <c r="M126" s="3" t="s">
        <v>28</v>
      </c>
      <c r="N126" s="3" t="s">
        <v>28</v>
      </c>
      <c r="O126" s="3" t="s">
        <v>26</v>
      </c>
      <c r="P126" s="3" t="s">
        <v>26</v>
      </c>
      <c r="Q126" s="3" t="s">
        <v>28</v>
      </c>
      <c r="R126" s="3" t="s">
        <v>27</v>
      </c>
      <c r="S126" s="3" t="s">
        <v>28</v>
      </c>
      <c r="T126" s="3" t="s">
        <v>28</v>
      </c>
      <c r="U126" s="3" t="s">
        <v>27</v>
      </c>
      <c r="V126" s="3" t="s">
        <v>26</v>
      </c>
    </row>
    <row r="127" spans="1:22" ht="12.5" x14ac:dyDescent="0.25">
      <c r="A127" s="2">
        <v>43958.852801388886</v>
      </c>
      <c r="B127" s="3" t="s">
        <v>22</v>
      </c>
      <c r="C127" s="3">
        <v>29</v>
      </c>
      <c r="D127" s="3" t="s">
        <v>45</v>
      </c>
      <c r="E127" s="3" t="s">
        <v>48</v>
      </c>
      <c r="F127" s="3">
        <v>5</v>
      </c>
      <c r="G127" s="3">
        <v>6</v>
      </c>
      <c r="H127" s="3">
        <v>6</v>
      </c>
      <c r="I127" s="3">
        <v>4</v>
      </c>
      <c r="J127" s="3">
        <v>5</v>
      </c>
      <c r="K127" s="3" t="s">
        <v>24</v>
      </c>
      <c r="L127" s="3" t="s">
        <v>24</v>
      </c>
      <c r="M127" s="3" t="s">
        <v>26</v>
      </c>
      <c r="N127" s="3" t="s">
        <v>28</v>
      </c>
      <c r="O127" s="3" t="s">
        <v>28</v>
      </c>
      <c r="P127" s="3" t="s">
        <v>26</v>
      </c>
      <c r="Q127" s="3" t="s">
        <v>28</v>
      </c>
      <c r="R127" s="3" t="s">
        <v>28</v>
      </c>
      <c r="S127" s="3" t="s">
        <v>28</v>
      </c>
      <c r="T127" s="3" t="s">
        <v>27</v>
      </c>
      <c r="U127" s="3" t="s">
        <v>27</v>
      </c>
      <c r="V127" s="3" t="s">
        <v>28</v>
      </c>
    </row>
    <row r="128" spans="1:22" ht="12.5" x14ac:dyDescent="0.25">
      <c r="A128" s="2">
        <v>43958.853896516201</v>
      </c>
      <c r="B128" s="3" t="s">
        <v>29</v>
      </c>
      <c r="C128" s="3">
        <v>40</v>
      </c>
      <c r="D128" s="3" t="s">
        <v>32</v>
      </c>
      <c r="E128" s="3" t="s">
        <v>79</v>
      </c>
      <c r="F128" s="3">
        <v>1</v>
      </c>
      <c r="G128" s="3">
        <v>1</v>
      </c>
      <c r="H128" s="3">
        <v>1</v>
      </c>
      <c r="I128" s="3">
        <v>2</v>
      </c>
      <c r="J128" s="3">
        <v>3</v>
      </c>
      <c r="K128" s="3" t="s">
        <v>24</v>
      </c>
      <c r="L128" s="3" t="s">
        <v>24</v>
      </c>
      <c r="M128" s="3" t="s">
        <v>28</v>
      </c>
      <c r="N128" s="3" t="s">
        <v>27</v>
      </c>
      <c r="O128" s="3" t="s">
        <v>26</v>
      </c>
      <c r="P128" s="3" t="s">
        <v>28</v>
      </c>
      <c r="Q128" s="3" t="s">
        <v>27</v>
      </c>
      <c r="R128" s="3" t="s">
        <v>34</v>
      </c>
      <c r="S128" s="3" t="s">
        <v>34</v>
      </c>
      <c r="T128" s="3" t="s">
        <v>26</v>
      </c>
      <c r="U128" s="3" t="s">
        <v>28</v>
      </c>
      <c r="V128" s="3" t="s">
        <v>34</v>
      </c>
    </row>
    <row r="129" spans="1:22" ht="12.5" x14ac:dyDescent="0.25">
      <c r="A129" s="2">
        <v>43958.853956550927</v>
      </c>
      <c r="B129" s="3" t="s">
        <v>29</v>
      </c>
      <c r="C129" s="3">
        <v>32</v>
      </c>
      <c r="D129" s="3" t="s">
        <v>32</v>
      </c>
      <c r="E129" s="3" t="s">
        <v>44</v>
      </c>
      <c r="F129" s="3">
        <v>6</v>
      </c>
      <c r="G129" s="3">
        <v>5</v>
      </c>
      <c r="H129" s="3">
        <v>2</v>
      </c>
      <c r="I129" s="3">
        <v>6</v>
      </c>
      <c r="J129" s="3">
        <v>3</v>
      </c>
      <c r="K129" s="3" t="s">
        <v>40</v>
      </c>
      <c r="L129" s="3" t="s">
        <v>24</v>
      </c>
      <c r="M129" s="3" t="s">
        <v>34</v>
      </c>
      <c r="N129" s="3" t="s">
        <v>34</v>
      </c>
      <c r="O129" s="3" t="s">
        <v>34</v>
      </c>
      <c r="P129" s="3" t="s">
        <v>37</v>
      </c>
      <c r="Q129" s="3" t="s">
        <v>26</v>
      </c>
      <c r="R129" s="3" t="s">
        <v>26</v>
      </c>
      <c r="S129" s="3" t="s">
        <v>28</v>
      </c>
      <c r="T129" s="3" t="s">
        <v>26</v>
      </c>
      <c r="U129" s="3" t="s">
        <v>26</v>
      </c>
      <c r="V129" s="3" t="s">
        <v>34</v>
      </c>
    </row>
    <row r="130" spans="1:22" ht="12.5" x14ac:dyDescent="0.25">
      <c r="A130" s="2">
        <v>43958.853978449071</v>
      </c>
      <c r="B130" s="3" t="s">
        <v>29</v>
      </c>
      <c r="C130" s="3">
        <v>29</v>
      </c>
      <c r="D130" s="3" t="s">
        <v>23</v>
      </c>
      <c r="F130" s="3">
        <v>6</v>
      </c>
      <c r="G130" s="3">
        <v>5</v>
      </c>
      <c r="H130" s="3">
        <v>6</v>
      </c>
      <c r="I130" s="3">
        <v>5</v>
      </c>
      <c r="J130" s="3">
        <v>6</v>
      </c>
      <c r="K130" s="3" t="s">
        <v>25</v>
      </c>
      <c r="L130" s="3" t="s">
        <v>25</v>
      </c>
      <c r="M130" s="3" t="s">
        <v>37</v>
      </c>
      <c r="N130" s="3" t="s">
        <v>37</v>
      </c>
      <c r="O130" s="3" t="s">
        <v>27</v>
      </c>
      <c r="P130" s="3" t="s">
        <v>26</v>
      </c>
      <c r="Q130" s="3" t="s">
        <v>27</v>
      </c>
      <c r="R130" s="3" t="s">
        <v>28</v>
      </c>
      <c r="S130" s="3" t="s">
        <v>37</v>
      </c>
      <c r="T130" s="3" t="s">
        <v>27</v>
      </c>
      <c r="U130" s="3" t="s">
        <v>27</v>
      </c>
      <c r="V130" s="3" t="s">
        <v>26</v>
      </c>
    </row>
    <row r="131" spans="1:22" ht="12.5" x14ac:dyDescent="0.25">
      <c r="A131" s="2">
        <v>43958.854228298616</v>
      </c>
      <c r="B131" s="3" t="s">
        <v>29</v>
      </c>
      <c r="C131" s="3">
        <v>35</v>
      </c>
      <c r="D131" s="3" t="s">
        <v>32</v>
      </c>
      <c r="E131" s="3" t="s">
        <v>44</v>
      </c>
      <c r="F131" s="3">
        <v>5</v>
      </c>
      <c r="G131" s="3">
        <v>5</v>
      </c>
      <c r="H131" s="3">
        <v>5</v>
      </c>
      <c r="I131" s="3">
        <v>5</v>
      </c>
      <c r="J131" s="3">
        <v>3</v>
      </c>
      <c r="K131" s="3" t="s">
        <v>24</v>
      </c>
      <c r="L131" s="3" t="s">
        <v>24</v>
      </c>
      <c r="M131" s="3" t="s">
        <v>28</v>
      </c>
      <c r="N131" s="3" t="s">
        <v>28</v>
      </c>
      <c r="O131" s="3" t="s">
        <v>28</v>
      </c>
      <c r="P131" s="3" t="s">
        <v>28</v>
      </c>
      <c r="Q131" s="3" t="s">
        <v>28</v>
      </c>
      <c r="R131" s="3" t="s">
        <v>26</v>
      </c>
      <c r="S131" s="3" t="s">
        <v>26</v>
      </c>
      <c r="T131" s="3" t="s">
        <v>28</v>
      </c>
      <c r="U131" s="3" t="s">
        <v>26</v>
      </c>
      <c r="V131" s="3" t="s">
        <v>27</v>
      </c>
    </row>
    <row r="132" spans="1:22" ht="12.5" x14ac:dyDescent="0.25">
      <c r="A132" s="2">
        <v>43958.854563449073</v>
      </c>
      <c r="B132" s="3" t="s">
        <v>22</v>
      </c>
      <c r="C132" s="3">
        <v>37</v>
      </c>
      <c r="D132" s="3" t="s">
        <v>32</v>
      </c>
      <c r="E132" s="3" t="s">
        <v>38</v>
      </c>
      <c r="F132" s="3">
        <v>3</v>
      </c>
      <c r="G132" s="3">
        <v>3</v>
      </c>
      <c r="H132" s="3">
        <v>2</v>
      </c>
      <c r="I132" s="3">
        <v>3</v>
      </c>
      <c r="J132" s="3">
        <v>3</v>
      </c>
      <c r="K132" s="3" t="s">
        <v>52</v>
      </c>
      <c r="L132" s="3" t="s">
        <v>24</v>
      </c>
      <c r="M132" s="3" t="s">
        <v>26</v>
      </c>
      <c r="N132" s="3" t="s">
        <v>34</v>
      </c>
      <c r="O132" s="3" t="s">
        <v>34</v>
      </c>
      <c r="P132" s="3" t="s">
        <v>37</v>
      </c>
      <c r="Q132" s="3" t="s">
        <v>28</v>
      </c>
      <c r="R132" s="3" t="s">
        <v>26</v>
      </c>
      <c r="S132" s="3" t="s">
        <v>28</v>
      </c>
      <c r="T132" s="3" t="s">
        <v>27</v>
      </c>
      <c r="U132" s="3" t="s">
        <v>27</v>
      </c>
      <c r="V132" s="3" t="s">
        <v>28</v>
      </c>
    </row>
    <row r="133" spans="1:22" ht="12.5" x14ac:dyDescent="0.25">
      <c r="A133" s="2">
        <v>43958.854680347227</v>
      </c>
      <c r="B133" s="3" t="s">
        <v>29</v>
      </c>
      <c r="C133" s="3">
        <v>30</v>
      </c>
      <c r="D133" s="3" t="s">
        <v>30</v>
      </c>
      <c r="E133" s="3" t="s">
        <v>63</v>
      </c>
      <c r="F133" s="3">
        <v>4</v>
      </c>
      <c r="G133" s="3">
        <v>6</v>
      </c>
      <c r="H133" s="3">
        <v>2</v>
      </c>
      <c r="I133" s="3">
        <v>5</v>
      </c>
      <c r="J133" s="3">
        <v>5</v>
      </c>
      <c r="K133" s="3" t="s">
        <v>25</v>
      </c>
      <c r="L133" s="3" t="s">
        <v>24</v>
      </c>
      <c r="M133" s="3" t="s">
        <v>28</v>
      </c>
      <c r="N133" s="3" t="s">
        <v>37</v>
      </c>
      <c r="O133" s="3" t="s">
        <v>27</v>
      </c>
      <c r="P133" s="3" t="s">
        <v>26</v>
      </c>
      <c r="Q133" s="3" t="s">
        <v>37</v>
      </c>
      <c r="R133" s="3" t="s">
        <v>28</v>
      </c>
      <c r="S133" s="3" t="s">
        <v>37</v>
      </c>
      <c r="T133" s="3" t="s">
        <v>27</v>
      </c>
      <c r="U133" s="3" t="s">
        <v>37</v>
      </c>
      <c r="V133" s="3" t="s">
        <v>34</v>
      </c>
    </row>
    <row r="134" spans="1:22" ht="12.5" x14ac:dyDescent="0.25">
      <c r="A134" s="2">
        <v>43958.854828807875</v>
      </c>
      <c r="B134" s="3" t="s">
        <v>22</v>
      </c>
      <c r="C134" s="3">
        <v>34</v>
      </c>
      <c r="D134" s="3" t="s">
        <v>35</v>
      </c>
      <c r="E134" s="3" t="s">
        <v>80</v>
      </c>
      <c r="F134" s="3">
        <v>5</v>
      </c>
      <c r="G134" s="3">
        <v>5</v>
      </c>
      <c r="H134" s="3">
        <v>5</v>
      </c>
      <c r="I134" s="3">
        <v>6</v>
      </c>
      <c r="J134" s="3">
        <v>5</v>
      </c>
      <c r="K134" s="3" t="s">
        <v>24</v>
      </c>
      <c r="L134" s="3" t="s">
        <v>24</v>
      </c>
      <c r="M134" s="3" t="s">
        <v>28</v>
      </c>
      <c r="N134" s="3" t="s">
        <v>28</v>
      </c>
      <c r="O134" s="3" t="s">
        <v>27</v>
      </c>
      <c r="P134" s="3" t="s">
        <v>26</v>
      </c>
      <c r="Q134" s="3" t="s">
        <v>27</v>
      </c>
      <c r="R134" s="3" t="s">
        <v>37</v>
      </c>
      <c r="S134" s="3" t="s">
        <v>37</v>
      </c>
      <c r="T134" s="3" t="s">
        <v>37</v>
      </c>
      <c r="U134" s="3" t="s">
        <v>37</v>
      </c>
      <c r="V134" s="3" t="s">
        <v>34</v>
      </c>
    </row>
    <row r="135" spans="1:22" ht="12.5" x14ac:dyDescent="0.25">
      <c r="A135" s="2">
        <v>43958.855688923606</v>
      </c>
      <c r="B135" s="3" t="s">
        <v>29</v>
      </c>
      <c r="C135" s="3">
        <v>40</v>
      </c>
      <c r="D135" s="3" t="s">
        <v>35</v>
      </c>
      <c r="E135" s="3" t="s">
        <v>81</v>
      </c>
      <c r="F135" s="3">
        <v>4</v>
      </c>
      <c r="G135" s="3">
        <v>5</v>
      </c>
      <c r="H135" s="3">
        <v>5</v>
      </c>
      <c r="I135" s="3">
        <v>5</v>
      </c>
      <c r="J135" s="3">
        <v>6</v>
      </c>
      <c r="K135" s="3" t="s">
        <v>24</v>
      </c>
      <c r="L135" s="3" t="s">
        <v>25</v>
      </c>
      <c r="M135" s="3" t="s">
        <v>28</v>
      </c>
      <c r="N135" s="3" t="s">
        <v>27</v>
      </c>
      <c r="O135" s="3" t="s">
        <v>28</v>
      </c>
      <c r="P135" s="3" t="s">
        <v>26</v>
      </c>
      <c r="Q135" s="3" t="s">
        <v>28</v>
      </c>
      <c r="R135" s="3" t="s">
        <v>37</v>
      </c>
      <c r="S135" s="3" t="s">
        <v>37</v>
      </c>
      <c r="T135" s="3" t="s">
        <v>27</v>
      </c>
      <c r="U135" s="3" t="s">
        <v>27</v>
      </c>
      <c r="V135" s="3" t="s">
        <v>34</v>
      </c>
    </row>
    <row r="136" spans="1:22" ht="12.5" x14ac:dyDescent="0.25">
      <c r="A136" s="2">
        <v>43958.855741504631</v>
      </c>
      <c r="B136" s="3" t="s">
        <v>22</v>
      </c>
      <c r="C136" s="3">
        <v>39</v>
      </c>
      <c r="D136" s="3" t="s">
        <v>32</v>
      </c>
      <c r="E136" s="3" t="s">
        <v>58</v>
      </c>
      <c r="F136" s="3">
        <v>5</v>
      </c>
      <c r="G136" s="3">
        <v>4</v>
      </c>
      <c r="H136" s="3">
        <v>5</v>
      </c>
      <c r="I136" s="3">
        <v>4</v>
      </c>
      <c r="J136" s="3">
        <v>3</v>
      </c>
      <c r="K136" s="3" t="s">
        <v>24</v>
      </c>
      <c r="L136" s="3" t="s">
        <v>24</v>
      </c>
      <c r="M136" s="3" t="s">
        <v>28</v>
      </c>
      <c r="N136" s="3" t="s">
        <v>28</v>
      </c>
      <c r="O136" s="3" t="s">
        <v>28</v>
      </c>
      <c r="P136" s="3" t="s">
        <v>26</v>
      </c>
      <c r="Q136" s="3" t="s">
        <v>28</v>
      </c>
      <c r="R136" s="3" t="s">
        <v>27</v>
      </c>
      <c r="S136" s="3" t="s">
        <v>37</v>
      </c>
      <c r="T136" s="3" t="s">
        <v>28</v>
      </c>
      <c r="U136" s="3" t="s">
        <v>27</v>
      </c>
      <c r="V136" s="3" t="s">
        <v>34</v>
      </c>
    </row>
    <row r="137" spans="1:22" ht="12.5" x14ac:dyDescent="0.25">
      <c r="A137" s="2">
        <v>43958.856151759261</v>
      </c>
      <c r="B137" s="3" t="s">
        <v>22</v>
      </c>
      <c r="C137" s="3">
        <v>33</v>
      </c>
      <c r="D137" s="3" t="s">
        <v>23</v>
      </c>
      <c r="F137" s="3">
        <v>5</v>
      </c>
      <c r="G137" s="3">
        <v>6</v>
      </c>
      <c r="H137" s="3">
        <v>7</v>
      </c>
      <c r="I137" s="3">
        <v>6</v>
      </c>
      <c r="J137" s="3">
        <v>7</v>
      </c>
      <c r="K137" s="3" t="s">
        <v>25</v>
      </c>
      <c r="L137" s="3" t="s">
        <v>24</v>
      </c>
      <c r="M137" s="3" t="s">
        <v>26</v>
      </c>
      <c r="N137" s="3" t="s">
        <v>26</v>
      </c>
      <c r="O137" s="3" t="s">
        <v>27</v>
      </c>
      <c r="P137" s="3" t="s">
        <v>28</v>
      </c>
      <c r="Q137" s="3" t="s">
        <v>27</v>
      </c>
      <c r="R137" s="3" t="s">
        <v>37</v>
      </c>
      <c r="S137" s="3" t="s">
        <v>28</v>
      </c>
      <c r="T137" s="3" t="s">
        <v>28</v>
      </c>
      <c r="U137" s="3" t="s">
        <v>28</v>
      </c>
      <c r="V137" s="3" t="s">
        <v>26</v>
      </c>
    </row>
    <row r="138" spans="1:22" ht="12.5" x14ac:dyDescent="0.25">
      <c r="A138" s="2">
        <v>43958.856876793987</v>
      </c>
      <c r="B138" s="3" t="s">
        <v>22</v>
      </c>
      <c r="C138" s="3">
        <v>35</v>
      </c>
      <c r="D138" s="3" t="s">
        <v>32</v>
      </c>
      <c r="E138" s="3" t="s">
        <v>82</v>
      </c>
      <c r="F138" s="3">
        <v>2</v>
      </c>
      <c r="G138" s="3">
        <v>5</v>
      </c>
      <c r="H138" s="3">
        <v>4</v>
      </c>
      <c r="I138" s="3">
        <v>4</v>
      </c>
      <c r="J138" s="3">
        <v>2</v>
      </c>
      <c r="K138" s="3" t="s">
        <v>24</v>
      </c>
      <c r="L138" s="3" t="s">
        <v>24</v>
      </c>
      <c r="M138" s="3" t="s">
        <v>34</v>
      </c>
      <c r="N138" s="3" t="s">
        <v>28</v>
      </c>
      <c r="O138" s="3" t="s">
        <v>37</v>
      </c>
      <c r="P138" s="3" t="s">
        <v>27</v>
      </c>
      <c r="Q138" s="3" t="s">
        <v>27</v>
      </c>
      <c r="R138" s="3" t="s">
        <v>37</v>
      </c>
      <c r="S138" s="3" t="s">
        <v>37</v>
      </c>
      <c r="T138" s="3" t="s">
        <v>26</v>
      </c>
      <c r="U138" s="3" t="s">
        <v>26</v>
      </c>
      <c r="V138" s="3" t="s">
        <v>34</v>
      </c>
    </row>
    <row r="139" spans="1:22" ht="12.5" x14ac:dyDescent="0.25">
      <c r="A139" s="2">
        <v>43958.857080150468</v>
      </c>
      <c r="B139" s="3" t="s">
        <v>29</v>
      </c>
      <c r="C139" s="3">
        <v>43</v>
      </c>
      <c r="D139" s="3" t="s">
        <v>32</v>
      </c>
      <c r="E139" s="3" t="s">
        <v>83</v>
      </c>
      <c r="F139" s="3">
        <v>3</v>
      </c>
      <c r="G139" s="3">
        <v>3</v>
      </c>
      <c r="H139" s="3">
        <v>2</v>
      </c>
      <c r="I139" s="3">
        <v>6</v>
      </c>
      <c r="J139" s="3">
        <v>1</v>
      </c>
      <c r="K139" s="3" t="s">
        <v>52</v>
      </c>
      <c r="L139" s="3" t="s">
        <v>40</v>
      </c>
      <c r="M139" s="3" t="s">
        <v>37</v>
      </c>
      <c r="N139" s="3" t="s">
        <v>27</v>
      </c>
      <c r="O139" s="3" t="s">
        <v>27</v>
      </c>
      <c r="P139" s="3" t="s">
        <v>27</v>
      </c>
      <c r="Q139" s="3" t="s">
        <v>27</v>
      </c>
      <c r="R139" s="3" t="s">
        <v>27</v>
      </c>
      <c r="S139" s="3" t="s">
        <v>27</v>
      </c>
      <c r="T139" s="3" t="s">
        <v>37</v>
      </c>
      <c r="U139" s="3" t="s">
        <v>37</v>
      </c>
      <c r="V139" s="3" t="s">
        <v>27</v>
      </c>
    </row>
    <row r="140" spans="1:22" ht="12.5" x14ac:dyDescent="0.25">
      <c r="A140" s="2">
        <v>43958.85902614583</v>
      </c>
      <c r="B140" s="3" t="s">
        <v>29</v>
      </c>
      <c r="C140" s="3">
        <v>28</v>
      </c>
      <c r="D140" s="3" t="s">
        <v>35</v>
      </c>
      <c r="E140" s="3" t="s">
        <v>38</v>
      </c>
      <c r="F140" s="3">
        <v>4</v>
      </c>
      <c r="G140" s="3">
        <v>5</v>
      </c>
      <c r="H140" s="3">
        <v>6</v>
      </c>
      <c r="I140" s="3">
        <v>4</v>
      </c>
      <c r="J140" s="3">
        <v>3</v>
      </c>
      <c r="K140" s="3" t="s">
        <v>24</v>
      </c>
      <c r="L140" s="3" t="s">
        <v>25</v>
      </c>
      <c r="M140" s="3" t="s">
        <v>28</v>
      </c>
      <c r="N140" s="3" t="s">
        <v>27</v>
      </c>
      <c r="O140" s="3" t="s">
        <v>26</v>
      </c>
      <c r="P140" s="3" t="s">
        <v>28</v>
      </c>
      <c r="Q140" s="3" t="s">
        <v>27</v>
      </c>
      <c r="R140" s="3" t="s">
        <v>26</v>
      </c>
      <c r="S140" s="3" t="s">
        <v>37</v>
      </c>
      <c r="T140" s="3" t="s">
        <v>27</v>
      </c>
      <c r="U140" s="3" t="s">
        <v>26</v>
      </c>
      <c r="V140" s="3" t="s">
        <v>28</v>
      </c>
    </row>
    <row r="141" spans="1:22" ht="12.5" x14ac:dyDescent="0.25">
      <c r="A141" s="2">
        <v>43958.86089030093</v>
      </c>
      <c r="B141" s="3" t="s">
        <v>22</v>
      </c>
      <c r="C141" s="3">
        <v>27</v>
      </c>
      <c r="D141" s="3" t="s">
        <v>32</v>
      </c>
      <c r="E141" s="3" t="s">
        <v>43</v>
      </c>
      <c r="F141" s="3">
        <v>4</v>
      </c>
      <c r="G141" s="3">
        <v>6</v>
      </c>
      <c r="H141" s="3">
        <v>7</v>
      </c>
      <c r="I141" s="3">
        <v>6</v>
      </c>
      <c r="J141" s="3">
        <v>6</v>
      </c>
      <c r="K141" s="3" t="s">
        <v>24</v>
      </c>
      <c r="L141" s="3" t="s">
        <v>40</v>
      </c>
      <c r="M141" s="3" t="s">
        <v>28</v>
      </c>
      <c r="N141" s="3" t="s">
        <v>27</v>
      </c>
      <c r="O141" s="3" t="s">
        <v>27</v>
      </c>
      <c r="P141" s="3" t="s">
        <v>34</v>
      </c>
      <c r="Q141" s="3" t="s">
        <v>27</v>
      </c>
      <c r="R141" s="3" t="s">
        <v>27</v>
      </c>
      <c r="S141" s="3" t="s">
        <v>27</v>
      </c>
      <c r="T141" s="3" t="s">
        <v>27</v>
      </c>
      <c r="U141" s="3" t="s">
        <v>27</v>
      </c>
      <c r="V141" s="3" t="s">
        <v>26</v>
      </c>
    </row>
    <row r="142" spans="1:22" ht="12.5" x14ac:dyDescent="0.25">
      <c r="A142" s="2">
        <v>43958.861541550927</v>
      </c>
      <c r="B142" s="3" t="s">
        <v>22</v>
      </c>
      <c r="C142" s="3">
        <v>28</v>
      </c>
      <c r="D142" s="3" t="s">
        <v>32</v>
      </c>
      <c r="E142" s="3" t="s">
        <v>51</v>
      </c>
      <c r="F142" s="3">
        <v>3</v>
      </c>
      <c r="G142" s="3">
        <v>6</v>
      </c>
      <c r="H142" s="3">
        <v>6</v>
      </c>
      <c r="I142" s="3">
        <v>6</v>
      </c>
      <c r="J142" s="3">
        <v>6</v>
      </c>
      <c r="K142" s="3" t="s">
        <v>25</v>
      </c>
      <c r="L142" s="3" t="s">
        <v>25</v>
      </c>
      <c r="M142" s="3" t="s">
        <v>26</v>
      </c>
      <c r="N142" s="3" t="s">
        <v>26</v>
      </c>
      <c r="O142" s="3" t="s">
        <v>26</v>
      </c>
      <c r="P142" s="3" t="s">
        <v>26</v>
      </c>
      <c r="Q142" s="3" t="s">
        <v>37</v>
      </c>
      <c r="R142" s="3" t="s">
        <v>27</v>
      </c>
      <c r="S142" s="3" t="s">
        <v>37</v>
      </c>
      <c r="T142" s="3" t="s">
        <v>27</v>
      </c>
      <c r="U142" s="3" t="s">
        <v>37</v>
      </c>
      <c r="V142" s="3" t="s">
        <v>26</v>
      </c>
    </row>
    <row r="143" spans="1:22" ht="12.5" x14ac:dyDescent="0.25">
      <c r="A143" s="2">
        <v>43958.86159803241</v>
      </c>
      <c r="B143" s="3" t="s">
        <v>22</v>
      </c>
      <c r="C143" s="3">
        <v>28</v>
      </c>
      <c r="D143" s="3" t="s">
        <v>32</v>
      </c>
      <c r="E143" s="3" t="s">
        <v>51</v>
      </c>
      <c r="F143" s="3">
        <v>3</v>
      </c>
      <c r="G143" s="3">
        <v>6</v>
      </c>
      <c r="H143" s="3">
        <v>6</v>
      </c>
      <c r="I143" s="3">
        <v>6</v>
      </c>
      <c r="J143" s="3">
        <v>6</v>
      </c>
      <c r="K143" s="3" t="s">
        <v>25</v>
      </c>
      <c r="L143" s="3" t="s">
        <v>25</v>
      </c>
      <c r="M143" s="3" t="s">
        <v>26</v>
      </c>
      <c r="N143" s="3" t="s">
        <v>26</v>
      </c>
      <c r="O143" s="3" t="s">
        <v>26</v>
      </c>
      <c r="P143" s="3" t="s">
        <v>26</v>
      </c>
      <c r="Q143" s="3" t="s">
        <v>37</v>
      </c>
      <c r="R143" s="3" t="s">
        <v>27</v>
      </c>
      <c r="S143" s="3" t="s">
        <v>37</v>
      </c>
      <c r="T143" s="3" t="s">
        <v>27</v>
      </c>
      <c r="U143" s="3" t="s">
        <v>37</v>
      </c>
      <c r="V143" s="3" t="s">
        <v>26</v>
      </c>
    </row>
    <row r="144" spans="1:22" ht="12.5" x14ac:dyDescent="0.25">
      <c r="A144" s="2">
        <v>43958.861634421293</v>
      </c>
      <c r="B144" s="3" t="s">
        <v>29</v>
      </c>
      <c r="C144" s="3">
        <v>32</v>
      </c>
      <c r="D144" s="3" t="s">
        <v>32</v>
      </c>
      <c r="E144" s="3" t="s">
        <v>44</v>
      </c>
      <c r="F144" s="3">
        <v>5</v>
      </c>
      <c r="G144" s="3">
        <v>5</v>
      </c>
      <c r="H144" s="3">
        <v>6</v>
      </c>
      <c r="I144" s="3">
        <v>6</v>
      </c>
      <c r="J144" s="3">
        <v>2</v>
      </c>
      <c r="K144" s="3" t="s">
        <v>24</v>
      </c>
      <c r="L144" s="3" t="s">
        <v>25</v>
      </c>
      <c r="M144" s="3" t="s">
        <v>26</v>
      </c>
      <c r="N144" s="3" t="s">
        <v>28</v>
      </c>
      <c r="O144" s="3" t="s">
        <v>27</v>
      </c>
      <c r="P144" s="3" t="s">
        <v>28</v>
      </c>
      <c r="Q144" s="3" t="s">
        <v>27</v>
      </c>
      <c r="R144" s="3" t="s">
        <v>28</v>
      </c>
      <c r="S144" s="3" t="s">
        <v>28</v>
      </c>
      <c r="T144" s="3" t="s">
        <v>28</v>
      </c>
      <c r="U144" s="3" t="s">
        <v>28</v>
      </c>
      <c r="V144" s="3" t="s">
        <v>26</v>
      </c>
    </row>
    <row r="145" spans="1:22" ht="12.5" x14ac:dyDescent="0.25">
      <c r="A145" s="2">
        <v>43958.862395625001</v>
      </c>
      <c r="B145" s="3" t="s">
        <v>22</v>
      </c>
      <c r="C145" s="3">
        <v>25</v>
      </c>
      <c r="D145" s="3" t="s">
        <v>45</v>
      </c>
      <c r="E145" s="3" t="s">
        <v>38</v>
      </c>
      <c r="F145" s="3">
        <v>4</v>
      </c>
      <c r="G145" s="3">
        <v>5</v>
      </c>
      <c r="H145" s="3">
        <v>6</v>
      </c>
      <c r="I145" s="3">
        <v>4</v>
      </c>
      <c r="J145" s="3">
        <v>3</v>
      </c>
      <c r="K145" s="3" t="s">
        <v>24</v>
      </c>
      <c r="L145" s="3" t="s">
        <v>24</v>
      </c>
      <c r="M145" s="3" t="s">
        <v>28</v>
      </c>
      <c r="N145" s="3" t="s">
        <v>28</v>
      </c>
      <c r="O145" s="3" t="s">
        <v>28</v>
      </c>
      <c r="P145" s="3" t="s">
        <v>26</v>
      </c>
      <c r="Q145" s="3" t="s">
        <v>28</v>
      </c>
      <c r="R145" s="3" t="s">
        <v>26</v>
      </c>
      <c r="S145" s="3" t="s">
        <v>28</v>
      </c>
      <c r="T145" s="3" t="s">
        <v>26</v>
      </c>
      <c r="U145" s="3" t="s">
        <v>28</v>
      </c>
      <c r="V145" s="3" t="s">
        <v>34</v>
      </c>
    </row>
    <row r="146" spans="1:22" ht="12.5" x14ac:dyDescent="0.25">
      <c r="A146" s="2">
        <v>43958.863166643518</v>
      </c>
      <c r="B146" s="3" t="s">
        <v>29</v>
      </c>
      <c r="C146" s="3">
        <v>32</v>
      </c>
      <c r="D146" s="3" t="s">
        <v>30</v>
      </c>
      <c r="E146" s="3" t="s">
        <v>38</v>
      </c>
      <c r="F146" s="3">
        <v>6</v>
      </c>
      <c r="G146" s="3">
        <v>7</v>
      </c>
      <c r="H146" s="3">
        <v>7</v>
      </c>
      <c r="I146" s="3">
        <v>5</v>
      </c>
      <c r="J146" s="3">
        <v>6</v>
      </c>
      <c r="K146" s="3" t="s">
        <v>25</v>
      </c>
      <c r="L146" s="3" t="s">
        <v>25</v>
      </c>
      <c r="M146" s="3" t="s">
        <v>37</v>
      </c>
      <c r="N146" s="3" t="s">
        <v>37</v>
      </c>
      <c r="O146" s="3" t="s">
        <v>27</v>
      </c>
      <c r="P146" s="3" t="s">
        <v>34</v>
      </c>
      <c r="Q146" s="3" t="s">
        <v>27</v>
      </c>
      <c r="R146" s="3" t="s">
        <v>27</v>
      </c>
      <c r="S146" s="3" t="s">
        <v>37</v>
      </c>
      <c r="T146" s="3" t="s">
        <v>37</v>
      </c>
      <c r="U146" s="3" t="s">
        <v>37</v>
      </c>
      <c r="V146" s="3" t="s">
        <v>34</v>
      </c>
    </row>
    <row r="147" spans="1:22" ht="12.5" x14ac:dyDescent="0.25">
      <c r="A147" s="2">
        <v>43958.864220752315</v>
      </c>
      <c r="B147" s="3" t="s">
        <v>22</v>
      </c>
      <c r="C147" s="3">
        <v>34</v>
      </c>
      <c r="D147" s="3" t="s">
        <v>30</v>
      </c>
      <c r="E147" s="3" t="s">
        <v>44</v>
      </c>
      <c r="F147" s="3">
        <v>3</v>
      </c>
      <c r="G147" s="3">
        <v>3</v>
      </c>
      <c r="H147" s="3">
        <v>3</v>
      </c>
      <c r="I147" s="3">
        <v>4</v>
      </c>
      <c r="J147" s="3">
        <v>1</v>
      </c>
      <c r="K147" s="3" t="s">
        <v>40</v>
      </c>
      <c r="L147" s="3" t="s">
        <v>40</v>
      </c>
      <c r="M147" s="3" t="s">
        <v>26</v>
      </c>
      <c r="N147" s="3" t="s">
        <v>34</v>
      </c>
      <c r="O147" s="3" t="s">
        <v>26</v>
      </c>
      <c r="P147" s="3" t="s">
        <v>27</v>
      </c>
      <c r="Q147" s="3" t="s">
        <v>26</v>
      </c>
      <c r="R147" s="3" t="s">
        <v>26</v>
      </c>
      <c r="S147" s="3" t="s">
        <v>26</v>
      </c>
      <c r="T147" s="3" t="s">
        <v>26</v>
      </c>
      <c r="U147" s="3" t="s">
        <v>26</v>
      </c>
      <c r="V147" s="3" t="s">
        <v>28</v>
      </c>
    </row>
    <row r="148" spans="1:22" ht="12.5" x14ac:dyDescent="0.25">
      <c r="A148" s="2">
        <v>43958.865353414352</v>
      </c>
      <c r="B148" s="3" t="s">
        <v>29</v>
      </c>
      <c r="C148" s="3">
        <v>35</v>
      </c>
      <c r="D148" s="3" t="s">
        <v>32</v>
      </c>
      <c r="E148" s="3" t="s">
        <v>47</v>
      </c>
      <c r="F148" s="3">
        <v>3</v>
      </c>
      <c r="G148" s="3">
        <v>3</v>
      </c>
      <c r="H148" s="3">
        <v>3</v>
      </c>
      <c r="I148" s="3">
        <v>5</v>
      </c>
      <c r="J148" s="3">
        <v>1</v>
      </c>
      <c r="K148" s="3" t="s">
        <v>40</v>
      </c>
      <c r="L148" s="3" t="s">
        <v>25</v>
      </c>
      <c r="M148" s="3" t="s">
        <v>26</v>
      </c>
      <c r="N148" s="3" t="s">
        <v>28</v>
      </c>
      <c r="O148" s="3" t="s">
        <v>28</v>
      </c>
      <c r="P148" s="3" t="s">
        <v>28</v>
      </c>
      <c r="Q148" s="3" t="s">
        <v>26</v>
      </c>
      <c r="R148" s="3" t="s">
        <v>34</v>
      </c>
      <c r="S148" s="3" t="s">
        <v>34</v>
      </c>
      <c r="T148" s="3" t="s">
        <v>26</v>
      </c>
      <c r="U148" s="3" t="s">
        <v>34</v>
      </c>
      <c r="V148" s="3" t="s">
        <v>28</v>
      </c>
    </row>
    <row r="149" spans="1:22" ht="12.5" x14ac:dyDescent="0.25">
      <c r="A149" s="2">
        <v>43958.865373090273</v>
      </c>
      <c r="B149" s="3" t="s">
        <v>22</v>
      </c>
      <c r="C149" s="3">
        <v>32</v>
      </c>
      <c r="D149" s="3" t="s">
        <v>23</v>
      </c>
      <c r="F149" s="3">
        <v>7</v>
      </c>
      <c r="G149" s="3">
        <v>7</v>
      </c>
      <c r="H149" s="3">
        <v>7</v>
      </c>
      <c r="I149" s="3">
        <v>7</v>
      </c>
      <c r="J149" s="3">
        <v>7</v>
      </c>
      <c r="K149" s="3" t="s">
        <v>25</v>
      </c>
      <c r="L149" s="3" t="s">
        <v>25</v>
      </c>
      <c r="M149" s="3" t="s">
        <v>28</v>
      </c>
      <c r="N149" s="3" t="s">
        <v>27</v>
      </c>
      <c r="O149" s="3" t="s">
        <v>37</v>
      </c>
      <c r="P149" s="3" t="s">
        <v>26</v>
      </c>
      <c r="Q149" s="3" t="s">
        <v>27</v>
      </c>
      <c r="R149" s="3" t="s">
        <v>37</v>
      </c>
      <c r="S149" s="3" t="s">
        <v>27</v>
      </c>
      <c r="T149" s="3" t="s">
        <v>27</v>
      </c>
      <c r="U149" s="3" t="s">
        <v>27</v>
      </c>
      <c r="V149" s="3" t="s">
        <v>26</v>
      </c>
    </row>
    <row r="150" spans="1:22" ht="12.5" x14ac:dyDescent="0.25">
      <c r="A150" s="2">
        <v>43958.865591817128</v>
      </c>
      <c r="B150" s="3" t="s">
        <v>29</v>
      </c>
      <c r="C150" s="3">
        <v>28</v>
      </c>
      <c r="D150" s="3" t="s">
        <v>32</v>
      </c>
      <c r="E150" s="3" t="s">
        <v>38</v>
      </c>
      <c r="F150" s="3">
        <v>4</v>
      </c>
      <c r="G150" s="3">
        <v>6</v>
      </c>
      <c r="H150" s="3">
        <v>5</v>
      </c>
      <c r="I150" s="3">
        <v>6</v>
      </c>
      <c r="J150" s="3">
        <v>6</v>
      </c>
      <c r="K150" s="3" t="s">
        <v>25</v>
      </c>
      <c r="L150" s="3" t="s">
        <v>25</v>
      </c>
      <c r="M150" s="3" t="s">
        <v>28</v>
      </c>
      <c r="N150" s="3" t="s">
        <v>27</v>
      </c>
      <c r="O150" s="3" t="s">
        <v>28</v>
      </c>
      <c r="P150" s="3" t="s">
        <v>26</v>
      </c>
      <c r="Q150" s="3" t="s">
        <v>28</v>
      </c>
      <c r="R150" s="3" t="s">
        <v>28</v>
      </c>
      <c r="S150" s="3" t="s">
        <v>26</v>
      </c>
      <c r="T150" s="3" t="s">
        <v>28</v>
      </c>
      <c r="U150" s="3" t="s">
        <v>27</v>
      </c>
      <c r="V150" s="3" t="s">
        <v>34</v>
      </c>
    </row>
    <row r="151" spans="1:22" ht="12.5" x14ac:dyDescent="0.25">
      <c r="A151" s="2">
        <v>43958.866570613427</v>
      </c>
      <c r="B151" s="3" t="s">
        <v>29</v>
      </c>
      <c r="C151" s="3">
        <v>45</v>
      </c>
      <c r="D151" s="3" t="s">
        <v>32</v>
      </c>
      <c r="E151" s="3" t="s">
        <v>84</v>
      </c>
      <c r="F151" s="3">
        <v>5</v>
      </c>
      <c r="G151" s="3">
        <v>6</v>
      </c>
      <c r="H151" s="3">
        <v>3</v>
      </c>
      <c r="I151" s="3">
        <v>6</v>
      </c>
      <c r="J151" s="3">
        <v>6</v>
      </c>
      <c r="K151" s="3" t="s">
        <v>25</v>
      </c>
      <c r="L151" s="3" t="s">
        <v>25</v>
      </c>
      <c r="M151" s="3" t="s">
        <v>27</v>
      </c>
      <c r="N151" s="3" t="s">
        <v>28</v>
      </c>
      <c r="O151" s="3" t="s">
        <v>27</v>
      </c>
      <c r="P151" s="3" t="s">
        <v>26</v>
      </c>
      <c r="Q151" s="3" t="s">
        <v>27</v>
      </c>
      <c r="R151" s="3" t="s">
        <v>28</v>
      </c>
      <c r="S151" s="3" t="s">
        <v>37</v>
      </c>
      <c r="T151" s="3" t="s">
        <v>26</v>
      </c>
      <c r="U151" s="3" t="s">
        <v>26</v>
      </c>
      <c r="V151" s="3" t="s">
        <v>34</v>
      </c>
    </row>
    <row r="152" spans="1:22" ht="12.5" x14ac:dyDescent="0.25">
      <c r="A152" s="2">
        <v>43958.86680123843</v>
      </c>
      <c r="B152" s="3" t="s">
        <v>22</v>
      </c>
      <c r="C152" s="3">
        <v>39</v>
      </c>
      <c r="D152" s="3" t="s">
        <v>32</v>
      </c>
      <c r="E152" s="3" t="s">
        <v>48</v>
      </c>
      <c r="F152" s="3">
        <v>7</v>
      </c>
      <c r="G152" s="3">
        <v>7</v>
      </c>
      <c r="H152" s="3">
        <v>7</v>
      </c>
      <c r="I152" s="3">
        <v>6</v>
      </c>
      <c r="J152" s="3">
        <v>7</v>
      </c>
      <c r="K152" s="3" t="s">
        <v>24</v>
      </c>
      <c r="L152" s="3" t="s">
        <v>25</v>
      </c>
      <c r="M152" s="3" t="s">
        <v>37</v>
      </c>
      <c r="N152" s="3" t="s">
        <v>37</v>
      </c>
      <c r="O152" s="3" t="s">
        <v>28</v>
      </c>
      <c r="P152" s="3" t="s">
        <v>34</v>
      </c>
      <c r="Q152" s="3" t="s">
        <v>37</v>
      </c>
      <c r="R152" s="3" t="s">
        <v>34</v>
      </c>
      <c r="S152" s="3" t="s">
        <v>27</v>
      </c>
      <c r="T152" s="3" t="s">
        <v>28</v>
      </c>
      <c r="U152" s="3" t="s">
        <v>27</v>
      </c>
      <c r="V152" s="3" t="s">
        <v>34</v>
      </c>
    </row>
    <row r="153" spans="1:22" ht="12.5" x14ac:dyDescent="0.25">
      <c r="A153" s="2">
        <v>43958.867555428238</v>
      </c>
      <c r="B153" s="3" t="s">
        <v>22</v>
      </c>
      <c r="C153" s="3">
        <v>38</v>
      </c>
      <c r="D153" s="3" t="s">
        <v>32</v>
      </c>
      <c r="E153" s="3" t="s">
        <v>60</v>
      </c>
      <c r="F153" s="3">
        <v>5</v>
      </c>
      <c r="G153" s="3">
        <v>5</v>
      </c>
      <c r="H153" s="3">
        <v>6</v>
      </c>
      <c r="I153" s="3">
        <v>6</v>
      </c>
      <c r="J153" s="3">
        <v>6</v>
      </c>
      <c r="K153" s="3" t="s">
        <v>24</v>
      </c>
      <c r="L153" s="3" t="s">
        <v>24</v>
      </c>
      <c r="M153" s="3" t="s">
        <v>26</v>
      </c>
      <c r="N153" s="3" t="s">
        <v>28</v>
      </c>
      <c r="O153" s="3" t="s">
        <v>28</v>
      </c>
      <c r="P153" s="3" t="s">
        <v>26</v>
      </c>
      <c r="Q153" s="3" t="s">
        <v>28</v>
      </c>
      <c r="R153" s="3" t="s">
        <v>26</v>
      </c>
      <c r="S153" s="3" t="s">
        <v>28</v>
      </c>
      <c r="T153" s="3" t="s">
        <v>28</v>
      </c>
      <c r="U153" s="3" t="s">
        <v>28</v>
      </c>
      <c r="V153" s="3" t="s">
        <v>26</v>
      </c>
    </row>
    <row r="154" spans="1:22" ht="12.5" x14ac:dyDescent="0.25">
      <c r="A154" s="2">
        <v>43958.867853900461</v>
      </c>
      <c r="B154" s="3" t="s">
        <v>29</v>
      </c>
      <c r="C154" s="3">
        <v>29</v>
      </c>
      <c r="D154" s="3" t="s">
        <v>35</v>
      </c>
      <c r="E154" s="3" t="s">
        <v>31</v>
      </c>
      <c r="F154" s="3">
        <v>4</v>
      </c>
      <c r="G154" s="3">
        <v>4</v>
      </c>
      <c r="H154" s="3">
        <v>4</v>
      </c>
      <c r="I154" s="3">
        <v>4</v>
      </c>
      <c r="J154" s="3">
        <v>4</v>
      </c>
      <c r="K154" s="3" t="s">
        <v>24</v>
      </c>
      <c r="L154" s="3" t="s">
        <v>24</v>
      </c>
      <c r="M154" s="3" t="s">
        <v>28</v>
      </c>
      <c r="N154" s="3" t="s">
        <v>27</v>
      </c>
      <c r="O154" s="3" t="s">
        <v>26</v>
      </c>
      <c r="P154" s="3" t="s">
        <v>26</v>
      </c>
      <c r="Q154" s="3" t="s">
        <v>27</v>
      </c>
      <c r="R154" s="3" t="s">
        <v>28</v>
      </c>
      <c r="S154" s="3" t="s">
        <v>37</v>
      </c>
      <c r="T154" s="3" t="s">
        <v>37</v>
      </c>
      <c r="U154" s="3" t="s">
        <v>27</v>
      </c>
      <c r="V154" s="3" t="s">
        <v>28</v>
      </c>
    </row>
    <row r="155" spans="1:22" ht="12.5" x14ac:dyDescent="0.25">
      <c r="A155" s="2">
        <v>43958.868275648143</v>
      </c>
      <c r="B155" s="3" t="s">
        <v>22</v>
      </c>
      <c r="C155" s="3">
        <v>39</v>
      </c>
      <c r="D155" s="3" t="s">
        <v>30</v>
      </c>
      <c r="E155" s="3" t="s">
        <v>63</v>
      </c>
      <c r="F155" s="3">
        <v>2</v>
      </c>
      <c r="G155" s="3">
        <v>2</v>
      </c>
      <c r="H155" s="3">
        <v>3</v>
      </c>
      <c r="I155" s="3">
        <v>2</v>
      </c>
      <c r="J155" s="3">
        <v>4</v>
      </c>
      <c r="K155" s="3" t="s">
        <v>24</v>
      </c>
      <c r="L155" s="3" t="s">
        <v>24</v>
      </c>
      <c r="M155" s="3" t="s">
        <v>28</v>
      </c>
      <c r="N155" s="3" t="s">
        <v>27</v>
      </c>
      <c r="O155" s="3" t="s">
        <v>28</v>
      </c>
      <c r="P155" s="3" t="s">
        <v>34</v>
      </c>
      <c r="Q155" s="3" t="s">
        <v>27</v>
      </c>
      <c r="R155" s="3" t="s">
        <v>28</v>
      </c>
      <c r="S155" s="3" t="s">
        <v>28</v>
      </c>
      <c r="T155" s="3" t="s">
        <v>28</v>
      </c>
      <c r="U155" s="3" t="s">
        <v>37</v>
      </c>
      <c r="V155" s="3" t="s">
        <v>34</v>
      </c>
    </row>
    <row r="156" spans="1:22" ht="12.5" x14ac:dyDescent="0.25">
      <c r="A156" s="2">
        <v>43958.868538472219</v>
      </c>
      <c r="B156" s="3" t="s">
        <v>22</v>
      </c>
      <c r="C156" s="3">
        <v>39</v>
      </c>
      <c r="D156" s="3" t="s">
        <v>23</v>
      </c>
      <c r="F156" s="3">
        <v>2</v>
      </c>
      <c r="G156" s="3">
        <v>4</v>
      </c>
      <c r="H156" s="3">
        <v>2</v>
      </c>
      <c r="I156" s="3">
        <v>3</v>
      </c>
      <c r="J156" s="3">
        <v>2</v>
      </c>
      <c r="K156" s="3" t="s">
        <v>40</v>
      </c>
      <c r="L156" s="3" t="s">
        <v>24</v>
      </c>
      <c r="M156" s="3" t="s">
        <v>34</v>
      </c>
      <c r="N156" s="3" t="s">
        <v>26</v>
      </c>
      <c r="O156" s="3" t="s">
        <v>26</v>
      </c>
      <c r="P156" s="3" t="s">
        <v>27</v>
      </c>
      <c r="Q156" s="3" t="s">
        <v>28</v>
      </c>
      <c r="R156" s="3" t="s">
        <v>26</v>
      </c>
      <c r="S156" s="3" t="s">
        <v>26</v>
      </c>
      <c r="T156" s="3" t="s">
        <v>28</v>
      </c>
      <c r="U156" s="3" t="s">
        <v>28</v>
      </c>
      <c r="V156" s="3" t="s">
        <v>28</v>
      </c>
    </row>
    <row r="157" spans="1:22" ht="12.5" x14ac:dyDescent="0.25">
      <c r="A157" s="2">
        <v>43958.868924062495</v>
      </c>
      <c r="B157" s="3" t="s">
        <v>22</v>
      </c>
      <c r="C157" s="3">
        <v>34</v>
      </c>
      <c r="D157" s="3" t="s">
        <v>45</v>
      </c>
      <c r="E157" s="3" t="s">
        <v>39</v>
      </c>
      <c r="F157" s="3">
        <v>5</v>
      </c>
      <c r="G157" s="3">
        <v>4</v>
      </c>
      <c r="H157" s="3">
        <v>5</v>
      </c>
      <c r="I157" s="3">
        <v>3</v>
      </c>
      <c r="J157" s="3">
        <v>4</v>
      </c>
      <c r="K157" s="3" t="s">
        <v>24</v>
      </c>
      <c r="L157" s="3" t="s">
        <v>24</v>
      </c>
      <c r="M157" s="3" t="s">
        <v>28</v>
      </c>
      <c r="N157" s="3" t="s">
        <v>27</v>
      </c>
      <c r="O157" s="3" t="s">
        <v>26</v>
      </c>
      <c r="P157" s="3" t="s">
        <v>28</v>
      </c>
      <c r="Q157" s="3" t="s">
        <v>37</v>
      </c>
      <c r="R157" s="3" t="s">
        <v>34</v>
      </c>
      <c r="S157" s="3" t="s">
        <v>27</v>
      </c>
      <c r="T157" s="3" t="s">
        <v>26</v>
      </c>
      <c r="U157" s="3" t="s">
        <v>27</v>
      </c>
      <c r="V157" s="3" t="s">
        <v>26</v>
      </c>
    </row>
    <row r="158" spans="1:22" ht="12.5" x14ac:dyDescent="0.25">
      <c r="A158" s="2">
        <v>43958.870875231485</v>
      </c>
      <c r="B158" s="3" t="s">
        <v>22</v>
      </c>
      <c r="C158" s="3">
        <v>29</v>
      </c>
      <c r="D158" s="3" t="s">
        <v>32</v>
      </c>
      <c r="E158" s="3" t="s">
        <v>47</v>
      </c>
      <c r="F158" s="3">
        <v>2</v>
      </c>
      <c r="G158" s="3">
        <v>5</v>
      </c>
      <c r="H158" s="3">
        <v>3</v>
      </c>
      <c r="I158" s="3">
        <v>2</v>
      </c>
      <c r="J158" s="3">
        <v>1</v>
      </c>
      <c r="K158" s="3" t="s">
        <v>24</v>
      </c>
      <c r="L158" s="3" t="s">
        <v>52</v>
      </c>
      <c r="M158" s="3" t="s">
        <v>26</v>
      </c>
      <c r="N158" s="3" t="s">
        <v>34</v>
      </c>
      <c r="O158" s="3" t="s">
        <v>34</v>
      </c>
      <c r="P158" s="3" t="s">
        <v>28</v>
      </c>
      <c r="Q158" s="3" t="s">
        <v>28</v>
      </c>
      <c r="R158" s="3" t="s">
        <v>34</v>
      </c>
      <c r="S158" s="3" t="s">
        <v>28</v>
      </c>
      <c r="T158" s="3" t="s">
        <v>34</v>
      </c>
      <c r="U158" s="3" t="s">
        <v>28</v>
      </c>
      <c r="V158" s="3" t="s">
        <v>26</v>
      </c>
    </row>
    <row r="159" spans="1:22" ht="12.5" x14ac:dyDescent="0.25">
      <c r="A159" s="2">
        <v>43958.871421307871</v>
      </c>
      <c r="B159" s="3" t="s">
        <v>22</v>
      </c>
      <c r="C159" s="3">
        <v>22</v>
      </c>
      <c r="D159" s="3" t="s">
        <v>32</v>
      </c>
      <c r="E159" s="3" t="s">
        <v>85</v>
      </c>
      <c r="F159" s="3">
        <v>3</v>
      </c>
      <c r="G159" s="3">
        <v>3</v>
      </c>
      <c r="H159" s="3">
        <v>4</v>
      </c>
      <c r="I159" s="3">
        <v>4</v>
      </c>
      <c r="J159" s="3">
        <v>6</v>
      </c>
      <c r="K159" s="3" t="s">
        <v>25</v>
      </c>
      <c r="L159" s="3" t="s">
        <v>25</v>
      </c>
      <c r="M159" s="3" t="s">
        <v>28</v>
      </c>
      <c r="N159" s="3" t="s">
        <v>27</v>
      </c>
      <c r="O159" s="3" t="s">
        <v>37</v>
      </c>
      <c r="P159" s="3" t="s">
        <v>26</v>
      </c>
      <c r="Q159" s="3" t="s">
        <v>27</v>
      </c>
      <c r="R159" s="3" t="s">
        <v>28</v>
      </c>
      <c r="S159" s="3" t="s">
        <v>27</v>
      </c>
      <c r="T159" s="3" t="s">
        <v>27</v>
      </c>
      <c r="U159" s="3" t="s">
        <v>37</v>
      </c>
      <c r="V159" s="3" t="s">
        <v>26</v>
      </c>
    </row>
    <row r="160" spans="1:22" ht="12.5" x14ac:dyDescent="0.25">
      <c r="A160" s="2">
        <v>43958.871994062501</v>
      </c>
      <c r="B160" s="3" t="s">
        <v>22</v>
      </c>
      <c r="C160" s="3">
        <v>45</v>
      </c>
      <c r="D160" s="3" t="s">
        <v>30</v>
      </c>
      <c r="E160" s="3" t="s">
        <v>44</v>
      </c>
      <c r="F160" s="3">
        <v>2</v>
      </c>
      <c r="G160" s="3">
        <v>5</v>
      </c>
      <c r="H160" s="3">
        <v>3</v>
      </c>
      <c r="I160" s="3">
        <v>2</v>
      </c>
      <c r="J160" s="3">
        <v>1</v>
      </c>
      <c r="K160" s="3" t="s">
        <v>25</v>
      </c>
      <c r="L160" s="3" t="s">
        <v>25</v>
      </c>
      <c r="M160" s="3" t="s">
        <v>34</v>
      </c>
      <c r="N160" s="3" t="s">
        <v>34</v>
      </c>
      <c r="O160" s="3" t="s">
        <v>27</v>
      </c>
      <c r="P160" s="3" t="s">
        <v>27</v>
      </c>
      <c r="Q160" s="3" t="s">
        <v>26</v>
      </c>
      <c r="R160" s="3" t="s">
        <v>28</v>
      </c>
      <c r="S160" s="3" t="s">
        <v>27</v>
      </c>
      <c r="T160" s="3" t="s">
        <v>28</v>
      </c>
      <c r="U160" s="3" t="s">
        <v>27</v>
      </c>
      <c r="V160" s="3" t="s">
        <v>34</v>
      </c>
    </row>
    <row r="161" spans="1:22" ht="12.5" x14ac:dyDescent="0.25">
      <c r="A161" s="2">
        <v>43958.872736331017</v>
      </c>
      <c r="B161" s="3" t="s">
        <v>29</v>
      </c>
      <c r="C161" s="3">
        <v>33</v>
      </c>
      <c r="D161" s="3" t="s">
        <v>32</v>
      </c>
      <c r="E161" s="3" t="s">
        <v>44</v>
      </c>
      <c r="F161" s="3">
        <v>5</v>
      </c>
      <c r="G161" s="3">
        <v>7</v>
      </c>
      <c r="H161" s="3">
        <v>6</v>
      </c>
      <c r="I161" s="3">
        <v>4</v>
      </c>
      <c r="J161" s="3">
        <v>2</v>
      </c>
      <c r="K161" s="3" t="s">
        <v>24</v>
      </c>
      <c r="L161" s="3" t="s">
        <v>40</v>
      </c>
      <c r="M161" s="3" t="s">
        <v>26</v>
      </c>
      <c r="N161" s="3" t="s">
        <v>34</v>
      </c>
      <c r="O161" s="3" t="s">
        <v>26</v>
      </c>
      <c r="P161" s="3" t="s">
        <v>27</v>
      </c>
      <c r="Q161" s="3" t="s">
        <v>28</v>
      </c>
      <c r="R161" s="3" t="s">
        <v>34</v>
      </c>
      <c r="S161" s="3" t="s">
        <v>34</v>
      </c>
      <c r="T161" s="3" t="s">
        <v>26</v>
      </c>
      <c r="U161" s="3" t="s">
        <v>26</v>
      </c>
      <c r="V161" s="3" t="s">
        <v>27</v>
      </c>
    </row>
    <row r="162" spans="1:22" ht="12.5" x14ac:dyDescent="0.25">
      <c r="A162" s="2">
        <v>43958.874069305559</v>
      </c>
      <c r="B162" s="3" t="s">
        <v>22</v>
      </c>
      <c r="C162" s="3">
        <v>35</v>
      </c>
      <c r="D162" s="3" t="s">
        <v>32</v>
      </c>
      <c r="E162" s="3" t="s">
        <v>61</v>
      </c>
      <c r="F162" s="3">
        <v>3</v>
      </c>
      <c r="G162" s="3">
        <v>5</v>
      </c>
      <c r="H162" s="3">
        <v>4</v>
      </c>
      <c r="I162" s="3">
        <v>4</v>
      </c>
      <c r="J162" s="3">
        <v>3</v>
      </c>
      <c r="K162" s="3" t="s">
        <v>40</v>
      </c>
      <c r="L162" s="3" t="s">
        <v>25</v>
      </c>
      <c r="M162" s="3" t="s">
        <v>26</v>
      </c>
      <c r="N162" s="3" t="s">
        <v>34</v>
      </c>
      <c r="O162" s="3" t="s">
        <v>26</v>
      </c>
      <c r="P162" s="3" t="s">
        <v>28</v>
      </c>
      <c r="Q162" s="3" t="s">
        <v>28</v>
      </c>
      <c r="R162" s="3" t="s">
        <v>26</v>
      </c>
      <c r="S162" s="3" t="s">
        <v>26</v>
      </c>
      <c r="T162" s="3" t="s">
        <v>34</v>
      </c>
      <c r="U162" s="3" t="s">
        <v>26</v>
      </c>
      <c r="V162" s="3" t="s">
        <v>26</v>
      </c>
    </row>
    <row r="163" spans="1:22" ht="12.5" x14ac:dyDescent="0.25">
      <c r="A163" s="2">
        <v>43958.874688888885</v>
      </c>
      <c r="B163" s="3" t="s">
        <v>22</v>
      </c>
      <c r="C163" s="3">
        <v>32</v>
      </c>
      <c r="D163" s="3" t="s">
        <v>32</v>
      </c>
      <c r="E163" s="3" t="s">
        <v>44</v>
      </c>
      <c r="F163" s="3">
        <v>5</v>
      </c>
      <c r="G163" s="3">
        <v>5</v>
      </c>
      <c r="H163" s="3">
        <v>5</v>
      </c>
      <c r="I163" s="3">
        <v>4</v>
      </c>
      <c r="J163" s="3">
        <v>3</v>
      </c>
      <c r="K163" s="3" t="s">
        <v>25</v>
      </c>
      <c r="L163" s="3" t="s">
        <v>24</v>
      </c>
      <c r="M163" s="3" t="s">
        <v>28</v>
      </c>
      <c r="N163" s="3" t="s">
        <v>28</v>
      </c>
      <c r="O163" s="3" t="s">
        <v>27</v>
      </c>
      <c r="P163" s="3" t="s">
        <v>28</v>
      </c>
      <c r="Q163" s="3" t="s">
        <v>28</v>
      </c>
      <c r="R163" s="3" t="s">
        <v>27</v>
      </c>
      <c r="S163" s="3" t="s">
        <v>37</v>
      </c>
      <c r="T163" s="3" t="s">
        <v>37</v>
      </c>
      <c r="U163" s="3" t="s">
        <v>37</v>
      </c>
      <c r="V163" s="3" t="s">
        <v>26</v>
      </c>
    </row>
    <row r="164" spans="1:22" ht="12.5" x14ac:dyDescent="0.25">
      <c r="A164" s="2">
        <v>43958.874818287033</v>
      </c>
      <c r="B164" s="3" t="s">
        <v>29</v>
      </c>
      <c r="C164" s="3">
        <v>37</v>
      </c>
      <c r="D164" s="3" t="s">
        <v>32</v>
      </c>
      <c r="E164" s="3" t="s">
        <v>53</v>
      </c>
      <c r="F164" s="3">
        <v>5</v>
      </c>
      <c r="G164" s="3">
        <v>5</v>
      </c>
      <c r="H164" s="3">
        <v>5</v>
      </c>
      <c r="I164" s="3">
        <v>5</v>
      </c>
      <c r="J164" s="3">
        <v>5</v>
      </c>
      <c r="K164" s="3" t="s">
        <v>25</v>
      </c>
      <c r="L164" s="3" t="s">
        <v>25</v>
      </c>
      <c r="M164" s="3" t="s">
        <v>27</v>
      </c>
      <c r="N164" s="3" t="s">
        <v>27</v>
      </c>
      <c r="O164" s="3" t="s">
        <v>28</v>
      </c>
      <c r="P164" s="3" t="s">
        <v>26</v>
      </c>
      <c r="Q164" s="3" t="s">
        <v>27</v>
      </c>
      <c r="R164" s="3" t="s">
        <v>27</v>
      </c>
      <c r="S164" s="3" t="s">
        <v>27</v>
      </c>
      <c r="T164" s="3" t="s">
        <v>28</v>
      </c>
      <c r="U164" s="3" t="s">
        <v>27</v>
      </c>
      <c r="V164" s="3" t="s">
        <v>26</v>
      </c>
    </row>
    <row r="165" spans="1:22" ht="12.5" x14ac:dyDescent="0.25">
      <c r="A165" s="2">
        <v>43958.87528699074</v>
      </c>
      <c r="B165" s="3" t="s">
        <v>29</v>
      </c>
      <c r="C165" s="3">
        <v>29</v>
      </c>
      <c r="D165" s="3" t="s">
        <v>35</v>
      </c>
      <c r="E165" s="3" t="s">
        <v>58</v>
      </c>
      <c r="F165" s="3">
        <v>7</v>
      </c>
      <c r="G165" s="3">
        <v>7</v>
      </c>
      <c r="H165" s="3">
        <v>6</v>
      </c>
      <c r="I165" s="3">
        <v>6</v>
      </c>
      <c r="J165" s="3">
        <v>6</v>
      </c>
      <c r="K165" s="3" t="s">
        <v>24</v>
      </c>
      <c r="L165" s="3" t="s">
        <v>24</v>
      </c>
      <c r="M165" s="3" t="s">
        <v>26</v>
      </c>
      <c r="N165" s="3" t="s">
        <v>26</v>
      </c>
      <c r="O165" s="3" t="s">
        <v>27</v>
      </c>
      <c r="P165" s="3" t="s">
        <v>28</v>
      </c>
      <c r="Q165" s="3" t="s">
        <v>28</v>
      </c>
      <c r="R165" s="3" t="s">
        <v>34</v>
      </c>
      <c r="S165" s="3" t="s">
        <v>28</v>
      </c>
      <c r="T165" s="3" t="s">
        <v>28</v>
      </c>
      <c r="U165" s="3" t="s">
        <v>28</v>
      </c>
      <c r="V165" s="3" t="s">
        <v>28</v>
      </c>
    </row>
    <row r="166" spans="1:22" ht="12.5" x14ac:dyDescent="0.25">
      <c r="A166" s="2">
        <v>43958.875541712958</v>
      </c>
      <c r="B166" s="3" t="s">
        <v>22</v>
      </c>
      <c r="C166" s="3">
        <v>30</v>
      </c>
      <c r="D166" s="3" t="s">
        <v>35</v>
      </c>
      <c r="E166" s="3" t="s">
        <v>38</v>
      </c>
      <c r="F166" s="3">
        <v>4</v>
      </c>
      <c r="G166" s="3">
        <v>3</v>
      </c>
      <c r="H166" s="3">
        <v>6</v>
      </c>
      <c r="I166" s="3">
        <v>6</v>
      </c>
      <c r="J166" s="3">
        <v>2</v>
      </c>
      <c r="K166" s="3" t="s">
        <v>25</v>
      </c>
      <c r="L166" s="3" t="s">
        <v>25</v>
      </c>
      <c r="M166" s="3" t="s">
        <v>27</v>
      </c>
      <c r="N166" s="3" t="s">
        <v>37</v>
      </c>
      <c r="O166" s="3" t="s">
        <v>27</v>
      </c>
      <c r="P166" s="3" t="s">
        <v>34</v>
      </c>
      <c r="Q166" s="3" t="s">
        <v>37</v>
      </c>
      <c r="R166" s="3" t="s">
        <v>28</v>
      </c>
      <c r="S166" s="3" t="s">
        <v>37</v>
      </c>
      <c r="T166" s="3" t="s">
        <v>37</v>
      </c>
      <c r="U166" s="3" t="s">
        <v>37</v>
      </c>
      <c r="V166" s="3" t="s">
        <v>34</v>
      </c>
    </row>
    <row r="167" spans="1:22" ht="12.5" x14ac:dyDescent="0.25">
      <c r="A167" s="2">
        <v>43958.876252025468</v>
      </c>
      <c r="B167" s="3" t="s">
        <v>29</v>
      </c>
      <c r="C167" s="3">
        <v>22</v>
      </c>
      <c r="D167" s="3" t="s">
        <v>23</v>
      </c>
      <c r="F167" s="3">
        <v>5</v>
      </c>
      <c r="G167" s="3">
        <v>4</v>
      </c>
      <c r="H167" s="3">
        <v>4</v>
      </c>
      <c r="I167" s="3">
        <v>5</v>
      </c>
      <c r="J167" s="3">
        <v>2</v>
      </c>
      <c r="K167" s="3" t="s">
        <v>40</v>
      </c>
      <c r="L167" s="3" t="s">
        <v>24</v>
      </c>
      <c r="M167" s="3" t="s">
        <v>26</v>
      </c>
      <c r="N167" s="3" t="s">
        <v>26</v>
      </c>
      <c r="O167" s="3" t="s">
        <v>28</v>
      </c>
      <c r="P167" s="3" t="s">
        <v>34</v>
      </c>
      <c r="Q167" s="3" t="s">
        <v>27</v>
      </c>
      <c r="R167" s="3" t="s">
        <v>27</v>
      </c>
      <c r="S167" s="3" t="s">
        <v>27</v>
      </c>
      <c r="T167" s="3" t="s">
        <v>37</v>
      </c>
      <c r="U167" s="3" t="s">
        <v>28</v>
      </c>
      <c r="V167" s="3" t="s">
        <v>26</v>
      </c>
    </row>
    <row r="168" spans="1:22" ht="12.5" x14ac:dyDescent="0.25">
      <c r="A168" s="2">
        <v>43958.876263692131</v>
      </c>
      <c r="B168" s="3" t="s">
        <v>22</v>
      </c>
      <c r="C168" s="3">
        <v>32</v>
      </c>
      <c r="D168" s="3" t="s">
        <v>23</v>
      </c>
      <c r="F168" s="3">
        <v>5</v>
      </c>
      <c r="G168" s="3">
        <v>7</v>
      </c>
      <c r="H168" s="3">
        <v>5</v>
      </c>
      <c r="I168" s="3">
        <v>6</v>
      </c>
      <c r="J168" s="3">
        <v>3</v>
      </c>
      <c r="K168" s="3" t="s">
        <v>24</v>
      </c>
      <c r="L168" s="3" t="s">
        <v>40</v>
      </c>
      <c r="M168" s="3" t="s">
        <v>37</v>
      </c>
      <c r="N168" s="3" t="s">
        <v>27</v>
      </c>
      <c r="O168" s="3" t="s">
        <v>26</v>
      </c>
      <c r="P168" s="3" t="s">
        <v>27</v>
      </c>
      <c r="Q168" s="3" t="s">
        <v>37</v>
      </c>
      <c r="R168" s="3" t="s">
        <v>26</v>
      </c>
      <c r="S168" s="3" t="s">
        <v>26</v>
      </c>
      <c r="T168" s="3" t="s">
        <v>34</v>
      </c>
      <c r="U168" s="3" t="s">
        <v>28</v>
      </c>
      <c r="V168" s="3" t="s">
        <v>27</v>
      </c>
    </row>
    <row r="169" spans="1:22" ht="12.5" x14ac:dyDescent="0.25">
      <c r="A169" s="2">
        <v>43958.876919456015</v>
      </c>
      <c r="B169" s="3" t="s">
        <v>29</v>
      </c>
      <c r="C169" s="3">
        <v>33</v>
      </c>
      <c r="D169" s="3" t="s">
        <v>32</v>
      </c>
      <c r="E169" s="3" t="s">
        <v>38</v>
      </c>
      <c r="F169" s="3">
        <v>4</v>
      </c>
      <c r="G169" s="3">
        <v>5</v>
      </c>
      <c r="H169" s="3">
        <v>5</v>
      </c>
      <c r="I169" s="3">
        <v>4</v>
      </c>
      <c r="J169" s="3">
        <v>3</v>
      </c>
      <c r="K169" s="3" t="s">
        <v>24</v>
      </c>
      <c r="L169" s="3" t="s">
        <v>25</v>
      </c>
      <c r="M169" s="3" t="s">
        <v>27</v>
      </c>
      <c r="N169" s="3" t="s">
        <v>27</v>
      </c>
      <c r="O169" s="3" t="s">
        <v>27</v>
      </c>
      <c r="P169" s="3" t="s">
        <v>26</v>
      </c>
      <c r="Q169" s="3" t="s">
        <v>27</v>
      </c>
      <c r="R169" s="3" t="s">
        <v>28</v>
      </c>
      <c r="S169" s="3" t="s">
        <v>37</v>
      </c>
      <c r="T169" s="3" t="s">
        <v>27</v>
      </c>
      <c r="U169" s="3" t="s">
        <v>27</v>
      </c>
      <c r="V169" s="3" t="s">
        <v>26</v>
      </c>
    </row>
    <row r="170" spans="1:22" ht="12.5" x14ac:dyDescent="0.25">
      <c r="A170" s="2">
        <v>43958.877496805551</v>
      </c>
      <c r="B170" s="3" t="s">
        <v>29</v>
      </c>
      <c r="C170" s="3">
        <v>33</v>
      </c>
      <c r="D170" s="3" t="s">
        <v>32</v>
      </c>
      <c r="E170" s="3" t="s">
        <v>42</v>
      </c>
      <c r="F170" s="3">
        <v>6</v>
      </c>
      <c r="G170" s="3">
        <v>5</v>
      </c>
      <c r="H170" s="3">
        <v>7</v>
      </c>
      <c r="I170" s="3">
        <v>6</v>
      </c>
      <c r="J170" s="3">
        <v>6</v>
      </c>
      <c r="K170" s="3" t="s">
        <v>24</v>
      </c>
      <c r="L170" s="3" t="s">
        <v>25</v>
      </c>
      <c r="M170" s="3" t="s">
        <v>28</v>
      </c>
      <c r="N170" s="3" t="s">
        <v>27</v>
      </c>
      <c r="O170" s="3" t="s">
        <v>28</v>
      </c>
      <c r="P170" s="3" t="s">
        <v>34</v>
      </c>
      <c r="Q170" s="3" t="s">
        <v>27</v>
      </c>
      <c r="R170" s="3" t="s">
        <v>28</v>
      </c>
      <c r="S170" s="3" t="s">
        <v>27</v>
      </c>
      <c r="T170" s="3" t="s">
        <v>27</v>
      </c>
      <c r="U170" s="3" t="s">
        <v>27</v>
      </c>
      <c r="V170" s="3" t="s">
        <v>26</v>
      </c>
    </row>
    <row r="171" spans="1:22" ht="12.5" x14ac:dyDescent="0.25">
      <c r="A171" s="2">
        <v>43958.880815648146</v>
      </c>
      <c r="B171" s="3" t="s">
        <v>29</v>
      </c>
      <c r="C171" s="3">
        <v>23</v>
      </c>
      <c r="D171" s="3" t="s">
        <v>35</v>
      </c>
      <c r="E171" s="3" t="s">
        <v>42</v>
      </c>
      <c r="F171" s="3">
        <v>4</v>
      </c>
      <c r="G171" s="3">
        <v>4</v>
      </c>
      <c r="H171" s="3">
        <v>5</v>
      </c>
      <c r="I171" s="3">
        <v>3</v>
      </c>
      <c r="J171" s="3">
        <v>2</v>
      </c>
      <c r="K171" s="3" t="s">
        <v>24</v>
      </c>
      <c r="L171" s="3" t="s">
        <v>25</v>
      </c>
      <c r="M171" s="3" t="s">
        <v>26</v>
      </c>
      <c r="N171" s="3" t="s">
        <v>26</v>
      </c>
      <c r="O171" s="3" t="s">
        <v>34</v>
      </c>
      <c r="P171" s="3" t="s">
        <v>27</v>
      </c>
      <c r="Q171" s="3" t="s">
        <v>28</v>
      </c>
      <c r="R171" s="3" t="s">
        <v>34</v>
      </c>
      <c r="S171" s="3" t="s">
        <v>26</v>
      </c>
      <c r="T171" s="3" t="s">
        <v>26</v>
      </c>
      <c r="U171" s="3" t="s">
        <v>26</v>
      </c>
      <c r="V171" s="3" t="s">
        <v>27</v>
      </c>
    </row>
    <row r="172" spans="1:22" ht="12.5" x14ac:dyDescent="0.25">
      <c r="A172" s="2">
        <v>43958.88148517361</v>
      </c>
      <c r="B172" s="3" t="s">
        <v>29</v>
      </c>
      <c r="C172" s="3">
        <v>32</v>
      </c>
      <c r="D172" s="3" t="s">
        <v>32</v>
      </c>
      <c r="E172" s="3" t="s">
        <v>86</v>
      </c>
      <c r="F172" s="3">
        <v>2</v>
      </c>
      <c r="G172" s="3">
        <v>2</v>
      </c>
      <c r="H172" s="3">
        <v>2</v>
      </c>
      <c r="I172" s="3">
        <v>4</v>
      </c>
      <c r="J172" s="3">
        <v>3</v>
      </c>
      <c r="K172" s="3" t="s">
        <v>52</v>
      </c>
      <c r="L172" s="3" t="s">
        <v>40</v>
      </c>
      <c r="M172" s="3" t="s">
        <v>34</v>
      </c>
      <c r="N172" s="3" t="s">
        <v>34</v>
      </c>
      <c r="O172" s="3" t="s">
        <v>34</v>
      </c>
      <c r="P172" s="3" t="s">
        <v>27</v>
      </c>
      <c r="Q172" s="3" t="s">
        <v>34</v>
      </c>
      <c r="R172" s="3" t="s">
        <v>34</v>
      </c>
      <c r="S172" s="3" t="s">
        <v>28</v>
      </c>
      <c r="T172" s="3" t="s">
        <v>26</v>
      </c>
      <c r="U172" s="3" t="s">
        <v>26</v>
      </c>
      <c r="V172" s="3" t="s">
        <v>27</v>
      </c>
    </row>
    <row r="173" spans="1:22" ht="12.5" x14ac:dyDescent="0.25">
      <c r="A173" s="2">
        <v>43958.881537291665</v>
      </c>
      <c r="B173" s="3" t="s">
        <v>22</v>
      </c>
      <c r="C173" s="3">
        <v>38</v>
      </c>
      <c r="D173" s="3" t="s">
        <v>30</v>
      </c>
      <c r="E173" s="3" t="s">
        <v>38</v>
      </c>
      <c r="F173" s="3">
        <v>3</v>
      </c>
      <c r="G173" s="3">
        <v>6</v>
      </c>
      <c r="H173" s="3">
        <v>5</v>
      </c>
      <c r="I173" s="3">
        <v>3</v>
      </c>
      <c r="J173" s="3">
        <v>3</v>
      </c>
      <c r="K173" s="3" t="s">
        <v>24</v>
      </c>
      <c r="L173" s="3" t="s">
        <v>24</v>
      </c>
      <c r="M173" s="3" t="s">
        <v>28</v>
      </c>
      <c r="N173" s="3" t="s">
        <v>26</v>
      </c>
      <c r="O173" s="3" t="s">
        <v>26</v>
      </c>
      <c r="P173" s="3" t="s">
        <v>28</v>
      </c>
      <c r="Q173" s="3" t="s">
        <v>28</v>
      </c>
      <c r="R173" s="3" t="s">
        <v>34</v>
      </c>
      <c r="S173" s="3" t="s">
        <v>28</v>
      </c>
      <c r="T173" s="3" t="s">
        <v>28</v>
      </c>
      <c r="U173" s="3" t="s">
        <v>27</v>
      </c>
      <c r="V173" s="3" t="s">
        <v>26</v>
      </c>
    </row>
    <row r="174" spans="1:22" ht="12.5" x14ac:dyDescent="0.25">
      <c r="A174" s="2">
        <v>43958.881766990744</v>
      </c>
      <c r="B174" s="3" t="s">
        <v>22</v>
      </c>
      <c r="C174" s="3">
        <v>37</v>
      </c>
      <c r="D174" s="3" t="s">
        <v>35</v>
      </c>
      <c r="E174" s="3" t="s">
        <v>39</v>
      </c>
      <c r="F174" s="3">
        <v>4</v>
      </c>
      <c r="G174" s="3">
        <v>5</v>
      </c>
      <c r="H174" s="3">
        <v>4</v>
      </c>
      <c r="I174" s="3">
        <v>5</v>
      </c>
      <c r="J174" s="3">
        <v>2</v>
      </c>
      <c r="K174" s="3" t="s">
        <v>24</v>
      </c>
      <c r="L174" s="3" t="s">
        <v>40</v>
      </c>
      <c r="M174" s="3" t="s">
        <v>27</v>
      </c>
      <c r="N174" s="3" t="s">
        <v>37</v>
      </c>
      <c r="O174" s="3" t="s">
        <v>28</v>
      </c>
      <c r="P174" s="3" t="s">
        <v>26</v>
      </c>
      <c r="Q174" s="3" t="s">
        <v>37</v>
      </c>
      <c r="R174" s="3" t="s">
        <v>34</v>
      </c>
      <c r="S174" s="3" t="s">
        <v>28</v>
      </c>
      <c r="T174" s="3" t="s">
        <v>27</v>
      </c>
      <c r="U174" s="3" t="s">
        <v>27</v>
      </c>
      <c r="V174" s="3" t="s">
        <v>27</v>
      </c>
    </row>
    <row r="175" spans="1:22" ht="12.5" x14ac:dyDescent="0.25">
      <c r="A175" s="2">
        <v>43958.882307430555</v>
      </c>
      <c r="B175" s="3" t="s">
        <v>22</v>
      </c>
      <c r="C175" s="3">
        <v>37</v>
      </c>
      <c r="D175" s="3" t="s">
        <v>35</v>
      </c>
      <c r="E175" s="3" t="s">
        <v>87</v>
      </c>
      <c r="F175" s="3">
        <v>4</v>
      </c>
      <c r="G175" s="3">
        <v>5</v>
      </c>
      <c r="H175" s="3">
        <v>5</v>
      </c>
      <c r="I175" s="3">
        <v>3</v>
      </c>
      <c r="J175" s="3">
        <v>7</v>
      </c>
      <c r="K175" s="3" t="s">
        <v>25</v>
      </c>
      <c r="L175" s="3" t="s">
        <v>25</v>
      </c>
      <c r="M175" s="3" t="s">
        <v>34</v>
      </c>
      <c r="N175" s="3" t="s">
        <v>34</v>
      </c>
      <c r="O175" s="3" t="s">
        <v>27</v>
      </c>
      <c r="P175" s="3" t="s">
        <v>28</v>
      </c>
      <c r="Q175" s="3" t="s">
        <v>34</v>
      </c>
      <c r="R175" s="3" t="s">
        <v>28</v>
      </c>
      <c r="S175" s="3" t="s">
        <v>27</v>
      </c>
      <c r="T175" s="3" t="s">
        <v>28</v>
      </c>
      <c r="U175" s="3" t="s">
        <v>26</v>
      </c>
      <c r="V175" s="3" t="s">
        <v>26</v>
      </c>
    </row>
    <row r="176" spans="1:22" ht="12.5" x14ac:dyDescent="0.25">
      <c r="A176" s="2">
        <v>43958.882732349535</v>
      </c>
      <c r="B176" s="3" t="s">
        <v>22</v>
      </c>
      <c r="C176" s="3">
        <v>36</v>
      </c>
      <c r="D176" s="3" t="s">
        <v>32</v>
      </c>
      <c r="E176" s="3" t="s">
        <v>36</v>
      </c>
      <c r="F176" s="3">
        <v>2</v>
      </c>
      <c r="G176" s="3">
        <v>5</v>
      </c>
      <c r="H176" s="3">
        <v>3</v>
      </c>
      <c r="I176" s="3">
        <v>6</v>
      </c>
      <c r="J176" s="3">
        <v>4</v>
      </c>
      <c r="K176" s="3" t="s">
        <v>40</v>
      </c>
      <c r="L176" s="3" t="s">
        <v>40</v>
      </c>
      <c r="M176" s="3" t="s">
        <v>34</v>
      </c>
      <c r="N176" s="3" t="s">
        <v>34</v>
      </c>
      <c r="O176" s="3" t="s">
        <v>34</v>
      </c>
      <c r="P176" s="3" t="s">
        <v>37</v>
      </c>
      <c r="Q176" s="3" t="s">
        <v>34</v>
      </c>
      <c r="R176" s="3" t="s">
        <v>34</v>
      </c>
      <c r="S176" s="3" t="s">
        <v>34</v>
      </c>
      <c r="T176" s="3" t="s">
        <v>34</v>
      </c>
      <c r="U176" s="3" t="s">
        <v>34</v>
      </c>
      <c r="V176" s="3" t="s">
        <v>28</v>
      </c>
    </row>
    <row r="177" spans="1:22" ht="12.5" x14ac:dyDescent="0.25">
      <c r="A177" s="2">
        <v>43958.882850555558</v>
      </c>
      <c r="B177" s="3" t="s">
        <v>29</v>
      </c>
      <c r="C177" s="3">
        <v>35</v>
      </c>
      <c r="D177" s="3" t="s">
        <v>32</v>
      </c>
      <c r="E177" s="3" t="s">
        <v>33</v>
      </c>
      <c r="F177" s="3">
        <v>6</v>
      </c>
      <c r="G177" s="3">
        <v>6</v>
      </c>
      <c r="H177" s="3">
        <v>6</v>
      </c>
      <c r="I177" s="3">
        <v>5</v>
      </c>
      <c r="J177" s="3">
        <v>5</v>
      </c>
      <c r="K177" s="3" t="s">
        <v>24</v>
      </c>
      <c r="L177" s="3" t="s">
        <v>24</v>
      </c>
      <c r="M177" s="3" t="s">
        <v>28</v>
      </c>
      <c r="N177" s="3" t="s">
        <v>28</v>
      </c>
      <c r="O177" s="3" t="s">
        <v>28</v>
      </c>
      <c r="P177" s="3" t="s">
        <v>26</v>
      </c>
      <c r="Q177" s="3" t="s">
        <v>27</v>
      </c>
      <c r="R177" s="3" t="s">
        <v>27</v>
      </c>
      <c r="S177" s="3" t="s">
        <v>27</v>
      </c>
      <c r="T177" s="3" t="s">
        <v>27</v>
      </c>
      <c r="U177" s="3" t="s">
        <v>27</v>
      </c>
      <c r="V177" s="3" t="s">
        <v>26</v>
      </c>
    </row>
    <row r="178" spans="1:22" ht="12.5" x14ac:dyDescent="0.25">
      <c r="A178" s="2">
        <v>43958.883282453702</v>
      </c>
      <c r="B178" s="3" t="s">
        <v>29</v>
      </c>
      <c r="C178" s="3">
        <v>34</v>
      </c>
      <c r="D178" s="3" t="s">
        <v>35</v>
      </c>
      <c r="E178" s="3" t="s">
        <v>38</v>
      </c>
      <c r="F178" s="3">
        <v>4</v>
      </c>
      <c r="G178" s="3">
        <v>4</v>
      </c>
      <c r="H178" s="3">
        <v>3</v>
      </c>
      <c r="I178" s="3">
        <v>2</v>
      </c>
      <c r="J178" s="3">
        <v>1</v>
      </c>
      <c r="K178" s="3" t="s">
        <v>25</v>
      </c>
      <c r="L178" s="3" t="s">
        <v>25</v>
      </c>
      <c r="M178" s="3" t="s">
        <v>26</v>
      </c>
      <c r="N178" s="3" t="s">
        <v>27</v>
      </c>
      <c r="O178" s="3" t="s">
        <v>27</v>
      </c>
      <c r="P178" s="3" t="s">
        <v>28</v>
      </c>
      <c r="Q178" s="3" t="s">
        <v>28</v>
      </c>
      <c r="R178" s="3" t="s">
        <v>28</v>
      </c>
      <c r="S178" s="3" t="s">
        <v>27</v>
      </c>
      <c r="T178" s="3" t="s">
        <v>37</v>
      </c>
      <c r="U178" s="3" t="s">
        <v>27</v>
      </c>
      <c r="V178" s="3" t="s">
        <v>26</v>
      </c>
    </row>
    <row r="179" spans="1:22" ht="12.5" x14ac:dyDescent="0.25">
      <c r="A179" s="2">
        <v>43958.883586076394</v>
      </c>
      <c r="B179" s="3" t="s">
        <v>29</v>
      </c>
      <c r="C179" s="3">
        <v>33</v>
      </c>
      <c r="D179" s="3" t="s">
        <v>32</v>
      </c>
      <c r="E179" s="3" t="s">
        <v>42</v>
      </c>
      <c r="F179" s="3">
        <v>4</v>
      </c>
      <c r="G179" s="3">
        <v>4</v>
      </c>
      <c r="H179" s="3">
        <v>4</v>
      </c>
      <c r="I179" s="3">
        <v>4</v>
      </c>
      <c r="J179" s="3">
        <v>3</v>
      </c>
      <c r="K179" s="3" t="s">
        <v>40</v>
      </c>
      <c r="L179" s="3" t="s">
        <v>24</v>
      </c>
      <c r="M179" s="3" t="s">
        <v>26</v>
      </c>
      <c r="N179" s="3" t="s">
        <v>28</v>
      </c>
      <c r="O179" s="3" t="s">
        <v>28</v>
      </c>
      <c r="P179" s="3" t="s">
        <v>27</v>
      </c>
      <c r="Q179" s="3" t="s">
        <v>34</v>
      </c>
      <c r="R179" s="3" t="s">
        <v>26</v>
      </c>
      <c r="S179" s="3" t="s">
        <v>27</v>
      </c>
      <c r="T179" s="3" t="s">
        <v>28</v>
      </c>
      <c r="U179" s="3" t="s">
        <v>28</v>
      </c>
      <c r="V179" s="3" t="s">
        <v>26</v>
      </c>
    </row>
    <row r="180" spans="1:22" ht="12.5" x14ac:dyDescent="0.25">
      <c r="A180" s="2">
        <v>43958.884074363421</v>
      </c>
      <c r="B180" s="3" t="s">
        <v>29</v>
      </c>
      <c r="C180" s="3">
        <v>22</v>
      </c>
      <c r="D180" s="3" t="s">
        <v>32</v>
      </c>
      <c r="E180" s="3" t="s">
        <v>42</v>
      </c>
      <c r="F180" s="3">
        <v>4</v>
      </c>
      <c r="G180" s="3">
        <v>5</v>
      </c>
      <c r="H180" s="3">
        <v>4</v>
      </c>
      <c r="I180" s="3">
        <v>5</v>
      </c>
      <c r="J180" s="3">
        <v>1</v>
      </c>
      <c r="K180" s="3" t="s">
        <v>40</v>
      </c>
      <c r="L180" s="3" t="s">
        <v>24</v>
      </c>
      <c r="M180" s="3" t="s">
        <v>27</v>
      </c>
      <c r="N180" s="3" t="s">
        <v>27</v>
      </c>
      <c r="O180" s="3" t="s">
        <v>34</v>
      </c>
      <c r="P180" s="3" t="s">
        <v>34</v>
      </c>
      <c r="Q180" s="3" t="s">
        <v>28</v>
      </c>
      <c r="R180" s="3" t="s">
        <v>34</v>
      </c>
      <c r="S180" s="3" t="s">
        <v>26</v>
      </c>
      <c r="T180" s="3" t="s">
        <v>34</v>
      </c>
      <c r="U180" s="3" t="s">
        <v>28</v>
      </c>
      <c r="V180" s="3" t="s">
        <v>28</v>
      </c>
    </row>
    <row r="181" spans="1:22" ht="12.5" x14ac:dyDescent="0.25">
      <c r="A181" s="2">
        <v>43958.88468880787</v>
      </c>
      <c r="B181" s="3" t="s">
        <v>29</v>
      </c>
      <c r="C181" s="3">
        <v>43</v>
      </c>
      <c r="D181" s="3" t="s">
        <v>32</v>
      </c>
      <c r="E181" s="3" t="s">
        <v>88</v>
      </c>
      <c r="F181" s="3">
        <v>5</v>
      </c>
      <c r="G181" s="3">
        <v>6</v>
      </c>
      <c r="H181" s="3">
        <v>6</v>
      </c>
      <c r="I181" s="3">
        <v>4</v>
      </c>
      <c r="J181" s="3">
        <v>2</v>
      </c>
      <c r="K181" s="3" t="s">
        <v>24</v>
      </c>
      <c r="L181" s="3" t="s">
        <v>24</v>
      </c>
      <c r="M181" s="3" t="s">
        <v>27</v>
      </c>
      <c r="N181" s="3" t="s">
        <v>27</v>
      </c>
      <c r="O181" s="3" t="s">
        <v>27</v>
      </c>
      <c r="P181" s="3" t="s">
        <v>26</v>
      </c>
      <c r="Q181" s="3" t="s">
        <v>37</v>
      </c>
      <c r="R181" s="3" t="s">
        <v>28</v>
      </c>
      <c r="S181" s="3" t="s">
        <v>37</v>
      </c>
      <c r="T181" s="3" t="s">
        <v>37</v>
      </c>
      <c r="U181" s="3" t="s">
        <v>27</v>
      </c>
      <c r="V181" s="3" t="s">
        <v>28</v>
      </c>
    </row>
    <row r="182" spans="1:22" ht="12.5" x14ac:dyDescent="0.25">
      <c r="A182" s="2">
        <v>43958.885211898145</v>
      </c>
      <c r="B182" s="3" t="s">
        <v>22</v>
      </c>
      <c r="C182" s="3">
        <v>28</v>
      </c>
      <c r="D182" s="3" t="s">
        <v>32</v>
      </c>
      <c r="E182" s="3" t="s">
        <v>89</v>
      </c>
      <c r="F182" s="3">
        <v>2</v>
      </c>
      <c r="G182" s="3">
        <v>5</v>
      </c>
      <c r="H182" s="3">
        <v>1</v>
      </c>
      <c r="I182" s="3">
        <v>2</v>
      </c>
      <c r="J182" s="3">
        <v>1</v>
      </c>
      <c r="K182" s="3" t="s">
        <v>52</v>
      </c>
      <c r="L182" s="3" t="s">
        <v>40</v>
      </c>
      <c r="M182" s="3" t="s">
        <v>26</v>
      </c>
      <c r="N182" s="3" t="s">
        <v>26</v>
      </c>
      <c r="O182" s="3" t="s">
        <v>26</v>
      </c>
      <c r="P182" s="3" t="s">
        <v>28</v>
      </c>
      <c r="Q182" s="3" t="s">
        <v>26</v>
      </c>
      <c r="R182" s="3" t="s">
        <v>34</v>
      </c>
      <c r="S182" s="3" t="s">
        <v>34</v>
      </c>
      <c r="T182" s="3" t="s">
        <v>34</v>
      </c>
      <c r="U182" s="3" t="s">
        <v>34</v>
      </c>
      <c r="V182" s="3" t="s">
        <v>27</v>
      </c>
    </row>
    <row r="183" spans="1:22" ht="12.5" x14ac:dyDescent="0.25">
      <c r="A183" s="2">
        <v>43958.886206400464</v>
      </c>
      <c r="B183" s="3" t="s">
        <v>22</v>
      </c>
      <c r="C183" s="3">
        <v>41</v>
      </c>
      <c r="D183" s="3" t="s">
        <v>32</v>
      </c>
      <c r="E183" s="3" t="s">
        <v>66</v>
      </c>
      <c r="F183" s="3">
        <v>5</v>
      </c>
      <c r="G183" s="3">
        <v>6</v>
      </c>
      <c r="H183" s="3">
        <v>5</v>
      </c>
      <c r="I183" s="3">
        <v>6</v>
      </c>
      <c r="J183" s="3">
        <v>3</v>
      </c>
      <c r="K183" s="3" t="s">
        <v>25</v>
      </c>
      <c r="L183" s="3" t="s">
        <v>49</v>
      </c>
      <c r="M183" s="3" t="s">
        <v>28</v>
      </c>
      <c r="N183" s="3" t="s">
        <v>28</v>
      </c>
      <c r="O183" s="3" t="s">
        <v>37</v>
      </c>
      <c r="P183" s="3" t="s">
        <v>26</v>
      </c>
      <c r="Q183" s="3" t="s">
        <v>27</v>
      </c>
      <c r="R183" s="3" t="s">
        <v>27</v>
      </c>
      <c r="S183" s="3" t="s">
        <v>27</v>
      </c>
      <c r="T183" s="3" t="s">
        <v>27</v>
      </c>
      <c r="U183" s="3" t="s">
        <v>26</v>
      </c>
      <c r="V183" s="3" t="s">
        <v>34</v>
      </c>
    </row>
    <row r="184" spans="1:22" ht="12.5" x14ac:dyDescent="0.25">
      <c r="A184" s="2">
        <v>43958.887469189816</v>
      </c>
      <c r="B184" s="3" t="s">
        <v>29</v>
      </c>
      <c r="C184" s="3">
        <v>27</v>
      </c>
      <c r="D184" s="3" t="s">
        <v>35</v>
      </c>
      <c r="E184" s="3" t="s">
        <v>42</v>
      </c>
      <c r="F184" s="3">
        <v>4</v>
      </c>
      <c r="G184" s="3">
        <v>5</v>
      </c>
      <c r="H184" s="3">
        <v>5</v>
      </c>
      <c r="I184" s="3">
        <v>6</v>
      </c>
      <c r="J184" s="3">
        <v>4</v>
      </c>
      <c r="K184" s="3" t="s">
        <v>24</v>
      </c>
      <c r="L184" s="3" t="s">
        <v>25</v>
      </c>
      <c r="M184" s="3" t="s">
        <v>27</v>
      </c>
      <c r="N184" s="3" t="s">
        <v>27</v>
      </c>
      <c r="O184" s="3" t="s">
        <v>28</v>
      </c>
      <c r="P184" s="3" t="s">
        <v>26</v>
      </c>
      <c r="Q184" s="3" t="s">
        <v>27</v>
      </c>
      <c r="R184" s="3" t="s">
        <v>26</v>
      </c>
      <c r="S184" s="3" t="s">
        <v>28</v>
      </c>
      <c r="T184" s="3" t="s">
        <v>27</v>
      </c>
      <c r="U184" s="3" t="s">
        <v>27</v>
      </c>
      <c r="V184" s="3" t="s">
        <v>26</v>
      </c>
    </row>
    <row r="185" spans="1:22" ht="12.5" x14ac:dyDescent="0.25">
      <c r="A185" s="2">
        <v>43958.888198703702</v>
      </c>
      <c r="B185" s="3" t="s">
        <v>29</v>
      </c>
      <c r="C185" s="3">
        <v>39</v>
      </c>
      <c r="D185" s="3" t="s">
        <v>32</v>
      </c>
      <c r="E185" s="3" t="s">
        <v>53</v>
      </c>
      <c r="F185" s="3">
        <v>5</v>
      </c>
      <c r="G185" s="3">
        <v>5</v>
      </c>
      <c r="H185" s="3">
        <v>5</v>
      </c>
      <c r="I185" s="3">
        <v>4</v>
      </c>
      <c r="J185" s="3">
        <v>2</v>
      </c>
      <c r="K185" s="3" t="s">
        <v>24</v>
      </c>
      <c r="L185" s="3" t="s">
        <v>49</v>
      </c>
      <c r="M185" s="3" t="s">
        <v>28</v>
      </c>
      <c r="N185" s="3" t="s">
        <v>27</v>
      </c>
      <c r="O185" s="3" t="s">
        <v>26</v>
      </c>
      <c r="P185" s="3" t="s">
        <v>26</v>
      </c>
      <c r="Q185" s="3" t="s">
        <v>37</v>
      </c>
      <c r="R185" s="3" t="s">
        <v>28</v>
      </c>
      <c r="S185" s="3" t="s">
        <v>37</v>
      </c>
      <c r="T185" s="3" t="s">
        <v>27</v>
      </c>
      <c r="U185" s="3" t="s">
        <v>27</v>
      </c>
      <c r="V185" s="3" t="s">
        <v>34</v>
      </c>
    </row>
    <row r="186" spans="1:22" ht="12.5" x14ac:dyDescent="0.25">
      <c r="A186" s="2">
        <v>43958.889444618057</v>
      </c>
      <c r="B186" s="3" t="s">
        <v>22</v>
      </c>
      <c r="C186" s="3">
        <v>42</v>
      </c>
      <c r="D186" s="3" t="s">
        <v>45</v>
      </c>
      <c r="E186" s="3" t="s">
        <v>38</v>
      </c>
      <c r="F186" s="3">
        <v>5</v>
      </c>
      <c r="G186" s="3">
        <v>6</v>
      </c>
      <c r="H186" s="3">
        <v>6</v>
      </c>
      <c r="I186" s="3">
        <v>5</v>
      </c>
      <c r="J186" s="3">
        <v>4</v>
      </c>
      <c r="K186" s="3" t="s">
        <v>25</v>
      </c>
      <c r="L186" s="3" t="s">
        <v>25</v>
      </c>
      <c r="M186" s="3" t="s">
        <v>37</v>
      </c>
      <c r="N186" s="3" t="s">
        <v>37</v>
      </c>
      <c r="O186" s="3" t="s">
        <v>37</v>
      </c>
      <c r="P186" s="3" t="s">
        <v>34</v>
      </c>
      <c r="Q186" s="3" t="s">
        <v>37</v>
      </c>
      <c r="R186" s="3" t="s">
        <v>37</v>
      </c>
      <c r="S186" s="3" t="s">
        <v>37</v>
      </c>
      <c r="T186" s="3" t="s">
        <v>37</v>
      </c>
      <c r="U186" s="3" t="s">
        <v>37</v>
      </c>
      <c r="V186" s="3" t="s">
        <v>34</v>
      </c>
    </row>
    <row r="187" spans="1:22" ht="12.5" x14ac:dyDescent="0.25">
      <c r="A187" s="2">
        <v>43958.889909849539</v>
      </c>
      <c r="B187" s="3" t="s">
        <v>29</v>
      </c>
      <c r="C187" s="3">
        <v>21</v>
      </c>
      <c r="D187" s="3" t="s">
        <v>32</v>
      </c>
      <c r="E187" s="3" t="s">
        <v>42</v>
      </c>
      <c r="F187" s="3">
        <v>2</v>
      </c>
      <c r="G187" s="3">
        <v>2</v>
      </c>
      <c r="H187" s="3">
        <v>1</v>
      </c>
      <c r="I187" s="3">
        <v>2</v>
      </c>
      <c r="J187" s="3">
        <v>4</v>
      </c>
      <c r="K187" s="3" t="s">
        <v>40</v>
      </c>
      <c r="L187" s="3" t="s">
        <v>40</v>
      </c>
      <c r="M187" s="3" t="s">
        <v>26</v>
      </c>
      <c r="N187" s="3" t="s">
        <v>28</v>
      </c>
      <c r="O187" s="3" t="s">
        <v>34</v>
      </c>
      <c r="P187" s="3" t="s">
        <v>28</v>
      </c>
      <c r="Q187" s="3" t="s">
        <v>26</v>
      </c>
      <c r="R187" s="3" t="s">
        <v>26</v>
      </c>
      <c r="S187" s="3" t="s">
        <v>28</v>
      </c>
      <c r="T187" s="3" t="s">
        <v>34</v>
      </c>
      <c r="U187" s="3" t="s">
        <v>26</v>
      </c>
      <c r="V187" s="3" t="s">
        <v>26</v>
      </c>
    </row>
    <row r="188" spans="1:22" ht="12.5" x14ac:dyDescent="0.25">
      <c r="A188" s="2">
        <v>43958.892115358802</v>
      </c>
      <c r="B188" s="3" t="s">
        <v>29</v>
      </c>
      <c r="C188" s="3">
        <v>34</v>
      </c>
      <c r="D188" s="3" t="s">
        <v>35</v>
      </c>
      <c r="E188" s="3" t="s">
        <v>38</v>
      </c>
      <c r="F188" s="3">
        <v>4</v>
      </c>
      <c r="G188" s="3">
        <v>5</v>
      </c>
      <c r="H188" s="3">
        <v>6</v>
      </c>
      <c r="I188" s="3">
        <v>6</v>
      </c>
      <c r="J188" s="3">
        <v>7</v>
      </c>
      <c r="K188" s="3" t="s">
        <v>24</v>
      </c>
      <c r="L188" s="3" t="s">
        <v>25</v>
      </c>
      <c r="M188" s="3" t="s">
        <v>26</v>
      </c>
      <c r="N188" s="3" t="s">
        <v>28</v>
      </c>
      <c r="O188" s="3" t="s">
        <v>27</v>
      </c>
      <c r="P188" s="3" t="s">
        <v>28</v>
      </c>
      <c r="Q188" s="3" t="s">
        <v>28</v>
      </c>
      <c r="R188" s="3" t="s">
        <v>27</v>
      </c>
      <c r="S188" s="3" t="s">
        <v>27</v>
      </c>
      <c r="T188" s="3" t="s">
        <v>27</v>
      </c>
      <c r="U188" s="3" t="s">
        <v>27</v>
      </c>
      <c r="V188" s="3" t="s">
        <v>26</v>
      </c>
    </row>
    <row r="189" spans="1:22" ht="12.5" x14ac:dyDescent="0.25">
      <c r="A189" s="2">
        <v>43958.892274861108</v>
      </c>
      <c r="B189" s="3" t="s">
        <v>29</v>
      </c>
      <c r="C189" s="3">
        <v>38</v>
      </c>
      <c r="D189" s="3" t="s">
        <v>35</v>
      </c>
      <c r="E189" s="3" t="s">
        <v>38</v>
      </c>
      <c r="F189" s="3">
        <v>4</v>
      </c>
      <c r="G189" s="3">
        <v>4</v>
      </c>
      <c r="H189" s="3">
        <v>4</v>
      </c>
      <c r="I189" s="3">
        <v>6</v>
      </c>
      <c r="J189" s="3">
        <v>3</v>
      </c>
      <c r="K189" s="3" t="s">
        <v>25</v>
      </c>
      <c r="L189" s="3" t="s">
        <v>25</v>
      </c>
      <c r="M189" s="3" t="s">
        <v>28</v>
      </c>
      <c r="N189" s="3" t="s">
        <v>28</v>
      </c>
      <c r="O189" s="3" t="s">
        <v>26</v>
      </c>
      <c r="P189" s="3" t="s">
        <v>26</v>
      </c>
      <c r="Q189" s="3" t="s">
        <v>28</v>
      </c>
      <c r="R189" s="3" t="s">
        <v>28</v>
      </c>
      <c r="S189" s="3" t="s">
        <v>28</v>
      </c>
      <c r="T189" s="3" t="s">
        <v>28</v>
      </c>
      <c r="U189" s="3" t="s">
        <v>28</v>
      </c>
      <c r="V189" s="3" t="s">
        <v>26</v>
      </c>
    </row>
    <row r="190" spans="1:22" ht="12.5" x14ac:dyDescent="0.25">
      <c r="A190" s="2">
        <v>43958.892634525459</v>
      </c>
      <c r="B190" s="3" t="s">
        <v>29</v>
      </c>
      <c r="C190" s="3">
        <v>36</v>
      </c>
      <c r="D190" s="3" t="s">
        <v>35</v>
      </c>
      <c r="E190" s="3" t="s">
        <v>44</v>
      </c>
      <c r="F190" s="3">
        <v>5</v>
      </c>
      <c r="G190" s="3">
        <v>5</v>
      </c>
      <c r="H190" s="3">
        <v>5</v>
      </c>
      <c r="I190" s="3">
        <v>4</v>
      </c>
      <c r="J190" s="3">
        <v>5</v>
      </c>
      <c r="K190" s="3" t="s">
        <v>40</v>
      </c>
      <c r="L190" s="3" t="s">
        <v>24</v>
      </c>
      <c r="M190" s="3" t="s">
        <v>26</v>
      </c>
      <c r="N190" s="3" t="s">
        <v>26</v>
      </c>
      <c r="O190" s="3" t="s">
        <v>34</v>
      </c>
      <c r="P190" s="3" t="s">
        <v>26</v>
      </c>
      <c r="Q190" s="3" t="s">
        <v>28</v>
      </c>
      <c r="R190" s="3" t="s">
        <v>34</v>
      </c>
      <c r="S190" s="3" t="s">
        <v>26</v>
      </c>
      <c r="T190" s="3" t="s">
        <v>28</v>
      </c>
      <c r="U190" s="3" t="s">
        <v>26</v>
      </c>
      <c r="V190" s="3" t="s">
        <v>27</v>
      </c>
    </row>
    <row r="191" spans="1:22" ht="12.5" x14ac:dyDescent="0.25">
      <c r="A191" s="2">
        <v>43958.894595729165</v>
      </c>
      <c r="B191" s="3" t="s">
        <v>22</v>
      </c>
      <c r="C191" s="3">
        <v>29</v>
      </c>
      <c r="D191" s="3" t="s">
        <v>32</v>
      </c>
      <c r="E191" s="3" t="s">
        <v>44</v>
      </c>
      <c r="F191" s="3">
        <v>4</v>
      </c>
      <c r="G191" s="3">
        <v>5</v>
      </c>
      <c r="H191" s="3">
        <v>5</v>
      </c>
      <c r="I191" s="3">
        <v>5</v>
      </c>
      <c r="J191" s="3">
        <v>5</v>
      </c>
      <c r="K191" s="3" t="s">
        <v>24</v>
      </c>
      <c r="L191" s="3" t="s">
        <v>24</v>
      </c>
      <c r="M191" s="3" t="s">
        <v>26</v>
      </c>
      <c r="N191" s="3" t="s">
        <v>26</v>
      </c>
      <c r="O191" s="3" t="s">
        <v>26</v>
      </c>
      <c r="P191" s="3" t="s">
        <v>28</v>
      </c>
      <c r="Q191" s="3" t="s">
        <v>37</v>
      </c>
      <c r="R191" s="3" t="s">
        <v>26</v>
      </c>
      <c r="S191" s="3" t="s">
        <v>28</v>
      </c>
      <c r="T191" s="3" t="s">
        <v>28</v>
      </c>
      <c r="U191" s="3" t="s">
        <v>28</v>
      </c>
      <c r="V191" s="3" t="s">
        <v>27</v>
      </c>
    </row>
    <row r="192" spans="1:22" ht="12.5" x14ac:dyDescent="0.25">
      <c r="A192" s="2">
        <v>43958.89475122685</v>
      </c>
      <c r="B192" s="3" t="s">
        <v>29</v>
      </c>
      <c r="C192" s="3">
        <v>40</v>
      </c>
      <c r="D192" s="3" t="s">
        <v>32</v>
      </c>
      <c r="E192" s="3" t="s">
        <v>48</v>
      </c>
      <c r="F192" s="3">
        <v>6</v>
      </c>
      <c r="G192" s="3">
        <v>6</v>
      </c>
      <c r="H192" s="3">
        <v>6</v>
      </c>
      <c r="I192" s="3">
        <v>7</v>
      </c>
      <c r="J192" s="3">
        <v>7</v>
      </c>
      <c r="K192" s="3" t="s">
        <v>25</v>
      </c>
      <c r="L192" s="3" t="s">
        <v>24</v>
      </c>
      <c r="M192" s="3" t="s">
        <v>27</v>
      </c>
      <c r="N192" s="3" t="s">
        <v>37</v>
      </c>
      <c r="O192" s="3" t="s">
        <v>28</v>
      </c>
      <c r="P192" s="3" t="s">
        <v>26</v>
      </c>
      <c r="Q192" s="3" t="s">
        <v>37</v>
      </c>
      <c r="R192" s="3" t="s">
        <v>27</v>
      </c>
      <c r="S192" s="3" t="s">
        <v>27</v>
      </c>
      <c r="T192" s="3" t="s">
        <v>37</v>
      </c>
      <c r="U192" s="3" t="s">
        <v>37</v>
      </c>
      <c r="V192" s="3" t="s">
        <v>26</v>
      </c>
    </row>
    <row r="193" spans="1:22" ht="12.5" x14ac:dyDescent="0.25">
      <c r="A193" s="2">
        <v>43958.895694444444</v>
      </c>
      <c r="B193" s="3" t="s">
        <v>22</v>
      </c>
      <c r="C193" s="3">
        <v>38</v>
      </c>
      <c r="D193" s="3" t="s">
        <v>32</v>
      </c>
      <c r="E193" s="3" t="s">
        <v>44</v>
      </c>
      <c r="F193" s="3">
        <v>5</v>
      </c>
      <c r="G193" s="3">
        <v>5</v>
      </c>
      <c r="H193" s="3">
        <v>6</v>
      </c>
      <c r="I193" s="3">
        <v>6</v>
      </c>
      <c r="J193" s="3">
        <v>5</v>
      </c>
      <c r="K193" s="3" t="s">
        <v>25</v>
      </c>
      <c r="L193" s="3" t="s">
        <v>24</v>
      </c>
      <c r="M193" s="3" t="s">
        <v>28</v>
      </c>
      <c r="N193" s="3" t="s">
        <v>37</v>
      </c>
      <c r="O193" s="3" t="s">
        <v>27</v>
      </c>
      <c r="P193" s="3" t="s">
        <v>34</v>
      </c>
      <c r="Q193" s="3" t="s">
        <v>28</v>
      </c>
      <c r="R193" s="3" t="s">
        <v>28</v>
      </c>
      <c r="S193" s="3" t="s">
        <v>37</v>
      </c>
      <c r="T193" s="3" t="s">
        <v>37</v>
      </c>
      <c r="U193" s="3" t="s">
        <v>37</v>
      </c>
      <c r="V193" s="3" t="s">
        <v>34</v>
      </c>
    </row>
    <row r="194" spans="1:22" ht="12.5" x14ac:dyDescent="0.25">
      <c r="A194" s="2">
        <v>43958.896226921293</v>
      </c>
      <c r="B194" s="3" t="s">
        <v>29</v>
      </c>
      <c r="C194" s="3">
        <v>20</v>
      </c>
      <c r="D194" s="3" t="s">
        <v>45</v>
      </c>
      <c r="E194" s="3" t="s">
        <v>38</v>
      </c>
      <c r="F194" s="3">
        <v>5</v>
      </c>
      <c r="G194" s="3">
        <v>6</v>
      </c>
      <c r="H194" s="3">
        <v>6</v>
      </c>
      <c r="I194" s="3">
        <v>4</v>
      </c>
      <c r="J194" s="3">
        <v>4</v>
      </c>
      <c r="K194" s="3" t="s">
        <v>24</v>
      </c>
      <c r="L194" s="3" t="s">
        <v>24</v>
      </c>
      <c r="M194" s="3" t="s">
        <v>37</v>
      </c>
      <c r="N194" s="3" t="s">
        <v>27</v>
      </c>
      <c r="O194" s="3" t="s">
        <v>26</v>
      </c>
      <c r="P194" s="3" t="s">
        <v>34</v>
      </c>
      <c r="Q194" s="3" t="s">
        <v>37</v>
      </c>
      <c r="R194" s="3" t="s">
        <v>27</v>
      </c>
      <c r="S194" s="3" t="s">
        <v>27</v>
      </c>
      <c r="T194" s="3" t="s">
        <v>27</v>
      </c>
      <c r="U194" s="3" t="s">
        <v>28</v>
      </c>
      <c r="V194" s="3" t="s">
        <v>26</v>
      </c>
    </row>
    <row r="195" spans="1:22" ht="12.5" x14ac:dyDescent="0.25">
      <c r="A195" s="2">
        <v>43958.897930520834</v>
      </c>
      <c r="B195" s="3" t="s">
        <v>29</v>
      </c>
      <c r="C195" s="3">
        <v>33</v>
      </c>
      <c r="D195" s="3" t="s">
        <v>32</v>
      </c>
      <c r="E195" s="3" t="s">
        <v>44</v>
      </c>
      <c r="F195" s="3">
        <v>5</v>
      </c>
      <c r="G195" s="3">
        <v>6</v>
      </c>
      <c r="H195" s="3">
        <v>4</v>
      </c>
      <c r="I195" s="3">
        <v>6</v>
      </c>
      <c r="J195" s="3">
        <v>6</v>
      </c>
      <c r="K195" s="3" t="s">
        <v>24</v>
      </c>
      <c r="L195" s="3" t="s">
        <v>25</v>
      </c>
      <c r="M195" s="3" t="s">
        <v>28</v>
      </c>
      <c r="N195" s="3" t="s">
        <v>27</v>
      </c>
      <c r="O195" s="3" t="s">
        <v>27</v>
      </c>
      <c r="P195" s="3" t="s">
        <v>26</v>
      </c>
      <c r="Q195" s="3" t="s">
        <v>27</v>
      </c>
      <c r="R195" s="3" t="s">
        <v>28</v>
      </c>
      <c r="S195" s="3" t="s">
        <v>27</v>
      </c>
      <c r="T195" s="3" t="s">
        <v>28</v>
      </c>
      <c r="U195" s="3" t="s">
        <v>27</v>
      </c>
      <c r="V195" s="3" t="s">
        <v>26</v>
      </c>
    </row>
    <row r="196" spans="1:22" ht="12.5" x14ac:dyDescent="0.25">
      <c r="A196" s="2">
        <v>43958.899836736113</v>
      </c>
      <c r="B196" s="3" t="s">
        <v>22</v>
      </c>
      <c r="C196" s="3">
        <v>39</v>
      </c>
      <c r="D196" s="3" t="s">
        <v>32</v>
      </c>
      <c r="E196" s="3" t="s">
        <v>90</v>
      </c>
      <c r="F196" s="3">
        <v>3</v>
      </c>
      <c r="G196" s="3">
        <v>4</v>
      </c>
      <c r="H196" s="3">
        <v>5</v>
      </c>
      <c r="I196" s="3">
        <v>4</v>
      </c>
      <c r="J196" s="3">
        <v>3</v>
      </c>
      <c r="K196" s="3" t="s">
        <v>24</v>
      </c>
      <c r="L196" s="3" t="s">
        <v>25</v>
      </c>
      <c r="M196" s="3" t="s">
        <v>26</v>
      </c>
      <c r="N196" s="3" t="s">
        <v>26</v>
      </c>
      <c r="O196" s="3" t="s">
        <v>26</v>
      </c>
      <c r="P196" s="3" t="s">
        <v>28</v>
      </c>
      <c r="Q196" s="3" t="s">
        <v>26</v>
      </c>
      <c r="R196" s="3" t="s">
        <v>26</v>
      </c>
      <c r="S196" s="3" t="s">
        <v>26</v>
      </c>
      <c r="T196" s="3" t="s">
        <v>26</v>
      </c>
      <c r="U196" s="3" t="s">
        <v>26</v>
      </c>
      <c r="V196" s="3" t="s">
        <v>28</v>
      </c>
    </row>
    <row r="197" spans="1:22" ht="12.5" x14ac:dyDescent="0.25">
      <c r="A197" s="2">
        <v>43958.899844594911</v>
      </c>
      <c r="B197" s="3" t="s">
        <v>29</v>
      </c>
      <c r="C197" s="3">
        <v>37</v>
      </c>
      <c r="D197" s="3" t="s">
        <v>32</v>
      </c>
      <c r="E197" s="3" t="s">
        <v>39</v>
      </c>
      <c r="F197" s="3">
        <v>4</v>
      </c>
      <c r="G197" s="3">
        <v>6</v>
      </c>
      <c r="H197" s="3">
        <v>5</v>
      </c>
      <c r="I197" s="3">
        <v>5</v>
      </c>
      <c r="J197" s="3">
        <v>6</v>
      </c>
      <c r="K197" s="3" t="s">
        <v>24</v>
      </c>
      <c r="L197" s="3" t="s">
        <v>24</v>
      </c>
      <c r="M197" s="3" t="s">
        <v>26</v>
      </c>
      <c r="N197" s="3" t="s">
        <v>28</v>
      </c>
      <c r="O197" s="3" t="s">
        <v>37</v>
      </c>
      <c r="P197" s="3" t="s">
        <v>28</v>
      </c>
      <c r="Q197" s="3" t="s">
        <v>27</v>
      </c>
      <c r="R197" s="3" t="s">
        <v>26</v>
      </c>
      <c r="S197" s="3" t="s">
        <v>26</v>
      </c>
      <c r="T197" s="3" t="s">
        <v>28</v>
      </c>
      <c r="U197" s="3" t="s">
        <v>28</v>
      </c>
      <c r="V197" s="3" t="s">
        <v>34</v>
      </c>
    </row>
    <row r="198" spans="1:22" ht="12.5" x14ac:dyDescent="0.25">
      <c r="A198" s="2">
        <v>43958.900780532407</v>
      </c>
      <c r="B198" s="3" t="s">
        <v>29</v>
      </c>
      <c r="C198" s="3">
        <v>31</v>
      </c>
      <c r="D198" s="3" t="s">
        <v>32</v>
      </c>
      <c r="E198" s="3" t="s">
        <v>42</v>
      </c>
      <c r="F198" s="3">
        <v>7</v>
      </c>
      <c r="G198" s="3">
        <v>7</v>
      </c>
      <c r="H198" s="3">
        <v>7</v>
      </c>
      <c r="I198" s="3">
        <v>6</v>
      </c>
      <c r="J198" s="3">
        <v>4</v>
      </c>
      <c r="K198" s="3" t="s">
        <v>49</v>
      </c>
      <c r="L198" s="3" t="s">
        <v>25</v>
      </c>
      <c r="M198" s="3" t="s">
        <v>27</v>
      </c>
      <c r="N198" s="3" t="s">
        <v>37</v>
      </c>
      <c r="O198" s="3" t="s">
        <v>27</v>
      </c>
      <c r="P198" s="3" t="s">
        <v>34</v>
      </c>
      <c r="Q198" s="3" t="s">
        <v>27</v>
      </c>
      <c r="R198" s="3" t="s">
        <v>28</v>
      </c>
      <c r="S198" s="3" t="s">
        <v>27</v>
      </c>
      <c r="T198" s="3" t="s">
        <v>37</v>
      </c>
      <c r="U198" s="3" t="s">
        <v>28</v>
      </c>
      <c r="V198" s="3" t="s">
        <v>34</v>
      </c>
    </row>
    <row r="199" spans="1:22" ht="12.5" x14ac:dyDescent="0.25">
      <c r="A199" s="2">
        <v>43958.901667418977</v>
      </c>
      <c r="B199" s="3" t="s">
        <v>29</v>
      </c>
      <c r="C199" s="3">
        <v>31</v>
      </c>
      <c r="D199" s="3" t="s">
        <v>32</v>
      </c>
      <c r="E199" s="3" t="s">
        <v>91</v>
      </c>
      <c r="F199" s="3">
        <v>2</v>
      </c>
      <c r="G199" s="3">
        <v>6</v>
      </c>
      <c r="H199" s="3">
        <v>3</v>
      </c>
      <c r="I199" s="3">
        <v>5</v>
      </c>
      <c r="J199" s="3">
        <v>2</v>
      </c>
      <c r="K199" s="3" t="s">
        <v>24</v>
      </c>
      <c r="L199" s="3" t="s">
        <v>24</v>
      </c>
      <c r="M199" s="3" t="s">
        <v>26</v>
      </c>
      <c r="N199" s="3" t="s">
        <v>26</v>
      </c>
      <c r="O199" s="3" t="s">
        <v>26</v>
      </c>
      <c r="P199" s="3" t="s">
        <v>26</v>
      </c>
      <c r="Q199" s="3" t="s">
        <v>27</v>
      </c>
      <c r="R199" s="3" t="s">
        <v>26</v>
      </c>
      <c r="S199" s="3" t="s">
        <v>27</v>
      </c>
      <c r="T199" s="3" t="s">
        <v>27</v>
      </c>
      <c r="U199" s="3" t="s">
        <v>27</v>
      </c>
      <c r="V199" s="3" t="s">
        <v>26</v>
      </c>
    </row>
    <row r="200" spans="1:22" ht="12.5" x14ac:dyDescent="0.25">
      <c r="A200" s="2">
        <v>43958.903420844908</v>
      </c>
      <c r="B200" s="3" t="s">
        <v>22</v>
      </c>
      <c r="C200" s="3">
        <v>38</v>
      </c>
      <c r="D200" s="3" t="s">
        <v>23</v>
      </c>
      <c r="F200" s="3">
        <v>5</v>
      </c>
      <c r="G200" s="3">
        <v>5</v>
      </c>
      <c r="H200" s="3">
        <v>5</v>
      </c>
      <c r="I200" s="3">
        <v>4</v>
      </c>
      <c r="J200" s="3">
        <v>4</v>
      </c>
      <c r="K200" s="3" t="s">
        <v>24</v>
      </c>
      <c r="L200" s="3" t="s">
        <v>24</v>
      </c>
      <c r="M200" s="3" t="s">
        <v>26</v>
      </c>
      <c r="N200" s="3" t="s">
        <v>28</v>
      </c>
      <c r="O200" s="3" t="s">
        <v>28</v>
      </c>
      <c r="P200" s="3" t="s">
        <v>26</v>
      </c>
      <c r="Q200" s="3" t="s">
        <v>27</v>
      </c>
      <c r="R200" s="3" t="s">
        <v>27</v>
      </c>
      <c r="S200" s="3" t="s">
        <v>27</v>
      </c>
      <c r="T200" s="3" t="s">
        <v>37</v>
      </c>
      <c r="U200" s="3" t="s">
        <v>27</v>
      </c>
      <c r="V200" s="3" t="s">
        <v>26</v>
      </c>
    </row>
    <row r="201" spans="1:22" ht="12.5" x14ac:dyDescent="0.25">
      <c r="A201" s="2">
        <v>43958.903577256948</v>
      </c>
      <c r="B201" s="3" t="s">
        <v>22</v>
      </c>
      <c r="C201" s="3">
        <v>32</v>
      </c>
      <c r="D201" s="3" t="s">
        <v>32</v>
      </c>
      <c r="E201" s="3" t="s">
        <v>39</v>
      </c>
      <c r="F201" s="3">
        <v>5</v>
      </c>
      <c r="G201" s="3">
        <v>5</v>
      </c>
      <c r="H201" s="3">
        <v>5</v>
      </c>
      <c r="I201" s="3">
        <v>7</v>
      </c>
      <c r="J201" s="3">
        <v>6</v>
      </c>
      <c r="K201" s="3" t="s">
        <v>24</v>
      </c>
      <c r="L201" s="3" t="s">
        <v>24</v>
      </c>
      <c r="M201" s="3" t="s">
        <v>28</v>
      </c>
      <c r="N201" s="3" t="s">
        <v>28</v>
      </c>
      <c r="O201" s="3" t="s">
        <v>27</v>
      </c>
      <c r="P201" s="3" t="s">
        <v>26</v>
      </c>
      <c r="Q201" s="3" t="s">
        <v>27</v>
      </c>
      <c r="R201" s="3" t="s">
        <v>28</v>
      </c>
      <c r="S201" s="3" t="s">
        <v>27</v>
      </c>
      <c r="T201" s="3" t="s">
        <v>28</v>
      </c>
      <c r="U201" s="3" t="s">
        <v>27</v>
      </c>
      <c r="V201" s="3" t="s">
        <v>34</v>
      </c>
    </row>
    <row r="202" spans="1:22" ht="12.5" x14ac:dyDescent="0.25">
      <c r="A202" s="2">
        <v>43958.906770428242</v>
      </c>
      <c r="B202" s="3" t="s">
        <v>29</v>
      </c>
      <c r="C202" s="3">
        <v>27</v>
      </c>
      <c r="D202" s="3" t="s">
        <v>32</v>
      </c>
      <c r="E202" s="3" t="s">
        <v>33</v>
      </c>
      <c r="F202" s="3">
        <v>5</v>
      </c>
      <c r="G202" s="3">
        <v>5</v>
      </c>
      <c r="H202" s="3">
        <v>5</v>
      </c>
      <c r="I202" s="3">
        <v>5</v>
      </c>
      <c r="J202" s="3">
        <v>5</v>
      </c>
      <c r="K202" s="3" t="s">
        <v>40</v>
      </c>
      <c r="L202" s="3" t="s">
        <v>24</v>
      </c>
      <c r="M202" s="3" t="s">
        <v>28</v>
      </c>
      <c r="N202" s="3" t="s">
        <v>26</v>
      </c>
      <c r="O202" s="3" t="s">
        <v>26</v>
      </c>
      <c r="P202" s="3" t="s">
        <v>26</v>
      </c>
      <c r="Q202" s="3" t="s">
        <v>27</v>
      </c>
      <c r="R202" s="3" t="s">
        <v>26</v>
      </c>
      <c r="S202" s="3" t="s">
        <v>28</v>
      </c>
      <c r="T202" s="3" t="s">
        <v>34</v>
      </c>
      <c r="U202" s="3" t="s">
        <v>28</v>
      </c>
      <c r="V202" s="3" t="s">
        <v>28</v>
      </c>
    </row>
    <row r="203" spans="1:22" ht="12.5" x14ac:dyDescent="0.25">
      <c r="A203" s="2">
        <v>43958.906988773146</v>
      </c>
      <c r="B203" s="3" t="s">
        <v>22</v>
      </c>
      <c r="C203" s="3">
        <v>24</v>
      </c>
      <c r="D203" s="3" t="s">
        <v>32</v>
      </c>
      <c r="E203" s="3" t="s">
        <v>72</v>
      </c>
      <c r="F203" s="3">
        <v>6</v>
      </c>
      <c r="G203" s="3">
        <v>6</v>
      </c>
      <c r="H203" s="3">
        <v>6</v>
      </c>
      <c r="I203" s="3">
        <v>6</v>
      </c>
      <c r="J203" s="3">
        <v>6</v>
      </c>
      <c r="K203" s="3" t="s">
        <v>24</v>
      </c>
      <c r="L203" s="3" t="s">
        <v>25</v>
      </c>
      <c r="M203" s="3" t="s">
        <v>28</v>
      </c>
      <c r="N203" s="3" t="s">
        <v>27</v>
      </c>
      <c r="O203" s="3" t="s">
        <v>27</v>
      </c>
      <c r="P203" s="3" t="s">
        <v>34</v>
      </c>
      <c r="Q203" s="3" t="s">
        <v>28</v>
      </c>
      <c r="R203" s="3" t="s">
        <v>27</v>
      </c>
      <c r="S203" s="3" t="s">
        <v>37</v>
      </c>
      <c r="T203" s="3" t="s">
        <v>27</v>
      </c>
      <c r="U203" s="3" t="s">
        <v>27</v>
      </c>
      <c r="V203" s="3" t="s">
        <v>26</v>
      </c>
    </row>
    <row r="204" spans="1:22" ht="12.5" x14ac:dyDescent="0.25">
      <c r="A204" s="2">
        <v>43958.907466689816</v>
      </c>
      <c r="B204" s="3" t="s">
        <v>22</v>
      </c>
      <c r="C204" s="3">
        <v>26</v>
      </c>
      <c r="D204" s="3" t="s">
        <v>32</v>
      </c>
      <c r="E204" s="3" t="s">
        <v>39</v>
      </c>
      <c r="F204" s="3">
        <v>5</v>
      </c>
      <c r="G204" s="3">
        <v>5</v>
      </c>
      <c r="H204" s="3">
        <v>5</v>
      </c>
      <c r="I204" s="3">
        <v>4</v>
      </c>
      <c r="J204" s="3">
        <v>6</v>
      </c>
      <c r="K204" s="3" t="s">
        <v>40</v>
      </c>
      <c r="L204" s="3" t="s">
        <v>24</v>
      </c>
      <c r="M204" s="3" t="s">
        <v>28</v>
      </c>
      <c r="N204" s="3" t="s">
        <v>27</v>
      </c>
      <c r="O204" s="3" t="s">
        <v>28</v>
      </c>
      <c r="P204" s="3" t="s">
        <v>26</v>
      </c>
      <c r="Q204" s="3" t="s">
        <v>27</v>
      </c>
      <c r="R204" s="3" t="s">
        <v>28</v>
      </c>
      <c r="S204" s="3" t="s">
        <v>27</v>
      </c>
      <c r="T204" s="3" t="s">
        <v>28</v>
      </c>
      <c r="U204" s="3" t="s">
        <v>28</v>
      </c>
      <c r="V204" s="3" t="s">
        <v>28</v>
      </c>
    </row>
    <row r="205" spans="1:22" ht="12.5" x14ac:dyDescent="0.25">
      <c r="A205" s="2">
        <v>43958.907477048611</v>
      </c>
      <c r="B205" s="3" t="s">
        <v>29</v>
      </c>
      <c r="C205" s="3">
        <v>37</v>
      </c>
      <c r="D205" s="3" t="s">
        <v>32</v>
      </c>
      <c r="E205" s="3" t="s">
        <v>60</v>
      </c>
      <c r="F205" s="3">
        <v>3</v>
      </c>
      <c r="G205" s="3">
        <v>3</v>
      </c>
      <c r="H205" s="3">
        <v>3</v>
      </c>
      <c r="I205" s="3">
        <v>5</v>
      </c>
      <c r="J205" s="3">
        <v>2</v>
      </c>
      <c r="K205" s="3" t="s">
        <v>24</v>
      </c>
      <c r="L205" s="3" t="s">
        <v>24</v>
      </c>
      <c r="M205" s="3" t="s">
        <v>28</v>
      </c>
      <c r="N205" s="3" t="s">
        <v>27</v>
      </c>
      <c r="O205" s="3" t="s">
        <v>28</v>
      </c>
      <c r="P205" s="3" t="s">
        <v>26</v>
      </c>
      <c r="Q205" s="3" t="s">
        <v>28</v>
      </c>
      <c r="R205" s="3" t="s">
        <v>27</v>
      </c>
      <c r="S205" s="3" t="s">
        <v>27</v>
      </c>
      <c r="T205" s="3" t="s">
        <v>28</v>
      </c>
      <c r="U205" s="3" t="s">
        <v>26</v>
      </c>
      <c r="V205" s="3" t="s">
        <v>28</v>
      </c>
    </row>
    <row r="206" spans="1:22" ht="12.5" x14ac:dyDescent="0.25">
      <c r="A206" s="2">
        <v>43958.907570266208</v>
      </c>
      <c r="B206" s="3" t="s">
        <v>29</v>
      </c>
      <c r="C206" s="3">
        <v>30</v>
      </c>
      <c r="D206" s="3" t="s">
        <v>32</v>
      </c>
      <c r="E206" s="3" t="s">
        <v>60</v>
      </c>
      <c r="F206" s="3">
        <v>2</v>
      </c>
      <c r="G206" s="3">
        <v>5</v>
      </c>
      <c r="H206" s="3">
        <v>4</v>
      </c>
      <c r="I206" s="3">
        <v>6</v>
      </c>
      <c r="J206" s="3">
        <v>2</v>
      </c>
      <c r="K206" s="3" t="s">
        <v>24</v>
      </c>
      <c r="L206" s="3" t="s">
        <v>24</v>
      </c>
      <c r="M206" s="3" t="s">
        <v>28</v>
      </c>
      <c r="N206" s="3" t="s">
        <v>28</v>
      </c>
      <c r="O206" s="3" t="s">
        <v>28</v>
      </c>
      <c r="P206" s="3" t="s">
        <v>26</v>
      </c>
      <c r="Q206" s="3" t="s">
        <v>28</v>
      </c>
      <c r="R206" s="3" t="s">
        <v>26</v>
      </c>
      <c r="S206" s="3" t="s">
        <v>28</v>
      </c>
      <c r="T206" s="3" t="s">
        <v>27</v>
      </c>
      <c r="U206" s="3" t="s">
        <v>27</v>
      </c>
      <c r="V206" s="3" t="s">
        <v>27</v>
      </c>
    </row>
    <row r="207" spans="1:22" ht="12.5" x14ac:dyDescent="0.25">
      <c r="A207" s="2">
        <v>43958.908266909726</v>
      </c>
      <c r="B207" s="3" t="s">
        <v>29</v>
      </c>
      <c r="C207" s="3">
        <v>34</v>
      </c>
      <c r="D207" s="3" t="s">
        <v>32</v>
      </c>
      <c r="E207" s="3" t="s">
        <v>50</v>
      </c>
      <c r="F207" s="3">
        <v>4</v>
      </c>
      <c r="G207" s="3">
        <v>5</v>
      </c>
      <c r="H207" s="3">
        <v>5</v>
      </c>
      <c r="I207" s="3">
        <v>4</v>
      </c>
      <c r="J207" s="3">
        <v>1</v>
      </c>
      <c r="K207" s="3" t="s">
        <v>24</v>
      </c>
      <c r="L207" s="3" t="s">
        <v>24</v>
      </c>
      <c r="M207" s="3" t="s">
        <v>28</v>
      </c>
      <c r="N207" s="3" t="s">
        <v>27</v>
      </c>
      <c r="O207" s="3" t="s">
        <v>28</v>
      </c>
      <c r="P207" s="3" t="s">
        <v>26</v>
      </c>
      <c r="Q207" s="3" t="s">
        <v>27</v>
      </c>
      <c r="R207" s="3" t="s">
        <v>27</v>
      </c>
      <c r="S207" s="3" t="s">
        <v>37</v>
      </c>
      <c r="T207" s="3" t="s">
        <v>37</v>
      </c>
      <c r="U207" s="3" t="s">
        <v>27</v>
      </c>
      <c r="V207" s="3" t="s">
        <v>26</v>
      </c>
    </row>
    <row r="208" spans="1:22" ht="12.5" x14ac:dyDescent="0.25">
      <c r="A208" s="2">
        <v>43958.908741967593</v>
      </c>
      <c r="B208" s="3" t="s">
        <v>29</v>
      </c>
      <c r="C208" s="3">
        <v>29</v>
      </c>
      <c r="D208" s="3" t="s">
        <v>35</v>
      </c>
      <c r="E208" s="3" t="s">
        <v>48</v>
      </c>
      <c r="F208" s="3">
        <v>7</v>
      </c>
      <c r="G208" s="3">
        <v>7</v>
      </c>
      <c r="H208" s="3">
        <v>7</v>
      </c>
      <c r="I208" s="3">
        <v>6</v>
      </c>
      <c r="J208" s="3">
        <v>7</v>
      </c>
      <c r="K208" s="3" t="s">
        <v>25</v>
      </c>
      <c r="L208" s="3" t="s">
        <v>25</v>
      </c>
      <c r="M208" s="3" t="s">
        <v>27</v>
      </c>
      <c r="N208" s="3" t="s">
        <v>37</v>
      </c>
      <c r="O208" s="3" t="s">
        <v>27</v>
      </c>
      <c r="P208" s="3" t="s">
        <v>26</v>
      </c>
      <c r="Q208" s="3" t="s">
        <v>27</v>
      </c>
      <c r="R208" s="3" t="s">
        <v>27</v>
      </c>
      <c r="S208" s="3" t="s">
        <v>27</v>
      </c>
      <c r="T208" s="3" t="s">
        <v>27</v>
      </c>
      <c r="U208" s="3" t="s">
        <v>27</v>
      </c>
      <c r="V208" s="3" t="s">
        <v>34</v>
      </c>
    </row>
    <row r="209" spans="1:22" ht="12.5" x14ac:dyDescent="0.25">
      <c r="A209" s="2">
        <v>43958.910586967591</v>
      </c>
      <c r="B209" s="3" t="s">
        <v>29</v>
      </c>
      <c r="C209" s="3">
        <v>30</v>
      </c>
      <c r="D209" s="3" t="s">
        <v>32</v>
      </c>
      <c r="E209" s="3" t="s">
        <v>39</v>
      </c>
      <c r="F209" s="3">
        <v>5</v>
      </c>
      <c r="G209" s="3">
        <v>5</v>
      </c>
      <c r="H209" s="3">
        <v>4</v>
      </c>
      <c r="I209" s="3">
        <v>6</v>
      </c>
      <c r="J209" s="3">
        <v>4</v>
      </c>
      <c r="K209" s="3" t="s">
        <v>40</v>
      </c>
      <c r="L209" s="3" t="s">
        <v>25</v>
      </c>
      <c r="M209" s="3" t="s">
        <v>28</v>
      </c>
      <c r="N209" s="3" t="s">
        <v>26</v>
      </c>
      <c r="O209" s="3" t="s">
        <v>27</v>
      </c>
      <c r="P209" s="3" t="s">
        <v>27</v>
      </c>
      <c r="Q209" s="3" t="s">
        <v>26</v>
      </c>
      <c r="R209" s="3" t="s">
        <v>28</v>
      </c>
      <c r="S209" s="3" t="s">
        <v>27</v>
      </c>
      <c r="T209" s="3" t="s">
        <v>27</v>
      </c>
      <c r="U209" s="3" t="s">
        <v>27</v>
      </c>
      <c r="V209" s="3" t="s">
        <v>28</v>
      </c>
    </row>
    <row r="210" spans="1:22" ht="12.5" x14ac:dyDescent="0.25">
      <c r="A210" s="2">
        <v>43958.910738055551</v>
      </c>
      <c r="B210" s="3" t="s">
        <v>22</v>
      </c>
      <c r="C210" s="3">
        <v>31</v>
      </c>
      <c r="D210" s="3" t="s">
        <v>45</v>
      </c>
      <c r="E210" s="3" t="s">
        <v>38</v>
      </c>
      <c r="F210" s="3">
        <v>5</v>
      </c>
      <c r="G210" s="3">
        <v>5</v>
      </c>
      <c r="H210" s="3">
        <v>4</v>
      </c>
      <c r="I210" s="3">
        <v>4</v>
      </c>
      <c r="J210" s="3">
        <v>5</v>
      </c>
      <c r="K210" s="3" t="s">
        <v>24</v>
      </c>
      <c r="L210" s="3" t="s">
        <v>24</v>
      </c>
      <c r="M210" s="3" t="s">
        <v>27</v>
      </c>
      <c r="N210" s="3" t="s">
        <v>28</v>
      </c>
      <c r="O210" s="3" t="s">
        <v>27</v>
      </c>
      <c r="P210" s="3" t="s">
        <v>26</v>
      </c>
      <c r="Q210" s="3" t="s">
        <v>27</v>
      </c>
      <c r="R210" s="3" t="s">
        <v>28</v>
      </c>
      <c r="S210" s="3" t="s">
        <v>28</v>
      </c>
      <c r="T210" s="3" t="s">
        <v>27</v>
      </c>
      <c r="U210" s="3" t="s">
        <v>28</v>
      </c>
      <c r="V210" s="3" t="s">
        <v>26</v>
      </c>
    </row>
    <row r="211" spans="1:22" ht="12.5" x14ac:dyDescent="0.25">
      <c r="A211" s="2">
        <v>43958.911336655088</v>
      </c>
      <c r="B211" s="3" t="s">
        <v>29</v>
      </c>
      <c r="C211" s="3">
        <v>32</v>
      </c>
      <c r="D211" s="3" t="s">
        <v>35</v>
      </c>
      <c r="E211" s="3" t="s">
        <v>72</v>
      </c>
      <c r="F211" s="3">
        <v>3</v>
      </c>
      <c r="G211" s="3">
        <v>4</v>
      </c>
      <c r="H211" s="3">
        <v>4</v>
      </c>
      <c r="I211" s="3">
        <v>3</v>
      </c>
      <c r="J211" s="3">
        <v>6</v>
      </c>
      <c r="K211" s="3" t="s">
        <v>52</v>
      </c>
      <c r="L211" s="3" t="s">
        <v>52</v>
      </c>
      <c r="M211" s="3" t="s">
        <v>34</v>
      </c>
      <c r="N211" s="3" t="s">
        <v>34</v>
      </c>
      <c r="O211" s="3" t="s">
        <v>34</v>
      </c>
      <c r="P211" s="3" t="s">
        <v>26</v>
      </c>
      <c r="Q211" s="3" t="s">
        <v>26</v>
      </c>
      <c r="R211" s="3" t="s">
        <v>26</v>
      </c>
      <c r="S211" s="3" t="s">
        <v>34</v>
      </c>
      <c r="T211" s="3" t="s">
        <v>26</v>
      </c>
      <c r="U211" s="3" t="s">
        <v>26</v>
      </c>
      <c r="V211" s="3" t="s">
        <v>27</v>
      </c>
    </row>
    <row r="212" spans="1:22" ht="12.5" x14ac:dyDescent="0.25">
      <c r="A212" s="2">
        <v>43958.911816087959</v>
      </c>
      <c r="B212" s="3" t="s">
        <v>22</v>
      </c>
      <c r="C212" s="3">
        <v>35</v>
      </c>
      <c r="D212" s="3" t="s">
        <v>30</v>
      </c>
      <c r="E212" s="3" t="s">
        <v>55</v>
      </c>
      <c r="F212" s="3">
        <v>5</v>
      </c>
      <c r="G212" s="3">
        <v>5</v>
      </c>
      <c r="H212" s="3">
        <v>6</v>
      </c>
      <c r="I212" s="3">
        <v>6</v>
      </c>
      <c r="J212" s="3">
        <v>7</v>
      </c>
      <c r="K212" s="3" t="s">
        <v>25</v>
      </c>
      <c r="L212" s="3" t="s">
        <v>24</v>
      </c>
      <c r="M212" s="3" t="s">
        <v>28</v>
      </c>
      <c r="N212" s="3" t="s">
        <v>26</v>
      </c>
      <c r="O212" s="3" t="s">
        <v>28</v>
      </c>
      <c r="P212" s="3" t="s">
        <v>26</v>
      </c>
      <c r="Q212" s="3" t="s">
        <v>27</v>
      </c>
      <c r="R212" s="3" t="s">
        <v>28</v>
      </c>
      <c r="S212" s="3" t="s">
        <v>28</v>
      </c>
      <c r="T212" s="3" t="s">
        <v>27</v>
      </c>
      <c r="U212" s="3" t="s">
        <v>26</v>
      </c>
      <c r="V212" s="3" t="s">
        <v>28</v>
      </c>
    </row>
    <row r="213" spans="1:22" ht="12.5" x14ac:dyDescent="0.25">
      <c r="A213" s="2">
        <v>43958.912337222224</v>
      </c>
      <c r="B213" s="3" t="s">
        <v>22</v>
      </c>
      <c r="C213" s="3">
        <v>31</v>
      </c>
      <c r="D213" s="3" t="s">
        <v>35</v>
      </c>
      <c r="E213" s="3" t="s">
        <v>44</v>
      </c>
      <c r="F213" s="3">
        <v>4</v>
      </c>
      <c r="G213" s="3">
        <v>4</v>
      </c>
      <c r="H213" s="3">
        <v>5</v>
      </c>
      <c r="I213" s="3">
        <v>2</v>
      </c>
      <c r="J213" s="3">
        <v>2</v>
      </c>
      <c r="K213" s="3" t="s">
        <v>24</v>
      </c>
      <c r="L213" s="3" t="s">
        <v>24</v>
      </c>
      <c r="M213" s="3" t="s">
        <v>28</v>
      </c>
      <c r="N213" s="3" t="s">
        <v>28</v>
      </c>
      <c r="O213" s="3" t="s">
        <v>28</v>
      </c>
      <c r="P213" s="3" t="s">
        <v>28</v>
      </c>
      <c r="Q213" s="3" t="s">
        <v>28</v>
      </c>
      <c r="R213" s="3" t="s">
        <v>28</v>
      </c>
      <c r="S213" s="3" t="s">
        <v>27</v>
      </c>
      <c r="T213" s="3" t="s">
        <v>28</v>
      </c>
      <c r="U213" s="3" t="s">
        <v>28</v>
      </c>
      <c r="V213" s="3" t="s">
        <v>26</v>
      </c>
    </row>
    <row r="214" spans="1:22" ht="12.5" x14ac:dyDescent="0.25">
      <c r="A214" s="2">
        <v>43958.913298587962</v>
      </c>
      <c r="B214" s="3" t="s">
        <v>22</v>
      </c>
      <c r="C214" s="3">
        <v>31</v>
      </c>
      <c r="D214" s="3" t="s">
        <v>32</v>
      </c>
      <c r="E214" s="3" t="s">
        <v>42</v>
      </c>
      <c r="F214" s="3">
        <v>5</v>
      </c>
      <c r="G214" s="3">
        <v>5</v>
      </c>
      <c r="H214" s="3">
        <v>5</v>
      </c>
      <c r="I214" s="3">
        <v>6</v>
      </c>
      <c r="J214" s="3">
        <v>5</v>
      </c>
      <c r="K214" s="3" t="s">
        <v>40</v>
      </c>
      <c r="L214" s="3" t="s">
        <v>40</v>
      </c>
      <c r="M214" s="3" t="s">
        <v>28</v>
      </c>
      <c r="N214" s="3" t="s">
        <v>26</v>
      </c>
      <c r="O214" s="3" t="s">
        <v>26</v>
      </c>
      <c r="P214" s="3" t="s">
        <v>26</v>
      </c>
      <c r="Q214" s="3" t="s">
        <v>28</v>
      </c>
      <c r="R214" s="3" t="s">
        <v>34</v>
      </c>
      <c r="S214" s="3" t="s">
        <v>26</v>
      </c>
      <c r="T214" s="3" t="s">
        <v>28</v>
      </c>
      <c r="U214" s="3" t="s">
        <v>28</v>
      </c>
      <c r="V214" s="3" t="s">
        <v>27</v>
      </c>
    </row>
    <row r="215" spans="1:22" ht="12.5" x14ac:dyDescent="0.25">
      <c r="A215" s="2">
        <v>43958.914724120375</v>
      </c>
      <c r="B215" s="3" t="s">
        <v>22</v>
      </c>
      <c r="C215" s="3">
        <v>23</v>
      </c>
      <c r="D215" s="3" t="s">
        <v>32</v>
      </c>
      <c r="E215" s="3" t="s">
        <v>47</v>
      </c>
      <c r="F215" s="3">
        <v>3</v>
      </c>
      <c r="G215" s="3">
        <v>3</v>
      </c>
      <c r="H215" s="3">
        <v>3</v>
      </c>
      <c r="I215" s="3">
        <v>3</v>
      </c>
      <c r="J215" s="3">
        <v>3</v>
      </c>
      <c r="K215" s="3" t="s">
        <v>40</v>
      </c>
      <c r="L215" s="3" t="s">
        <v>24</v>
      </c>
      <c r="M215" s="3" t="s">
        <v>27</v>
      </c>
      <c r="N215" s="3" t="s">
        <v>28</v>
      </c>
      <c r="O215" s="3" t="s">
        <v>26</v>
      </c>
      <c r="P215" s="3" t="s">
        <v>26</v>
      </c>
      <c r="Q215" s="3" t="s">
        <v>28</v>
      </c>
      <c r="R215" s="3" t="s">
        <v>26</v>
      </c>
      <c r="S215" s="3" t="s">
        <v>27</v>
      </c>
      <c r="T215" s="3" t="s">
        <v>27</v>
      </c>
      <c r="U215" s="3" t="s">
        <v>27</v>
      </c>
      <c r="V215" s="3" t="s">
        <v>26</v>
      </c>
    </row>
    <row r="216" spans="1:22" ht="12.5" x14ac:dyDescent="0.25">
      <c r="A216" s="2">
        <v>43958.9155622338</v>
      </c>
      <c r="B216" s="3" t="s">
        <v>29</v>
      </c>
      <c r="C216" s="3">
        <v>23</v>
      </c>
      <c r="D216" s="3" t="s">
        <v>32</v>
      </c>
      <c r="E216" s="3" t="s">
        <v>33</v>
      </c>
      <c r="F216" s="3">
        <v>5</v>
      </c>
      <c r="G216" s="3">
        <v>5</v>
      </c>
      <c r="H216" s="3">
        <v>6</v>
      </c>
      <c r="I216" s="3">
        <v>5</v>
      </c>
      <c r="J216" s="3">
        <v>4</v>
      </c>
      <c r="K216" s="3" t="s">
        <v>24</v>
      </c>
      <c r="L216" s="3" t="s">
        <v>25</v>
      </c>
      <c r="M216" s="3" t="s">
        <v>28</v>
      </c>
      <c r="N216" s="3" t="s">
        <v>27</v>
      </c>
      <c r="O216" s="3" t="s">
        <v>28</v>
      </c>
      <c r="P216" s="3" t="s">
        <v>26</v>
      </c>
      <c r="Q216" s="3" t="s">
        <v>27</v>
      </c>
      <c r="R216" s="3" t="s">
        <v>28</v>
      </c>
      <c r="S216" s="3" t="s">
        <v>37</v>
      </c>
      <c r="T216" s="3" t="s">
        <v>27</v>
      </c>
      <c r="U216" s="3" t="s">
        <v>28</v>
      </c>
      <c r="V216" s="3" t="s">
        <v>26</v>
      </c>
    </row>
    <row r="217" spans="1:22" ht="12.5" x14ac:dyDescent="0.25">
      <c r="A217" s="2">
        <v>43958.918382118056</v>
      </c>
      <c r="B217" s="3" t="s">
        <v>29</v>
      </c>
      <c r="C217" s="3">
        <v>28</v>
      </c>
      <c r="D217" s="3" t="s">
        <v>23</v>
      </c>
      <c r="F217" s="3">
        <v>2</v>
      </c>
      <c r="G217" s="3">
        <v>4</v>
      </c>
      <c r="H217" s="3">
        <v>4</v>
      </c>
      <c r="I217" s="3">
        <v>5</v>
      </c>
      <c r="J217" s="3">
        <v>3</v>
      </c>
      <c r="K217" s="3" t="s">
        <v>40</v>
      </c>
      <c r="L217" s="3" t="s">
        <v>24</v>
      </c>
      <c r="M217" s="3" t="s">
        <v>26</v>
      </c>
      <c r="N217" s="3" t="s">
        <v>26</v>
      </c>
      <c r="O217" s="3" t="s">
        <v>26</v>
      </c>
      <c r="P217" s="3" t="s">
        <v>27</v>
      </c>
      <c r="Q217" s="3" t="s">
        <v>26</v>
      </c>
      <c r="R217" s="3" t="s">
        <v>26</v>
      </c>
      <c r="S217" s="3" t="s">
        <v>26</v>
      </c>
      <c r="T217" s="3" t="s">
        <v>26</v>
      </c>
      <c r="U217" s="3" t="s">
        <v>27</v>
      </c>
      <c r="V217" s="3" t="s">
        <v>27</v>
      </c>
    </row>
    <row r="218" spans="1:22" ht="12.5" x14ac:dyDescent="0.25">
      <c r="A218" s="2">
        <v>43958.919522314813</v>
      </c>
      <c r="B218" s="3" t="s">
        <v>22</v>
      </c>
      <c r="C218" s="3">
        <v>24</v>
      </c>
      <c r="D218" s="3" t="s">
        <v>45</v>
      </c>
      <c r="E218" s="3" t="s">
        <v>38</v>
      </c>
      <c r="F218" s="3">
        <v>2</v>
      </c>
      <c r="G218" s="3">
        <v>2</v>
      </c>
      <c r="H218" s="3">
        <v>3</v>
      </c>
      <c r="I218" s="3">
        <v>1</v>
      </c>
      <c r="J218" s="3">
        <v>3</v>
      </c>
      <c r="K218" s="3" t="s">
        <v>40</v>
      </c>
      <c r="L218" s="3" t="s">
        <v>24</v>
      </c>
      <c r="M218" s="3" t="s">
        <v>26</v>
      </c>
      <c r="N218" s="3" t="s">
        <v>26</v>
      </c>
      <c r="O218" s="3" t="s">
        <v>27</v>
      </c>
      <c r="P218" s="3" t="s">
        <v>27</v>
      </c>
      <c r="Q218" s="3" t="s">
        <v>26</v>
      </c>
      <c r="R218" s="3" t="s">
        <v>28</v>
      </c>
      <c r="S218" s="3" t="s">
        <v>28</v>
      </c>
      <c r="T218" s="3" t="s">
        <v>28</v>
      </c>
      <c r="U218" s="3" t="s">
        <v>28</v>
      </c>
      <c r="V218" s="3" t="s">
        <v>28</v>
      </c>
    </row>
    <row r="219" spans="1:22" ht="12.5" x14ac:dyDescent="0.25">
      <c r="A219" s="2">
        <v>43958.921010902777</v>
      </c>
      <c r="B219" s="3" t="s">
        <v>22</v>
      </c>
      <c r="C219" s="3">
        <v>38</v>
      </c>
      <c r="D219" s="3" t="s">
        <v>30</v>
      </c>
      <c r="E219" s="3" t="s">
        <v>63</v>
      </c>
      <c r="F219" s="3">
        <v>5</v>
      </c>
      <c r="G219" s="3">
        <v>6</v>
      </c>
      <c r="H219" s="3">
        <v>5</v>
      </c>
      <c r="I219" s="3">
        <v>7</v>
      </c>
      <c r="J219" s="3">
        <v>7</v>
      </c>
      <c r="K219" s="3" t="s">
        <v>24</v>
      </c>
      <c r="L219" s="3" t="s">
        <v>24</v>
      </c>
      <c r="M219" s="3" t="s">
        <v>27</v>
      </c>
      <c r="N219" s="3" t="s">
        <v>27</v>
      </c>
      <c r="O219" s="3" t="s">
        <v>28</v>
      </c>
      <c r="P219" s="3" t="s">
        <v>34</v>
      </c>
      <c r="Q219" s="3" t="s">
        <v>37</v>
      </c>
      <c r="R219" s="3" t="s">
        <v>26</v>
      </c>
      <c r="S219" s="3" t="s">
        <v>37</v>
      </c>
      <c r="T219" s="3" t="s">
        <v>37</v>
      </c>
      <c r="U219" s="3" t="s">
        <v>37</v>
      </c>
      <c r="V219" s="3" t="s">
        <v>26</v>
      </c>
    </row>
    <row r="220" spans="1:22" ht="12.5" x14ac:dyDescent="0.25">
      <c r="A220" s="2">
        <v>43958.921570266204</v>
      </c>
      <c r="B220" s="3" t="s">
        <v>22</v>
      </c>
      <c r="C220" s="3">
        <v>38</v>
      </c>
      <c r="D220" s="3" t="s">
        <v>45</v>
      </c>
      <c r="E220" s="3" t="s">
        <v>66</v>
      </c>
      <c r="F220" s="3">
        <v>4</v>
      </c>
      <c r="G220" s="3">
        <v>5</v>
      </c>
      <c r="H220" s="3">
        <v>5</v>
      </c>
      <c r="I220" s="3">
        <v>6</v>
      </c>
      <c r="J220" s="3">
        <v>4</v>
      </c>
      <c r="K220" s="3" t="s">
        <v>24</v>
      </c>
      <c r="L220" s="3" t="s">
        <v>25</v>
      </c>
      <c r="M220" s="3" t="s">
        <v>28</v>
      </c>
      <c r="N220" s="3" t="s">
        <v>28</v>
      </c>
      <c r="O220" s="3" t="s">
        <v>26</v>
      </c>
      <c r="P220" s="3" t="s">
        <v>26</v>
      </c>
      <c r="Q220" s="3" t="s">
        <v>28</v>
      </c>
      <c r="R220" s="3" t="s">
        <v>26</v>
      </c>
      <c r="S220" s="3" t="s">
        <v>28</v>
      </c>
      <c r="T220" s="3" t="s">
        <v>28</v>
      </c>
      <c r="U220" s="3" t="s">
        <v>28</v>
      </c>
      <c r="V220" s="3" t="s">
        <v>28</v>
      </c>
    </row>
    <row r="221" spans="1:22" ht="12.5" x14ac:dyDescent="0.25">
      <c r="A221" s="2">
        <v>43958.922152581014</v>
      </c>
      <c r="B221" s="3" t="s">
        <v>29</v>
      </c>
      <c r="C221" s="3">
        <v>45</v>
      </c>
      <c r="D221" s="3" t="s">
        <v>45</v>
      </c>
      <c r="E221" s="3" t="s">
        <v>47</v>
      </c>
      <c r="F221" s="3">
        <v>3</v>
      </c>
      <c r="G221" s="3">
        <v>5</v>
      </c>
      <c r="H221" s="3">
        <v>5</v>
      </c>
      <c r="I221" s="3">
        <v>3</v>
      </c>
      <c r="J221" s="3">
        <v>5</v>
      </c>
      <c r="K221" s="3" t="s">
        <v>40</v>
      </c>
      <c r="L221" s="3" t="s">
        <v>24</v>
      </c>
      <c r="M221" s="3" t="s">
        <v>28</v>
      </c>
      <c r="N221" s="3" t="s">
        <v>26</v>
      </c>
      <c r="O221" s="3" t="s">
        <v>28</v>
      </c>
      <c r="P221" s="3" t="s">
        <v>27</v>
      </c>
      <c r="Q221" s="3" t="s">
        <v>28</v>
      </c>
      <c r="R221" s="3" t="s">
        <v>34</v>
      </c>
      <c r="S221" s="3" t="s">
        <v>28</v>
      </c>
      <c r="T221" s="3" t="s">
        <v>34</v>
      </c>
      <c r="U221" s="3" t="s">
        <v>34</v>
      </c>
      <c r="V221" s="3" t="s">
        <v>26</v>
      </c>
    </row>
    <row r="222" spans="1:22" ht="12.5" x14ac:dyDescent="0.25">
      <c r="A222" s="2">
        <v>43958.922462546296</v>
      </c>
      <c r="B222" s="3" t="s">
        <v>22</v>
      </c>
      <c r="C222" s="3">
        <v>28</v>
      </c>
      <c r="D222" s="3" t="s">
        <v>45</v>
      </c>
      <c r="E222" s="3" t="s">
        <v>92</v>
      </c>
      <c r="F222" s="3">
        <v>4</v>
      </c>
      <c r="G222" s="3">
        <v>5</v>
      </c>
      <c r="H222" s="3">
        <v>4</v>
      </c>
      <c r="I222" s="3">
        <v>5</v>
      </c>
      <c r="J222" s="3">
        <v>3</v>
      </c>
      <c r="K222" s="3" t="s">
        <v>24</v>
      </c>
      <c r="L222" s="3" t="s">
        <v>24</v>
      </c>
      <c r="M222" s="3" t="s">
        <v>26</v>
      </c>
      <c r="N222" s="3" t="s">
        <v>26</v>
      </c>
      <c r="O222" s="3" t="s">
        <v>26</v>
      </c>
      <c r="P222" s="3" t="s">
        <v>28</v>
      </c>
      <c r="Q222" s="3" t="s">
        <v>26</v>
      </c>
      <c r="R222" s="3" t="s">
        <v>26</v>
      </c>
      <c r="S222" s="3" t="s">
        <v>28</v>
      </c>
      <c r="T222" s="3" t="s">
        <v>34</v>
      </c>
      <c r="U222" s="3" t="s">
        <v>26</v>
      </c>
      <c r="V222" s="3" t="s">
        <v>28</v>
      </c>
    </row>
    <row r="223" spans="1:22" ht="12.5" x14ac:dyDescent="0.25">
      <c r="A223" s="2">
        <v>43958.92256118056</v>
      </c>
      <c r="B223" s="3" t="s">
        <v>22</v>
      </c>
      <c r="C223" s="3">
        <v>36</v>
      </c>
      <c r="D223" s="3" t="s">
        <v>32</v>
      </c>
      <c r="E223" s="3" t="s">
        <v>44</v>
      </c>
      <c r="F223" s="3">
        <v>5</v>
      </c>
      <c r="G223" s="3">
        <v>6</v>
      </c>
      <c r="H223" s="3">
        <v>6</v>
      </c>
      <c r="I223" s="3">
        <v>6</v>
      </c>
      <c r="J223" s="3">
        <v>6</v>
      </c>
      <c r="K223" s="3" t="s">
        <v>24</v>
      </c>
      <c r="L223" s="3" t="s">
        <v>24</v>
      </c>
      <c r="M223" s="3" t="s">
        <v>28</v>
      </c>
      <c r="N223" s="3" t="s">
        <v>27</v>
      </c>
      <c r="O223" s="3" t="s">
        <v>27</v>
      </c>
      <c r="P223" s="3" t="s">
        <v>26</v>
      </c>
      <c r="Q223" s="3" t="s">
        <v>28</v>
      </c>
      <c r="R223" s="3" t="s">
        <v>28</v>
      </c>
      <c r="S223" s="3" t="s">
        <v>27</v>
      </c>
      <c r="T223" s="3" t="s">
        <v>27</v>
      </c>
      <c r="U223" s="3" t="s">
        <v>28</v>
      </c>
      <c r="V223" s="3" t="s">
        <v>26</v>
      </c>
    </row>
    <row r="224" spans="1:22" ht="12.5" x14ac:dyDescent="0.25">
      <c r="A224" s="2">
        <v>43958.923321655093</v>
      </c>
      <c r="B224" s="3" t="s">
        <v>29</v>
      </c>
      <c r="C224" s="3">
        <v>33</v>
      </c>
      <c r="D224" s="3" t="s">
        <v>32</v>
      </c>
      <c r="E224" s="3" t="s">
        <v>43</v>
      </c>
      <c r="F224" s="3">
        <v>5</v>
      </c>
      <c r="G224" s="3">
        <v>5</v>
      </c>
      <c r="H224" s="3">
        <v>5</v>
      </c>
      <c r="I224" s="3">
        <v>5</v>
      </c>
      <c r="J224" s="3">
        <v>5</v>
      </c>
      <c r="K224" s="3" t="s">
        <v>52</v>
      </c>
      <c r="L224" s="3" t="s">
        <v>24</v>
      </c>
      <c r="M224" s="3" t="s">
        <v>26</v>
      </c>
      <c r="N224" s="3" t="s">
        <v>26</v>
      </c>
      <c r="O224" s="3" t="s">
        <v>28</v>
      </c>
      <c r="P224" s="3" t="s">
        <v>28</v>
      </c>
      <c r="Q224" s="3" t="s">
        <v>26</v>
      </c>
      <c r="R224" s="3" t="s">
        <v>26</v>
      </c>
      <c r="S224" s="3" t="s">
        <v>26</v>
      </c>
      <c r="T224" s="3" t="s">
        <v>26</v>
      </c>
      <c r="U224" s="3" t="s">
        <v>28</v>
      </c>
      <c r="V224" s="3" t="s">
        <v>26</v>
      </c>
    </row>
    <row r="225" spans="1:22" ht="12.5" x14ac:dyDescent="0.25">
      <c r="A225" s="2">
        <v>43958.925207824075</v>
      </c>
      <c r="B225" s="3" t="s">
        <v>22</v>
      </c>
      <c r="C225" s="3">
        <v>42</v>
      </c>
      <c r="D225" s="3" t="s">
        <v>23</v>
      </c>
      <c r="F225" s="3">
        <v>5</v>
      </c>
      <c r="G225" s="3">
        <v>5</v>
      </c>
      <c r="H225" s="3">
        <v>6</v>
      </c>
      <c r="I225" s="3">
        <v>7</v>
      </c>
      <c r="J225" s="3">
        <v>3</v>
      </c>
      <c r="K225" s="3" t="s">
        <v>25</v>
      </c>
      <c r="L225" s="3" t="s">
        <v>25</v>
      </c>
      <c r="M225" s="3" t="s">
        <v>28</v>
      </c>
      <c r="N225" s="3" t="s">
        <v>27</v>
      </c>
      <c r="O225" s="3" t="s">
        <v>27</v>
      </c>
      <c r="P225" s="3" t="s">
        <v>28</v>
      </c>
      <c r="Q225" s="3" t="s">
        <v>27</v>
      </c>
      <c r="R225" s="3" t="s">
        <v>28</v>
      </c>
      <c r="S225" s="3" t="s">
        <v>37</v>
      </c>
      <c r="T225" s="3" t="s">
        <v>28</v>
      </c>
      <c r="U225" s="3" t="s">
        <v>37</v>
      </c>
      <c r="V225" s="3" t="s">
        <v>26</v>
      </c>
    </row>
    <row r="226" spans="1:22" ht="12.5" x14ac:dyDescent="0.25">
      <c r="A226" s="2">
        <v>43958.926238206019</v>
      </c>
      <c r="B226" s="3" t="s">
        <v>29</v>
      </c>
      <c r="C226" s="3">
        <v>43</v>
      </c>
      <c r="D226" s="3" t="s">
        <v>32</v>
      </c>
      <c r="E226" s="3" t="s">
        <v>93</v>
      </c>
      <c r="F226" s="3">
        <v>4</v>
      </c>
      <c r="G226" s="3">
        <v>4</v>
      </c>
      <c r="H226" s="3">
        <v>4</v>
      </c>
      <c r="I226" s="3">
        <v>4</v>
      </c>
      <c r="J226" s="3">
        <v>3</v>
      </c>
      <c r="K226" s="3" t="s">
        <v>24</v>
      </c>
      <c r="L226" s="3" t="s">
        <v>24</v>
      </c>
      <c r="M226" s="3" t="s">
        <v>27</v>
      </c>
      <c r="N226" s="3" t="s">
        <v>27</v>
      </c>
      <c r="O226" s="3" t="s">
        <v>28</v>
      </c>
      <c r="P226" s="3" t="s">
        <v>26</v>
      </c>
      <c r="Q226" s="3" t="s">
        <v>27</v>
      </c>
      <c r="R226" s="3" t="s">
        <v>28</v>
      </c>
      <c r="S226" s="3" t="s">
        <v>28</v>
      </c>
      <c r="T226" s="3" t="s">
        <v>37</v>
      </c>
      <c r="U226" s="3" t="s">
        <v>27</v>
      </c>
      <c r="V226" s="3" t="s">
        <v>28</v>
      </c>
    </row>
    <row r="227" spans="1:22" ht="12.5" x14ac:dyDescent="0.25">
      <c r="A227" s="2">
        <v>43958.93112173611</v>
      </c>
      <c r="B227" s="3" t="s">
        <v>29</v>
      </c>
      <c r="C227" s="3">
        <v>41</v>
      </c>
      <c r="D227" s="3" t="s">
        <v>32</v>
      </c>
      <c r="E227" s="3" t="s">
        <v>67</v>
      </c>
      <c r="F227" s="3">
        <v>6</v>
      </c>
      <c r="G227" s="3">
        <v>6</v>
      </c>
      <c r="H227" s="3">
        <v>6</v>
      </c>
      <c r="I227" s="3">
        <v>6</v>
      </c>
      <c r="J227" s="3">
        <v>5</v>
      </c>
      <c r="K227" s="3" t="s">
        <v>24</v>
      </c>
      <c r="L227" s="3" t="s">
        <v>24</v>
      </c>
      <c r="M227" s="3" t="s">
        <v>28</v>
      </c>
      <c r="N227" s="3" t="s">
        <v>27</v>
      </c>
      <c r="O227" s="3" t="s">
        <v>27</v>
      </c>
      <c r="P227" s="3" t="s">
        <v>26</v>
      </c>
      <c r="Q227" s="3" t="s">
        <v>27</v>
      </c>
      <c r="R227" s="3" t="s">
        <v>28</v>
      </c>
      <c r="S227" s="3" t="s">
        <v>28</v>
      </c>
      <c r="T227" s="3" t="s">
        <v>28</v>
      </c>
      <c r="U227" s="3" t="s">
        <v>28</v>
      </c>
      <c r="V227" s="3" t="s">
        <v>26</v>
      </c>
    </row>
    <row r="228" spans="1:22" ht="12.5" x14ac:dyDescent="0.25">
      <c r="A228" s="2">
        <v>43958.933117916662</v>
      </c>
      <c r="B228" s="3" t="s">
        <v>29</v>
      </c>
      <c r="C228" s="3">
        <v>52</v>
      </c>
      <c r="D228" s="3" t="s">
        <v>32</v>
      </c>
      <c r="E228" s="3" t="s">
        <v>38</v>
      </c>
      <c r="F228" s="3">
        <v>3</v>
      </c>
      <c r="G228" s="3">
        <v>4</v>
      </c>
      <c r="H228" s="3">
        <v>5</v>
      </c>
      <c r="I228" s="3">
        <v>4</v>
      </c>
      <c r="J228" s="3">
        <v>3</v>
      </c>
      <c r="K228" s="3" t="s">
        <v>24</v>
      </c>
      <c r="L228" s="3" t="s">
        <v>24</v>
      </c>
      <c r="M228" s="3" t="s">
        <v>27</v>
      </c>
      <c r="N228" s="3" t="s">
        <v>27</v>
      </c>
      <c r="O228" s="3" t="s">
        <v>37</v>
      </c>
      <c r="P228" s="3" t="s">
        <v>34</v>
      </c>
      <c r="Q228" s="3" t="s">
        <v>27</v>
      </c>
      <c r="R228" s="3" t="s">
        <v>28</v>
      </c>
      <c r="S228" s="3" t="s">
        <v>27</v>
      </c>
      <c r="T228" s="3" t="s">
        <v>37</v>
      </c>
      <c r="U228" s="3" t="s">
        <v>37</v>
      </c>
      <c r="V228" s="3" t="s">
        <v>28</v>
      </c>
    </row>
    <row r="229" spans="1:22" ht="12.5" x14ac:dyDescent="0.25">
      <c r="A229" s="2">
        <v>43958.934468460648</v>
      </c>
      <c r="B229" s="3" t="s">
        <v>22</v>
      </c>
      <c r="D229" s="3" t="s">
        <v>35</v>
      </c>
      <c r="E229" s="3" t="s">
        <v>44</v>
      </c>
      <c r="F229" s="3">
        <v>7</v>
      </c>
      <c r="G229" s="3">
        <v>7</v>
      </c>
      <c r="H229" s="3">
        <v>7</v>
      </c>
      <c r="I229" s="3">
        <v>7</v>
      </c>
      <c r="J229" s="3">
        <v>7</v>
      </c>
      <c r="K229" s="3" t="s">
        <v>24</v>
      </c>
      <c r="L229" s="3" t="s">
        <v>24</v>
      </c>
      <c r="M229" s="3" t="s">
        <v>28</v>
      </c>
      <c r="N229" s="3" t="s">
        <v>28</v>
      </c>
      <c r="O229" s="3" t="s">
        <v>28</v>
      </c>
      <c r="P229" s="3" t="s">
        <v>26</v>
      </c>
      <c r="Q229" s="3" t="s">
        <v>37</v>
      </c>
      <c r="R229" s="3" t="s">
        <v>27</v>
      </c>
      <c r="S229" s="3" t="s">
        <v>27</v>
      </c>
      <c r="T229" s="3" t="s">
        <v>28</v>
      </c>
      <c r="U229" s="3" t="s">
        <v>37</v>
      </c>
      <c r="V229" s="3" t="s">
        <v>26</v>
      </c>
    </row>
    <row r="230" spans="1:22" ht="12.5" x14ac:dyDescent="0.25">
      <c r="A230" s="2">
        <v>43958.934655925928</v>
      </c>
      <c r="B230" s="3" t="s">
        <v>29</v>
      </c>
      <c r="C230" s="3">
        <v>36</v>
      </c>
      <c r="D230" s="3" t="s">
        <v>45</v>
      </c>
      <c r="E230" s="3" t="s">
        <v>38</v>
      </c>
      <c r="F230" s="3">
        <v>4</v>
      </c>
      <c r="G230" s="3">
        <v>4</v>
      </c>
      <c r="H230" s="3">
        <v>5</v>
      </c>
      <c r="I230" s="3">
        <v>6</v>
      </c>
      <c r="J230" s="3">
        <v>1</v>
      </c>
      <c r="K230" s="3" t="s">
        <v>25</v>
      </c>
      <c r="L230" s="3" t="s">
        <v>24</v>
      </c>
      <c r="M230" s="3" t="s">
        <v>28</v>
      </c>
      <c r="N230" s="3" t="s">
        <v>27</v>
      </c>
      <c r="O230" s="3" t="s">
        <v>28</v>
      </c>
      <c r="P230" s="3" t="s">
        <v>34</v>
      </c>
      <c r="Q230" s="3" t="s">
        <v>28</v>
      </c>
      <c r="R230" s="3" t="s">
        <v>28</v>
      </c>
      <c r="S230" s="3" t="s">
        <v>28</v>
      </c>
      <c r="T230" s="3" t="s">
        <v>37</v>
      </c>
      <c r="U230" s="3" t="s">
        <v>28</v>
      </c>
      <c r="V230" s="3" t="s">
        <v>26</v>
      </c>
    </row>
    <row r="231" spans="1:22" ht="12.5" x14ac:dyDescent="0.25">
      <c r="A231" s="2">
        <v>43958.934917812498</v>
      </c>
      <c r="B231" s="3" t="s">
        <v>22</v>
      </c>
      <c r="C231" s="3">
        <v>32</v>
      </c>
      <c r="D231" s="3" t="s">
        <v>30</v>
      </c>
      <c r="E231" s="3" t="s">
        <v>55</v>
      </c>
      <c r="F231" s="3">
        <v>4</v>
      </c>
      <c r="G231" s="3">
        <v>5</v>
      </c>
      <c r="H231" s="3">
        <v>5</v>
      </c>
      <c r="I231" s="3">
        <v>5</v>
      </c>
      <c r="J231" s="3">
        <v>2</v>
      </c>
      <c r="K231" s="3" t="s">
        <v>25</v>
      </c>
      <c r="L231" s="3" t="s">
        <v>25</v>
      </c>
      <c r="M231" s="3" t="s">
        <v>28</v>
      </c>
      <c r="N231" s="3" t="s">
        <v>27</v>
      </c>
      <c r="O231" s="3" t="s">
        <v>27</v>
      </c>
      <c r="P231" s="3" t="s">
        <v>27</v>
      </c>
      <c r="Q231" s="3" t="s">
        <v>27</v>
      </c>
      <c r="R231" s="3" t="s">
        <v>27</v>
      </c>
      <c r="S231" s="3" t="s">
        <v>27</v>
      </c>
      <c r="T231" s="3" t="s">
        <v>28</v>
      </c>
      <c r="U231" s="3" t="s">
        <v>37</v>
      </c>
      <c r="V231" s="3" t="s">
        <v>26</v>
      </c>
    </row>
    <row r="232" spans="1:22" ht="12.5" x14ac:dyDescent="0.25">
      <c r="A232" s="2">
        <v>43958.936396782403</v>
      </c>
      <c r="B232" s="3" t="s">
        <v>22</v>
      </c>
      <c r="D232" s="3" t="s">
        <v>30</v>
      </c>
      <c r="E232" s="3" t="s">
        <v>63</v>
      </c>
      <c r="F232" s="3">
        <v>5</v>
      </c>
      <c r="G232" s="3">
        <v>5</v>
      </c>
      <c r="H232" s="3">
        <v>6</v>
      </c>
      <c r="I232" s="3">
        <v>6</v>
      </c>
      <c r="J232" s="3">
        <v>5</v>
      </c>
      <c r="K232" s="3" t="s">
        <v>25</v>
      </c>
      <c r="L232" s="3" t="s">
        <v>25</v>
      </c>
      <c r="M232" s="3" t="s">
        <v>28</v>
      </c>
      <c r="N232" s="3" t="s">
        <v>27</v>
      </c>
      <c r="O232" s="3" t="s">
        <v>27</v>
      </c>
      <c r="P232" s="3" t="s">
        <v>34</v>
      </c>
      <c r="Q232" s="3" t="s">
        <v>37</v>
      </c>
      <c r="R232" s="3" t="s">
        <v>27</v>
      </c>
      <c r="S232" s="3" t="s">
        <v>27</v>
      </c>
      <c r="T232" s="3" t="s">
        <v>37</v>
      </c>
      <c r="U232" s="3" t="s">
        <v>27</v>
      </c>
      <c r="V232" s="3" t="s">
        <v>26</v>
      </c>
    </row>
    <row r="233" spans="1:22" ht="12.5" x14ac:dyDescent="0.25">
      <c r="A233" s="2">
        <v>43958.936481631943</v>
      </c>
      <c r="B233" s="3" t="s">
        <v>29</v>
      </c>
      <c r="C233" s="3">
        <v>33</v>
      </c>
      <c r="D233" s="3" t="s">
        <v>32</v>
      </c>
      <c r="E233" s="3" t="s">
        <v>53</v>
      </c>
      <c r="F233" s="3">
        <v>5</v>
      </c>
      <c r="G233" s="3">
        <v>6</v>
      </c>
      <c r="H233" s="3">
        <v>6</v>
      </c>
      <c r="I233" s="3">
        <v>7</v>
      </c>
      <c r="J233" s="3">
        <v>6</v>
      </c>
      <c r="K233" s="3" t="s">
        <v>24</v>
      </c>
      <c r="L233" s="3" t="s">
        <v>24</v>
      </c>
      <c r="M233" s="3" t="s">
        <v>28</v>
      </c>
      <c r="N233" s="3" t="s">
        <v>28</v>
      </c>
      <c r="O233" s="3" t="s">
        <v>26</v>
      </c>
      <c r="P233" s="3" t="s">
        <v>26</v>
      </c>
      <c r="Q233" s="3" t="s">
        <v>27</v>
      </c>
      <c r="R233" s="3" t="s">
        <v>27</v>
      </c>
      <c r="S233" s="3" t="s">
        <v>37</v>
      </c>
      <c r="T233" s="3" t="s">
        <v>27</v>
      </c>
      <c r="U233" s="3" t="s">
        <v>27</v>
      </c>
      <c r="V233" s="3" t="s">
        <v>34</v>
      </c>
    </row>
    <row r="234" spans="1:22" ht="12.5" x14ac:dyDescent="0.25">
      <c r="A234" s="2">
        <v>43958.936730636575</v>
      </c>
      <c r="B234" s="3" t="s">
        <v>22</v>
      </c>
      <c r="C234" s="3">
        <v>26</v>
      </c>
      <c r="D234" s="3" t="s">
        <v>35</v>
      </c>
      <c r="E234" s="3" t="s">
        <v>94</v>
      </c>
      <c r="F234" s="3">
        <v>4</v>
      </c>
      <c r="G234" s="3">
        <v>5</v>
      </c>
      <c r="H234" s="3">
        <v>6</v>
      </c>
      <c r="I234" s="3">
        <v>5</v>
      </c>
      <c r="J234" s="3">
        <v>1</v>
      </c>
      <c r="K234" s="3" t="s">
        <v>24</v>
      </c>
      <c r="L234" s="3" t="s">
        <v>25</v>
      </c>
      <c r="M234" s="3" t="s">
        <v>28</v>
      </c>
      <c r="N234" s="3" t="s">
        <v>27</v>
      </c>
      <c r="O234" s="3" t="s">
        <v>37</v>
      </c>
      <c r="P234" s="3" t="s">
        <v>26</v>
      </c>
      <c r="Q234" s="3" t="s">
        <v>27</v>
      </c>
      <c r="R234" s="3" t="s">
        <v>27</v>
      </c>
      <c r="S234" s="3" t="s">
        <v>27</v>
      </c>
      <c r="T234" s="3" t="s">
        <v>37</v>
      </c>
      <c r="U234" s="3" t="s">
        <v>27</v>
      </c>
      <c r="V234" s="3" t="s">
        <v>26</v>
      </c>
    </row>
    <row r="235" spans="1:22" ht="12.5" x14ac:dyDescent="0.25">
      <c r="A235" s="2">
        <v>43958.937769201388</v>
      </c>
      <c r="B235" s="3" t="s">
        <v>22</v>
      </c>
      <c r="C235" s="3">
        <v>4</v>
      </c>
      <c r="D235" s="3" t="s">
        <v>32</v>
      </c>
      <c r="E235" s="3" t="s">
        <v>48</v>
      </c>
      <c r="F235" s="3">
        <v>5</v>
      </c>
      <c r="G235" s="3">
        <v>5</v>
      </c>
      <c r="H235" s="3">
        <v>5</v>
      </c>
      <c r="I235" s="3">
        <v>4</v>
      </c>
      <c r="J235" s="3">
        <v>3</v>
      </c>
      <c r="K235" s="3" t="s">
        <v>24</v>
      </c>
      <c r="L235" s="3" t="s">
        <v>24</v>
      </c>
      <c r="M235" s="3" t="s">
        <v>28</v>
      </c>
      <c r="N235" s="3" t="s">
        <v>26</v>
      </c>
      <c r="O235" s="3" t="s">
        <v>28</v>
      </c>
      <c r="P235" s="3" t="s">
        <v>28</v>
      </c>
      <c r="Q235" s="3" t="s">
        <v>27</v>
      </c>
      <c r="R235" s="3" t="s">
        <v>28</v>
      </c>
      <c r="S235" s="3" t="s">
        <v>28</v>
      </c>
      <c r="T235" s="3" t="s">
        <v>27</v>
      </c>
      <c r="U235" s="3" t="s">
        <v>28</v>
      </c>
      <c r="V235" s="3" t="s">
        <v>28</v>
      </c>
    </row>
    <row r="236" spans="1:22" ht="12.5" x14ac:dyDescent="0.25">
      <c r="A236" s="2">
        <v>43958.93954486111</v>
      </c>
      <c r="B236" s="3" t="s">
        <v>29</v>
      </c>
      <c r="C236" s="3">
        <v>44</v>
      </c>
      <c r="D236" s="3" t="s">
        <v>30</v>
      </c>
      <c r="E236" s="3" t="s">
        <v>55</v>
      </c>
      <c r="F236" s="3">
        <v>5</v>
      </c>
      <c r="G236" s="3">
        <v>5</v>
      </c>
      <c r="H236" s="3">
        <v>6</v>
      </c>
      <c r="I236" s="3">
        <v>6</v>
      </c>
      <c r="J236" s="3">
        <v>5</v>
      </c>
      <c r="K236" s="3" t="s">
        <v>24</v>
      </c>
      <c r="L236" s="3" t="s">
        <v>24</v>
      </c>
      <c r="M236" s="3" t="s">
        <v>26</v>
      </c>
      <c r="N236" s="3" t="s">
        <v>26</v>
      </c>
      <c r="O236" s="3" t="s">
        <v>26</v>
      </c>
      <c r="P236" s="3" t="s">
        <v>28</v>
      </c>
      <c r="Q236" s="3" t="s">
        <v>27</v>
      </c>
      <c r="R236" s="3" t="s">
        <v>28</v>
      </c>
      <c r="S236" s="3" t="s">
        <v>27</v>
      </c>
      <c r="T236" s="3" t="s">
        <v>27</v>
      </c>
      <c r="U236" s="3" t="s">
        <v>27</v>
      </c>
      <c r="V236" s="3" t="s">
        <v>28</v>
      </c>
    </row>
    <row r="237" spans="1:22" ht="12.5" x14ac:dyDescent="0.25">
      <c r="A237" s="2">
        <v>43958.94027997685</v>
      </c>
      <c r="B237" s="3" t="s">
        <v>29</v>
      </c>
      <c r="C237" s="3">
        <v>29</v>
      </c>
      <c r="D237" s="3" t="s">
        <v>23</v>
      </c>
      <c r="F237" s="3">
        <v>4</v>
      </c>
      <c r="G237" s="3">
        <v>5</v>
      </c>
      <c r="H237" s="3">
        <v>6</v>
      </c>
      <c r="I237" s="3">
        <v>3</v>
      </c>
      <c r="J237" s="3">
        <v>2</v>
      </c>
      <c r="K237" s="3" t="s">
        <v>24</v>
      </c>
      <c r="L237" s="3" t="s">
        <v>24</v>
      </c>
      <c r="M237" s="3" t="s">
        <v>28</v>
      </c>
      <c r="N237" s="3" t="s">
        <v>28</v>
      </c>
      <c r="O237" s="3" t="s">
        <v>26</v>
      </c>
      <c r="P237" s="3" t="s">
        <v>26</v>
      </c>
      <c r="Q237" s="3" t="s">
        <v>28</v>
      </c>
      <c r="R237" s="3" t="s">
        <v>27</v>
      </c>
      <c r="S237" s="3" t="s">
        <v>26</v>
      </c>
      <c r="T237" s="3" t="s">
        <v>28</v>
      </c>
      <c r="U237" s="3" t="s">
        <v>26</v>
      </c>
      <c r="V237" s="3" t="s">
        <v>27</v>
      </c>
    </row>
    <row r="238" spans="1:22" ht="12.5" x14ac:dyDescent="0.25">
      <c r="A238" s="2">
        <v>43958.941716087968</v>
      </c>
      <c r="B238" s="3" t="s">
        <v>29</v>
      </c>
      <c r="C238" s="3">
        <v>23</v>
      </c>
      <c r="D238" s="3" t="s">
        <v>32</v>
      </c>
      <c r="E238" s="3" t="s">
        <v>44</v>
      </c>
      <c r="F238" s="3">
        <v>4</v>
      </c>
      <c r="G238" s="3">
        <v>5</v>
      </c>
      <c r="H238" s="3">
        <v>5</v>
      </c>
      <c r="I238" s="3">
        <v>4</v>
      </c>
      <c r="J238" s="3">
        <v>4</v>
      </c>
      <c r="K238" s="3" t="s">
        <v>25</v>
      </c>
      <c r="L238" s="3" t="s">
        <v>25</v>
      </c>
      <c r="M238" s="3" t="s">
        <v>27</v>
      </c>
      <c r="N238" s="3" t="s">
        <v>27</v>
      </c>
      <c r="O238" s="3" t="s">
        <v>27</v>
      </c>
      <c r="P238" s="3" t="s">
        <v>26</v>
      </c>
      <c r="Q238" s="3" t="s">
        <v>37</v>
      </c>
      <c r="R238" s="3" t="s">
        <v>28</v>
      </c>
      <c r="S238" s="3" t="s">
        <v>37</v>
      </c>
      <c r="T238" s="3" t="s">
        <v>28</v>
      </c>
      <c r="U238" s="3" t="s">
        <v>37</v>
      </c>
      <c r="V238" s="3" t="s">
        <v>28</v>
      </c>
    </row>
    <row r="239" spans="1:22" ht="12.5" x14ac:dyDescent="0.25">
      <c r="A239" s="2">
        <v>43958.942485081017</v>
      </c>
      <c r="B239" s="3" t="s">
        <v>22</v>
      </c>
      <c r="C239" s="3">
        <v>50</v>
      </c>
      <c r="D239" s="3" t="s">
        <v>30</v>
      </c>
      <c r="E239" s="3" t="s">
        <v>38</v>
      </c>
      <c r="F239" s="3">
        <v>5</v>
      </c>
      <c r="G239" s="3">
        <v>5</v>
      </c>
      <c r="H239" s="3">
        <v>6</v>
      </c>
      <c r="I239" s="3">
        <v>6</v>
      </c>
      <c r="J239" s="3">
        <v>3</v>
      </c>
      <c r="K239" s="3" t="s">
        <v>25</v>
      </c>
      <c r="L239" s="3" t="s">
        <v>25</v>
      </c>
      <c r="M239" s="3" t="s">
        <v>28</v>
      </c>
      <c r="N239" s="3" t="s">
        <v>27</v>
      </c>
      <c r="O239" s="3" t="s">
        <v>28</v>
      </c>
      <c r="P239" s="3" t="s">
        <v>26</v>
      </c>
      <c r="Q239" s="3" t="s">
        <v>27</v>
      </c>
      <c r="R239" s="3" t="s">
        <v>27</v>
      </c>
      <c r="S239" s="3" t="s">
        <v>27</v>
      </c>
      <c r="T239" s="3" t="s">
        <v>27</v>
      </c>
      <c r="U239" s="3" t="s">
        <v>27</v>
      </c>
      <c r="V239" s="3" t="s">
        <v>34</v>
      </c>
    </row>
    <row r="240" spans="1:22" ht="12.5" x14ac:dyDescent="0.25">
      <c r="A240" s="2">
        <v>43958.942584317134</v>
      </c>
      <c r="B240" s="3" t="s">
        <v>22</v>
      </c>
      <c r="C240" s="3">
        <v>31</v>
      </c>
      <c r="D240" s="3" t="s">
        <v>30</v>
      </c>
      <c r="E240" s="3" t="s">
        <v>44</v>
      </c>
      <c r="F240" s="3">
        <v>5</v>
      </c>
      <c r="G240" s="3">
        <v>5</v>
      </c>
      <c r="H240" s="3">
        <v>5</v>
      </c>
      <c r="I240" s="3">
        <v>6</v>
      </c>
      <c r="J240" s="3">
        <v>5</v>
      </c>
      <c r="K240" s="3" t="s">
        <v>24</v>
      </c>
      <c r="L240" s="3" t="s">
        <v>24</v>
      </c>
      <c r="M240" s="3" t="s">
        <v>26</v>
      </c>
      <c r="N240" s="3" t="s">
        <v>26</v>
      </c>
      <c r="O240" s="3" t="s">
        <v>26</v>
      </c>
      <c r="P240" s="3" t="s">
        <v>28</v>
      </c>
      <c r="Q240" s="3" t="s">
        <v>28</v>
      </c>
      <c r="R240" s="3" t="s">
        <v>26</v>
      </c>
      <c r="S240" s="3" t="s">
        <v>26</v>
      </c>
      <c r="T240" s="3" t="s">
        <v>28</v>
      </c>
      <c r="U240" s="3" t="s">
        <v>28</v>
      </c>
      <c r="V240" s="3" t="s">
        <v>27</v>
      </c>
    </row>
    <row r="241" spans="1:22" ht="12.5" x14ac:dyDescent="0.25">
      <c r="A241" s="2">
        <v>43958.943729131948</v>
      </c>
      <c r="B241" s="3" t="s">
        <v>29</v>
      </c>
      <c r="C241" s="3">
        <v>44</v>
      </c>
      <c r="D241" s="3" t="s">
        <v>45</v>
      </c>
      <c r="E241" s="3" t="s">
        <v>38</v>
      </c>
      <c r="F241" s="3">
        <v>4</v>
      </c>
      <c r="G241" s="3">
        <v>4</v>
      </c>
      <c r="H241" s="3">
        <v>4</v>
      </c>
      <c r="I241" s="3">
        <v>3</v>
      </c>
      <c r="J241" s="3">
        <v>4</v>
      </c>
      <c r="K241" s="3" t="s">
        <v>40</v>
      </c>
      <c r="L241" s="3" t="s">
        <v>40</v>
      </c>
      <c r="M241" s="3" t="s">
        <v>26</v>
      </c>
      <c r="N241" s="3" t="s">
        <v>28</v>
      </c>
      <c r="O241" s="3" t="s">
        <v>26</v>
      </c>
      <c r="P241" s="3" t="s">
        <v>27</v>
      </c>
      <c r="Q241" s="3" t="s">
        <v>26</v>
      </c>
      <c r="R241" s="3" t="s">
        <v>27</v>
      </c>
      <c r="S241" s="3" t="s">
        <v>26</v>
      </c>
      <c r="T241" s="3" t="s">
        <v>26</v>
      </c>
      <c r="U241" s="3" t="s">
        <v>34</v>
      </c>
      <c r="V241" s="3" t="s">
        <v>28</v>
      </c>
    </row>
    <row r="242" spans="1:22" ht="12.5" x14ac:dyDescent="0.25">
      <c r="A242" s="2">
        <v>43958.944045324075</v>
      </c>
      <c r="B242" s="3" t="s">
        <v>22</v>
      </c>
      <c r="C242" s="3">
        <v>39</v>
      </c>
      <c r="D242" s="3" t="s">
        <v>32</v>
      </c>
      <c r="E242" s="3" t="s">
        <v>47</v>
      </c>
      <c r="F242" s="3">
        <v>5</v>
      </c>
      <c r="G242" s="3">
        <v>6</v>
      </c>
      <c r="H242" s="3">
        <v>6</v>
      </c>
      <c r="I242" s="3">
        <v>4</v>
      </c>
      <c r="J242" s="3">
        <v>3</v>
      </c>
      <c r="K242" s="3" t="s">
        <v>25</v>
      </c>
      <c r="L242" s="3" t="s">
        <v>25</v>
      </c>
      <c r="M242" s="3" t="s">
        <v>28</v>
      </c>
      <c r="N242" s="3" t="s">
        <v>28</v>
      </c>
      <c r="O242" s="3" t="s">
        <v>28</v>
      </c>
      <c r="P242" s="3" t="s">
        <v>28</v>
      </c>
      <c r="Q242" s="3" t="s">
        <v>27</v>
      </c>
      <c r="R242" s="3" t="s">
        <v>28</v>
      </c>
      <c r="S242" s="3" t="s">
        <v>27</v>
      </c>
      <c r="T242" s="3" t="s">
        <v>26</v>
      </c>
      <c r="U242" s="3" t="s">
        <v>28</v>
      </c>
      <c r="V242" s="3" t="s">
        <v>27</v>
      </c>
    </row>
    <row r="243" spans="1:22" ht="12.5" x14ac:dyDescent="0.25">
      <c r="A243" s="2">
        <v>43958.944621064817</v>
      </c>
      <c r="B243" s="3" t="s">
        <v>22</v>
      </c>
      <c r="C243" s="3">
        <v>33</v>
      </c>
      <c r="D243" s="3" t="s">
        <v>30</v>
      </c>
      <c r="E243" s="3" t="s">
        <v>95</v>
      </c>
      <c r="F243" s="3">
        <v>6</v>
      </c>
      <c r="G243" s="3">
        <v>6</v>
      </c>
      <c r="H243" s="3">
        <v>6</v>
      </c>
      <c r="I243" s="3">
        <v>7</v>
      </c>
      <c r="J243" s="3">
        <v>7</v>
      </c>
      <c r="K243" s="3" t="s">
        <v>25</v>
      </c>
      <c r="L243" s="3" t="s">
        <v>25</v>
      </c>
      <c r="M243" s="3" t="s">
        <v>28</v>
      </c>
      <c r="N243" s="3" t="s">
        <v>27</v>
      </c>
      <c r="O243" s="3" t="s">
        <v>37</v>
      </c>
      <c r="P243" s="3" t="s">
        <v>34</v>
      </c>
      <c r="Q243" s="3" t="s">
        <v>37</v>
      </c>
      <c r="R243" s="3" t="s">
        <v>37</v>
      </c>
      <c r="S243" s="3" t="s">
        <v>37</v>
      </c>
      <c r="T243" s="3" t="s">
        <v>37</v>
      </c>
      <c r="U243" s="3" t="s">
        <v>37</v>
      </c>
      <c r="V243" s="3" t="s">
        <v>26</v>
      </c>
    </row>
    <row r="244" spans="1:22" ht="12.5" x14ac:dyDescent="0.25">
      <c r="A244" s="2">
        <v>43958.946048495374</v>
      </c>
      <c r="B244" s="3" t="s">
        <v>29</v>
      </c>
      <c r="C244" s="3">
        <v>37</v>
      </c>
      <c r="D244" s="3" t="s">
        <v>32</v>
      </c>
      <c r="E244" s="3" t="s">
        <v>33</v>
      </c>
      <c r="F244" s="3">
        <v>5</v>
      </c>
      <c r="G244" s="3">
        <v>5</v>
      </c>
      <c r="H244" s="3">
        <v>6</v>
      </c>
      <c r="I244" s="3">
        <v>6</v>
      </c>
      <c r="J244" s="3">
        <v>5</v>
      </c>
      <c r="K244" s="3" t="s">
        <v>25</v>
      </c>
      <c r="L244" s="3" t="s">
        <v>25</v>
      </c>
      <c r="M244" s="3" t="s">
        <v>27</v>
      </c>
      <c r="N244" s="3" t="s">
        <v>27</v>
      </c>
      <c r="O244" s="3" t="s">
        <v>28</v>
      </c>
      <c r="P244" s="3" t="s">
        <v>26</v>
      </c>
      <c r="Q244" s="3" t="s">
        <v>27</v>
      </c>
      <c r="R244" s="3" t="s">
        <v>28</v>
      </c>
      <c r="S244" s="3" t="s">
        <v>27</v>
      </c>
      <c r="T244" s="3" t="s">
        <v>27</v>
      </c>
      <c r="U244" s="3" t="s">
        <v>27</v>
      </c>
      <c r="V244" s="3" t="s">
        <v>28</v>
      </c>
    </row>
    <row r="245" spans="1:22" ht="12.5" x14ac:dyDescent="0.25">
      <c r="A245" s="2">
        <v>43958.946280983801</v>
      </c>
      <c r="B245" s="3" t="s">
        <v>22</v>
      </c>
      <c r="C245" s="3">
        <v>32</v>
      </c>
      <c r="D245" s="3" t="s">
        <v>45</v>
      </c>
      <c r="E245" s="3" t="s">
        <v>63</v>
      </c>
      <c r="F245" s="3">
        <v>5</v>
      </c>
      <c r="G245" s="3">
        <v>5</v>
      </c>
      <c r="H245" s="3">
        <v>5</v>
      </c>
      <c r="I245" s="3">
        <v>5</v>
      </c>
      <c r="J245" s="3">
        <v>5</v>
      </c>
      <c r="K245" s="3" t="s">
        <v>24</v>
      </c>
      <c r="L245" s="3" t="s">
        <v>24</v>
      </c>
      <c r="M245" s="3" t="s">
        <v>28</v>
      </c>
      <c r="N245" s="3" t="s">
        <v>27</v>
      </c>
      <c r="O245" s="3" t="s">
        <v>28</v>
      </c>
      <c r="P245" s="3" t="s">
        <v>26</v>
      </c>
      <c r="Q245" s="3" t="s">
        <v>28</v>
      </c>
      <c r="R245" s="3" t="s">
        <v>28</v>
      </c>
      <c r="S245" s="3" t="s">
        <v>28</v>
      </c>
      <c r="T245" s="3" t="s">
        <v>27</v>
      </c>
      <c r="U245" s="3" t="s">
        <v>27</v>
      </c>
      <c r="V245" s="3" t="s">
        <v>26</v>
      </c>
    </row>
    <row r="246" spans="1:22" ht="12.5" x14ac:dyDescent="0.25">
      <c r="A246" s="2">
        <v>43958.946539131939</v>
      </c>
      <c r="B246" s="3" t="s">
        <v>29</v>
      </c>
      <c r="C246" s="3">
        <v>42</v>
      </c>
      <c r="D246" s="3" t="s">
        <v>32</v>
      </c>
      <c r="E246" s="3" t="s">
        <v>96</v>
      </c>
      <c r="F246" s="3">
        <v>7</v>
      </c>
      <c r="G246" s="3">
        <v>7</v>
      </c>
      <c r="H246" s="3">
        <v>7</v>
      </c>
      <c r="I246" s="3">
        <v>7</v>
      </c>
      <c r="J246" s="3">
        <v>5</v>
      </c>
      <c r="K246" s="3" t="s">
        <v>49</v>
      </c>
      <c r="L246" s="3" t="s">
        <v>24</v>
      </c>
      <c r="M246" s="3" t="s">
        <v>37</v>
      </c>
      <c r="N246" s="3" t="s">
        <v>37</v>
      </c>
      <c r="O246" s="3" t="s">
        <v>37</v>
      </c>
      <c r="P246" s="3" t="s">
        <v>26</v>
      </c>
      <c r="Q246" s="3" t="s">
        <v>37</v>
      </c>
      <c r="R246" s="3" t="s">
        <v>27</v>
      </c>
      <c r="S246" s="3" t="s">
        <v>37</v>
      </c>
      <c r="T246" s="3" t="s">
        <v>27</v>
      </c>
      <c r="U246" s="3" t="s">
        <v>37</v>
      </c>
      <c r="V246" s="3" t="s">
        <v>26</v>
      </c>
    </row>
    <row r="247" spans="1:22" ht="12.5" x14ac:dyDescent="0.25">
      <c r="A247" s="2">
        <v>43958.94812976852</v>
      </c>
      <c r="B247" s="3" t="s">
        <v>29</v>
      </c>
      <c r="C247" s="3">
        <v>31</v>
      </c>
      <c r="D247" s="3" t="s">
        <v>32</v>
      </c>
      <c r="E247" s="3" t="s">
        <v>48</v>
      </c>
      <c r="F247" s="3">
        <v>4</v>
      </c>
      <c r="G247" s="3">
        <v>5</v>
      </c>
      <c r="H247" s="3">
        <v>4</v>
      </c>
      <c r="I247" s="3">
        <v>5</v>
      </c>
      <c r="J247" s="3">
        <v>2</v>
      </c>
      <c r="K247" s="3" t="s">
        <v>24</v>
      </c>
      <c r="L247" s="3" t="s">
        <v>24</v>
      </c>
      <c r="M247" s="3" t="s">
        <v>26</v>
      </c>
      <c r="N247" s="3" t="s">
        <v>26</v>
      </c>
      <c r="O247" s="3" t="s">
        <v>26</v>
      </c>
      <c r="P247" s="3" t="s">
        <v>28</v>
      </c>
      <c r="Q247" s="3" t="s">
        <v>26</v>
      </c>
      <c r="R247" s="3" t="s">
        <v>26</v>
      </c>
      <c r="S247" s="3" t="s">
        <v>26</v>
      </c>
      <c r="T247" s="3" t="s">
        <v>28</v>
      </c>
      <c r="U247" s="3" t="s">
        <v>28</v>
      </c>
      <c r="V247" s="3" t="s">
        <v>28</v>
      </c>
    </row>
    <row r="248" spans="1:22" ht="12.5" x14ac:dyDescent="0.25">
      <c r="A248" s="2">
        <v>43958.949042858796</v>
      </c>
      <c r="B248" s="3" t="s">
        <v>22</v>
      </c>
      <c r="C248" s="3">
        <v>40</v>
      </c>
      <c r="D248" s="3" t="s">
        <v>30</v>
      </c>
      <c r="E248" s="3" t="s">
        <v>38</v>
      </c>
      <c r="F248" s="3">
        <v>6</v>
      </c>
      <c r="G248" s="3">
        <v>6</v>
      </c>
      <c r="H248" s="3">
        <v>6</v>
      </c>
      <c r="I248" s="3">
        <v>5</v>
      </c>
      <c r="J248" s="3">
        <v>4</v>
      </c>
      <c r="K248" s="3" t="s">
        <v>25</v>
      </c>
      <c r="L248" s="3" t="s">
        <v>24</v>
      </c>
      <c r="M248" s="3" t="s">
        <v>28</v>
      </c>
      <c r="N248" s="3" t="s">
        <v>28</v>
      </c>
      <c r="O248" s="3" t="s">
        <v>26</v>
      </c>
      <c r="P248" s="3" t="s">
        <v>28</v>
      </c>
      <c r="Q248" s="3" t="s">
        <v>27</v>
      </c>
      <c r="R248" s="3" t="s">
        <v>27</v>
      </c>
      <c r="S248" s="3" t="s">
        <v>27</v>
      </c>
      <c r="T248" s="3" t="s">
        <v>27</v>
      </c>
      <c r="U248" s="3" t="s">
        <v>28</v>
      </c>
      <c r="V248" s="3" t="s">
        <v>26</v>
      </c>
    </row>
    <row r="249" spans="1:22" ht="12.5" x14ac:dyDescent="0.25">
      <c r="A249" s="2">
        <v>43958.949565115741</v>
      </c>
      <c r="B249" s="3" t="s">
        <v>29</v>
      </c>
      <c r="C249" s="3">
        <v>43</v>
      </c>
      <c r="D249" s="3" t="s">
        <v>32</v>
      </c>
      <c r="E249" s="3" t="s">
        <v>48</v>
      </c>
      <c r="F249" s="3">
        <v>5</v>
      </c>
      <c r="G249" s="3">
        <v>6</v>
      </c>
      <c r="H249" s="3">
        <v>6</v>
      </c>
      <c r="I249" s="3">
        <v>5</v>
      </c>
      <c r="J249" s="3">
        <v>6</v>
      </c>
      <c r="K249" s="3" t="s">
        <v>24</v>
      </c>
      <c r="L249" s="3" t="s">
        <v>25</v>
      </c>
      <c r="M249" s="3" t="s">
        <v>28</v>
      </c>
      <c r="N249" s="3" t="s">
        <v>27</v>
      </c>
      <c r="O249" s="3" t="s">
        <v>27</v>
      </c>
      <c r="P249" s="3" t="s">
        <v>26</v>
      </c>
      <c r="Q249" s="3" t="s">
        <v>27</v>
      </c>
      <c r="R249" s="3" t="s">
        <v>28</v>
      </c>
      <c r="S249" s="3" t="s">
        <v>37</v>
      </c>
      <c r="T249" s="3" t="s">
        <v>27</v>
      </c>
      <c r="U249" s="3" t="s">
        <v>37</v>
      </c>
      <c r="V249" s="3" t="s">
        <v>34</v>
      </c>
    </row>
    <row r="250" spans="1:22" ht="12.5" x14ac:dyDescent="0.25">
      <c r="A250" s="2">
        <v>43958.951166608793</v>
      </c>
      <c r="B250" s="3" t="s">
        <v>22</v>
      </c>
      <c r="C250" s="3">
        <v>29</v>
      </c>
      <c r="D250" s="3" t="s">
        <v>32</v>
      </c>
      <c r="E250" s="3" t="s">
        <v>44</v>
      </c>
      <c r="F250" s="3">
        <v>5</v>
      </c>
      <c r="G250" s="3">
        <v>5</v>
      </c>
      <c r="H250" s="3">
        <v>5</v>
      </c>
      <c r="I250" s="3">
        <v>6</v>
      </c>
      <c r="J250" s="3">
        <v>3</v>
      </c>
      <c r="K250" s="3" t="s">
        <v>24</v>
      </c>
      <c r="L250" s="3" t="s">
        <v>24</v>
      </c>
      <c r="M250" s="3" t="s">
        <v>28</v>
      </c>
      <c r="N250" s="3" t="s">
        <v>27</v>
      </c>
      <c r="O250" s="3" t="s">
        <v>27</v>
      </c>
      <c r="P250" s="3" t="s">
        <v>28</v>
      </c>
      <c r="Q250" s="3" t="s">
        <v>28</v>
      </c>
      <c r="R250" s="3" t="s">
        <v>26</v>
      </c>
      <c r="S250" s="3" t="s">
        <v>27</v>
      </c>
      <c r="T250" s="3" t="s">
        <v>27</v>
      </c>
      <c r="U250" s="3" t="s">
        <v>27</v>
      </c>
      <c r="V250" s="3" t="s">
        <v>26</v>
      </c>
    </row>
    <row r="251" spans="1:22" ht="12.5" x14ac:dyDescent="0.25">
      <c r="A251" s="2">
        <v>43958.951685717591</v>
      </c>
      <c r="B251" s="3" t="s">
        <v>29</v>
      </c>
      <c r="C251" s="3">
        <v>27</v>
      </c>
      <c r="D251" s="3" t="s">
        <v>32</v>
      </c>
      <c r="E251" s="3" t="s">
        <v>44</v>
      </c>
      <c r="F251" s="3">
        <v>2</v>
      </c>
      <c r="G251" s="3">
        <v>3</v>
      </c>
      <c r="H251" s="3">
        <v>3</v>
      </c>
      <c r="I251" s="3">
        <v>5</v>
      </c>
      <c r="J251" s="3">
        <v>1</v>
      </c>
      <c r="K251" s="3" t="s">
        <v>24</v>
      </c>
      <c r="L251" s="3" t="s">
        <v>24</v>
      </c>
      <c r="M251" s="3" t="s">
        <v>27</v>
      </c>
      <c r="N251" s="3" t="s">
        <v>37</v>
      </c>
      <c r="O251" s="3" t="s">
        <v>28</v>
      </c>
      <c r="P251" s="3" t="s">
        <v>28</v>
      </c>
      <c r="Q251" s="3" t="s">
        <v>37</v>
      </c>
      <c r="R251" s="3" t="s">
        <v>28</v>
      </c>
      <c r="S251" s="3" t="s">
        <v>27</v>
      </c>
      <c r="T251" s="3" t="s">
        <v>27</v>
      </c>
      <c r="U251" s="3" t="s">
        <v>28</v>
      </c>
      <c r="V251" s="3" t="s">
        <v>28</v>
      </c>
    </row>
    <row r="252" spans="1:22" ht="12.5" x14ac:dyDescent="0.25">
      <c r="A252" s="2">
        <v>43958.957152916671</v>
      </c>
      <c r="B252" s="3" t="s">
        <v>22</v>
      </c>
      <c r="C252" s="3">
        <v>21</v>
      </c>
      <c r="D252" s="3" t="s">
        <v>30</v>
      </c>
      <c r="E252" s="3" t="s">
        <v>62</v>
      </c>
      <c r="F252" s="3">
        <v>4</v>
      </c>
      <c r="G252" s="3">
        <v>4</v>
      </c>
      <c r="H252" s="3">
        <v>4</v>
      </c>
      <c r="I252" s="3">
        <v>5</v>
      </c>
      <c r="J252" s="3">
        <v>3</v>
      </c>
      <c r="K252" s="3" t="s">
        <v>24</v>
      </c>
      <c r="L252" s="3" t="s">
        <v>24</v>
      </c>
      <c r="M252" s="3" t="s">
        <v>34</v>
      </c>
      <c r="N252" s="3" t="s">
        <v>34</v>
      </c>
      <c r="O252" s="3" t="s">
        <v>34</v>
      </c>
      <c r="P252" s="3" t="s">
        <v>27</v>
      </c>
      <c r="Q252" s="3" t="s">
        <v>34</v>
      </c>
      <c r="R252" s="3" t="s">
        <v>34</v>
      </c>
      <c r="S252" s="3" t="s">
        <v>28</v>
      </c>
      <c r="T252" s="3" t="s">
        <v>34</v>
      </c>
      <c r="U252" s="3" t="s">
        <v>34</v>
      </c>
      <c r="V252" s="3" t="s">
        <v>26</v>
      </c>
    </row>
    <row r="253" spans="1:22" ht="12.5" x14ac:dyDescent="0.25">
      <c r="A253" s="2">
        <v>43958.957198101853</v>
      </c>
      <c r="B253" s="3" t="s">
        <v>29</v>
      </c>
      <c r="C253" s="3">
        <v>40</v>
      </c>
      <c r="D253" s="3" t="s">
        <v>32</v>
      </c>
      <c r="E253" s="3" t="s">
        <v>97</v>
      </c>
      <c r="F253" s="3">
        <v>5</v>
      </c>
      <c r="G253" s="3">
        <v>5</v>
      </c>
      <c r="H253" s="3">
        <v>5</v>
      </c>
      <c r="I253" s="3">
        <v>2</v>
      </c>
      <c r="J253" s="3">
        <v>1</v>
      </c>
      <c r="K253" s="3" t="s">
        <v>24</v>
      </c>
      <c r="L253" s="3" t="s">
        <v>25</v>
      </c>
      <c r="M253" s="3" t="s">
        <v>26</v>
      </c>
      <c r="N253" s="3" t="s">
        <v>27</v>
      </c>
      <c r="O253" s="3" t="s">
        <v>28</v>
      </c>
      <c r="P253" s="3" t="s">
        <v>27</v>
      </c>
      <c r="Q253" s="3" t="s">
        <v>28</v>
      </c>
      <c r="R253" s="3" t="s">
        <v>37</v>
      </c>
      <c r="S253" s="3" t="s">
        <v>28</v>
      </c>
      <c r="T253" s="3" t="s">
        <v>27</v>
      </c>
      <c r="U253" s="3" t="s">
        <v>37</v>
      </c>
      <c r="V253" s="3" t="s">
        <v>26</v>
      </c>
    </row>
    <row r="254" spans="1:22" ht="12.5" x14ac:dyDescent="0.25">
      <c r="A254" s="2">
        <v>43958.957578159723</v>
      </c>
      <c r="B254" s="3" t="s">
        <v>29</v>
      </c>
      <c r="C254" s="3">
        <v>29</v>
      </c>
      <c r="D254" s="3" t="s">
        <v>32</v>
      </c>
      <c r="E254" s="3" t="s">
        <v>44</v>
      </c>
      <c r="F254" s="3">
        <v>1</v>
      </c>
      <c r="G254" s="3">
        <v>4</v>
      </c>
      <c r="H254" s="3">
        <v>3</v>
      </c>
      <c r="I254" s="3">
        <v>3</v>
      </c>
      <c r="J254" s="3">
        <v>1</v>
      </c>
      <c r="K254" s="3" t="s">
        <v>40</v>
      </c>
      <c r="L254" s="3" t="s">
        <v>52</v>
      </c>
      <c r="M254" s="3" t="s">
        <v>26</v>
      </c>
      <c r="N254" s="3" t="s">
        <v>26</v>
      </c>
      <c r="O254" s="3" t="s">
        <v>34</v>
      </c>
      <c r="P254" s="3" t="s">
        <v>26</v>
      </c>
      <c r="Q254" s="3" t="s">
        <v>26</v>
      </c>
      <c r="R254" s="3" t="s">
        <v>34</v>
      </c>
      <c r="S254" s="3" t="s">
        <v>28</v>
      </c>
      <c r="T254" s="3" t="s">
        <v>28</v>
      </c>
      <c r="U254" s="3" t="s">
        <v>26</v>
      </c>
      <c r="V254" s="3" t="s">
        <v>28</v>
      </c>
    </row>
    <row r="255" spans="1:22" ht="12.5" x14ac:dyDescent="0.25">
      <c r="A255" s="2">
        <v>43958.957934745369</v>
      </c>
      <c r="B255" s="3" t="s">
        <v>29</v>
      </c>
      <c r="C255" s="3">
        <v>49</v>
      </c>
      <c r="D255" s="3" t="s">
        <v>23</v>
      </c>
      <c r="F255" s="3">
        <v>4</v>
      </c>
      <c r="G255" s="3">
        <v>4</v>
      </c>
      <c r="H255" s="3">
        <v>6</v>
      </c>
      <c r="I255" s="3">
        <v>5</v>
      </c>
      <c r="J255" s="3">
        <v>5</v>
      </c>
      <c r="K255" s="3" t="s">
        <v>24</v>
      </c>
      <c r="L255" s="3" t="s">
        <v>25</v>
      </c>
      <c r="M255" s="3" t="s">
        <v>28</v>
      </c>
      <c r="N255" s="3" t="s">
        <v>27</v>
      </c>
      <c r="O255" s="3" t="s">
        <v>26</v>
      </c>
      <c r="P255" s="3" t="s">
        <v>26</v>
      </c>
      <c r="Q255" s="3" t="s">
        <v>27</v>
      </c>
      <c r="R255" s="3" t="s">
        <v>27</v>
      </c>
      <c r="S255" s="3" t="s">
        <v>37</v>
      </c>
      <c r="T255" s="3" t="s">
        <v>27</v>
      </c>
      <c r="U255" s="3" t="s">
        <v>37</v>
      </c>
      <c r="V255" s="3" t="s">
        <v>26</v>
      </c>
    </row>
    <row r="256" spans="1:22" ht="12.5" x14ac:dyDescent="0.25">
      <c r="A256" s="2">
        <v>43958.959176226854</v>
      </c>
      <c r="B256" s="3" t="s">
        <v>22</v>
      </c>
      <c r="C256" s="3">
        <v>40</v>
      </c>
      <c r="D256" s="3" t="s">
        <v>30</v>
      </c>
      <c r="E256" s="3" t="s">
        <v>38</v>
      </c>
      <c r="F256" s="3">
        <v>7</v>
      </c>
      <c r="G256" s="3">
        <v>6</v>
      </c>
      <c r="H256" s="3">
        <v>6</v>
      </c>
      <c r="I256" s="3">
        <v>6</v>
      </c>
      <c r="J256" s="3">
        <v>7</v>
      </c>
      <c r="K256" s="3" t="s">
        <v>24</v>
      </c>
      <c r="L256" s="3" t="s">
        <v>25</v>
      </c>
      <c r="M256" s="3" t="s">
        <v>28</v>
      </c>
      <c r="N256" s="3" t="s">
        <v>27</v>
      </c>
      <c r="O256" s="3" t="s">
        <v>37</v>
      </c>
      <c r="P256" s="3" t="s">
        <v>26</v>
      </c>
      <c r="Q256" s="3" t="s">
        <v>27</v>
      </c>
      <c r="R256" s="3" t="s">
        <v>37</v>
      </c>
      <c r="S256" s="3" t="s">
        <v>37</v>
      </c>
      <c r="T256" s="3" t="s">
        <v>37</v>
      </c>
      <c r="U256" s="3" t="s">
        <v>27</v>
      </c>
      <c r="V256" s="3" t="s">
        <v>34</v>
      </c>
    </row>
    <row r="257" spans="1:22" ht="12.5" x14ac:dyDescent="0.25">
      <c r="A257" s="2">
        <v>43958.96039143519</v>
      </c>
      <c r="B257" s="3" t="s">
        <v>22</v>
      </c>
      <c r="C257" s="3">
        <v>43</v>
      </c>
      <c r="D257" s="3" t="s">
        <v>32</v>
      </c>
      <c r="E257" s="3" t="s">
        <v>33</v>
      </c>
      <c r="F257" s="3">
        <v>4</v>
      </c>
      <c r="G257" s="3">
        <v>3</v>
      </c>
      <c r="H257" s="3">
        <v>4</v>
      </c>
      <c r="I257" s="3">
        <v>3</v>
      </c>
      <c r="J257" s="3">
        <v>3</v>
      </c>
      <c r="K257" s="3" t="s">
        <v>24</v>
      </c>
      <c r="L257" s="3" t="s">
        <v>24</v>
      </c>
      <c r="M257" s="3" t="s">
        <v>26</v>
      </c>
      <c r="N257" s="3" t="s">
        <v>28</v>
      </c>
      <c r="O257" s="3" t="s">
        <v>28</v>
      </c>
      <c r="P257" s="3" t="s">
        <v>28</v>
      </c>
      <c r="Q257" s="3" t="s">
        <v>26</v>
      </c>
      <c r="R257" s="3" t="s">
        <v>28</v>
      </c>
      <c r="S257" s="3" t="s">
        <v>26</v>
      </c>
      <c r="T257" s="3" t="s">
        <v>28</v>
      </c>
      <c r="U257" s="3" t="s">
        <v>28</v>
      </c>
      <c r="V257" s="3" t="s">
        <v>28</v>
      </c>
    </row>
    <row r="258" spans="1:22" ht="12.5" x14ac:dyDescent="0.25">
      <c r="A258" s="2">
        <v>43958.961161354164</v>
      </c>
      <c r="B258" s="3" t="s">
        <v>22</v>
      </c>
      <c r="C258" s="3">
        <v>33</v>
      </c>
      <c r="D258" s="3" t="s">
        <v>35</v>
      </c>
      <c r="E258" s="3" t="s">
        <v>98</v>
      </c>
      <c r="F258" s="3">
        <v>6</v>
      </c>
      <c r="G258" s="3">
        <v>7</v>
      </c>
      <c r="H258" s="3">
        <v>6</v>
      </c>
      <c r="I258" s="3">
        <v>7</v>
      </c>
      <c r="J258" s="3">
        <v>3</v>
      </c>
      <c r="K258" s="3" t="s">
        <v>24</v>
      </c>
      <c r="L258" s="3" t="s">
        <v>40</v>
      </c>
      <c r="M258" s="3" t="s">
        <v>28</v>
      </c>
      <c r="N258" s="3" t="s">
        <v>28</v>
      </c>
      <c r="O258" s="3" t="s">
        <v>28</v>
      </c>
      <c r="P258" s="3" t="s">
        <v>26</v>
      </c>
      <c r="Q258" s="3" t="s">
        <v>27</v>
      </c>
      <c r="R258" s="3" t="s">
        <v>28</v>
      </c>
      <c r="S258" s="3" t="s">
        <v>28</v>
      </c>
      <c r="T258" s="3" t="s">
        <v>27</v>
      </c>
      <c r="U258" s="3" t="s">
        <v>27</v>
      </c>
      <c r="V258" s="3" t="s">
        <v>26</v>
      </c>
    </row>
    <row r="259" spans="1:22" ht="12.5" x14ac:dyDescent="0.25">
      <c r="A259" s="2">
        <v>43958.962187280093</v>
      </c>
      <c r="B259" s="3" t="s">
        <v>22</v>
      </c>
      <c r="C259" s="3">
        <v>39</v>
      </c>
      <c r="D259" s="3" t="s">
        <v>35</v>
      </c>
      <c r="E259" s="3" t="s">
        <v>38</v>
      </c>
      <c r="F259" s="3">
        <v>5</v>
      </c>
      <c r="G259" s="3">
        <v>6</v>
      </c>
      <c r="H259" s="3">
        <v>6</v>
      </c>
      <c r="I259" s="3">
        <v>7</v>
      </c>
      <c r="J259" s="3">
        <v>7</v>
      </c>
      <c r="K259" s="3" t="s">
        <v>24</v>
      </c>
      <c r="L259" s="3" t="s">
        <v>25</v>
      </c>
      <c r="M259" s="3" t="s">
        <v>26</v>
      </c>
      <c r="N259" s="3" t="s">
        <v>28</v>
      </c>
      <c r="O259" s="3" t="s">
        <v>27</v>
      </c>
      <c r="P259" s="3" t="s">
        <v>27</v>
      </c>
      <c r="Q259" s="3" t="s">
        <v>28</v>
      </c>
      <c r="R259" s="3" t="s">
        <v>28</v>
      </c>
      <c r="S259" s="3" t="s">
        <v>27</v>
      </c>
      <c r="T259" s="3" t="s">
        <v>27</v>
      </c>
      <c r="U259" s="3" t="s">
        <v>37</v>
      </c>
      <c r="V259" s="3" t="s">
        <v>26</v>
      </c>
    </row>
    <row r="260" spans="1:22" ht="12.5" x14ac:dyDescent="0.25">
      <c r="A260" s="2">
        <v>43958.962418391202</v>
      </c>
      <c r="B260" s="3" t="s">
        <v>22</v>
      </c>
      <c r="C260" s="3">
        <v>26</v>
      </c>
      <c r="D260" s="3" t="s">
        <v>30</v>
      </c>
      <c r="E260" s="3" t="s">
        <v>38</v>
      </c>
      <c r="F260" s="3">
        <v>4</v>
      </c>
      <c r="G260" s="3">
        <v>4</v>
      </c>
      <c r="H260" s="3">
        <v>5</v>
      </c>
      <c r="I260" s="3">
        <v>3</v>
      </c>
      <c r="J260" s="3">
        <v>3</v>
      </c>
      <c r="K260" s="3" t="s">
        <v>40</v>
      </c>
      <c r="L260" s="3" t="s">
        <v>40</v>
      </c>
      <c r="M260" s="3" t="s">
        <v>34</v>
      </c>
      <c r="N260" s="3" t="s">
        <v>26</v>
      </c>
      <c r="O260" s="3" t="s">
        <v>26</v>
      </c>
      <c r="P260" s="3" t="s">
        <v>28</v>
      </c>
      <c r="Q260" s="3" t="s">
        <v>27</v>
      </c>
      <c r="R260" s="3" t="s">
        <v>28</v>
      </c>
      <c r="S260" s="3" t="s">
        <v>28</v>
      </c>
      <c r="T260" s="3" t="s">
        <v>37</v>
      </c>
      <c r="U260" s="3" t="s">
        <v>26</v>
      </c>
      <c r="V260" s="3" t="s">
        <v>27</v>
      </c>
    </row>
    <row r="261" spans="1:22" ht="12.5" x14ac:dyDescent="0.25">
      <c r="A261" s="2">
        <v>43958.962760416667</v>
      </c>
      <c r="B261" s="3" t="s">
        <v>29</v>
      </c>
      <c r="C261" s="3">
        <v>33</v>
      </c>
      <c r="D261" s="3" t="s">
        <v>32</v>
      </c>
      <c r="E261" s="3" t="s">
        <v>66</v>
      </c>
      <c r="F261" s="3">
        <v>6</v>
      </c>
      <c r="G261" s="3">
        <v>7</v>
      </c>
      <c r="H261" s="3">
        <v>6</v>
      </c>
      <c r="I261" s="3">
        <v>4</v>
      </c>
      <c r="J261" s="3">
        <v>7</v>
      </c>
      <c r="K261" s="3" t="s">
        <v>49</v>
      </c>
      <c r="L261" s="3" t="s">
        <v>25</v>
      </c>
      <c r="M261" s="3" t="s">
        <v>28</v>
      </c>
      <c r="N261" s="3" t="s">
        <v>27</v>
      </c>
      <c r="O261" s="3" t="s">
        <v>28</v>
      </c>
      <c r="P261" s="3" t="s">
        <v>34</v>
      </c>
      <c r="Q261" s="3" t="s">
        <v>37</v>
      </c>
      <c r="R261" s="3" t="s">
        <v>27</v>
      </c>
      <c r="S261" s="3" t="s">
        <v>37</v>
      </c>
      <c r="T261" s="3" t="s">
        <v>27</v>
      </c>
      <c r="U261" s="3" t="s">
        <v>27</v>
      </c>
      <c r="V261" s="3" t="s">
        <v>26</v>
      </c>
    </row>
    <row r="262" spans="1:22" ht="12.5" x14ac:dyDescent="0.25">
      <c r="A262" s="2">
        <v>43958.963475682875</v>
      </c>
      <c r="B262" s="3" t="s">
        <v>22</v>
      </c>
      <c r="C262" s="3">
        <v>20</v>
      </c>
      <c r="D262" s="3" t="s">
        <v>32</v>
      </c>
      <c r="E262" s="3" t="s">
        <v>61</v>
      </c>
      <c r="F262" s="3">
        <v>6</v>
      </c>
      <c r="G262" s="3">
        <v>5</v>
      </c>
      <c r="H262" s="3">
        <v>6</v>
      </c>
      <c r="I262" s="3">
        <v>7</v>
      </c>
      <c r="J262" s="3">
        <v>6</v>
      </c>
      <c r="K262" s="3" t="s">
        <v>25</v>
      </c>
      <c r="L262" s="3" t="s">
        <v>25</v>
      </c>
      <c r="M262" s="3" t="s">
        <v>28</v>
      </c>
      <c r="N262" s="3" t="s">
        <v>28</v>
      </c>
      <c r="O262" s="3" t="s">
        <v>26</v>
      </c>
      <c r="P262" s="3" t="s">
        <v>34</v>
      </c>
      <c r="Q262" s="3" t="s">
        <v>27</v>
      </c>
      <c r="R262" s="3" t="s">
        <v>28</v>
      </c>
      <c r="S262" s="3" t="s">
        <v>28</v>
      </c>
      <c r="T262" s="3" t="s">
        <v>26</v>
      </c>
      <c r="U262" s="3" t="s">
        <v>28</v>
      </c>
      <c r="V262" s="3" t="s">
        <v>26</v>
      </c>
    </row>
    <row r="263" spans="1:22" ht="12.5" x14ac:dyDescent="0.25">
      <c r="A263" s="2">
        <v>43958.963982210647</v>
      </c>
      <c r="B263" s="3" t="s">
        <v>22</v>
      </c>
      <c r="C263" s="3">
        <v>29</v>
      </c>
      <c r="D263" s="3" t="s">
        <v>32</v>
      </c>
      <c r="E263" s="3" t="s">
        <v>44</v>
      </c>
      <c r="F263" s="3">
        <v>5</v>
      </c>
      <c r="G263" s="3">
        <v>6</v>
      </c>
      <c r="H263" s="3">
        <v>5</v>
      </c>
      <c r="I263" s="3">
        <v>5</v>
      </c>
      <c r="J263" s="3">
        <v>4</v>
      </c>
      <c r="K263" s="3" t="s">
        <v>40</v>
      </c>
      <c r="L263" s="3" t="s">
        <v>49</v>
      </c>
      <c r="M263" s="3" t="s">
        <v>28</v>
      </c>
      <c r="N263" s="3" t="s">
        <v>26</v>
      </c>
      <c r="O263" s="3" t="s">
        <v>34</v>
      </c>
      <c r="P263" s="3" t="s">
        <v>28</v>
      </c>
      <c r="Q263" s="3" t="s">
        <v>28</v>
      </c>
      <c r="R263" s="3" t="s">
        <v>26</v>
      </c>
      <c r="S263" s="3" t="s">
        <v>27</v>
      </c>
      <c r="T263" s="3" t="s">
        <v>34</v>
      </c>
      <c r="U263" s="3" t="s">
        <v>26</v>
      </c>
      <c r="V263" s="3" t="s">
        <v>34</v>
      </c>
    </row>
    <row r="264" spans="1:22" ht="12.5" x14ac:dyDescent="0.25">
      <c r="A264" s="2">
        <v>43958.965950590282</v>
      </c>
      <c r="B264" s="3" t="s">
        <v>22</v>
      </c>
      <c r="C264" s="3">
        <v>31</v>
      </c>
      <c r="D264" s="3" t="s">
        <v>35</v>
      </c>
      <c r="E264" s="3" t="s">
        <v>44</v>
      </c>
      <c r="F264" s="3">
        <v>4</v>
      </c>
      <c r="G264" s="3">
        <v>4</v>
      </c>
      <c r="H264" s="3">
        <v>4</v>
      </c>
      <c r="I264" s="3">
        <v>3</v>
      </c>
      <c r="J264" s="3">
        <v>5</v>
      </c>
      <c r="K264" s="3" t="s">
        <v>40</v>
      </c>
      <c r="L264" s="3" t="s">
        <v>24</v>
      </c>
      <c r="M264" s="3" t="s">
        <v>34</v>
      </c>
      <c r="N264" s="3" t="s">
        <v>26</v>
      </c>
      <c r="O264" s="3" t="s">
        <v>27</v>
      </c>
      <c r="P264" s="3" t="s">
        <v>37</v>
      </c>
      <c r="Q264" s="3" t="s">
        <v>26</v>
      </c>
      <c r="R264" s="3" t="s">
        <v>28</v>
      </c>
      <c r="S264" s="3" t="s">
        <v>27</v>
      </c>
      <c r="T264" s="3" t="s">
        <v>26</v>
      </c>
      <c r="U264" s="3" t="s">
        <v>26</v>
      </c>
      <c r="V264" s="3" t="s">
        <v>37</v>
      </c>
    </row>
    <row r="265" spans="1:22" ht="12.5" x14ac:dyDescent="0.25">
      <c r="A265" s="2">
        <v>43958.965956736109</v>
      </c>
      <c r="B265" s="3" t="s">
        <v>22</v>
      </c>
      <c r="C265" s="3">
        <v>27</v>
      </c>
      <c r="D265" s="3" t="s">
        <v>35</v>
      </c>
      <c r="E265" s="3" t="s">
        <v>39</v>
      </c>
      <c r="F265" s="3">
        <v>5</v>
      </c>
      <c r="G265" s="3">
        <v>5</v>
      </c>
      <c r="H265" s="3">
        <v>5</v>
      </c>
      <c r="I265" s="3">
        <v>3</v>
      </c>
      <c r="J265" s="3">
        <v>4</v>
      </c>
      <c r="K265" s="3" t="s">
        <v>25</v>
      </c>
      <c r="L265" s="3" t="s">
        <v>24</v>
      </c>
      <c r="M265" s="3" t="s">
        <v>27</v>
      </c>
      <c r="N265" s="3" t="s">
        <v>37</v>
      </c>
      <c r="O265" s="3" t="s">
        <v>28</v>
      </c>
      <c r="P265" s="3" t="s">
        <v>34</v>
      </c>
      <c r="Q265" s="3" t="s">
        <v>27</v>
      </c>
      <c r="R265" s="3" t="s">
        <v>27</v>
      </c>
      <c r="S265" s="3" t="s">
        <v>37</v>
      </c>
      <c r="T265" s="3" t="s">
        <v>27</v>
      </c>
      <c r="U265" s="3" t="s">
        <v>37</v>
      </c>
      <c r="V265" s="3" t="s">
        <v>34</v>
      </c>
    </row>
    <row r="266" spans="1:22" ht="12.5" x14ac:dyDescent="0.25">
      <c r="A266" s="2">
        <v>43958.966262222224</v>
      </c>
      <c r="B266" s="3" t="s">
        <v>29</v>
      </c>
      <c r="C266" s="3">
        <v>37</v>
      </c>
      <c r="D266" s="3" t="s">
        <v>32</v>
      </c>
      <c r="E266" s="3" t="s">
        <v>44</v>
      </c>
      <c r="F266" s="3">
        <v>5</v>
      </c>
      <c r="G266" s="3">
        <v>6</v>
      </c>
      <c r="H266" s="3">
        <v>5</v>
      </c>
      <c r="I266" s="3">
        <v>6</v>
      </c>
      <c r="J266" s="3">
        <v>5</v>
      </c>
      <c r="K266" s="3" t="s">
        <v>24</v>
      </c>
      <c r="L266" s="3" t="s">
        <v>24</v>
      </c>
      <c r="M266" s="3" t="s">
        <v>27</v>
      </c>
      <c r="N266" s="3" t="s">
        <v>27</v>
      </c>
      <c r="O266" s="3" t="s">
        <v>27</v>
      </c>
      <c r="P266" s="3" t="s">
        <v>26</v>
      </c>
      <c r="Q266" s="3" t="s">
        <v>27</v>
      </c>
      <c r="R266" s="3" t="s">
        <v>28</v>
      </c>
      <c r="S266" s="3" t="s">
        <v>27</v>
      </c>
      <c r="T266" s="3" t="s">
        <v>28</v>
      </c>
      <c r="U266" s="3" t="s">
        <v>28</v>
      </c>
      <c r="V266" s="3" t="s">
        <v>26</v>
      </c>
    </row>
    <row r="267" spans="1:22" ht="12.5" x14ac:dyDescent="0.25">
      <c r="A267" s="2">
        <v>43958.967546539352</v>
      </c>
      <c r="B267" s="3" t="s">
        <v>22</v>
      </c>
      <c r="C267" s="3">
        <v>38</v>
      </c>
      <c r="D267" s="3" t="s">
        <v>30</v>
      </c>
      <c r="E267" s="3" t="s">
        <v>38</v>
      </c>
      <c r="F267" s="3">
        <v>6</v>
      </c>
      <c r="G267" s="3">
        <v>7</v>
      </c>
      <c r="H267" s="3">
        <v>6</v>
      </c>
      <c r="I267" s="3">
        <v>6</v>
      </c>
      <c r="J267" s="3">
        <v>7</v>
      </c>
      <c r="K267" s="3" t="s">
        <v>40</v>
      </c>
      <c r="L267" s="3" t="s">
        <v>24</v>
      </c>
      <c r="M267" s="3" t="s">
        <v>26</v>
      </c>
      <c r="N267" s="3" t="s">
        <v>28</v>
      </c>
      <c r="O267" s="3" t="s">
        <v>28</v>
      </c>
      <c r="P267" s="3" t="s">
        <v>27</v>
      </c>
      <c r="Q267" s="3" t="s">
        <v>28</v>
      </c>
      <c r="R267" s="3" t="s">
        <v>28</v>
      </c>
      <c r="S267" s="3" t="s">
        <v>28</v>
      </c>
      <c r="T267" s="3" t="s">
        <v>27</v>
      </c>
      <c r="U267" s="3" t="s">
        <v>28</v>
      </c>
      <c r="V267" s="3" t="s">
        <v>26</v>
      </c>
    </row>
    <row r="268" spans="1:22" ht="12.5" x14ac:dyDescent="0.25">
      <c r="A268" s="2">
        <v>43958.967840787038</v>
      </c>
      <c r="B268" s="3" t="s">
        <v>29</v>
      </c>
      <c r="C268" s="3">
        <v>31</v>
      </c>
      <c r="D268" s="3" t="s">
        <v>32</v>
      </c>
      <c r="E268" s="3" t="s">
        <v>50</v>
      </c>
      <c r="F268" s="3">
        <v>4</v>
      </c>
      <c r="G268" s="3">
        <v>3</v>
      </c>
      <c r="H268" s="3">
        <v>4</v>
      </c>
      <c r="I268" s="3">
        <v>3</v>
      </c>
      <c r="J268" s="3">
        <v>3</v>
      </c>
      <c r="K268" s="3" t="s">
        <v>40</v>
      </c>
      <c r="L268" s="3" t="s">
        <v>24</v>
      </c>
      <c r="M268" s="3" t="s">
        <v>34</v>
      </c>
      <c r="N268" s="3" t="s">
        <v>34</v>
      </c>
      <c r="O268" s="3" t="s">
        <v>26</v>
      </c>
      <c r="P268" s="3" t="s">
        <v>27</v>
      </c>
      <c r="Q268" s="3" t="s">
        <v>26</v>
      </c>
      <c r="R268" s="3" t="s">
        <v>34</v>
      </c>
      <c r="S268" s="3" t="s">
        <v>26</v>
      </c>
      <c r="T268" s="3" t="s">
        <v>28</v>
      </c>
      <c r="U268" s="3" t="s">
        <v>27</v>
      </c>
      <c r="V268" s="3" t="s">
        <v>27</v>
      </c>
    </row>
    <row r="269" spans="1:22" ht="12.5" x14ac:dyDescent="0.25">
      <c r="A269" s="2">
        <v>43958.970755972223</v>
      </c>
      <c r="B269" s="3" t="s">
        <v>22</v>
      </c>
      <c r="C269" s="3">
        <v>23</v>
      </c>
      <c r="D269" s="3" t="s">
        <v>32</v>
      </c>
      <c r="E269" s="3" t="s">
        <v>38</v>
      </c>
      <c r="F269" s="3">
        <v>4</v>
      </c>
      <c r="G269" s="3">
        <v>5</v>
      </c>
      <c r="H269" s="3">
        <v>2</v>
      </c>
      <c r="I269" s="3">
        <v>5</v>
      </c>
      <c r="J269" s="3">
        <v>3</v>
      </c>
      <c r="K269" s="3" t="s">
        <v>24</v>
      </c>
      <c r="L269" s="3" t="s">
        <v>24</v>
      </c>
      <c r="M269" s="3" t="s">
        <v>26</v>
      </c>
      <c r="N269" s="3" t="s">
        <v>26</v>
      </c>
      <c r="O269" s="3" t="s">
        <v>26</v>
      </c>
      <c r="P269" s="3" t="s">
        <v>27</v>
      </c>
      <c r="Q269" s="3" t="s">
        <v>28</v>
      </c>
      <c r="R269" s="3" t="s">
        <v>34</v>
      </c>
      <c r="S269" s="3" t="s">
        <v>37</v>
      </c>
      <c r="T269" s="3" t="s">
        <v>34</v>
      </c>
      <c r="U269" s="3" t="s">
        <v>28</v>
      </c>
      <c r="V269" s="3" t="s">
        <v>26</v>
      </c>
    </row>
    <row r="270" spans="1:22" ht="12.5" x14ac:dyDescent="0.25">
      <c r="A270" s="2">
        <v>43958.97097436343</v>
      </c>
      <c r="B270" s="3" t="s">
        <v>22</v>
      </c>
      <c r="C270" s="3">
        <v>38</v>
      </c>
      <c r="D270" s="3" t="s">
        <v>32</v>
      </c>
      <c r="E270" s="3" t="s">
        <v>77</v>
      </c>
      <c r="F270" s="3">
        <v>6</v>
      </c>
      <c r="G270" s="3">
        <v>6</v>
      </c>
      <c r="H270" s="3">
        <v>6</v>
      </c>
      <c r="I270" s="3">
        <v>7</v>
      </c>
      <c r="J270" s="3">
        <v>7</v>
      </c>
      <c r="K270" s="3" t="s">
        <v>24</v>
      </c>
      <c r="L270" s="3" t="s">
        <v>24</v>
      </c>
      <c r="M270" s="3" t="s">
        <v>27</v>
      </c>
      <c r="N270" s="3" t="s">
        <v>27</v>
      </c>
      <c r="O270" s="3" t="s">
        <v>28</v>
      </c>
      <c r="P270" s="3" t="s">
        <v>28</v>
      </c>
      <c r="Q270" s="3" t="s">
        <v>27</v>
      </c>
      <c r="R270" s="3" t="s">
        <v>26</v>
      </c>
      <c r="S270" s="3" t="s">
        <v>27</v>
      </c>
      <c r="T270" s="3" t="s">
        <v>28</v>
      </c>
      <c r="U270" s="3" t="s">
        <v>28</v>
      </c>
      <c r="V270" s="3" t="s">
        <v>28</v>
      </c>
    </row>
    <row r="271" spans="1:22" ht="12.5" x14ac:dyDescent="0.25">
      <c r="A271" s="2">
        <v>43958.973352430556</v>
      </c>
      <c r="B271" s="3" t="s">
        <v>29</v>
      </c>
      <c r="C271" s="3">
        <v>36</v>
      </c>
      <c r="D271" s="3" t="s">
        <v>32</v>
      </c>
      <c r="E271" s="3" t="s">
        <v>47</v>
      </c>
      <c r="F271" s="3">
        <v>3</v>
      </c>
      <c r="G271" s="3">
        <v>3</v>
      </c>
      <c r="H271" s="3">
        <v>3</v>
      </c>
      <c r="I271" s="3">
        <v>3</v>
      </c>
      <c r="J271" s="3">
        <v>1</v>
      </c>
      <c r="K271" s="3" t="s">
        <v>40</v>
      </c>
      <c r="L271" s="3" t="s">
        <v>40</v>
      </c>
      <c r="M271" s="3" t="s">
        <v>26</v>
      </c>
      <c r="N271" s="3" t="s">
        <v>26</v>
      </c>
      <c r="O271" s="3" t="s">
        <v>34</v>
      </c>
      <c r="P271" s="3" t="s">
        <v>27</v>
      </c>
      <c r="Q271" s="3" t="s">
        <v>28</v>
      </c>
      <c r="R271" s="3" t="s">
        <v>34</v>
      </c>
      <c r="S271" s="3" t="s">
        <v>28</v>
      </c>
      <c r="T271" s="3" t="s">
        <v>28</v>
      </c>
      <c r="U271" s="3" t="s">
        <v>28</v>
      </c>
      <c r="V271" s="3" t="s">
        <v>27</v>
      </c>
    </row>
    <row r="272" spans="1:22" ht="12.5" x14ac:dyDescent="0.25">
      <c r="A272" s="2">
        <v>43958.973922939811</v>
      </c>
      <c r="B272" s="3" t="s">
        <v>22</v>
      </c>
      <c r="C272" s="3">
        <v>36</v>
      </c>
      <c r="D272" s="3" t="s">
        <v>32</v>
      </c>
      <c r="E272" s="3" t="s">
        <v>72</v>
      </c>
      <c r="F272" s="3">
        <v>2</v>
      </c>
      <c r="G272" s="3">
        <v>4</v>
      </c>
      <c r="H272" s="3">
        <v>4</v>
      </c>
      <c r="I272" s="3">
        <v>4</v>
      </c>
      <c r="J272" s="3">
        <v>2</v>
      </c>
      <c r="K272" s="3" t="s">
        <v>40</v>
      </c>
      <c r="L272" s="3" t="s">
        <v>24</v>
      </c>
      <c r="M272" s="3" t="s">
        <v>27</v>
      </c>
      <c r="N272" s="3" t="s">
        <v>27</v>
      </c>
      <c r="O272" s="3" t="s">
        <v>28</v>
      </c>
      <c r="P272" s="3" t="s">
        <v>26</v>
      </c>
      <c r="Q272" s="3" t="s">
        <v>27</v>
      </c>
      <c r="R272" s="3" t="s">
        <v>27</v>
      </c>
      <c r="S272" s="3" t="s">
        <v>37</v>
      </c>
      <c r="T272" s="3" t="s">
        <v>28</v>
      </c>
      <c r="U272" s="3" t="s">
        <v>27</v>
      </c>
      <c r="V272" s="3" t="s">
        <v>37</v>
      </c>
    </row>
    <row r="273" spans="1:22" ht="12.5" x14ac:dyDescent="0.25">
      <c r="A273" s="2">
        <v>43958.97504715278</v>
      </c>
      <c r="B273" s="3" t="s">
        <v>22</v>
      </c>
      <c r="C273" s="3">
        <v>40</v>
      </c>
      <c r="D273" s="3" t="s">
        <v>35</v>
      </c>
      <c r="E273" s="3" t="s">
        <v>38</v>
      </c>
      <c r="F273" s="3">
        <v>5</v>
      </c>
      <c r="G273" s="3">
        <v>5</v>
      </c>
      <c r="H273" s="3">
        <v>5</v>
      </c>
      <c r="I273" s="3">
        <v>6</v>
      </c>
      <c r="J273" s="3">
        <v>5</v>
      </c>
      <c r="K273" s="3" t="s">
        <v>24</v>
      </c>
      <c r="L273" s="3" t="s">
        <v>24</v>
      </c>
      <c r="M273" s="3" t="s">
        <v>26</v>
      </c>
      <c r="N273" s="3" t="s">
        <v>28</v>
      </c>
      <c r="O273" s="3" t="s">
        <v>28</v>
      </c>
      <c r="P273" s="3" t="s">
        <v>27</v>
      </c>
      <c r="Q273" s="3" t="s">
        <v>37</v>
      </c>
      <c r="R273" s="3" t="s">
        <v>28</v>
      </c>
      <c r="S273" s="3" t="s">
        <v>28</v>
      </c>
      <c r="T273" s="3" t="s">
        <v>28</v>
      </c>
      <c r="U273" s="3" t="s">
        <v>28</v>
      </c>
      <c r="V273" s="3" t="s">
        <v>28</v>
      </c>
    </row>
    <row r="274" spans="1:22" ht="12.5" x14ac:dyDescent="0.25">
      <c r="A274" s="2">
        <v>43958.976855868052</v>
      </c>
      <c r="B274" s="3" t="s">
        <v>29</v>
      </c>
      <c r="C274" s="3">
        <v>38</v>
      </c>
      <c r="D274" s="3" t="s">
        <v>32</v>
      </c>
      <c r="E274" s="3" t="s">
        <v>60</v>
      </c>
      <c r="F274" s="3">
        <v>4</v>
      </c>
      <c r="G274" s="3">
        <v>4</v>
      </c>
      <c r="H274" s="3">
        <v>5</v>
      </c>
      <c r="I274" s="3">
        <v>5</v>
      </c>
      <c r="J274" s="3">
        <v>4</v>
      </c>
      <c r="K274" s="3" t="s">
        <v>25</v>
      </c>
      <c r="L274" s="3" t="s">
        <v>25</v>
      </c>
      <c r="M274" s="3" t="s">
        <v>28</v>
      </c>
      <c r="N274" s="3" t="s">
        <v>37</v>
      </c>
      <c r="O274" s="3" t="s">
        <v>27</v>
      </c>
      <c r="P274" s="3" t="s">
        <v>26</v>
      </c>
      <c r="Q274" s="3" t="s">
        <v>37</v>
      </c>
      <c r="R274" s="3" t="s">
        <v>27</v>
      </c>
      <c r="S274" s="3" t="s">
        <v>27</v>
      </c>
      <c r="T274" s="3" t="s">
        <v>37</v>
      </c>
      <c r="U274" s="3" t="s">
        <v>37</v>
      </c>
      <c r="V274" s="3" t="s">
        <v>34</v>
      </c>
    </row>
    <row r="275" spans="1:22" ht="12.5" x14ac:dyDescent="0.25">
      <c r="A275" s="2">
        <v>43958.977827256946</v>
      </c>
      <c r="B275" s="3" t="s">
        <v>29</v>
      </c>
      <c r="C275" s="3">
        <v>33</v>
      </c>
      <c r="D275" s="3" t="s">
        <v>32</v>
      </c>
      <c r="E275" s="3" t="s">
        <v>42</v>
      </c>
      <c r="F275" s="3">
        <v>5</v>
      </c>
      <c r="G275" s="3">
        <v>6</v>
      </c>
      <c r="H275" s="3">
        <v>5</v>
      </c>
      <c r="I275" s="3">
        <v>6</v>
      </c>
      <c r="J275" s="3">
        <v>5</v>
      </c>
      <c r="K275" s="3" t="s">
        <v>25</v>
      </c>
      <c r="L275" s="3" t="s">
        <v>25</v>
      </c>
      <c r="M275" s="3" t="s">
        <v>28</v>
      </c>
      <c r="N275" s="3" t="s">
        <v>27</v>
      </c>
      <c r="O275" s="3" t="s">
        <v>28</v>
      </c>
      <c r="P275" s="3" t="s">
        <v>26</v>
      </c>
      <c r="Q275" s="3" t="s">
        <v>37</v>
      </c>
      <c r="R275" s="3" t="s">
        <v>27</v>
      </c>
      <c r="S275" s="3" t="s">
        <v>27</v>
      </c>
      <c r="T275" s="3" t="s">
        <v>27</v>
      </c>
      <c r="U275" s="3" t="s">
        <v>27</v>
      </c>
      <c r="V275" s="3" t="s">
        <v>26</v>
      </c>
    </row>
    <row r="276" spans="1:22" ht="12.5" x14ac:dyDescent="0.25">
      <c r="A276" s="2">
        <v>43958.97867423611</v>
      </c>
      <c r="B276" s="3" t="s">
        <v>22</v>
      </c>
      <c r="C276" s="3">
        <v>32</v>
      </c>
      <c r="D276" s="3" t="s">
        <v>32</v>
      </c>
      <c r="E276" s="3" t="s">
        <v>62</v>
      </c>
      <c r="F276" s="3">
        <v>1</v>
      </c>
      <c r="G276" s="3">
        <v>5</v>
      </c>
      <c r="H276" s="3">
        <v>3</v>
      </c>
      <c r="I276" s="3">
        <v>2</v>
      </c>
      <c r="J276" s="3">
        <v>1</v>
      </c>
      <c r="K276" s="3" t="s">
        <v>40</v>
      </c>
      <c r="L276" s="3" t="s">
        <v>24</v>
      </c>
      <c r="M276" s="3" t="s">
        <v>28</v>
      </c>
      <c r="N276" s="3" t="s">
        <v>26</v>
      </c>
      <c r="O276" s="3" t="s">
        <v>34</v>
      </c>
      <c r="P276" s="3" t="s">
        <v>26</v>
      </c>
      <c r="Q276" s="3" t="s">
        <v>26</v>
      </c>
      <c r="R276" s="3" t="s">
        <v>34</v>
      </c>
      <c r="S276" s="3" t="s">
        <v>28</v>
      </c>
      <c r="T276" s="3" t="s">
        <v>27</v>
      </c>
      <c r="U276" s="3" t="s">
        <v>37</v>
      </c>
      <c r="V276" s="3" t="s">
        <v>34</v>
      </c>
    </row>
    <row r="277" spans="1:22" ht="12.5" x14ac:dyDescent="0.25">
      <c r="A277" s="2">
        <v>43958.978765243053</v>
      </c>
      <c r="B277" s="3" t="s">
        <v>22</v>
      </c>
      <c r="C277" s="3">
        <v>38</v>
      </c>
      <c r="D277" s="3" t="s">
        <v>32</v>
      </c>
      <c r="E277" s="3" t="s">
        <v>38</v>
      </c>
      <c r="F277" s="3">
        <v>2</v>
      </c>
      <c r="G277" s="3">
        <v>5</v>
      </c>
      <c r="H277" s="3">
        <v>4</v>
      </c>
      <c r="I277" s="3">
        <v>5</v>
      </c>
      <c r="J277" s="3">
        <v>1</v>
      </c>
      <c r="K277" s="3" t="s">
        <v>40</v>
      </c>
      <c r="L277" s="3" t="s">
        <v>24</v>
      </c>
      <c r="M277" s="3" t="s">
        <v>26</v>
      </c>
      <c r="N277" s="3" t="s">
        <v>26</v>
      </c>
      <c r="O277" s="3" t="s">
        <v>34</v>
      </c>
      <c r="P277" s="3" t="s">
        <v>27</v>
      </c>
      <c r="Q277" s="3" t="s">
        <v>26</v>
      </c>
      <c r="R277" s="3" t="s">
        <v>26</v>
      </c>
      <c r="S277" s="3" t="s">
        <v>26</v>
      </c>
      <c r="T277" s="3" t="s">
        <v>28</v>
      </c>
      <c r="U277" s="3" t="s">
        <v>26</v>
      </c>
      <c r="V277" s="3" t="s">
        <v>27</v>
      </c>
    </row>
    <row r="278" spans="1:22" ht="12.5" x14ac:dyDescent="0.25">
      <c r="A278" s="2">
        <v>43958.97975027778</v>
      </c>
      <c r="B278" s="3" t="s">
        <v>29</v>
      </c>
      <c r="C278" s="3">
        <v>35</v>
      </c>
      <c r="D278" s="3" t="s">
        <v>32</v>
      </c>
      <c r="E278" s="3" t="s">
        <v>47</v>
      </c>
      <c r="F278" s="3">
        <v>4</v>
      </c>
      <c r="G278" s="3">
        <v>4</v>
      </c>
      <c r="H278" s="3">
        <v>4</v>
      </c>
      <c r="I278" s="3">
        <v>4</v>
      </c>
      <c r="J278" s="3">
        <v>2</v>
      </c>
      <c r="K278" s="3" t="s">
        <v>24</v>
      </c>
      <c r="L278" s="3" t="s">
        <v>24</v>
      </c>
      <c r="M278" s="3" t="s">
        <v>27</v>
      </c>
      <c r="N278" s="3" t="s">
        <v>27</v>
      </c>
      <c r="O278" s="3" t="s">
        <v>27</v>
      </c>
      <c r="P278" s="3" t="s">
        <v>28</v>
      </c>
      <c r="Q278" s="3" t="s">
        <v>27</v>
      </c>
      <c r="R278" s="3" t="s">
        <v>28</v>
      </c>
      <c r="S278" s="3" t="s">
        <v>28</v>
      </c>
      <c r="T278" s="3" t="s">
        <v>27</v>
      </c>
      <c r="U278" s="3" t="s">
        <v>28</v>
      </c>
      <c r="V278" s="3" t="s">
        <v>37</v>
      </c>
    </row>
    <row r="279" spans="1:22" ht="12.5" x14ac:dyDescent="0.25">
      <c r="A279" s="2">
        <v>43958.981036666664</v>
      </c>
      <c r="B279" s="3" t="s">
        <v>29</v>
      </c>
      <c r="C279" s="3">
        <v>20</v>
      </c>
      <c r="D279" s="3" t="s">
        <v>35</v>
      </c>
      <c r="E279" s="3" t="s">
        <v>99</v>
      </c>
      <c r="F279" s="3">
        <v>6</v>
      </c>
      <c r="G279" s="3">
        <v>6</v>
      </c>
      <c r="H279" s="3">
        <v>5</v>
      </c>
      <c r="I279" s="3">
        <v>5</v>
      </c>
      <c r="J279" s="3">
        <v>4</v>
      </c>
      <c r="K279" s="3" t="s">
        <v>25</v>
      </c>
      <c r="L279" s="3" t="s">
        <v>25</v>
      </c>
      <c r="M279" s="3" t="s">
        <v>27</v>
      </c>
      <c r="N279" s="3" t="s">
        <v>27</v>
      </c>
      <c r="O279" s="3" t="s">
        <v>28</v>
      </c>
      <c r="P279" s="3" t="s">
        <v>26</v>
      </c>
      <c r="Q279" s="3" t="s">
        <v>27</v>
      </c>
      <c r="R279" s="3" t="s">
        <v>28</v>
      </c>
      <c r="S279" s="3" t="s">
        <v>27</v>
      </c>
      <c r="T279" s="3" t="s">
        <v>28</v>
      </c>
      <c r="U279" s="3" t="s">
        <v>28</v>
      </c>
      <c r="V279" s="3" t="s">
        <v>26</v>
      </c>
    </row>
    <row r="280" spans="1:22" ht="12.5" x14ac:dyDescent="0.25">
      <c r="A280" s="2">
        <v>43958.983452280096</v>
      </c>
      <c r="B280" s="3" t="s">
        <v>29</v>
      </c>
      <c r="C280" s="3">
        <v>43</v>
      </c>
      <c r="D280" s="3" t="s">
        <v>45</v>
      </c>
      <c r="E280" s="3" t="s">
        <v>97</v>
      </c>
      <c r="F280" s="3">
        <v>5</v>
      </c>
      <c r="G280" s="3">
        <v>5</v>
      </c>
      <c r="H280" s="3">
        <v>5</v>
      </c>
      <c r="I280" s="3">
        <v>5</v>
      </c>
      <c r="J280" s="3">
        <v>5</v>
      </c>
      <c r="K280" s="3" t="s">
        <v>24</v>
      </c>
      <c r="L280" s="3" t="s">
        <v>24</v>
      </c>
      <c r="M280" s="3" t="s">
        <v>37</v>
      </c>
      <c r="N280" s="3" t="s">
        <v>37</v>
      </c>
      <c r="O280" s="3" t="s">
        <v>37</v>
      </c>
      <c r="P280" s="3" t="s">
        <v>34</v>
      </c>
      <c r="Q280" s="3" t="s">
        <v>37</v>
      </c>
      <c r="R280" s="3" t="s">
        <v>27</v>
      </c>
      <c r="S280" s="3" t="s">
        <v>34</v>
      </c>
      <c r="T280" s="3" t="s">
        <v>34</v>
      </c>
      <c r="U280" s="3" t="s">
        <v>37</v>
      </c>
      <c r="V280" s="3" t="s">
        <v>34</v>
      </c>
    </row>
    <row r="281" spans="1:22" ht="12.5" x14ac:dyDescent="0.25">
      <c r="A281" s="2">
        <v>43958.983998078707</v>
      </c>
      <c r="B281" s="3" t="s">
        <v>22</v>
      </c>
      <c r="C281" s="3">
        <v>41</v>
      </c>
      <c r="D281" s="3" t="s">
        <v>23</v>
      </c>
      <c r="F281" s="3">
        <v>5</v>
      </c>
      <c r="G281" s="3">
        <v>6</v>
      </c>
      <c r="H281" s="3">
        <v>6</v>
      </c>
      <c r="I281" s="3">
        <v>7</v>
      </c>
      <c r="J281" s="3">
        <v>4</v>
      </c>
      <c r="K281" s="3" t="s">
        <v>25</v>
      </c>
      <c r="L281" s="3" t="s">
        <v>25</v>
      </c>
      <c r="M281" s="3" t="s">
        <v>28</v>
      </c>
      <c r="N281" s="3" t="s">
        <v>28</v>
      </c>
      <c r="O281" s="3" t="s">
        <v>27</v>
      </c>
      <c r="P281" s="3" t="s">
        <v>26</v>
      </c>
      <c r="Q281" s="3" t="s">
        <v>26</v>
      </c>
      <c r="R281" s="3" t="s">
        <v>27</v>
      </c>
      <c r="S281" s="3" t="s">
        <v>37</v>
      </c>
      <c r="T281" s="3" t="s">
        <v>27</v>
      </c>
      <c r="U281" s="3" t="s">
        <v>26</v>
      </c>
      <c r="V281" s="3" t="s">
        <v>34</v>
      </c>
    </row>
    <row r="282" spans="1:22" ht="12.5" x14ac:dyDescent="0.25">
      <c r="A282" s="2">
        <v>43958.984848043983</v>
      </c>
      <c r="B282" s="3" t="s">
        <v>22</v>
      </c>
      <c r="C282" s="3">
        <v>23</v>
      </c>
      <c r="D282" s="3" t="s">
        <v>32</v>
      </c>
      <c r="E282" s="3" t="s">
        <v>43</v>
      </c>
      <c r="F282" s="3">
        <v>2</v>
      </c>
      <c r="G282" s="3">
        <v>3</v>
      </c>
      <c r="H282" s="3">
        <v>3</v>
      </c>
      <c r="I282" s="3">
        <v>6</v>
      </c>
      <c r="J282" s="3">
        <v>3</v>
      </c>
      <c r="K282" s="3" t="s">
        <v>24</v>
      </c>
      <c r="L282" s="3" t="s">
        <v>24</v>
      </c>
      <c r="M282" s="3" t="s">
        <v>28</v>
      </c>
      <c r="N282" s="3" t="s">
        <v>28</v>
      </c>
      <c r="O282" s="3" t="s">
        <v>27</v>
      </c>
      <c r="P282" s="3" t="s">
        <v>27</v>
      </c>
      <c r="Q282" s="3" t="s">
        <v>27</v>
      </c>
      <c r="R282" s="3" t="s">
        <v>27</v>
      </c>
      <c r="S282" s="3" t="s">
        <v>27</v>
      </c>
      <c r="T282" s="3" t="s">
        <v>27</v>
      </c>
      <c r="U282" s="3" t="s">
        <v>27</v>
      </c>
      <c r="V282" s="3" t="s">
        <v>28</v>
      </c>
    </row>
    <row r="283" spans="1:22" ht="12.5" x14ac:dyDescent="0.25">
      <c r="A283" s="2">
        <v>43958.985847083335</v>
      </c>
      <c r="B283" s="3" t="s">
        <v>22</v>
      </c>
      <c r="C283" s="3">
        <v>20</v>
      </c>
      <c r="D283" s="3" t="s">
        <v>32</v>
      </c>
      <c r="E283" s="3" t="s">
        <v>91</v>
      </c>
      <c r="F283" s="3">
        <v>4</v>
      </c>
      <c r="G283" s="3">
        <v>5</v>
      </c>
      <c r="H283" s="3">
        <v>5</v>
      </c>
      <c r="I283" s="3">
        <v>5</v>
      </c>
      <c r="J283" s="3">
        <v>3</v>
      </c>
      <c r="K283" s="3" t="s">
        <v>25</v>
      </c>
      <c r="L283" s="3" t="s">
        <v>25</v>
      </c>
      <c r="M283" s="3" t="s">
        <v>26</v>
      </c>
      <c r="N283" s="3" t="s">
        <v>26</v>
      </c>
      <c r="O283" s="3" t="s">
        <v>26</v>
      </c>
      <c r="P283" s="3" t="s">
        <v>26</v>
      </c>
      <c r="Q283" s="3" t="s">
        <v>28</v>
      </c>
      <c r="R283" s="3" t="s">
        <v>28</v>
      </c>
      <c r="S283" s="3" t="s">
        <v>28</v>
      </c>
      <c r="T283" s="3" t="s">
        <v>28</v>
      </c>
      <c r="U283" s="3" t="s">
        <v>28</v>
      </c>
      <c r="V283" s="3" t="s">
        <v>26</v>
      </c>
    </row>
    <row r="284" spans="1:22" ht="12.5" x14ac:dyDescent="0.25">
      <c r="A284" s="2">
        <v>43958.985908055554</v>
      </c>
      <c r="B284" s="3" t="s">
        <v>29</v>
      </c>
      <c r="C284" s="3">
        <v>36</v>
      </c>
      <c r="D284" s="3" t="s">
        <v>35</v>
      </c>
      <c r="E284" s="3" t="s">
        <v>47</v>
      </c>
      <c r="F284" s="3">
        <v>4</v>
      </c>
      <c r="G284" s="3">
        <v>3</v>
      </c>
      <c r="H284" s="3">
        <v>3</v>
      </c>
      <c r="I284" s="3">
        <v>6</v>
      </c>
      <c r="J284" s="3">
        <v>2</v>
      </c>
      <c r="K284" s="3" t="s">
        <v>24</v>
      </c>
      <c r="L284" s="3" t="s">
        <v>24</v>
      </c>
      <c r="M284" s="3" t="s">
        <v>28</v>
      </c>
      <c r="N284" s="3" t="s">
        <v>27</v>
      </c>
      <c r="O284" s="3" t="s">
        <v>28</v>
      </c>
      <c r="P284" s="3" t="s">
        <v>26</v>
      </c>
      <c r="Q284" s="3" t="s">
        <v>27</v>
      </c>
      <c r="R284" s="3" t="s">
        <v>26</v>
      </c>
      <c r="S284" s="3" t="s">
        <v>27</v>
      </c>
      <c r="T284" s="3" t="s">
        <v>26</v>
      </c>
      <c r="U284" s="3" t="s">
        <v>28</v>
      </c>
      <c r="V284" s="3" t="s">
        <v>26</v>
      </c>
    </row>
    <row r="285" spans="1:22" ht="12.5" x14ac:dyDescent="0.25">
      <c r="A285" s="2">
        <v>43958.986014756942</v>
      </c>
      <c r="B285" s="3" t="s">
        <v>29</v>
      </c>
      <c r="C285" s="3">
        <v>34</v>
      </c>
      <c r="D285" s="3" t="s">
        <v>32</v>
      </c>
      <c r="E285" s="3" t="s">
        <v>61</v>
      </c>
      <c r="F285" s="3">
        <v>5</v>
      </c>
      <c r="G285" s="3">
        <v>6</v>
      </c>
      <c r="H285" s="3">
        <v>6</v>
      </c>
      <c r="I285" s="3">
        <v>6</v>
      </c>
      <c r="J285" s="3">
        <v>5</v>
      </c>
      <c r="K285" s="3" t="s">
        <v>25</v>
      </c>
      <c r="L285" s="3" t="s">
        <v>24</v>
      </c>
      <c r="M285" s="3" t="s">
        <v>37</v>
      </c>
      <c r="N285" s="3" t="s">
        <v>37</v>
      </c>
      <c r="O285" s="3" t="s">
        <v>27</v>
      </c>
      <c r="P285" s="3" t="s">
        <v>26</v>
      </c>
      <c r="Q285" s="3" t="s">
        <v>37</v>
      </c>
      <c r="R285" s="3" t="s">
        <v>27</v>
      </c>
      <c r="S285" s="3" t="s">
        <v>27</v>
      </c>
      <c r="T285" s="3" t="s">
        <v>27</v>
      </c>
      <c r="U285" s="3" t="s">
        <v>27</v>
      </c>
      <c r="V285" s="3" t="s">
        <v>26</v>
      </c>
    </row>
    <row r="286" spans="1:22" ht="12.5" x14ac:dyDescent="0.25">
      <c r="A286" s="2">
        <v>43958.990274548611</v>
      </c>
      <c r="B286" s="3" t="s">
        <v>22</v>
      </c>
      <c r="C286" s="3">
        <v>33</v>
      </c>
      <c r="D286" s="3" t="s">
        <v>32</v>
      </c>
      <c r="E286" s="3" t="s">
        <v>44</v>
      </c>
      <c r="F286" s="3">
        <v>6</v>
      </c>
      <c r="G286" s="3">
        <v>6</v>
      </c>
      <c r="H286" s="3">
        <v>6</v>
      </c>
      <c r="I286" s="3">
        <v>6</v>
      </c>
      <c r="J286" s="3">
        <v>6</v>
      </c>
      <c r="K286" s="3" t="s">
        <v>24</v>
      </c>
      <c r="L286" s="3" t="s">
        <v>24</v>
      </c>
      <c r="M286" s="3" t="s">
        <v>28</v>
      </c>
      <c r="N286" s="3" t="s">
        <v>28</v>
      </c>
      <c r="O286" s="3" t="s">
        <v>34</v>
      </c>
      <c r="P286" s="3" t="s">
        <v>26</v>
      </c>
      <c r="Q286" s="3" t="s">
        <v>28</v>
      </c>
      <c r="R286" s="3" t="s">
        <v>28</v>
      </c>
      <c r="S286" s="3" t="s">
        <v>28</v>
      </c>
      <c r="T286" s="3" t="s">
        <v>28</v>
      </c>
      <c r="U286" s="3" t="s">
        <v>27</v>
      </c>
      <c r="V286" s="3" t="s">
        <v>26</v>
      </c>
    </row>
    <row r="287" spans="1:22" ht="12.5" x14ac:dyDescent="0.25">
      <c r="A287" s="2">
        <v>43958.995002164353</v>
      </c>
      <c r="B287" s="3" t="s">
        <v>22</v>
      </c>
      <c r="C287" s="3">
        <v>32</v>
      </c>
      <c r="D287" s="3" t="s">
        <v>32</v>
      </c>
      <c r="E287" s="3" t="s">
        <v>44</v>
      </c>
      <c r="F287" s="3">
        <v>5</v>
      </c>
      <c r="G287" s="3">
        <v>5</v>
      </c>
      <c r="H287" s="3">
        <v>5</v>
      </c>
      <c r="I287" s="3">
        <v>4</v>
      </c>
      <c r="J287" s="3">
        <v>3</v>
      </c>
      <c r="K287" s="3" t="s">
        <v>24</v>
      </c>
      <c r="L287" s="3" t="s">
        <v>25</v>
      </c>
      <c r="M287" s="3" t="s">
        <v>26</v>
      </c>
      <c r="N287" s="3" t="s">
        <v>26</v>
      </c>
      <c r="O287" s="3" t="s">
        <v>27</v>
      </c>
      <c r="P287" s="3" t="s">
        <v>28</v>
      </c>
      <c r="Q287" s="3" t="s">
        <v>28</v>
      </c>
      <c r="R287" s="3" t="s">
        <v>28</v>
      </c>
      <c r="S287" s="3" t="s">
        <v>27</v>
      </c>
      <c r="T287" s="3" t="s">
        <v>27</v>
      </c>
      <c r="U287" s="3" t="s">
        <v>37</v>
      </c>
      <c r="V287" s="3" t="s">
        <v>28</v>
      </c>
    </row>
    <row r="288" spans="1:22" ht="12.5" x14ac:dyDescent="0.25">
      <c r="A288" s="2">
        <v>43958.995585983794</v>
      </c>
      <c r="B288" s="3" t="s">
        <v>29</v>
      </c>
      <c r="C288" s="3">
        <v>36</v>
      </c>
      <c r="D288" s="3" t="s">
        <v>32</v>
      </c>
      <c r="E288" s="3" t="s">
        <v>38</v>
      </c>
      <c r="F288" s="3">
        <v>4</v>
      </c>
      <c r="G288" s="3">
        <v>5</v>
      </c>
      <c r="H288" s="3">
        <v>5</v>
      </c>
      <c r="I288" s="3">
        <v>5</v>
      </c>
      <c r="J288" s="3">
        <v>4</v>
      </c>
      <c r="K288" s="3" t="s">
        <v>40</v>
      </c>
      <c r="L288" s="3" t="s">
        <v>40</v>
      </c>
      <c r="M288" s="3" t="s">
        <v>28</v>
      </c>
      <c r="N288" s="3" t="s">
        <v>27</v>
      </c>
      <c r="O288" s="3" t="s">
        <v>26</v>
      </c>
      <c r="P288" s="3" t="s">
        <v>26</v>
      </c>
      <c r="Q288" s="3" t="s">
        <v>27</v>
      </c>
      <c r="R288" s="3" t="s">
        <v>26</v>
      </c>
      <c r="S288" s="3" t="s">
        <v>26</v>
      </c>
      <c r="T288" s="3" t="s">
        <v>28</v>
      </c>
      <c r="U288" s="3" t="s">
        <v>28</v>
      </c>
      <c r="V288" s="3" t="s">
        <v>28</v>
      </c>
    </row>
    <row r="289" spans="1:22" ht="12.5" x14ac:dyDescent="0.25">
      <c r="A289" s="2">
        <v>43958.996841782406</v>
      </c>
      <c r="B289" s="3" t="s">
        <v>22</v>
      </c>
      <c r="C289" s="3">
        <v>38</v>
      </c>
      <c r="D289" s="3" t="s">
        <v>35</v>
      </c>
      <c r="E289" s="3" t="s">
        <v>38</v>
      </c>
      <c r="F289" s="3">
        <v>3</v>
      </c>
      <c r="G289" s="3">
        <v>4</v>
      </c>
      <c r="H289" s="3">
        <v>3</v>
      </c>
      <c r="I289" s="3">
        <v>7</v>
      </c>
      <c r="J289" s="3">
        <v>4</v>
      </c>
      <c r="K289" s="3" t="s">
        <v>24</v>
      </c>
      <c r="L289" s="3" t="s">
        <v>25</v>
      </c>
      <c r="M289" s="3" t="s">
        <v>28</v>
      </c>
      <c r="N289" s="3" t="s">
        <v>27</v>
      </c>
      <c r="O289" s="3" t="s">
        <v>28</v>
      </c>
      <c r="P289" s="3" t="s">
        <v>28</v>
      </c>
      <c r="Q289" s="3" t="s">
        <v>37</v>
      </c>
      <c r="R289" s="3" t="s">
        <v>27</v>
      </c>
      <c r="S289" s="3" t="s">
        <v>27</v>
      </c>
      <c r="T289" s="3" t="s">
        <v>28</v>
      </c>
      <c r="U289" s="3" t="s">
        <v>28</v>
      </c>
      <c r="V289" s="3" t="s">
        <v>26</v>
      </c>
    </row>
    <row r="290" spans="1:22" ht="12.5" x14ac:dyDescent="0.25">
      <c r="A290" s="2">
        <v>43958.998472858795</v>
      </c>
      <c r="B290" s="3" t="s">
        <v>22</v>
      </c>
      <c r="C290" s="3">
        <v>29</v>
      </c>
      <c r="D290" s="3" t="s">
        <v>32</v>
      </c>
      <c r="E290" s="3" t="s">
        <v>44</v>
      </c>
      <c r="F290" s="3">
        <v>5</v>
      </c>
      <c r="G290" s="3">
        <v>4</v>
      </c>
      <c r="H290" s="3">
        <v>5</v>
      </c>
      <c r="I290" s="3">
        <v>5</v>
      </c>
      <c r="J290" s="3">
        <v>4</v>
      </c>
      <c r="K290" s="3" t="s">
        <v>24</v>
      </c>
      <c r="L290" s="3" t="s">
        <v>40</v>
      </c>
      <c r="M290" s="3" t="s">
        <v>28</v>
      </c>
      <c r="N290" s="3" t="s">
        <v>26</v>
      </c>
      <c r="O290" s="3" t="s">
        <v>26</v>
      </c>
      <c r="P290" s="3" t="s">
        <v>28</v>
      </c>
      <c r="Q290" s="3" t="s">
        <v>28</v>
      </c>
      <c r="R290" s="3" t="s">
        <v>26</v>
      </c>
      <c r="S290" s="3" t="s">
        <v>28</v>
      </c>
      <c r="T290" s="3" t="s">
        <v>28</v>
      </c>
      <c r="U290" s="3" t="s">
        <v>28</v>
      </c>
      <c r="V290" s="3" t="s">
        <v>28</v>
      </c>
    </row>
    <row r="291" spans="1:22" ht="12.5" x14ac:dyDescent="0.25">
      <c r="A291" s="2">
        <v>43958.998798310189</v>
      </c>
      <c r="B291" s="3" t="s">
        <v>22</v>
      </c>
      <c r="C291" s="3">
        <v>45</v>
      </c>
      <c r="D291" s="3" t="s">
        <v>32</v>
      </c>
      <c r="E291" s="3" t="s">
        <v>74</v>
      </c>
      <c r="F291" s="3">
        <v>5</v>
      </c>
      <c r="G291" s="3">
        <v>5</v>
      </c>
      <c r="H291" s="3">
        <v>5</v>
      </c>
      <c r="I291" s="3">
        <v>6</v>
      </c>
      <c r="J291" s="3">
        <v>5</v>
      </c>
      <c r="K291" s="3" t="s">
        <v>24</v>
      </c>
      <c r="L291" s="3" t="s">
        <v>24</v>
      </c>
      <c r="M291" s="3" t="s">
        <v>26</v>
      </c>
      <c r="N291" s="3" t="s">
        <v>27</v>
      </c>
      <c r="O291" s="3" t="s">
        <v>27</v>
      </c>
      <c r="P291" s="3" t="s">
        <v>26</v>
      </c>
      <c r="Q291" s="3" t="s">
        <v>37</v>
      </c>
      <c r="R291" s="3" t="s">
        <v>26</v>
      </c>
      <c r="S291" s="3" t="s">
        <v>37</v>
      </c>
      <c r="T291" s="3" t="s">
        <v>27</v>
      </c>
      <c r="U291" s="3" t="s">
        <v>37</v>
      </c>
      <c r="V291" s="3" t="s">
        <v>26</v>
      </c>
    </row>
    <row r="292" spans="1:22" ht="12.5" x14ac:dyDescent="0.25">
      <c r="A292" s="2">
        <v>43958.999616354165</v>
      </c>
      <c r="B292" s="3" t="s">
        <v>29</v>
      </c>
      <c r="C292" s="3">
        <v>30</v>
      </c>
      <c r="D292" s="3" t="s">
        <v>32</v>
      </c>
      <c r="E292" s="3" t="s">
        <v>38</v>
      </c>
      <c r="F292" s="3">
        <v>1</v>
      </c>
      <c r="G292" s="3">
        <v>1</v>
      </c>
      <c r="H292" s="3">
        <v>1</v>
      </c>
      <c r="I292" s="3">
        <v>2</v>
      </c>
      <c r="J292" s="3">
        <v>1</v>
      </c>
      <c r="K292" s="3" t="s">
        <v>52</v>
      </c>
      <c r="L292" s="3" t="s">
        <v>40</v>
      </c>
      <c r="M292" s="3" t="s">
        <v>26</v>
      </c>
      <c r="N292" s="3" t="s">
        <v>26</v>
      </c>
      <c r="O292" s="3" t="s">
        <v>34</v>
      </c>
      <c r="P292" s="3" t="s">
        <v>27</v>
      </c>
      <c r="Q292" s="3" t="s">
        <v>28</v>
      </c>
      <c r="R292" s="3" t="s">
        <v>26</v>
      </c>
      <c r="S292" s="3" t="s">
        <v>27</v>
      </c>
      <c r="T292" s="3" t="s">
        <v>26</v>
      </c>
      <c r="U292" s="3" t="s">
        <v>27</v>
      </c>
      <c r="V292" s="3" t="s">
        <v>28</v>
      </c>
    </row>
    <row r="293" spans="1:22" ht="12.5" x14ac:dyDescent="0.25">
      <c r="A293" s="2">
        <v>43959.00128538195</v>
      </c>
      <c r="B293" s="3" t="s">
        <v>29</v>
      </c>
      <c r="C293" s="3">
        <v>33</v>
      </c>
      <c r="D293" s="3" t="s">
        <v>32</v>
      </c>
      <c r="E293" s="3" t="s">
        <v>74</v>
      </c>
      <c r="F293" s="3">
        <v>5</v>
      </c>
      <c r="G293" s="3">
        <v>5</v>
      </c>
      <c r="H293" s="3">
        <v>5</v>
      </c>
      <c r="I293" s="3">
        <v>5</v>
      </c>
      <c r="J293" s="3">
        <v>3</v>
      </c>
      <c r="K293" s="3" t="s">
        <v>24</v>
      </c>
      <c r="L293" s="3" t="s">
        <v>25</v>
      </c>
      <c r="M293" s="3" t="s">
        <v>26</v>
      </c>
      <c r="N293" s="3" t="s">
        <v>26</v>
      </c>
      <c r="O293" s="3" t="s">
        <v>28</v>
      </c>
      <c r="P293" s="3" t="s">
        <v>27</v>
      </c>
      <c r="Q293" s="3" t="s">
        <v>26</v>
      </c>
      <c r="R293" s="3" t="s">
        <v>27</v>
      </c>
      <c r="S293" s="3" t="s">
        <v>28</v>
      </c>
      <c r="T293" s="3" t="s">
        <v>28</v>
      </c>
      <c r="U293" s="3" t="s">
        <v>34</v>
      </c>
      <c r="V293" s="3" t="s">
        <v>26</v>
      </c>
    </row>
    <row r="294" spans="1:22" ht="12.5" x14ac:dyDescent="0.25">
      <c r="A294" s="2">
        <v>43959.002355011573</v>
      </c>
      <c r="B294" s="3" t="s">
        <v>29</v>
      </c>
      <c r="C294" s="3">
        <v>25</v>
      </c>
      <c r="D294" s="3" t="s">
        <v>32</v>
      </c>
      <c r="E294" s="3" t="s">
        <v>62</v>
      </c>
      <c r="F294" s="3">
        <v>5</v>
      </c>
      <c r="G294" s="3">
        <v>5</v>
      </c>
      <c r="H294" s="3">
        <v>6</v>
      </c>
      <c r="I294" s="3">
        <v>3</v>
      </c>
      <c r="J294" s="3">
        <v>3</v>
      </c>
      <c r="K294" s="3" t="s">
        <v>24</v>
      </c>
      <c r="L294" s="3" t="s">
        <v>25</v>
      </c>
      <c r="M294" s="3" t="s">
        <v>28</v>
      </c>
      <c r="N294" s="3" t="s">
        <v>27</v>
      </c>
      <c r="O294" s="3" t="s">
        <v>26</v>
      </c>
      <c r="P294" s="3" t="s">
        <v>28</v>
      </c>
      <c r="Q294" s="3" t="s">
        <v>28</v>
      </c>
      <c r="R294" s="3" t="s">
        <v>26</v>
      </c>
      <c r="S294" s="3" t="s">
        <v>27</v>
      </c>
      <c r="T294" s="3" t="s">
        <v>27</v>
      </c>
      <c r="U294" s="3" t="s">
        <v>27</v>
      </c>
      <c r="V294" s="3" t="s">
        <v>26</v>
      </c>
    </row>
    <row r="295" spans="1:22" ht="12.5" x14ac:dyDescent="0.25">
      <c r="A295" s="2">
        <v>43959.008579143519</v>
      </c>
      <c r="B295" s="3" t="s">
        <v>22</v>
      </c>
      <c r="C295" s="3">
        <v>36</v>
      </c>
      <c r="D295" s="3" t="s">
        <v>23</v>
      </c>
      <c r="F295" s="3">
        <v>4</v>
      </c>
      <c r="G295" s="3">
        <v>5</v>
      </c>
      <c r="H295" s="3">
        <v>4</v>
      </c>
      <c r="I295" s="3">
        <v>4</v>
      </c>
      <c r="J295" s="3">
        <v>3</v>
      </c>
      <c r="K295" s="3" t="s">
        <v>40</v>
      </c>
      <c r="L295" s="3" t="s">
        <v>24</v>
      </c>
      <c r="M295" s="3" t="s">
        <v>26</v>
      </c>
      <c r="N295" s="3" t="s">
        <v>28</v>
      </c>
      <c r="O295" s="3" t="s">
        <v>26</v>
      </c>
      <c r="P295" s="3" t="s">
        <v>28</v>
      </c>
      <c r="Q295" s="3" t="s">
        <v>28</v>
      </c>
      <c r="R295" s="3" t="s">
        <v>28</v>
      </c>
      <c r="S295" s="3" t="s">
        <v>26</v>
      </c>
      <c r="T295" s="3" t="s">
        <v>26</v>
      </c>
      <c r="U295" s="3" t="s">
        <v>26</v>
      </c>
      <c r="V295" s="3" t="s">
        <v>28</v>
      </c>
    </row>
    <row r="296" spans="1:22" ht="12.5" x14ac:dyDescent="0.25">
      <c r="A296" s="2">
        <v>43959.00968466435</v>
      </c>
      <c r="B296" s="3" t="s">
        <v>29</v>
      </c>
      <c r="C296" s="3">
        <v>40</v>
      </c>
      <c r="D296" s="3" t="s">
        <v>35</v>
      </c>
      <c r="E296" s="3" t="s">
        <v>63</v>
      </c>
      <c r="F296" s="3">
        <v>6</v>
      </c>
      <c r="G296" s="3">
        <v>6</v>
      </c>
      <c r="H296" s="3">
        <v>6</v>
      </c>
      <c r="I296" s="3">
        <v>4</v>
      </c>
      <c r="J296" s="3">
        <v>6</v>
      </c>
      <c r="K296" s="3" t="s">
        <v>25</v>
      </c>
      <c r="L296" s="3" t="s">
        <v>25</v>
      </c>
      <c r="M296" s="3" t="s">
        <v>26</v>
      </c>
      <c r="N296" s="3" t="s">
        <v>28</v>
      </c>
      <c r="O296" s="3" t="s">
        <v>26</v>
      </c>
      <c r="P296" s="3" t="s">
        <v>26</v>
      </c>
      <c r="Q296" s="3" t="s">
        <v>28</v>
      </c>
      <c r="R296" s="3" t="s">
        <v>28</v>
      </c>
      <c r="S296" s="3" t="s">
        <v>28</v>
      </c>
      <c r="T296" s="3" t="s">
        <v>28</v>
      </c>
      <c r="U296" s="3" t="s">
        <v>28</v>
      </c>
      <c r="V296" s="3" t="s">
        <v>28</v>
      </c>
    </row>
    <row r="297" spans="1:22" ht="12.5" x14ac:dyDescent="0.25">
      <c r="A297" s="2">
        <v>43959.011361736106</v>
      </c>
      <c r="B297" s="3" t="s">
        <v>29</v>
      </c>
      <c r="C297" s="3">
        <v>24</v>
      </c>
      <c r="D297" s="3" t="s">
        <v>35</v>
      </c>
      <c r="E297" s="3" t="s">
        <v>100</v>
      </c>
      <c r="F297" s="3">
        <v>5</v>
      </c>
      <c r="G297" s="3">
        <v>5</v>
      </c>
      <c r="H297" s="3">
        <v>5</v>
      </c>
      <c r="I297" s="3">
        <v>6</v>
      </c>
      <c r="J297" s="3">
        <v>4</v>
      </c>
      <c r="K297" s="3" t="s">
        <v>24</v>
      </c>
      <c r="L297" s="3" t="s">
        <v>24</v>
      </c>
      <c r="M297" s="3" t="s">
        <v>27</v>
      </c>
      <c r="N297" s="3" t="s">
        <v>27</v>
      </c>
      <c r="O297" s="3" t="s">
        <v>27</v>
      </c>
      <c r="P297" s="3" t="s">
        <v>26</v>
      </c>
      <c r="Q297" s="3" t="s">
        <v>27</v>
      </c>
      <c r="R297" s="3" t="s">
        <v>28</v>
      </c>
      <c r="S297" s="3" t="s">
        <v>27</v>
      </c>
      <c r="T297" s="3" t="s">
        <v>27</v>
      </c>
      <c r="U297" s="3" t="s">
        <v>27</v>
      </c>
      <c r="V297" s="3" t="s">
        <v>28</v>
      </c>
    </row>
    <row r="298" spans="1:22" ht="12.5" x14ac:dyDescent="0.25">
      <c r="A298" s="2">
        <v>43959.016895995373</v>
      </c>
      <c r="B298" s="3" t="s">
        <v>29</v>
      </c>
      <c r="C298" s="3">
        <v>32</v>
      </c>
      <c r="D298" s="3" t="s">
        <v>30</v>
      </c>
      <c r="E298" s="3" t="s">
        <v>44</v>
      </c>
      <c r="F298" s="3">
        <v>5</v>
      </c>
      <c r="G298" s="3">
        <v>5</v>
      </c>
      <c r="H298" s="3">
        <v>5</v>
      </c>
      <c r="I298" s="3">
        <v>6</v>
      </c>
      <c r="J298" s="3">
        <v>6</v>
      </c>
      <c r="K298" s="3" t="s">
        <v>25</v>
      </c>
      <c r="L298" s="3" t="s">
        <v>25</v>
      </c>
      <c r="M298" s="3" t="s">
        <v>28</v>
      </c>
      <c r="N298" s="3" t="s">
        <v>37</v>
      </c>
      <c r="O298" s="3" t="s">
        <v>28</v>
      </c>
      <c r="P298" s="3" t="s">
        <v>34</v>
      </c>
      <c r="Q298" s="3" t="s">
        <v>37</v>
      </c>
      <c r="R298" s="3" t="s">
        <v>37</v>
      </c>
      <c r="S298" s="3" t="s">
        <v>37</v>
      </c>
      <c r="T298" s="3" t="s">
        <v>37</v>
      </c>
      <c r="U298" s="3" t="s">
        <v>27</v>
      </c>
      <c r="V298" s="3" t="s">
        <v>28</v>
      </c>
    </row>
    <row r="299" spans="1:22" ht="12.5" x14ac:dyDescent="0.25">
      <c r="A299" s="2">
        <v>43959.016994641206</v>
      </c>
      <c r="B299" s="3" t="s">
        <v>22</v>
      </c>
      <c r="C299" s="3">
        <v>31</v>
      </c>
      <c r="D299" s="3" t="s">
        <v>32</v>
      </c>
      <c r="E299" s="3" t="s">
        <v>42</v>
      </c>
      <c r="F299" s="3">
        <v>4</v>
      </c>
      <c r="G299" s="3">
        <v>4</v>
      </c>
      <c r="H299" s="3">
        <v>4</v>
      </c>
      <c r="I299" s="3">
        <v>5</v>
      </c>
      <c r="J299" s="3">
        <v>4</v>
      </c>
      <c r="K299" s="3" t="s">
        <v>40</v>
      </c>
      <c r="L299" s="3" t="s">
        <v>40</v>
      </c>
      <c r="M299" s="3" t="s">
        <v>26</v>
      </c>
      <c r="N299" s="3" t="s">
        <v>28</v>
      </c>
      <c r="O299" s="3" t="s">
        <v>26</v>
      </c>
      <c r="P299" s="3" t="s">
        <v>28</v>
      </c>
      <c r="Q299" s="3" t="s">
        <v>26</v>
      </c>
      <c r="R299" s="3" t="s">
        <v>28</v>
      </c>
      <c r="S299" s="3" t="s">
        <v>26</v>
      </c>
      <c r="T299" s="3" t="s">
        <v>26</v>
      </c>
      <c r="U299" s="3" t="s">
        <v>28</v>
      </c>
      <c r="V299" s="3" t="s">
        <v>28</v>
      </c>
    </row>
    <row r="300" spans="1:22" ht="12.5" x14ac:dyDescent="0.25">
      <c r="A300" s="2">
        <v>43959.017808958335</v>
      </c>
      <c r="B300" s="3" t="s">
        <v>29</v>
      </c>
      <c r="C300" s="3">
        <v>31</v>
      </c>
      <c r="D300" s="3" t="s">
        <v>32</v>
      </c>
      <c r="E300" s="3" t="s">
        <v>42</v>
      </c>
      <c r="F300" s="3">
        <v>3</v>
      </c>
      <c r="G300" s="3">
        <v>3</v>
      </c>
      <c r="H300" s="3">
        <v>3</v>
      </c>
      <c r="I300" s="3">
        <v>3</v>
      </c>
      <c r="J300" s="3">
        <v>3</v>
      </c>
      <c r="K300" s="3" t="s">
        <v>40</v>
      </c>
      <c r="L300" s="3" t="s">
        <v>24</v>
      </c>
      <c r="M300" s="3" t="s">
        <v>26</v>
      </c>
      <c r="N300" s="3" t="s">
        <v>27</v>
      </c>
      <c r="O300" s="3" t="s">
        <v>26</v>
      </c>
      <c r="P300" s="3" t="s">
        <v>28</v>
      </c>
      <c r="Q300" s="3" t="s">
        <v>27</v>
      </c>
      <c r="R300" s="3" t="s">
        <v>27</v>
      </c>
      <c r="S300" s="3" t="s">
        <v>27</v>
      </c>
      <c r="T300" s="3" t="s">
        <v>28</v>
      </c>
      <c r="U300" s="3" t="s">
        <v>27</v>
      </c>
      <c r="V300" s="3" t="s">
        <v>27</v>
      </c>
    </row>
    <row r="301" spans="1:22" ht="12.5" x14ac:dyDescent="0.25">
      <c r="A301" s="2">
        <v>43959.018412893522</v>
      </c>
      <c r="B301" s="3" t="s">
        <v>29</v>
      </c>
      <c r="C301" s="3">
        <v>40</v>
      </c>
      <c r="D301" s="3" t="s">
        <v>32</v>
      </c>
      <c r="E301" s="3" t="s">
        <v>77</v>
      </c>
      <c r="F301" s="3">
        <v>4</v>
      </c>
      <c r="G301" s="3">
        <v>6</v>
      </c>
      <c r="H301" s="3">
        <v>6</v>
      </c>
      <c r="I301" s="3">
        <v>6</v>
      </c>
      <c r="J301" s="3">
        <v>2</v>
      </c>
      <c r="K301" s="3" t="s">
        <v>24</v>
      </c>
      <c r="L301" s="3" t="s">
        <v>24</v>
      </c>
      <c r="M301" s="3" t="s">
        <v>28</v>
      </c>
      <c r="N301" s="3" t="s">
        <v>28</v>
      </c>
      <c r="O301" s="3" t="s">
        <v>28</v>
      </c>
      <c r="P301" s="3" t="s">
        <v>28</v>
      </c>
      <c r="Q301" s="3" t="s">
        <v>28</v>
      </c>
      <c r="R301" s="3" t="s">
        <v>28</v>
      </c>
      <c r="S301" s="3" t="s">
        <v>28</v>
      </c>
      <c r="T301" s="3" t="s">
        <v>28</v>
      </c>
      <c r="U301" s="3" t="s">
        <v>28</v>
      </c>
      <c r="V301" s="3" t="s">
        <v>28</v>
      </c>
    </row>
    <row r="302" spans="1:22" ht="12.5" x14ac:dyDescent="0.25">
      <c r="A302" s="2">
        <v>43959.01925834491</v>
      </c>
      <c r="B302" s="3" t="s">
        <v>22</v>
      </c>
      <c r="C302" s="3">
        <v>24</v>
      </c>
      <c r="D302" s="3" t="s">
        <v>32</v>
      </c>
      <c r="E302" s="3" t="s">
        <v>38</v>
      </c>
      <c r="F302" s="3">
        <v>5</v>
      </c>
      <c r="G302" s="3">
        <v>5</v>
      </c>
      <c r="H302" s="3">
        <v>5</v>
      </c>
      <c r="I302" s="3">
        <v>5</v>
      </c>
      <c r="J302" s="3">
        <v>5</v>
      </c>
      <c r="K302" s="3" t="s">
        <v>25</v>
      </c>
      <c r="L302" s="3" t="s">
        <v>25</v>
      </c>
      <c r="M302" s="3" t="s">
        <v>28</v>
      </c>
      <c r="N302" s="3" t="s">
        <v>27</v>
      </c>
      <c r="O302" s="3" t="s">
        <v>27</v>
      </c>
      <c r="P302" s="3" t="s">
        <v>28</v>
      </c>
      <c r="Q302" s="3" t="s">
        <v>37</v>
      </c>
      <c r="R302" s="3" t="s">
        <v>27</v>
      </c>
      <c r="S302" s="3" t="s">
        <v>37</v>
      </c>
      <c r="T302" s="3" t="s">
        <v>37</v>
      </c>
      <c r="U302" s="3" t="s">
        <v>28</v>
      </c>
      <c r="V302" s="3" t="s">
        <v>34</v>
      </c>
    </row>
    <row r="303" spans="1:22" ht="12.5" x14ac:dyDescent="0.25">
      <c r="A303" s="2">
        <v>43959.022404756943</v>
      </c>
      <c r="B303" s="3" t="s">
        <v>29</v>
      </c>
      <c r="C303" s="3">
        <v>33</v>
      </c>
      <c r="D303" s="3" t="s">
        <v>32</v>
      </c>
      <c r="E303" s="3" t="s">
        <v>43</v>
      </c>
      <c r="F303" s="3">
        <v>5</v>
      </c>
      <c r="G303" s="3">
        <v>5</v>
      </c>
      <c r="H303" s="3">
        <v>5</v>
      </c>
      <c r="I303" s="3">
        <v>3</v>
      </c>
      <c r="J303" s="3">
        <v>4</v>
      </c>
      <c r="K303" s="3" t="s">
        <v>25</v>
      </c>
      <c r="L303" s="3" t="s">
        <v>25</v>
      </c>
      <c r="M303" s="3" t="s">
        <v>26</v>
      </c>
      <c r="N303" s="3" t="s">
        <v>26</v>
      </c>
      <c r="O303" s="3" t="s">
        <v>27</v>
      </c>
      <c r="P303" s="3" t="s">
        <v>28</v>
      </c>
      <c r="Q303" s="3" t="s">
        <v>26</v>
      </c>
      <c r="R303" s="3" t="s">
        <v>28</v>
      </c>
      <c r="S303" s="3" t="s">
        <v>37</v>
      </c>
      <c r="T303" s="3" t="s">
        <v>27</v>
      </c>
      <c r="U303" s="3" t="s">
        <v>37</v>
      </c>
      <c r="V303" s="3" t="s">
        <v>34</v>
      </c>
    </row>
    <row r="304" spans="1:22" ht="12.5" x14ac:dyDescent="0.25">
      <c r="A304" s="2">
        <v>43959.024032453701</v>
      </c>
      <c r="B304" s="3" t="s">
        <v>29</v>
      </c>
      <c r="C304" s="3">
        <v>25</v>
      </c>
      <c r="D304" s="3" t="s">
        <v>35</v>
      </c>
      <c r="E304" s="3" t="s">
        <v>38</v>
      </c>
      <c r="F304" s="3">
        <v>6</v>
      </c>
      <c r="G304" s="3">
        <v>7</v>
      </c>
      <c r="H304" s="3">
        <v>6</v>
      </c>
      <c r="I304" s="3">
        <v>6</v>
      </c>
      <c r="J304" s="3">
        <v>6</v>
      </c>
      <c r="K304" s="3" t="s">
        <v>49</v>
      </c>
      <c r="L304" s="3" t="s">
        <v>40</v>
      </c>
      <c r="M304" s="3" t="s">
        <v>27</v>
      </c>
      <c r="N304" s="3" t="s">
        <v>26</v>
      </c>
      <c r="O304" s="3" t="s">
        <v>34</v>
      </c>
      <c r="P304" s="3" t="s">
        <v>26</v>
      </c>
      <c r="Q304" s="3" t="s">
        <v>28</v>
      </c>
      <c r="R304" s="3" t="s">
        <v>34</v>
      </c>
      <c r="S304" s="3" t="s">
        <v>28</v>
      </c>
      <c r="T304" s="3" t="s">
        <v>28</v>
      </c>
      <c r="U304" s="3" t="s">
        <v>26</v>
      </c>
      <c r="V304" s="3" t="s">
        <v>27</v>
      </c>
    </row>
    <row r="305" spans="1:22" ht="12.5" x14ac:dyDescent="0.25">
      <c r="A305" s="2">
        <v>43959.024578090277</v>
      </c>
      <c r="B305" s="3" t="s">
        <v>29</v>
      </c>
      <c r="C305" s="3">
        <v>26</v>
      </c>
      <c r="D305" s="3" t="s">
        <v>32</v>
      </c>
      <c r="E305" s="3" t="s">
        <v>42</v>
      </c>
      <c r="F305" s="3">
        <v>5</v>
      </c>
      <c r="G305" s="3">
        <v>5</v>
      </c>
      <c r="H305" s="3">
        <v>4</v>
      </c>
      <c r="I305" s="3">
        <v>5</v>
      </c>
      <c r="J305" s="3">
        <v>4</v>
      </c>
      <c r="K305" s="3" t="s">
        <v>24</v>
      </c>
      <c r="L305" s="3" t="s">
        <v>24</v>
      </c>
      <c r="M305" s="3" t="s">
        <v>27</v>
      </c>
      <c r="N305" s="3" t="s">
        <v>27</v>
      </c>
      <c r="O305" s="3" t="s">
        <v>28</v>
      </c>
      <c r="P305" s="3" t="s">
        <v>26</v>
      </c>
      <c r="Q305" s="3" t="s">
        <v>28</v>
      </c>
      <c r="R305" s="3" t="s">
        <v>28</v>
      </c>
      <c r="S305" s="3" t="s">
        <v>27</v>
      </c>
      <c r="T305" s="3" t="s">
        <v>28</v>
      </c>
      <c r="U305" s="3" t="s">
        <v>28</v>
      </c>
      <c r="V305" s="3" t="s">
        <v>26</v>
      </c>
    </row>
    <row r="306" spans="1:22" ht="12.5" x14ac:dyDescent="0.25">
      <c r="A306" s="2">
        <v>43959.028397071757</v>
      </c>
      <c r="B306" s="3" t="s">
        <v>29</v>
      </c>
      <c r="C306" s="3">
        <v>40</v>
      </c>
      <c r="D306" s="3" t="s">
        <v>32</v>
      </c>
      <c r="E306" s="3" t="s">
        <v>101</v>
      </c>
      <c r="F306" s="3">
        <v>7</v>
      </c>
      <c r="G306" s="3">
        <v>7</v>
      </c>
      <c r="H306" s="3">
        <v>7</v>
      </c>
      <c r="I306" s="3">
        <v>5</v>
      </c>
      <c r="J306" s="3">
        <v>6</v>
      </c>
      <c r="K306" s="3" t="s">
        <v>24</v>
      </c>
      <c r="L306" s="3" t="s">
        <v>25</v>
      </c>
      <c r="M306" s="3" t="s">
        <v>27</v>
      </c>
      <c r="N306" s="3" t="s">
        <v>28</v>
      </c>
      <c r="O306" s="3" t="s">
        <v>28</v>
      </c>
      <c r="P306" s="3" t="s">
        <v>26</v>
      </c>
      <c r="Q306" s="3" t="s">
        <v>28</v>
      </c>
      <c r="R306" s="3" t="s">
        <v>26</v>
      </c>
      <c r="S306" s="3" t="s">
        <v>28</v>
      </c>
      <c r="T306" s="3" t="s">
        <v>37</v>
      </c>
      <c r="U306" s="3" t="s">
        <v>28</v>
      </c>
      <c r="V306" s="3" t="s">
        <v>28</v>
      </c>
    </row>
    <row r="307" spans="1:22" ht="12.5" x14ac:dyDescent="0.25">
      <c r="A307" s="2">
        <v>43959.038277384258</v>
      </c>
      <c r="B307" s="3" t="s">
        <v>29</v>
      </c>
      <c r="C307" s="3">
        <v>19</v>
      </c>
      <c r="D307" s="3" t="s">
        <v>45</v>
      </c>
      <c r="E307" s="3" t="s">
        <v>44</v>
      </c>
      <c r="F307" s="3">
        <v>1</v>
      </c>
      <c r="G307" s="3">
        <v>4</v>
      </c>
      <c r="H307" s="3">
        <v>3</v>
      </c>
      <c r="I307" s="3">
        <v>2</v>
      </c>
      <c r="J307" s="3">
        <v>2</v>
      </c>
      <c r="K307" s="3" t="s">
        <v>25</v>
      </c>
      <c r="L307" s="3" t="s">
        <v>24</v>
      </c>
      <c r="M307" s="3" t="s">
        <v>37</v>
      </c>
      <c r="N307" s="3" t="s">
        <v>37</v>
      </c>
      <c r="O307" s="3" t="s">
        <v>28</v>
      </c>
      <c r="P307" s="3" t="s">
        <v>34</v>
      </c>
      <c r="Q307" s="3" t="s">
        <v>37</v>
      </c>
      <c r="R307" s="3" t="s">
        <v>26</v>
      </c>
      <c r="S307" s="3" t="s">
        <v>27</v>
      </c>
      <c r="T307" s="3" t="s">
        <v>37</v>
      </c>
      <c r="U307" s="3" t="s">
        <v>37</v>
      </c>
      <c r="V307" s="3" t="s">
        <v>28</v>
      </c>
    </row>
    <row r="308" spans="1:22" ht="12.5" x14ac:dyDescent="0.25">
      <c r="A308" s="2">
        <v>43959.041765925926</v>
      </c>
      <c r="B308" s="3" t="s">
        <v>22</v>
      </c>
      <c r="C308" s="3">
        <v>28</v>
      </c>
      <c r="D308" s="3" t="s">
        <v>35</v>
      </c>
      <c r="E308" s="3" t="s">
        <v>44</v>
      </c>
      <c r="F308" s="3">
        <v>5</v>
      </c>
      <c r="G308" s="3">
        <v>5</v>
      </c>
      <c r="H308" s="3">
        <v>6</v>
      </c>
      <c r="I308" s="3">
        <v>6</v>
      </c>
      <c r="J308" s="3">
        <v>7</v>
      </c>
      <c r="K308" s="3" t="s">
        <v>40</v>
      </c>
      <c r="L308" s="3" t="s">
        <v>25</v>
      </c>
      <c r="M308" s="3" t="s">
        <v>28</v>
      </c>
      <c r="N308" s="3" t="s">
        <v>34</v>
      </c>
      <c r="O308" s="3" t="s">
        <v>27</v>
      </c>
      <c r="P308" s="3" t="s">
        <v>28</v>
      </c>
      <c r="Q308" s="3" t="s">
        <v>28</v>
      </c>
      <c r="R308" s="3" t="s">
        <v>37</v>
      </c>
      <c r="S308" s="3" t="s">
        <v>37</v>
      </c>
      <c r="T308" s="3" t="s">
        <v>27</v>
      </c>
      <c r="U308" s="3" t="s">
        <v>27</v>
      </c>
      <c r="V308" s="3" t="s">
        <v>34</v>
      </c>
    </row>
    <row r="309" spans="1:22" ht="12.5" x14ac:dyDescent="0.25">
      <c r="A309" s="2">
        <v>43959.044423564817</v>
      </c>
      <c r="B309" s="3" t="s">
        <v>22</v>
      </c>
      <c r="C309" s="3">
        <v>28</v>
      </c>
      <c r="D309" s="3" t="s">
        <v>23</v>
      </c>
      <c r="F309" s="3">
        <v>2</v>
      </c>
      <c r="G309" s="3">
        <v>2</v>
      </c>
      <c r="H309" s="3">
        <v>2</v>
      </c>
      <c r="I309" s="3">
        <v>1</v>
      </c>
      <c r="J309" s="3">
        <v>1</v>
      </c>
      <c r="K309" s="3" t="s">
        <v>52</v>
      </c>
      <c r="L309" s="3" t="s">
        <v>52</v>
      </c>
      <c r="M309" s="3" t="s">
        <v>34</v>
      </c>
      <c r="N309" s="3" t="s">
        <v>34</v>
      </c>
      <c r="O309" s="3" t="s">
        <v>34</v>
      </c>
      <c r="P309" s="3" t="s">
        <v>37</v>
      </c>
      <c r="Q309" s="3" t="s">
        <v>37</v>
      </c>
      <c r="R309" s="3" t="s">
        <v>37</v>
      </c>
      <c r="S309" s="3" t="s">
        <v>37</v>
      </c>
      <c r="T309" s="3" t="s">
        <v>37</v>
      </c>
      <c r="U309" s="3" t="s">
        <v>37</v>
      </c>
      <c r="V309" s="3" t="s">
        <v>34</v>
      </c>
    </row>
    <row r="310" spans="1:22" ht="12.5" x14ac:dyDescent="0.25">
      <c r="A310" s="2">
        <v>43959.044994270836</v>
      </c>
      <c r="B310" s="3" t="s">
        <v>22</v>
      </c>
      <c r="C310" s="3">
        <v>38</v>
      </c>
      <c r="D310" s="3" t="s">
        <v>30</v>
      </c>
      <c r="E310" s="3" t="s">
        <v>55</v>
      </c>
      <c r="F310" s="3">
        <v>5</v>
      </c>
      <c r="G310" s="3">
        <v>7</v>
      </c>
      <c r="H310" s="3">
        <v>7</v>
      </c>
      <c r="I310" s="3">
        <v>6</v>
      </c>
      <c r="J310" s="3">
        <v>4</v>
      </c>
      <c r="K310" s="3" t="s">
        <v>49</v>
      </c>
      <c r="L310" s="3" t="s">
        <v>25</v>
      </c>
      <c r="M310" s="3" t="s">
        <v>37</v>
      </c>
      <c r="N310" s="3" t="s">
        <v>37</v>
      </c>
      <c r="O310" s="3" t="s">
        <v>37</v>
      </c>
      <c r="P310" s="3" t="s">
        <v>34</v>
      </c>
      <c r="Q310" s="3" t="s">
        <v>37</v>
      </c>
      <c r="R310" s="3" t="s">
        <v>28</v>
      </c>
      <c r="S310" s="3" t="s">
        <v>37</v>
      </c>
      <c r="T310" s="3" t="s">
        <v>37</v>
      </c>
      <c r="U310" s="3" t="s">
        <v>27</v>
      </c>
      <c r="V310" s="3" t="s">
        <v>34</v>
      </c>
    </row>
    <row r="311" spans="1:22" ht="12.5" x14ac:dyDescent="0.25">
      <c r="A311" s="2">
        <v>43959.054028773149</v>
      </c>
      <c r="B311" s="3" t="s">
        <v>22</v>
      </c>
      <c r="C311" s="3">
        <v>29</v>
      </c>
      <c r="D311" s="3" t="s">
        <v>35</v>
      </c>
      <c r="E311" s="3" t="s">
        <v>33</v>
      </c>
      <c r="F311" s="3">
        <v>6</v>
      </c>
      <c r="G311" s="3">
        <v>5</v>
      </c>
      <c r="H311" s="3">
        <v>5</v>
      </c>
      <c r="I311" s="3">
        <v>6</v>
      </c>
      <c r="J311" s="3">
        <v>7</v>
      </c>
      <c r="K311" s="3" t="s">
        <v>24</v>
      </c>
      <c r="L311" s="3" t="s">
        <v>25</v>
      </c>
      <c r="M311" s="3" t="s">
        <v>28</v>
      </c>
      <c r="N311" s="3" t="s">
        <v>27</v>
      </c>
      <c r="O311" s="3" t="s">
        <v>27</v>
      </c>
      <c r="P311" s="3" t="s">
        <v>26</v>
      </c>
      <c r="Q311" s="3" t="s">
        <v>37</v>
      </c>
      <c r="R311" s="3" t="s">
        <v>28</v>
      </c>
      <c r="S311" s="3" t="s">
        <v>27</v>
      </c>
      <c r="T311" s="3" t="s">
        <v>27</v>
      </c>
      <c r="U311" s="3" t="s">
        <v>27</v>
      </c>
      <c r="V311" s="3" t="s">
        <v>26</v>
      </c>
    </row>
    <row r="312" spans="1:22" ht="12.5" x14ac:dyDescent="0.25">
      <c r="A312" s="2">
        <v>43959.060993854167</v>
      </c>
      <c r="B312" s="3" t="s">
        <v>29</v>
      </c>
      <c r="C312" s="3">
        <v>34</v>
      </c>
      <c r="D312" s="3" t="s">
        <v>32</v>
      </c>
      <c r="E312" s="3" t="s">
        <v>44</v>
      </c>
      <c r="F312" s="3">
        <v>4</v>
      </c>
      <c r="G312" s="3">
        <v>3</v>
      </c>
      <c r="H312" s="3">
        <v>3</v>
      </c>
      <c r="I312" s="3">
        <v>4</v>
      </c>
      <c r="J312" s="3">
        <v>2</v>
      </c>
      <c r="K312" s="3" t="s">
        <v>24</v>
      </c>
      <c r="L312" s="3" t="s">
        <v>24</v>
      </c>
      <c r="M312" s="3" t="s">
        <v>26</v>
      </c>
      <c r="N312" s="3" t="s">
        <v>26</v>
      </c>
      <c r="O312" s="3" t="s">
        <v>27</v>
      </c>
      <c r="P312" s="3" t="s">
        <v>28</v>
      </c>
      <c r="Q312" s="3" t="s">
        <v>28</v>
      </c>
      <c r="R312" s="3" t="s">
        <v>26</v>
      </c>
      <c r="S312" s="3" t="s">
        <v>26</v>
      </c>
      <c r="T312" s="3" t="s">
        <v>27</v>
      </c>
      <c r="U312" s="3" t="s">
        <v>27</v>
      </c>
      <c r="V312" s="3" t="s">
        <v>26</v>
      </c>
    </row>
    <row r="313" spans="1:22" ht="12.5" x14ac:dyDescent="0.25">
      <c r="A313" s="2">
        <v>43959.06620346065</v>
      </c>
      <c r="B313" s="3" t="s">
        <v>29</v>
      </c>
      <c r="C313" s="3">
        <v>29</v>
      </c>
      <c r="D313" s="3" t="s">
        <v>23</v>
      </c>
      <c r="F313" s="3">
        <v>4</v>
      </c>
      <c r="G313" s="3">
        <v>4</v>
      </c>
      <c r="H313" s="3">
        <v>4</v>
      </c>
      <c r="I313" s="3">
        <v>4</v>
      </c>
      <c r="J313" s="3">
        <v>3</v>
      </c>
      <c r="K313" s="3" t="s">
        <v>40</v>
      </c>
      <c r="L313" s="3" t="s">
        <v>25</v>
      </c>
      <c r="M313" s="3" t="s">
        <v>37</v>
      </c>
      <c r="N313" s="3" t="s">
        <v>37</v>
      </c>
      <c r="O313" s="3" t="s">
        <v>37</v>
      </c>
      <c r="P313" s="3" t="s">
        <v>37</v>
      </c>
      <c r="Q313" s="3" t="s">
        <v>37</v>
      </c>
      <c r="R313" s="3" t="s">
        <v>37</v>
      </c>
      <c r="S313" s="3" t="s">
        <v>37</v>
      </c>
      <c r="T313" s="3" t="s">
        <v>37</v>
      </c>
      <c r="U313" s="3" t="s">
        <v>37</v>
      </c>
      <c r="V313" s="3" t="s">
        <v>37</v>
      </c>
    </row>
    <row r="314" spans="1:22" ht="12.5" x14ac:dyDescent="0.25">
      <c r="A314" s="2">
        <v>43959.068718587965</v>
      </c>
      <c r="B314" s="3" t="s">
        <v>29</v>
      </c>
      <c r="C314" s="3">
        <v>35</v>
      </c>
      <c r="D314" s="3" t="s">
        <v>35</v>
      </c>
      <c r="E314" s="3" t="s">
        <v>38</v>
      </c>
      <c r="F314" s="3">
        <v>4</v>
      </c>
      <c r="G314" s="3">
        <v>4</v>
      </c>
      <c r="H314" s="3">
        <v>4</v>
      </c>
      <c r="I314" s="3">
        <v>4</v>
      </c>
      <c r="J314" s="3">
        <v>2</v>
      </c>
      <c r="K314" s="3" t="s">
        <v>24</v>
      </c>
      <c r="L314" s="3" t="s">
        <v>24</v>
      </c>
      <c r="M314" s="3" t="s">
        <v>34</v>
      </c>
      <c r="N314" s="3" t="s">
        <v>28</v>
      </c>
      <c r="O314" s="3" t="s">
        <v>28</v>
      </c>
      <c r="P314" s="3" t="s">
        <v>27</v>
      </c>
      <c r="Q314" s="3" t="s">
        <v>26</v>
      </c>
      <c r="R314" s="3" t="s">
        <v>28</v>
      </c>
      <c r="S314" s="3" t="s">
        <v>27</v>
      </c>
      <c r="T314" s="3" t="s">
        <v>27</v>
      </c>
      <c r="U314" s="3" t="s">
        <v>27</v>
      </c>
      <c r="V314" s="3" t="s">
        <v>26</v>
      </c>
    </row>
    <row r="315" spans="1:22" ht="12.5" x14ac:dyDescent="0.25">
      <c r="A315" s="2">
        <v>43959.075053796296</v>
      </c>
      <c r="B315" s="3" t="s">
        <v>22</v>
      </c>
      <c r="C315" s="3">
        <v>34</v>
      </c>
      <c r="D315" s="3" t="s">
        <v>30</v>
      </c>
      <c r="E315" s="3" t="s">
        <v>58</v>
      </c>
      <c r="F315" s="3">
        <v>5</v>
      </c>
      <c r="G315" s="3">
        <v>6</v>
      </c>
      <c r="H315" s="3">
        <v>5</v>
      </c>
      <c r="I315" s="3">
        <v>5</v>
      </c>
      <c r="J315" s="3">
        <v>7</v>
      </c>
      <c r="K315" s="3" t="s">
        <v>24</v>
      </c>
      <c r="L315" s="3" t="s">
        <v>24</v>
      </c>
      <c r="M315" s="3" t="s">
        <v>26</v>
      </c>
      <c r="N315" s="3" t="s">
        <v>26</v>
      </c>
      <c r="O315" s="3" t="s">
        <v>28</v>
      </c>
      <c r="P315" s="3" t="s">
        <v>26</v>
      </c>
      <c r="Q315" s="3" t="s">
        <v>26</v>
      </c>
      <c r="R315" s="3" t="s">
        <v>28</v>
      </c>
      <c r="S315" s="3" t="s">
        <v>28</v>
      </c>
      <c r="T315" s="3" t="s">
        <v>27</v>
      </c>
      <c r="U315" s="3" t="s">
        <v>34</v>
      </c>
      <c r="V315" s="3" t="s">
        <v>34</v>
      </c>
    </row>
    <row r="316" spans="1:22" ht="12.5" x14ac:dyDescent="0.25">
      <c r="A316" s="2">
        <v>43959.080152465278</v>
      </c>
      <c r="B316" s="3" t="s">
        <v>22</v>
      </c>
      <c r="C316" s="3">
        <v>34</v>
      </c>
      <c r="D316" s="3" t="s">
        <v>30</v>
      </c>
      <c r="E316" s="3" t="s">
        <v>102</v>
      </c>
      <c r="F316" s="3">
        <v>6</v>
      </c>
      <c r="G316" s="3">
        <v>5</v>
      </c>
      <c r="H316" s="3">
        <v>5</v>
      </c>
      <c r="I316" s="3">
        <v>6</v>
      </c>
      <c r="J316" s="3">
        <v>6</v>
      </c>
      <c r="K316" s="3" t="s">
        <v>49</v>
      </c>
      <c r="L316" s="3" t="s">
        <v>49</v>
      </c>
      <c r="M316" s="3" t="s">
        <v>37</v>
      </c>
      <c r="N316" s="3" t="s">
        <v>37</v>
      </c>
      <c r="O316" s="3" t="s">
        <v>37</v>
      </c>
      <c r="P316" s="3" t="s">
        <v>26</v>
      </c>
      <c r="Q316" s="3" t="s">
        <v>27</v>
      </c>
      <c r="R316" s="3" t="s">
        <v>28</v>
      </c>
      <c r="S316" s="3" t="s">
        <v>27</v>
      </c>
      <c r="T316" s="3" t="s">
        <v>27</v>
      </c>
      <c r="U316" s="3" t="s">
        <v>27</v>
      </c>
      <c r="V316" s="3" t="s">
        <v>26</v>
      </c>
    </row>
    <row r="317" spans="1:22" ht="12.5" x14ac:dyDescent="0.25">
      <c r="A317" s="2">
        <v>43959.083086469909</v>
      </c>
      <c r="B317" s="3" t="s">
        <v>29</v>
      </c>
      <c r="C317" s="3">
        <v>21</v>
      </c>
      <c r="D317" s="3" t="s">
        <v>35</v>
      </c>
      <c r="E317" s="3" t="s">
        <v>103</v>
      </c>
      <c r="F317" s="3">
        <v>4</v>
      </c>
      <c r="G317" s="3">
        <v>4</v>
      </c>
      <c r="H317" s="3">
        <v>4</v>
      </c>
      <c r="I317" s="3">
        <v>6</v>
      </c>
      <c r="J317" s="3">
        <v>1</v>
      </c>
      <c r="K317" s="3" t="s">
        <v>24</v>
      </c>
      <c r="L317" s="3" t="s">
        <v>49</v>
      </c>
      <c r="M317" s="3" t="s">
        <v>27</v>
      </c>
      <c r="N317" s="3" t="s">
        <v>37</v>
      </c>
      <c r="O317" s="3" t="s">
        <v>27</v>
      </c>
      <c r="P317" s="3" t="s">
        <v>26</v>
      </c>
      <c r="Q317" s="3" t="s">
        <v>37</v>
      </c>
      <c r="R317" s="3" t="s">
        <v>26</v>
      </c>
      <c r="S317" s="3" t="s">
        <v>37</v>
      </c>
      <c r="T317" s="3" t="s">
        <v>28</v>
      </c>
      <c r="U317" s="3" t="s">
        <v>37</v>
      </c>
      <c r="V317" s="3" t="s">
        <v>34</v>
      </c>
    </row>
    <row r="318" spans="1:22" ht="12.5" x14ac:dyDescent="0.25">
      <c r="A318" s="2">
        <v>43959.089147650462</v>
      </c>
      <c r="B318" s="3" t="s">
        <v>22</v>
      </c>
      <c r="C318" s="3">
        <v>25</v>
      </c>
      <c r="D318" s="3" t="s">
        <v>32</v>
      </c>
      <c r="E318" s="3" t="s">
        <v>47</v>
      </c>
      <c r="F318" s="3">
        <v>5</v>
      </c>
      <c r="G318" s="3">
        <v>5</v>
      </c>
      <c r="H318" s="3">
        <v>6</v>
      </c>
      <c r="I318" s="3">
        <v>3</v>
      </c>
      <c r="J318" s="3">
        <v>1</v>
      </c>
      <c r="K318" s="3" t="s">
        <v>25</v>
      </c>
      <c r="L318" s="3" t="s">
        <v>25</v>
      </c>
      <c r="M318" s="3" t="s">
        <v>28</v>
      </c>
      <c r="N318" s="3" t="s">
        <v>27</v>
      </c>
      <c r="O318" s="3" t="s">
        <v>26</v>
      </c>
      <c r="P318" s="3" t="s">
        <v>34</v>
      </c>
      <c r="Q318" s="3" t="s">
        <v>37</v>
      </c>
      <c r="R318" s="3" t="s">
        <v>26</v>
      </c>
      <c r="S318" s="3" t="s">
        <v>37</v>
      </c>
      <c r="T318" s="3" t="s">
        <v>27</v>
      </c>
      <c r="U318" s="3" t="s">
        <v>37</v>
      </c>
      <c r="V318" s="3" t="s">
        <v>26</v>
      </c>
    </row>
    <row r="319" spans="1:22" ht="12.5" x14ac:dyDescent="0.25">
      <c r="A319" s="2">
        <v>43959.094813842588</v>
      </c>
      <c r="B319" s="3" t="s">
        <v>22</v>
      </c>
      <c r="C319" s="3">
        <v>38</v>
      </c>
      <c r="D319" s="3" t="s">
        <v>45</v>
      </c>
      <c r="E319" s="3" t="s">
        <v>38</v>
      </c>
      <c r="F319" s="3">
        <v>5</v>
      </c>
      <c r="G319" s="3">
        <v>6</v>
      </c>
      <c r="H319" s="3">
        <v>5</v>
      </c>
      <c r="I319" s="3">
        <v>3</v>
      </c>
      <c r="J319" s="3">
        <v>5</v>
      </c>
      <c r="K319" s="3" t="s">
        <v>24</v>
      </c>
      <c r="L319" s="3" t="s">
        <v>25</v>
      </c>
      <c r="M319" s="3" t="s">
        <v>26</v>
      </c>
      <c r="N319" s="3" t="s">
        <v>28</v>
      </c>
      <c r="O319" s="3" t="s">
        <v>27</v>
      </c>
      <c r="P319" s="3" t="s">
        <v>28</v>
      </c>
      <c r="Q319" s="3" t="s">
        <v>28</v>
      </c>
      <c r="R319" s="3" t="s">
        <v>27</v>
      </c>
      <c r="S319" s="3" t="s">
        <v>27</v>
      </c>
      <c r="T319" s="3" t="s">
        <v>27</v>
      </c>
      <c r="U319" s="3" t="s">
        <v>28</v>
      </c>
      <c r="V319" s="3" t="s">
        <v>26</v>
      </c>
    </row>
    <row r="320" spans="1:22" ht="12.5" x14ac:dyDescent="0.25">
      <c r="A320" s="2">
        <v>43959.099541296295</v>
      </c>
      <c r="B320" s="3" t="s">
        <v>29</v>
      </c>
      <c r="C320" s="3">
        <v>34</v>
      </c>
      <c r="D320" s="3" t="s">
        <v>32</v>
      </c>
      <c r="E320" s="3" t="s">
        <v>72</v>
      </c>
      <c r="F320" s="3">
        <v>5</v>
      </c>
      <c r="G320" s="3">
        <v>6</v>
      </c>
      <c r="H320" s="3">
        <v>6</v>
      </c>
      <c r="I320" s="3">
        <v>6</v>
      </c>
      <c r="J320" s="3">
        <v>1</v>
      </c>
      <c r="K320" s="3" t="s">
        <v>24</v>
      </c>
      <c r="L320" s="3" t="s">
        <v>25</v>
      </c>
      <c r="M320" s="3" t="s">
        <v>27</v>
      </c>
      <c r="N320" s="3" t="s">
        <v>27</v>
      </c>
      <c r="O320" s="3" t="s">
        <v>27</v>
      </c>
      <c r="P320" s="3" t="s">
        <v>26</v>
      </c>
      <c r="Q320" s="3" t="s">
        <v>28</v>
      </c>
      <c r="R320" s="3" t="s">
        <v>28</v>
      </c>
      <c r="S320" s="3" t="s">
        <v>28</v>
      </c>
      <c r="T320" s="3" t="s">
        <v>27</v>
      </c>
      <c r="U320" s="3" t="s">
        <v>27</v>
      </c>
      <c r="V320" s="3" t="s">
        <v>26</v>
      </c>
    </row>
    <row r="321" spans="1:22" ht="12.5" x14ac:dyDescent="0.25">
      <c r="A321" s="2">
        <v>43959.105150752315</v>
      </c>
      <c r="B321" s="3" t="s">
        <v>29</v>
      </c>
      <c r="C321" s="3">
        <v>27</v>
      </c>
      <c r="D321" s="3" t="s">
        <v>32</v>
      </c>
      <c r="E321" s="3" t="s">
        <v>42</v>
      </c>
      <c r="F321" s="3">
        <v>2</v>
      </c>
      <c r="G321" s="3">
        <v>2</v>
      </c>
      <c r="H321" s="3">
        <v>2</v>
      </c>
      <c r="I321" s="3">
        <v>1</v>
      </c>
      <c r="J321" s="3">
        <v>3</v>
      </c>
      <c r="K321" s="3" t="s">
        <v>24</v>
      </c>
      <c r="L321" s="3" t="s">
        <v>24</v>
      </c>
      <c r="M321" s="3" t="s">
        <v>26</v>
      </c>
      <c r="N321" s="3" t="s">
        <v>26</v>
      </c>
      <c r="O321" s="3" t="s">
        <v>26</v>
      </c>
      <c r="P321" s="3" t="s">
        <v>28</v>
      </c>
      <c r="Q321" s="3" t="s">
        <v>26</v>
      </c>
      <c r="R321" s="3" t="s">
        <v>27</v>
      </c>
      <c r="S321" s="3" t="s">
        <v>28</v>
      </c>
      <c r="T321" s="3" t="s">
        <v>27</v>
      </c>
      <c r="U321" s="3" t="s">
        <v>27</v>
      </c>
      <c r="V321" s="3" t="s">
        <v>27</v>
      </c>
    </row>
    <row r="322" spans="1:22" ht="12.5" x14ac:dyDescent="0.25">
      <c r="A322" s="2">
        <v>43959.109570613422</v>
      </c>
      <c r="B322" s="3" t="s">
        <v>29</v>
      </c>
      <c r="C322" s="3">
        <v>26</v>
      </c>
      <c r="D322" s="3" t="s">
        <v>35</v>
      </c>
      <c r="E322" s="3" t="s">
        <v>42</v>
      </c>
      <c r="F322" s="3">
        <v>7</v>
      </c>
      <c r="G322" s="3">
        <v>7</v>
      </c>
      <c r="H322" s="3">
        <v>7</v>
      </c>
      <c r="I322" s="3">
        <v>6</v>
      </c>
      <c r="J322" s="3">
        <v>7</v>
      </c>
      <c r="K322" s="3" t="s">
        <v>25</v>
      </c>
      <c r="L322" s="3" t="s">
        <v>25</v>
      </c>
      <c r="M322" s="3" t="s">
        <v>28</v>
      </c>
      <c r="N322" s="3" t="s">
        <v>37</v>
      </c>
      <c r="O322" s="3" t="s">
        <v>27</v>
      </c>
      <c r="P322" s="3" t="s">
        <v>34</v>
      </c>
      <c r="Q322" s="3" t="s">
        <v>27</v>
      </c>
      <c r="R322" s="3" t="s">
        <v>27</v>
      </c>
      <c r="S322" s="3" t="s">
        <v>27</v>
      </c>
      <c r="T322" s="3" t="s">
        <v>27</v>
      </c>
      <c r="U322" s="3" t="s">
        <v>26</v>
      </c>
      <c r="V322" s="3" t="s">
        <v>34</v>
      </c>
    </row>
    <row r="323" spans="1:22" ht="12.5" x14ac:dyDescent="0.25">
      <c r="A323" s="2">
        <v>43959.13172445602</v>
      </c>
      <c r="B323" s="3" t="s">
        <v>22</v>
      </c>
      <c r="C323" s="3">
        <v>36</v>
      </c>
      <c r="D323" s="3" t="s">
        <v>35</v>
      </c>
      <c r="E323" s="3" t="s">
        <v>44</v>
      </c>
      <c r="F323" s="3">
        <v>4</v>
      </c>
      <c r="G323" s="3">
        <v>4</v>
      </c>
      <c r="H323" s="3">
        <v>5</v>
      </c>
      <c r="I323" s="3">
        <v>5</v>
      </c>
      <c r="J323" s="3">
        <v>6</v>
      </c>
      <c r="K323" s="3" t="s">
        <v>24</v>
      </c>
      <c r="L323" s="3" t="s">
        <v>24</v>
      </c>
      <c r="M323" s="3" t="s">
        <v>28</v>
      </c>
      <c r="N323" s="3" t="s">
        <v>28</v>
      </c>
      <c r="O323" s="3" t="s">
        <v>27</v>
      </c>
      <c r="P323" s="3" t="s">
        <v>26</v>
      </c>
      <c r="Q323" s="3" t="s">
        <v>26</v>
      </c>
      <c r="R323" s="3" t="s">
        <v>27</v>
      </c>
      <c r="S323" s="3" t="s">
        <v>27</v>
      </c>
      <c r="T323" s="3" t="s">
        <v>27</v>
      </c>
      <c r="U323" s="3" t="s">
        <v>27</v>
      </c>
      <c r="V323" s="3" t="s">
        <v>26</v>
      </c>
    </row>
    <row r="324" spans="1:22" ht="12.5" x14ac:dyDescent="0.25">
      <c r="A324" s="2">
        <v>43959.13362706019</v>
      </c>
      <c r="B324" s="3" t="s">
        <v>22</v>
      </c>
      <c r="C324" s="3">
        <v>39</v>
      </c>
      <c r="D324" s="3" t="s">
        <v>32</v>
      </c>
      <c r="E324" s="3" t="s">
        <v>33</v>
      </c>
      <c r="F324" s="3">
        <v>4</v>
      </c>
      <c r="G324" s="3">
        <v>4</v>
      </c>
      <c r="H324" s="3">
        <v>6</v>
      </c>
      <c r="I324" s="3">
        <v>6</v>
      </c>
      <c r="J324" s="3">
        <v>4</v>
      </c>
      <c r="K324" s="3" t="s">
        <v>24</v>
      </c>
      <c r="L324" s="3" t="s">
        <v>24</v>
      </c>
      <c r="M324" s="3" t="s">
        <v>28</v>
      </c>
      <c r="N324" s="3" t="s">
        <v>28</v>
      </c>
      <c r="O324" s="3" t="s">
        <v>28</v>
      </c>
      <c r="P324" s="3" t="s">
        <v>27</v>
      </c>
      <c r="Q324" s="3" t="s">
        <v>28</v>
      </c>
      <c r="R324" s="3" t="s">
        <v>28</v>
      </c>
      <c r="S324" s="3" t="s">
        <v>28</v>
      </c>
      <c r="T324" s="3" t="s">
        <v>28</v>
      </c>
      <c r="U324" s="3" t="s">
        <v>27</v>
      </c>
      <c r="V324" s="3" t="s">
        <v>26</v>
      </c>
    </row>
    <row r="325" spans="1:22" ht="12.5" x14ac:dyDescent="0.25">
      <c r="A325" s="2">
        <v>43959.142553634258</v>
      </c>
      <c r="B325" s="3" t="s">
        <v>22</v>
      </c>
      <c r="C325" s="3">
        <v>23</v>
      </c>
      <c r="D325" s="3" t="s">
        <v>35</v>
      </c>
      <c r="E325" s="3" t="s">
        <v>44</v>
      </c>
      <c r="F325" s="3">
        <v>3</v>
      </c>
      <c r="G325" s="3">
        <v>1</v>
      </c>
      <c r="H325" s="3">
        <v>3</v>
      </c>
      <c r="I325" s="3">
        <v>2</v>
      </c>
      <c r="J325" s="3">
        <v>1</v>
      </c>
      <c r="K325" s="3" t="s">
        <v>40</v>
      </c>
      <c r="L325" s="3" t="s">
        <v>40</v>
      </c>
      <c r="M325" s="3" t="s">
        <v>26</v>
      </c>
      <c r="N325" s="3" t="s">
        <v>26</v>
      </c>
      <c r="O325" s="3" t="s">
        <v>26</v>
      </c>
      <c r="P325" s="3" t="s">
        <v>28</v>
      </c>
      <c r="Q325" s="3" t="s">
        <v>26</v>
      </c>
      <c r="R325" s="3" t="s">
        <v>34</v>
      </c>
      <c r="S325" s="3" t="s">
        <v>28</v>
      </c>
      <c r="T325" s="3" t="s">
        <v>26</v>
      </c>
      <c r="U325" s="3" t="s">
        <v>26</v>
      </c>
      <c r="V325" s="3" t="s">
        <v>27</v>
      </c>
    </row>
    <row r="326" spans="1:22" ht="12.5" x14ac:dyDescent="0.25">
      <c r="A326" s="2">
        <v>43959.149091840278</v>
      </c>
      <c r="B326" s="3" t="s">
        <v>22</v>
      </c>
      <c r="C326" s="3">
        <v>18</v>
      </c>
      <c r="D326" s="3" t="s">
        <v>32</v>
      </c>
      <c r="E326" s="3" t="s">
        <v>42</v>
      </c>
      <c r="F326" s="3">
        <v>5</v>
      </c>
      <c r="G326" s="3">
        <v>3</v>
      </c>
      <c r="H326" s="3">
        <v>6</v>
      </c>
      <c r="I326" s="3">
        <v>3</v>
      </c>
      <c r="J326" s="3">
        <v>4</v>
      </c>
      <c r="K326" s="3" t="s">
        <v>25</v>
      </c>
      <c r="L326" s="3" t="s">
        <v>25</v>
      </c>
      <c r="M326" s="3" t="s">
        <v>26</v>
      </c>
      <c r="N326" s="3" t="s">
        <v>27</v>
      </c>
      <c r="O326" s="3" t="s">
        <v>27</v>
      </c>
      <c r="P326" s="3" t="s">
        <v>26</v>
      </c>
      <c r="Q326" s="3" t="s">
        <v>28</v>
      </c>
      <c r="R326" s="3" t="s">
        <v>28</v>
      </c>
      <c r="S326" s="3" t="s">
        <v>27</v>
      </c>
      <c r="T326" s="3" t="s">
        <v>27</v>
      </c>
      <c r="U326" s="3" t="s">
        <v>28</v>
      </c>
      <c r="V326" s="3" t="s">
        <v>26</v>
      </c>
    </row>
    <row r="327" spans="1:22" ht="12.5" x14ac:dyDescent="0.25">
      <c r="A327" s="2">
        <v>43959.191046817126</v>
      </c>
      <c r="B327" s="3" t="s">
        <v>29</v>
      </c>
      <c r="C327" s="3">
        <v>42</v>
      </c>
      <c r="D327" s="3" t="s">
        <v>32</v>
      </c>
      <c r="E327" s="3" t="s">
        <v>44</v>
      </c>
      <c r="F327" s="3">
        <v>3</v>
      </c>
      <c r="G327" s="3">
        <v>4</v>
      </c>
      <c r="H327" s="3">
        <v>5</v>
      </c>
      <c r="I327" s="3">
        <v>5</v>
      </c>
      <c r="J327" s="3">
        <v>5</v>
      </c>
      <c r="K327" s="3" t="s">
        <v>52</v>
      </c>
      <c r="L327" s="3" t="s">
        <v>52</v>
      </c>
      <c r="M327" s="3" t="s">
        <v>26</v>
      </c>
      <c r="N327" s="3" t="s">
        <v>28</v>
      </c>
      <c r="O327" s="3" t="s">
        <v>28</v>
      </c>
      <c r="P327" s="3" t="s">
        <v>28</v>
      </c>
      <c r="Q327" s="3" t="s">
        <v>28</v>
      </c>
      <c r="R327" s="3" t="s">
        <v>26</v>
      </c>
      <c r="S327" s="3" t="s">
        <v>28</v>
      </c>
      <c r="T327" s="3" t="s">
        <v>28</v>
      </c>
      <c r="U327" s="3" t="s">
        <v>28</v>
      </c>
      <c r="V327" s="3" t="s">
        <v>27</v>
      </c>
    </row>
    <row r="328" spans="1:22" ht="12.5" x14ac:dyDescent="0.25">
      <c r="A328" s="2">
        <v>43959.218275740743</v>
      </c>
      <c r="B328" s="3" t="s">
        <v>22</v>
      </c>
      <c r="C328" s="3" t="s">
        <v>104</v>
      </c>
      <c r="D328" s="3" t="s">
        <v>32</v>
      </c>
      <c r="E328" s="3" t="s">
        <v>38</v>
      </c>
      <c r="F328" s="3">
        <v>4</v>
      </c>
      <c r="G328" s="3">
        <v>4</v>
      </c>
      <c r="H328" s="3">
        <v>4</v>
      </c>
      <c r="I328" s="3">
        <v>4</v>
      </c>
      <c r="J328" s="3">
        <v>2</v>
      </c>
      <c r="K328" s="3" t="s">
        <v>24</v>
      </c>
      <c r="L328" s="3" t="s">
        <v>40</v>
      </c>
      <c r="M328" s="3" t="s">
        <v>34</v>
      </c>
      <c r="N328" s="3" t="s">
        <v>34</v>
      </c>
      <c r="O328" s="3" t="s">
        <v>34</v>
      </c>
      <c r="P328" s="3" t="s">
        <v>37</v>
      </c>
      <c r="Q328" s="3" t="s">
        <v>34</v>
      </c>
      <c r="R328" s="3" t="s">
        <v>34</v>
      </c>
      <c r="S328" s="3" t="s">
        <v>34</v>
      </c>
      <c r="T328" s="3" t="s">
        <v>27</v>
      </c>
      <c r="U328" s="3" t="s">
        <v>34</v>
      </c>
      <c r="V328" s="3" t="s">
        <v>28</v>
      </c>
    </row>
    <row r="329" spans="1:22" ht="12.5" x14ac:dyDescent="0.25">
      <c r="A329" s="2">
        <v>43959.225275393517</v>
      </c>
      <c r="B329" s="3" t="s">
        <v>29</v>
      </c>
      <c r="C329" s="3">
        <v>28</v>
      </c>
      <c r="D329" s="3" t="s">
        <v>32</v>
      </c>
      <c r="E329" s="3" t="s">
        <v>44</v>
      </c>
      <c r="F329" s="3">
        <v>6</v>
      </c>
      <c r="G329" s="3">
        <v>6</v>
      </c>
      <c r="H329" s="3">
        <v>6</v>
      </c>
      <c r="I329" s="3">
        <v>6</v>
      </c>
      <c r="J329" s="3">
        <v>5</v>
      </c>
      <c r="K329" s="3" t="s">
        <v>25</v>
      </c>
      <c r="L329" s="3" t="s">
        <v>25</v>
      </c>
      <c r="M329" s="3" t="s">
        <v>27</v>
      </c>
      <c r="N329" s="3" t="s">
        <v>27</v>
      </c>
      <c r="O329" s="3" t="s">
        <v>27</v>
      </c>
      <c r="P329" s="3" t="s">
        <v>26</v>
      </c>
      <c r="Q329" s="3" t="s">
        <v>27</v>
      </c>
      <c r="R329" s="3" t="s">
        <v>27</v>
      </c>
      <c r="S329" s="3" t="s">
        <v>27</v>
      </c>
      <c r="T329" s="3" t="s">
        <v>27</v>
      </c>
      <c r="U329" s="3" t="s">
        <v>37</v>
      </c>
      <c r="V329" s="3" t="s">
        <v>26</v>
      </c>
    </row>
    <row r="330" spans="1:22" ht="12.5" x14ac:dyDescent="0.25">
      <c r="A330" s="2">
        <v>43959.24346518518</v>
      </c>
      <c r="B330" s="3" t="s">
        <v>22</v>
      </c>
      <c r="C330" s="3">
        <v>38</v>
      </c>
      <c r="D330" s="3" t="s">
        <v>23</v>
      </c>
      <c r="F330" s="3">
        <v>4</v>
      </c>
      <c r="G330" s="3">
        <v>4</v>
      </c>
      <c r="H330" s="3">
        <v>4</v>
      </c>
      <c r="I330" s="3">
        <v>4</v>
      </c>
      <c r="J330" s="3">
        <v>5</v>
      </c>
      <c r="K330" s="3" t="s">
        <v>24</v>
      </c>
      <c r="L330" s="3" t="s">
        <v>25</v>
      </c>
      <c r="M330" s="3" t="s">
        <v>28</v>
      </c>
      <c r="N330" s="3" t="s">
        <v>27</v>
      </c>
      <c r="O330" s="3" t="s">
        <v>27</v>
      </c>
      <c r="P330" s="3" t="s">
        <v>34</v>
      </c>
      <c r="Q330" s="3" t="s">
        <v>27</v>
      </c>
      <c r="R330" s="3" t="s">
        <v>27</v>
      </c>
      <c r="S330" s="3" t="s">
        <v>37</v>
      </c>
      <c r="T330" s="3" t="s">
        <v>27</v>
      </c>
      <c r="U330" s="3" t="s">
        <v>27</v>
      </c>
      <c r="V330" s="3" t="s">
        <v>26</v>
      </c>
    </row>
    <row r="331" spans="1:22" ht="12.5" x14ac:dyDescent="0.25">
      <c r="A331" s="2">
        <v>43959.244856134261</v>
      </c>
      <c r="B331" s="3" t="s">
        <v>22</v>
      </c>
      <c r="C331" s="3">
        <v>34</v>
      </c>
      <c r="D331" s="3" t="s">
        <v>23</v>
      </c>
      <c r="F331" s="3">
        <v>6</v>
      </c>
      <c r="G331" s="3">
        <v>6</v>
      </c>
      <c r="H331" s="3">
        <v>6</v>
      </c>
      <c r="I331" s="3">
        <v>6</v>
      </c>
      <c r="J331" s="3">
        <v>5</v>
      </c>
      <c r="K331" s="3" t="s">
        <v>24</v>
      </c>
      <c r="L331" s="3" t="s">
        <v>25</v>
      </c>
      <c r="M331" s="3" t="s">
        <v>27</v>
      </c>
      <c r="N331" s="3" t="s">
        <v>27</v>
      </c>
      <c r="O331" s="3" t="s">
        <v>28</v>
      </c>
      <c r="P331" s="3" t="s">
        <v>26</v>
      </c>
      <c r="Q331" s="3" t="s">
        <v>27</v>
      </c>
      <c r="R331" s="3" t="s">
        <v>27</v>
      </c>
      <c r="S331" s="3" t="s">
        <v>27</v>
      </c>
      <c r="T331" s="3" t="s">
        <v>37</v>
      </c>
      <c r="U331" s="3" t="s">
        <v>37</v>
      </c>
      <c r="V331" s="3" t="s">
        <v>26</v>
      </c>
    </row>
    <row r="332" spans="1:22" ht="12.5" x14ac:dyDescent="0.25">
      <c r="A332" s="2">
        <v>43959.2453475</v>
      </c>
      <c r="B332" s="3" t="s">
        <v>29</v>
      </c>
      <c r="C332" s="3">
        <v>42</v>
      </c>
      <c r="D332" s="3" t="s">
        <v>32</v>
      </c>
      <c r="E332" s="3" t="s">
        <v>53</v>
      </c>
      <c r="F332" s="3">
        <v>5</v>
      </c>
      <c r="G332" s="3">
        <v>6</v>
      </c>
      <c r="H332" s="3">
        <v>3</v>
      </c>
      <c r="I332" s="3">
        <v>5</v>
      </c>
      <c r="J332" s="3">
        <v>5</v>
      </c>
      <c r="K332" s="3" t="s">
        <v>24</v>
      </c>
      <c r="L332" s="3" t="s">
        <v>24</v>
      </c>
      <c r="M332" s="3" t="s">
        <v>26</v>
      </c>
      <c r="N332" s="3" t="s">
        <v>26</v>
      </c>
      <c r="O332" s="3" t="s">
        <v>26</v>
      </c>
      <c r="P332" s="3" t="s">
        <v>28</v>
      </c>
      <c r="Q332" s="3" t="s">
        <v>26</v>
      </c>
      <c r="R332" s="3" t="s">
        <v>34</v>
      </c>
      <c r="S332" s="3" t="s">
        <v>28</v>
      </c>
      <c r="T332" s="3" t="s">
        <v>26</v>
      </c>
      <c r="U332" s="3" t="s">
        <v>26</v>
      </c>
      <c r="V332" s="3" t="s">
        <v>28</v>
      </c>
    </row>
    <row r="333" spans="1:22" ht="12.5" x14ac:dyDescent="0.25">
      <c r="A333" s="2">
        <v>43959.252401168982</v>
      </c>
      <c r="B333" s="3" t="s">
        <v>29</v>
      </c>
      <c r="C333" s="3">
        <v>33</v>
      </c>
      <c r="D333" s="3" t="s">
        <v>32</v>
      </c>
      <c r="E333" s="3" t="s">
        <v>42</v>
      </c>
      <c r="F333" s="3">
        <v>4</v>
      </c>
      <c r="G333" s="3">
        <v>5</v>
      </c>
      <c r="H333" s="3">
        <v>4</v>
      </c>
      <c r="I333" s="3">
        <v>5</v>
      </c>
      <c r="J333" s="3">
        <v>2</v>
      </c>
      <c r="K333" s="3" t="s">
        <v>24</v>
      </c>
      <c r="L333" s="3" t="s">
        <v>25</v>
      </c>
      <c r="M333" s="3" t="s">
        <v>26</v>
      </c>
      <c r="N333" s="3" t="s">
        <v>28</v>
      </c>
      <c r="O333" s="3" t="s">
        <v>27</v>
      </c>
      <c r="P333" s="3" t="s">
        <v>28</v>
      </c>
      <c r="Q333" s="3" t="s">
        <v>27</v>
      </c>
      <c r="R333" s="3" t="s">
        <v>28</v>
      </c>
      <c r="S333" s="3" t="s">
        <v>28</v>
      </c>
      <c r="T333" s="3" t="s">
        <v>27</v>
      </c>
      <c r="U333" s="3" t="s">
        <v>28</v>
      </c>
      <c r="V333" s="3" t="s">
        <v>26</v>
      </c>
    </row>
    <row r="334" spans="1:22" ht="12.5" x14ac:dyDescent="0.25">
      <c r="A334" s="2">
        <v>43959.254462152778</v>
      </c>
      <c r="B334" s="3" t="s">
        <v>22</v>
      </c>
      <c r="C334" s="3">
        <v>31</v>
      </c>
      <c r="D334" s="3" t="s">
        <v>30</v>
      </c>
      <c r="E334" s="3" t="s">
        <v>38</v>
      </c>
      <c r="F334" s="3">
        <v>3</v>
      </c>
      <c r="G334" s="3">
        <v>3</v>
      </c>
      <c r="H334" s="3">
        <v>3</v>
      </c>
      <c r="I334" s="3">
        <v>3</v>
      </c>
      <c r="J334" s="3">
        <v>4</v>
      </c>
      <c r="K334" s="3" t="s">
        <v>24</v>
      </c>
      <c r="L334" s="3" t="s">
        <v>24</v>
      </c>
      <c r="M334" s="3" t="s">
        <v>26</v>
      </c>
      <c r="N334" s="3" t="s">
        <v>28</v>
      </c>
      <c r="O334" s="3" t="s">
        <v>28</v>
      </c>
      <c r="P334" s="3" t="s">
        <v>26</v>
      </c>
      <c r="Q334" s="3" t="s">
        <v>28</v>
      </c>
      <c r="R334" s="3" t="s">
        <v>26</v>
      </c>
      <c r="S334" s="3" t="s">
        <v>28</v>
      </c>
      <c r="T334" s="3" t="s">
        <v>28</v>
      </c>
      <c r="U334" s="3" t="s">
        <v>28</v>
      </c>
      <c r="V334" s="3" t="s">
        <v>26</v>
      </c>
    </row>
    <row r="335" spans="1:22" ht="12.5" x14ac:dyDescent="0.25">
      <c r="A335" s="2">
        <v>43959.272375636574</v>
      </c>
      <c r="B335" s="3" t="s">
        <v>22</v>
      </c>
      <c r="C335" s="3">
        <v>39</v>
      </c>
      <c r="D335" s="3" t="s">
        <v>30</v>
      </c>
      <c r="E335" s="3" t="s">
        <v>55</v>
      </c>
      <c r="F335" s="3">
        <v>5</v>
      </c>
      <c r="G335" s="3">
        <v>6</v>
      </c>
      <c r="H335" s="3">
        <v>6</v>
      </c>
      <c r="I335" s="3">
        <v>6</v>
      </c>
      <c r="J335" s="3">
        <v>7</v>
      </c>
      <c r="K335" s="3" t="s">
        <v>24</v>
      </c>
      <c r="L335" s="3" t="s">
        <v>25</v>
      </c>
      <c r="M335" s="3" t="s">
        <v>26</v>
      </c>
      <c r="N335" s="3" t="s">
        <v>28</v>
      </c>
      <c r="O335" s="3" t="s">
        <v>27</v>
      </c>
      <c r="P335" s="3" t="s">
        <v>26</v>
      </c>
      <c r="Q335" s="3" t="s">
        <v>27</v>
      </c>
      <c r="R335" s="3" t="s">
        <v>27</v>
      </c>
      <c r="S335" s="3" t="s">
        <v>37</v>
      </c>
      <c r="T335" s="3" t="s">
        <v>27</v>
      </c>
      <c r="U335" s="3" t="s">
        <v>37</v>
      </c>
      <c r="V335" s="3" t="s">
        <v>26</v>
      </c>
    </row>
    <row r="336" spans="1:22" ht="12.5" x14ac:dyDescent="0.25">
      <c r="A336" s="2">
        <v>43959.280567384259</v>
      </c>
      <c r="B336" s="3" t="s">
        <v>29</v>
      </c>
      <c r="C336" s="3">
        <v>37</v>
      </c>
      <c r="D336" s="3" t="s">
        <v>35</v>
      </c>
      <c r="E336" s="3" t="s">
        <v>43</v>
      </c>
      <c r="F336" s="3">
        <v>3</v>
      </c>
      <c r="G336" s="3">
        <v>3</v>
      </c>
      <c r="H336" s="3">
        <v>3</v>
      </c>
      <c r="I336" s="3">
        <v>4</v>
      </c>
      <c r="J336" s="3">
        <v>1</v>
      </c>
      <c r="K336" s="3" t="s">
        <v>24</v>
      </c>
      <c r="L336" s="3" t="s">
        <v>25</v>
      </c>
      <c r="M336" s="3" t="s">
        <v>28</v>
      </c>
      <c r="N336" s="3" t="s">
        <v>27</v>
      </c>
      <c r="O336" s="3" t="s">
        <v>27</v>
      </c>
      <c r="P336" s="3" t="s">
        <v>26</v>
      </c>
      <c r="Q336" s="3" t="s">
        <v>37</v>
      </c>
      <c r="R336" s="3" t="s">
        <v>27</v>
      </c>
      <c r="S336" s="3" t="s">
        <v>37</v>
      </c>
      <c r="T336" s="3" t="s">
        <v>37</v>
      </c>
      <c r="U336" s="3" t="s">
        <v>27</v>
      </c>
      <c r="V336" s="3" t="s">
        <v>26</v>
      </c>
    </row>
    <row r="337" spans="1:22" ht="12.5" x14ac:dyDescent="0.25">
      <c r="A337" s="2">
        <v>43959.288889178242</v>
      </c>
      <c r="B337" s="3" t="s">
        <v>29</v>
      </c>
      <c r="C337" s="3">
        <v>37</v>
      </c>
      <c r="D337" s="3" t="s">
        <v>32</v>
      </c>
      <c r="E337" s="3" t="s">
        <v>38</v>
      </c>
      <c r="F337" s="3">
        <v>3</v>
      </c>
      <c r="G337" s="3">
        <v>5</v>
      </c>
      <c r="H337" s="3">
        <v>5</v>
      </c>
      <c r="I337" s="3">
        <v>7</v>
      </c>
      <c r="J337" s="3">
        <v>7</v>
      </c>
      <c r="K337" s="3" t="s">
        <v>25</v>
      </c>
      <c r="L337" s="3" t="s">
        <v>25</v>
      </c>
      <c r="M337" s="3" t="s">
        <v>28</v>
      </c>
      <c r="N337" s="3" t="s">
        <v>26</v>
      </c>
      <c r="O337" s="3" t="s">
        <v>26</v>
      </c>
      <c r="P337" s="3" t="s">
        <v>26</v>
      </c>
      <c r="Q337" s="3" t="s">
        <v>27</v>
      </c>
      <c r="R337" s="3" t="s">
        <v>28</v>
      </c>
      <c r="S337" s="3" t="s">
        <v>26</v>
      </c>
      <c r="T337" s="3" t="s">
        <v>26</v>
      </c>
      <c r="U337" s="3" t="s">
        <v>26</v>
      </c>
      <c r="V337" s="3" t="s">
        <v>34</v>
      </c>
    </row>
    <row r="338" spans="1:22" ht="12.5" x14ac:dyDescent="0.25">
      <c r="A338" s="2">
        <v>43959.289003240745</v>
      </c>
      <c r="B338" s="3" t="s">
        <v>29</v>
      </c>
      <c r="C338" s="3">
        <v>37</v>
      </c>
      <c r="D338" s="3" t="s">
        <v>32</v>
      </c>
      <c r="E338" s="3" t="s">
        <v>38</v>
      </c>
      <c r="F338" s="3">
        <v>3</v>
      </c>
      <c r="G338" s="3">
        <v>5</v>
      </c>
      <c r="H338" s="3">
        <v>5</v>
      </c>
      <c r="I338" s="3">
        <v>7</v>
      </c>
      <c r="J338" s="3">
        <v>7</v>
      </c>
      <c r="K338" s="3" t="s">
        <v>25</v>
      </c>
      <c r="L338" s="3" t="s">
        <v>25</v>
      </c>
      <c r="M338" s="3" t="s">
        <v>28</v>
      </c>
      <c r="N338" s="3" t="s">
        <v>26</v>
      </c>
      <c r="O338" s="3" t="s">
        <v>26</v>
      </c>
      <c r="P338" s="3" t="s">
        <v>26</v>
      </c>
      <c r="Q338" s="3" t="s">
        <v>27</v>
      </c>
      <c r="R338" s="3" t="s">
        <v>28</v>
      </c>
      <c r="S338" s="3" t="s">
        <v>26</v>
      </c>
      <c r="T338" s="3" t="s">
        <v>26</v>
      </c>
      <c r="U338" s="3" t="s">
        <v>26</v>
      </c>
      <c r="V338" s="3" t="s">
        <v>34</v>
      </c>
    </row>
    <row r="339" spans="1:22" ht="12.5" x14ac:dyDescent="0.25">
      <c r="A339" s="2">
        <v>43959.291536851852</v>
      </c>
      <c r="B339" s="3" t="s">
        <v>22</v>
      </c>
      <c r="C339" s="3">
        <v>45</v>
      </c>
      <c r="D339" s="3" t="s">
        <v>35</v>
      </c>
      <c r="E339" s="3" t="s">
        <v>38</v>
      </c>
      <c r="F339" s="3">
        <v>2</v>
      </c>
      <c r="G339" s="3">
        <v>3</v>
      </c>
      <c r="H339" s="3">
        <v>2</v>
      </c>
      <c r="I339" s="3">
        <v>3</v>
      </c>
      <c r="J339" s="3">
        <v>2</v>
      </c>
      <c r="K339" s="3" t="s">
        <v>24</v>
      </c>
      <c r="L339" s="3" t="s">
        <v>24</v>
      </c>
      <c r="M339" s="3" t="s">
        <v>28</v>
      </c>
      <c r="N339" s="3" t="s">
        <v>27</v>
      </c>
      <c r="O339" s="3" t="s">
        <v>28</v>
      </c>
      <c r="P339" s="3" t="s">
        <v>28</v>
      </c>
      <c r="Q339" s="3" t="s">
        <v>28</v>
      </c>
      <c r="R339" s="3" t="s">
        <v>28</v>
      </c>
      <c r="S339" s="3" t="s">
        <v>28</v>
      </c>
      <c r="T339" s="3" t="s">
        <v>27</v>
      </c>
      <c r="U339" s="3" t="s">
        <v>27</v>
      </c>
      <c r="V339" s="3" t="s">
        <v>28</v>
      </c>
    </row>
    <row r="340" spans="1:22" ht="12.5" x14ac:dyDescent="0.25">
      <c r="A340" s="2">
        <v>43959.295084907411</v>
      </c>
      <c r="B340" s="3" t="s">
        <v>29</v>
      </c>
      <c r="C340" s="3">
        <v>40</v>
      </c>
      <c r="D340" s="3" t="s">
        <v>35</v>
      </c>
      <c r="E340" s="3" t="s">
        <v>105</v>
      </c>
      <c r="F340" s="3">
        <v>5</v>
      </c>
      <c r="G340" s="3">
        <v>6</v>
      </c>
      <c r="H340" s="3">
        <v>5</v>
      </c>
      <c r="I340" s="3">
        <v>6</v>
      </c>
      <c r="J340" s="3">
        <v>5</v>
      </c>
      <c r="K340" s="3" t="s">
        <v>24</v>
      </c>
      <c r="L340" s="3" t="s">
        <v>24</v>
      </c>
      <c r="M340" s="3" t="s">
        <v>26</v>
      </c>
      <c r="N340" s="3" t="s">
        <v>28</v>
      </c>
      <c r="O340" s="3" t="s">
        <v>28</v>
      </c>
      <c r="P340" s="3" t="s">
        <v>26</v>
      </c>
      <c r="Q340" s="3" t="s">
        <v>28</v>
      </c>
      <c r="R340" s="3" t="s">
        <v>27</v>
      </c>
      <c r="S340" s="3" t="s">
        <v>28</v>
      </c>
      <c r="T340" s="3" t="s">
        <v>28</v>
      </c>
      <c r="U340" s="3" t="s">
        <v>28</v>
      </c>
      <c r="V340" s="3" t="s">
        <v>26</v>
      </c>
    </row>
    <row r="341" spans="1:22" ht="12.5" x14ac:dyDescent="0.25">
      <c r="A341" s="2">
        <v>43959.302424953705</v>
      </c>
      <c r="B341" s="3" t="s">
        <v>29</v>
      </c>
      <c r="C341" s="3">
        <v>40</v>
      </c>
      <c r="D341" s="3" t="s">
        <v>35</v>
      </c>
      <c r="E341" s="3" t="s">
        <v>38</v>
      </c>
      <c r="F341" s="3">
        <v>7</v>
      </c>
      <c r="G341" s="3">
        <v>7</v>
      </c>
      <c r="H341" s="3">
        <v>7</v>
      </c>
      <c r="I341" s="3">
        <v>7</v>
      </c>
      <c r="J341" s="3">
        <v>6</v>
      </c>
      <c r="K341" s="3" t="s">
        <v>24</v>
      </c>
      <c r="L341" s="3" t="s">
        <v>25</v>
      </c>
      <c r="M341" s="3" t="s">
        <v>26</v>
      </c>
      <c r="N341" s="3" t="s">
        <v>37</v>
      </c>
      <c r="O341" s="3" t="s">
        <v>27</v>
      </c>
      <c r="P341" s="3" t="s">
        <v>26</v>
      </c>
      <c r="Q341" s="3" t="s">
        <v>37</v>
      </c>
      <c r="R341" s="3" t="s">
        <v>27</v>
      </c>
      <c r="S341" s="3" t="s">
        <v>37</v>
      </c>
      <c r="T341" s="3" t="s">
        <v>37</v>
      </c>
      <c r="U341" s="3" t="s">
        <v>37</v>
      </c>
      <c r="V341" s="3" t="s">
        <v>34</v>
      </c>
    </row>
    <row r="342" spans="1:22" ht="12.5" x14ac:dyDescent="0.25">
      <c r="A342" s="2">
        <v>43959.308730914352</v>
      </c>
      <c r="B342" s="3" t="s">
        <v>22</v>
      </c>
      <c r="C342" s="3">
        <v>33</v>
      </c>
      <c r="D342" s="3" t="s">
        <v>30</v>
      </c>
      <c r="E342" s="3" t="s">
        <v>44</v>
      </c>
      <c r="F342" s="3">
        <v>6</v>
      </c>
      <c r="G342" s="3">
        <v>7</v>
      </c>
      <c r="H342" s="3">
        <v>7</v>
      </c>
      <c r="I342" s="3">
        <v>5</v>
      </c>
      <c r="J342" s="3">
        <v>7</v>
      </c>
      <c r="K342" s="3" t="s">
        <v>49</v>
      </c>
      <c r="L342" s="3" t="s">
        <v>25</v>
      </c>
      <c r="M342" s="3" t="s">
        <v>28</v>
      </c>
      <c r="N342" s="3" t="s">
        <v>27</v>
      </c>
      <c r="O342" s="3" t="s">
        <v>37</v>
      </c>
      <c r="P342" s="3" t="s">
        <v>34</v>
      </c>
      <c r="Q342" s="3" t="s">
        <v>27</v>
      </c>
      <c r="R342" s="3" t="s">
        <v>37</v>
      </c>
      <c r="S342" s="3" t="s">
        <v>37</v>
      </c>
      <c r="T342" s="3" t="s">
        <v>27</v>
      </c>
      <c r="U342" s="3" t="s">
        <v>37</v>
      </c>
      <c r="V342" s="3" t="s">
        <v>34</v>
      </c>
    </row>
    <row r="343" spans="1:22" ht="12.5" x14ac:dyDescent="0.25">
      <c r="A343" s="2">
        <v>43959.308975671302</v>
      </c>
      <c r="B343" s="3" t="s">
        <v>29</v>
      </c>
      <c r="C343" s="3">
        <v>31</v>
      </c>
      <c r="D343" s="3" t="s">
        <v>32</v>
      </c>
      <c r="E343" s="3" t="s">
        <v>73</v>
      </c>
      <c r="F343" s="3">
        <v>5</v>
      </c>
      <c r="G343" s="3">
        <v>4</v>
      </c>
      <c r="H343" s="3">
        <v>5</v>
      </c>
      <c r="I343" s="3">
        <v>4</v>
      </c>
      <c r="J343" s="3">
        <v>1</v>
      </c>
      <c r="K343" s="3" t="s">
        <v>25</v>
      </c>
      <c r="L343" s="3" t="s">
        <v>49</v>
      </c>
      <c r="M343" s="3" t="s">
        <v>27</v>
      </c>
      <c r="N343" s="3" t="s">
        <v>37</v>
      </c>
      <c r="O343" s="3" t="s">
        <v>26</v>
      </c>
      <c r="P343" s="3" t="s">
        <v>34</v>
      </c>
      <c r="Q343" s="3" t="s">
        <v>37</v>
      </c>
      <c r="R343" s="3" t="s">
        <v>27</v>
      </c>
      <c r="S343" s="3" t="s">
        <v>27</v>
      </c>
      <c r="T343" s="3" t="s">
        <v>37</v>
      </c>
      <c r="U343" s="3" t="s">
        <v>27</v>
      </c>
      <c r="V343" s="3" t="s">
        <v>26</v>
      </c>
    </row>
    <row r="344" spans="1:22" ht="12.5" x14ac:dyDescent="0.25">
      <c r="A344" s="2">
        <v>43959.312269317132</v>
      </c>
      <c r="B344" s="3" t="s">
        <v>29</v>
      </c>
      <c r="C344" s="3">
        <v>33</v>
      </c>
      <c r="D344" s="3" t="s">
        <v>23</v>
      </c>
      <c r="F344" s="3">
        <v>4</v>
      </c>
      <c r="G344" s="3">
        <v>5</v>
      </c>
      <c r="H344" s="3">
        <v>5</v>
      </c>
      <c r="I344" s="3">
        <v>5</v>
      </c>
      <c r="J344" s="3">
        <v>2</v>
      </c>
      <c r="K344" s="3" t="s">
        <v>25</v>
      </c>
      <c r="L344" s="3" t="s">
        <v>25</v>
      </c>
      <c r="M344" s="3" t="s">
        <v>26</v>
      </c>
      <c r="N344" s="3" t="s">
        <v>28</v>
      </c>
      <c r="O344" s="3" t="s">
        <v>28</v>
      </c>
      <c r="P344" s="3" t="s">
        <v>26</v>
      </c>
      <c r="Q344" s="3" t="s">
        <v>28</v>
      </c>
      <c r="R344" s="3" t="s">
        <v>27</v>
      </c>
      <c r="S344" s="3" t="s">
        <v>28</v>
      </c>
      <c r="T344" s="3" t="s">
        <v>26</v>
      </c>
      <c r="U344" s="3" t="s">
        <v>28</v>
      </c>
      <c r="V344" s="3" t="s">
        <v>34</v>
      </c>
    </row>
    <row r="345" spans="1:22" ht="12.5" x14ac:dyDescent="0.25">
      <c r="A345" s="2">
        <v>43959.312328310189</v>
      </c>
      <c r="B345" s="3" t="s">
        <v>29</v>
      </c>
      <c r="C345" s="3">
        <v>32</v>
      </c>
      <c r="D345" s="3" t="s">
        <v>32</v>
      </c>
      <c r="E345" s="3" t="s">
        <v>38</v>
      </c>
      <c r="F345" s="3">
        <v>5</v>
      </c>
      <c r="G345" s="3">
        <v>6</v>
      </c>
      <c r="H345" s="3">
        <v>6</v>
      </c>
      <c r="I345" s="3">
        <v>5</v>
      </c>
      <c r="J345" s="3">
        <v>5</v>
      </c>
      <c r="K345" s="3" t="s">
        <v>24</v>
      </c>
      <c r="L345" s="3" t="s">
        <v>24</v>
      </c>
      <c r="M345" s="3" t="s">
        <v>26</v>
      </c>
      <c r="N345" s="3" t="s">
        <v>28</v>
      </c>
      <c r="O345" s="3" t="s">
        <v>27</v>
      </c>
      <c r="P345" s="3" t="s">
        <v>28</v>
      </c>
      <c r="Q345" s="3" t="s">
        <v>28</v>
      </c>
      <c r="R345" s="3" t="s">
        <v>27</v>
      </c>
      <c r="S345" s="3" t="s">
        <v>28</v>
      </c>
      <c r="T345" s="3" t="s">
        <v>27</v>
      </c>
      <c r="U345" s="3" t="s">
        <v>28</v>
      </c>
      <c r="V345" s="3" t="s">
        <v>26</v>
      </c>
    </row>
    <row r="346" spans="1:22" ht="12.5" x14ac:dyDescent="0.25">
      <c r="A346" s="2">
        <v>43959.312938518517</v>
      </c>
      <c r="B346" s="3" t="s">
        <v>22</v>
      </c>
      <c r="D346" s="3" t="s">
        <v>32</v>
      </c>
      <c r="E346" s="3" t="s">
        <v>106</v>
      </c>
      <c r="F346" s="3">
        <v>2</v>
      </c>
      <c r="G346" s="3">
        <v>3</v>
      </c>
      <c r="H346" s="3">
        <v>3</v>
      </c>
      <c r="I346" s="3">
        <v>3</v>
      </c>
      <c r="J346" s="3">
        <v>3</v>
      </c>
      <c r="K346" s="3" t="s">
        <v>40</v>
      </c>
      <c r="L346" s="3" t="s">
        <v>24</v>
      </c>
      <c r="M346" s="3" t="s">
        <v>26</v>
      </c>
      <c r="N346" s="3" t="s">
        <v>26</v>
      </c>
      <c r="O346" s="3" t="s">
        <v>28</v>
      </c>
      <c r="P346" s="3" t="s">
        <v>28</v>
      </c>
      <c r="Q346" s="3" t="s">
        <v>26</v>
      </c>
      <c r="R346" s="3" t="s">
        <v>34</v>
      </c>
      <c r="S346" s="3" t="s">
        <v>26</v>
      </c>
      <c r="T346" s="3" t="s">
        <v>34</v>
      </c>
      <c r="U346" s="3" t="s">
        <v>34</v>
      </c>
      <c r="V346" s="3" t="s">
        <v>27</v>
      </c>
    </row>
    <row r="347" spans="1:22" ht="12.5" x14ac:dyDescent="0.25">
      <c r="A347" s="2">
        <v>43959.318767766206</v>
      </c>
      <c r="B347" s="3" t="s">
        <v>29</v>
      </c>
      <c r="C347" s="3">
        <v>35</v>
      </c>
      <c r="D347" s="3" t="s">
        <v>32</v>
      </c>
      <c r="E347" s="3" t="s">
        <v>66</v>
      </c>
      <c r="F347" s="3">
        <v>4</v>
      </c>
      <c r="G347" s="3">
        <v>4</v>
      </c>
      <c r="H347" s="3">
        <v>4</v>
      </c>
      <c r="I347" s="3">
        <v>6</v>
      </c>
      <c r="J347" s="3">
        <v>1</v>
      </c>
      <c r="K347" s="3" t="s">
        <v>24</v>
      </c>
      <c r="L347" s="3" t="s">
        <v>24</v>
      </c>
      <c r="M347" s="3" t="s">
        <v>34</v>
      </c>
      <c r="N347" s="3" t="s">
        <v>34</v>
      </c>
      <c r="O347" s="3" t="s">
        <v>34</v>
      </c>
      <c r="P347" s="3" t="s">
        <v>27</v>
      </c>
      <c r="Q347" s="3" t="s">
        <v>26</v>
      </c>
      <c r="R347" s="3" t="s">
        <v>26</v>
      </c>
      <c r="S347" s="3" t="s">
        <v>26</v>
      </c>
      <c r="T347" s="3" t="s">
        <v>26</v>
      </c>
      <c r="U347" s="3" t="s">
        <v>26</v>
      </c>
      <c r="V347" s="3" t="s">
        <v>28</v>
      </c>
    </row>
    <row r="348" spans="1:22" ht="12.5" x14ac:dyDescent="0.25">
      <c r="A348" s="2">
        <v>43959.32318788195</v>
      </c>
      <c r="B348" s="3" t="s">
        <v>29</v>
      </c>
      <c r="C348" s="3">
        <v>23</v>
      </c>
      <c r="D348" s="3" t="s">
        <v>32</v>
      </c>
      <c r="E348" s="3" t="s">
        <v>107</v>
      </c>
      <c r="F348" s="3">
        <v>7</v>
      </c>
      <c r="G348" s="3">
        <v>7</v>
      </c>
      <c r="H348" s="3">
        <v>7</v>
      </c>
      <c r="I348" s="3">
        <v>7</v>
      </c>
      <c r="J348" s="3">
        <v>5</v>
      </c>
      <c r="K348" s="3" t="s">
        <v>25</v>
      </c>
      <c r="L348" s="3" t="s">
        <v>25</v>
      </c>
      <c r="M348" s="3" t="s">
        <v>28</v>
      </c>
      <c r="N348" s="3" t="s">
        <v>27</v>
      </c>
      <c r="O348" s="3" t="s">
        <v>27</v>
      </c>
      <c r="P348" s="3" t="s">
        <v>34</v>
      </c>
      <c r="Q348" s="3" t="s">
        <v>27</v>
      </c>
      <c r="R348" s="3" t="s">
        <v>27</v>
      </c>
      <c r="S348" s="3" t="s">
        <v>27</v>
      </c>
      <c r="T348" s="3" t="s">
        <v>27</v>
      </c>
      <c r="U348" s="3" t="s">
        <v>27</v>
      </c>
      <c r="V348" s="3" t="s">
        <v>34</v>
      </c>
    </row>
    <row r="349" spans="1:22" ht="12.5" x14ac:dyDescent="0.25">
      <c r="A349" s="2">
        <v>43959.323809884256</v>
      </c>
      <c r="B349" s="3" t="s">
        <v>22</v>
      </c>
      <c r="C349" s="3">
        <v>27</v>
      </c>
      <c r="D349" s="3" t="s">
        <v>35</v>
      </c>
      <c r="E349" s="3" t="s">
        <v>53</v>
      </c>
      <c r="F349" s="3">
        <v>4</v>
      </c>
      <c r="G349" s="3">
        <v>3</v>
      </c>
      <c r="H349" s="3">
        <v>5</v>
      </c>
      <c r="I349" s="3">
        <v>5</v>
      </c>
      <c r="J349" s="3">
        <v>6</v>
      </c>
      <c r="K349" s="3" t="s">
        <v>24</v>
      </c>
      <c r="L349" s="3" t="s">
        <v>24</v>
      </c>
      <c r="M349" s="3" t="s">
        <v>28</v>
      </c>
      <c r="N349" s="3" t="s">
        <v>28</v>
      </c>
      <c r="O349" s="3" t="s">
        <v>28</v>
      </c>
      <c r="P349" s="3" t="s">
        <v>26</v>
      </c>
      <c r="Q349" s="3" t="s">
        <v>28</v>
      </c>
      <c r="R349" s="3" t="s">
        <v>27</v>
      </c>
      <c r="S349" s="3" t="s">
        <v>28</v>
      </c>
      <c r="T349" s="3" t="s">
        <v>27</v>
      </c>
      <c r="U349" s="3" t="s">
        <v>26</v>
      </c>
      <c r="V349" s="3" t="s">
        <v>26</v>
      </c>
    </row>
    <row r="350" spans="1:22" ht="12.5" x14ac:dyDescent="0.25">
      <c r="A350" s="2">
        <v>43959.32835398148</v>
      </c>
      <c r="B350" s="3" t="s">
        <v>22</v>
      </c>
      <c r="C350" s="3">
        <v>37</v>
      </c>
      <c r="D350" s="3" t="s">
        <v>30</v>
      </c>
      <c r="E350" s="3" t="s">
        <v>38</v>
      </c>
      <c r="F350" s="3">
        <v>5</v>
      </c>
      <c r="G350" s="3">
        <v>5</v>
      </c>
      <c r="H350" s="3">
        <v>5</v>
      </c>
      <c r="I350" s="3">
        <v>3</v>
      </c>
      <c r="J350" s="3">
        <v>2</v>
      </c>
      <c r="K350" s="3" t="s">
        <v>25</v>
      </c>
      <c r="L350" s="3" t="s">
        <v>25</v>
      </c>
      <c r="M350" s="3" t="s">
        <v>27</v>
      </c>
      <c r="N350" s="3" t="s">
        <v>27</v>
      </c>
      <c r="O350" s="3" t="s">
        <v>27</v>
      </c>
      <c r="P350" s="3" t="s">
        <v>26</v>
      </c>
      <c r="Q350" s="3" t="s">
        <v>27</v>
      </c>
      <c r="R350" s="3" t="s">
        <v>28</v>
      </c>
      <c r="S350" s="3" t="s">
        <v>27</v>
      </c>
      <c r="T350" s="3" t="s">
        <v>27</v>
      </c>
      <c r="U350" s="3" t="s">
        <v>27</v>
      </c>
      <c r="V350" s="3" t="s">
        <v>28</v>
      </c>
    </row>
    <row r="351" spans="1:22" ht="12.5" x14ac:dyDescent="0.25">
      <c r="A351" s="2">
        <v>43959.334869178245</v>
      </c>
      <c r="B351" s="3" t="s">
        <v>29</v>
      </c>
      <c r="C351" s="3">
        <v>39</v>
      </c>
      <c r="D351" s="3" t="s">
        <v>45</v>
      </c>
      <c r="E351" s="3" t="s">
        <v>73</v>
      </c>
      <c r="F351" s="3">
        <v>2</v>
      </c>
      <c r="G351" s="3">
        <v>3</v>
      </c>
      <c r="H351" s="3">
        <v>5</v>
      </c>
      <c r="I351" s="3">
        <v>5</v>
      </c>
      <c r="J351" s="3">
        <v>3</v>
      </c>
      <c r="K351" s="3" t="s">
        <v>25</v>
      </c>
      <c r="L351" s="3" t="s">
        <v>24</v>
      </c>
      <c r="M351" s="3" t="s">
        <v>28</v>
      </c>
      <c r="N351" s="3" t="s">
        <v>26</v>
      </c>
      <c r="O351" s="3" t="s">
        <v>34</v>
      </c>
      <c r="P351" s="3" t="s">
        <v>28</v>
      </c>
      <c r="Q351" s="3" t="s">
        <v>27</v>
      </c>
      <c r="R351" s="3" t="s">
        <v>26</v>
      </c>
      <c r="S351" s="3" t="s">
        <v>28</v>
      </c>
      <c r="T351" s="3" t="s">
        <v>26</v>
      </c>
      <c r="U351" s="3" t="s">
        <v>28</v>
      </c>
      <c r="V351" s="3" t="s">
        <v>28</v>
      </c>
    </row>
    <row r="352" spans="1:22" ht="12.5" x14ac:dyDescent="0.25">
      <c r="A352" s="2">
        <v>43959.33487608796</v>
      </c>
      <c r="B352" s="3" t="s">
        <v>22</v>
      </c>
      <c r="C352" s="3">
        <v>21</v>
      </c>
      <c r="D352" s="3" t="s">
        <v>30</v>
      </c>
      <c r="E352" s="3" t="s">
        <v>38</v>
      </c>
      <c r="F352" s="3">
        <v>4</v>
      </c>
      <c r="G352" s="3">
        <v>4</v>
      </c>
      <c r="H352" s="3">
        <v>4</v>
      </c>
      <c r="I352" s="3">
        <v>2</v>
      </c>
      <c r="J352" s="3">
        <v>1</v>
      </c>
      <c r="K352" s="3" t="s">
        <v>52</v>
      </c>
      <c r="L352" s="3" t="s">
        <v>25</v>
      </c>
      <c r="M352" s="3" t="s">
        <v>34</v>
      </c>
      <c r="N352" s="3" t="s">
        <v>28</v>
      </c>
      <c r="O352" s="3" t="s">
        <v>26</v>
      </c>
      <c r="P352" s="3" t="s">
        <v>27</v>
      </c>
      <c r="Q352" s="3" t="s">
        <v>26</v>
      </c>
      <c r="R352" s="3" t="s">
        <v>26</v>
      </c>
      <c r="S352" s="3" t="s">
        <v>28</v>
      </c>
      <c r="T352" s="3" t="s">
        <v>26</v>
      </c>
      <c r="U352" s="3" t="s">
        <v>26</v>
      </c>
      <c r="V352" s="3" t="s">
        <v>34</v>
      </c>
    </row>
    <row r="353" spans="1:22" ht="12.5" x14ac:dyDescent="0.25">
      <c r="A353" s="2">
        <v>43959.335012754629</v>
      </c>
      <c r="B353" s="3" t="s">
        <v>22</v>
      </c>
      <c r="C353" s="3">
        <v>39</v>
      </c>
      <c r="D353" s="3" t="s">
        <v>45</v>
      </c>
      <c r="E353" s="3" t="s">
        <v>38</v>
      </c>
      <c r="F353" s="3">
        <v>6</v>
      </c>
      <c r="G353" s="3">
        <v>6</v>
      </c>
      <c r="H353" s="3">
        <v>6</v>
      </c>
      <c r="I353" s="3">
        <v>6</v>
      </c>
      <c r="J353" s="3">
        <v>4</v>
      </c>
      <c r="K353" s="3" t="s">
        <v>25</v>
      </c>
      <c r="L353" s="3" t="s">
        <v>25</v>
      </c>
      <c r="M353" s="3" t="s">
        <v>28</v>
      </c>
      <c r="N353" s="3" t="s">
        <v>27</v>
      </c>
      <c r="O353" s="3" t="s">
        <v>27</v>
      </c>
      <c r="P353" s="3" t="s">
        <v>26</v>
      </c>
      <c r="Q353" s="3" t="s">
        <v>27</v>
      </c>
      <c r="R353" s="3" t="s">
        <v>27</v>
      </c>
      <c r="S353" s="3" t="s">
        <v>28</v>
      </c>
      <c r="T353" s="3" t="s">
        <v>28</v>
      </c>
      <c r="U353" s="3" t="s">
        <v>28</v>
      </c>
      <c r="V353" s="3" t="s">
        <v>34</v>
      </c>
    </row>
    <row r="354" spans="1:22" ht="12.5" x14ac:dyDescent="0.25">
      <c r="A354" s="2">
        <v>43959.337878611113</v>
      </c>
      <c r="B354" s="3" t="s">
        <v>29</v>
      </c>
      <c r="C354" s="3">
        <v>39</v>
      </c>
      <c r="D354" s="3" t="s">
        <v>32</v>
      </c>
      <c r="E354" s="3" t="s">
        <v>44</v>
      </c>
      <c r="F354" s="3">
        <v>6</v>
      </c>
      <c r="G354" s="3">
        <v>7</v>
      </c>
      <c r="H354" s="3">
        <v>6</v>
      </c>
      <c r="I354" s="3">
        <v>6</v>
      </c>
      <c r="J354" s="3">
        <v>5</v>
      </c>
      <c r="K354" s="3" t="s">
        <v>25</v>
      </c>
      <c r="L354" s="3" t="s">
        <v>25</v>
      </c>
      <c r="M354" s="3" t="s">
        <v>37</v>
      </c>
      <c r="N354" s="3" t="s">
        <v>37</v>
      </c>
      <c r="O354" s="3" t="s">
        <v>28</v>
      </c>
      <c r="P354" s="3" t="s">
        <v>27</v>
      </c>
      <c r="Q354" s="3" t="s">
        <v>37</v>
      </c>
      <c r="R354" s="3" t="s">
        <v>26</v>
      </c>
      <c r="S354" s="3" t="s">
        <v>27</v>
      </c>
      <c r="T354" s="3" t="s">
        <v>27</v>
      </c>
      <c r="U354" s="3" t="s">
        <v>37</v>
      </c>
      <c r="V354" s="3" t="s">
        <v>26</v>
      </c>
    </row>
    <row r="355" spans="1:22" ht="12.5" x14ac:dyDescent="0.25">
      <c r="A355" s="2">
        <v>43959.339245555559</v>
      </c>
      <c r="B355" s="3" t="s">
        <v>22</v>
      </c>
      <c r="C355" s="3">
        <v>55</v>
      </c>
      <c r="D355" s="3" t="s">
        <v>30</v>
      </c>
      <c r="E355" s="3" t="s">
        <v>55</v>
      </c>
      <c r="F355" s="3">
        <v>5</v>
      </c>
      <c r="G355" s="3">
        <v>7</v>
      </c>
      <c r="H355" s="3">
        <v>5</v>
      </c>
      <c r="I355" s="3">
        <v>5</v>
      </c>
      <c r="J355" s="3">
        <v>6</v>
      </c>
      <c r="K355" s="3" t="s">
        <v>25</v>
      </c>
      <c r="L355" s="3" t="s">
        <v>25</v>
      </c>
      <c r="M355" s="3" t="s">
        <v>28</v>
      </c>
      <c r="N355" s="3" t="s">
        <v>27</v>
      </c>
      <c r="O355" s="3" t="s">
        <v>37</v>
      </c>
      <c r="P355" s="3" t="s">
        <v>26</v>
      </c>
      <c r="Q355" s="3" t="s">
        <v>37</v>
      </c>
      <c r="R355" s="3" t="s">
        <v>28</v>
      </c>
      <c r="S355" s="3" t="s">
        <v>28</v>
      </c>
      <c r="T355" s="3" t="s">
        <v>37</v>
      </c>
      <c r="U355" s="3" t="s">
        <v>37</v>
      </c>
      <c r="V355" s="3" t="s">
        <v>26</v>
      </c>
    </row>
    <row r="356" spans="1:22" ht="12.5" x14ac:dyDescent="0.25">
      <c r="A356" s="2">
        <v>43959.340520011574</v>
      </c>
      <c r="B356" s="3" t="s">
        <v>22</v>
      </c>
      <c r="C356" s="3">
        <v>30</v>
      </c>
      <c r="D356" s="3" t="s">
        <v>32</v>
      </c>
      <c r="E356" s="3" t="s">
        <v>44</v>
      </c>
      <c r="F356" s="3">
        <v>4</v>
      </c>
      <c r="G356" s="3">
        <v>5</v>
      </c>
      <c r="H356" s="3">
        <v>3</v>
      </c>
      <c r="I356" s="3">
        <v>5</v>
      </c>
      <c r="J356" s="3">
        <v>2</v>
      </c>
      <c r="K356" s="3" t="s">
        <v>24</v>
      </c>
      <c r="L356" s="3" t="s">
        <v>24</v>
      </c>
      <c r="M356" s="3" t="s">
        <v>37</v>
      </c>
      <c r="N356" s="3" t="s">
        <v>28</v>
      </c>
      <c r="O356" s="3" t="s">
        <v>28</v>
      </c>
      <c r="P356" s="3" t="s">
        <v>27</v>
      </c>
      <c r="Q356" s="3" t="s">
        <v>27</v>
      </c>
      <c r="R356" s="3" t="s">
        <v>37</v>
      </c>
      <c r="S356" s="3" t="s">
        <v>37</v>
      </c>
      <c r="T356" s="3" t="s">
        <v>37</v>
      </c>
      <c r="U356" s="3" t="s">
        <v>37</v>
      </c>
      <c r="V356" s="3" t="s">
        <v>37</v>
      </c>
    </row>
    <row r="357" spans="1:22" ht="12.5" x14ac:dyDescent="0.25">
      <c r="A357" s="2">
        <v>43959.341168148152</v>
      </c>
      <c r="B357" s="3" t="s">
        <v>29</v>
      </c>
      <c r="C357" s="3">
        <v>53</v>
      </c>
      <c r="D357" s="3" t="s">
        <v>23</v>
      </c>
      <c r="F357" s="3">
        <v>3</v>
      </c>
      <c r="G357" s="3">
        <v>3</v>
      </c>
      <c r="H357" s="3">
        <v>3</v>
      </c>
      <c r="I357" s="3">
        <v>5</v>
      </c>
      <c r="J357" s="3">
        <v>2</v>
      </c>
      <c r="K357" s="3" t="s">
        <v>40</v>
      </c>
      <c r="L357" s="3" t="s">
        <v>40</v>
      </c>
      <c r="M357" s="3" t="s">
        <v>28</v>
      </c>
      <c r="N357" s="3" t="s">
        <v>27</v>
      </c>
      <c r="O357" s="3" t="s">
        <v>28</v>
      </c>
      <c r="P357" s="3" t="s">
        <v>27</v>
      </c>
      <c r="Q357" s="3" t="s">
        <v>28</v>
      </c>
      <c r="R357" s="3" t="s">
        <v>28</v>
      </c>
      <c r="S357" s="3" t="s">
        <v>27</v>
      </c>
      <c r="T357" s="3" t="s">
        <v>28</v>
      </c>
      <c r="U357" s="3" t="s">
        <v>28</v>
      </c>
      <c r="V357" s="3" t="s">
        <v>27</v>
      </c>
    </row>
    <row r="358" spans="1:22" ht="12.5" x14ac:dyDescent="0.25">
      <c r="A358" s="2">
        <v>43959.342802037034</v>
      </c>
      <c r="B358" s="3" t="s">
        <v>22</v>
      </c>
      <c r="C358" s="3">
        <v>28</v>
      </c>
      <c r="D358" s="3" t="s">
        <v>45</v>
      </c>
      <c r="E358" s="3" t="s">
        <v>38</v>
      </c>
      <c r="F358" s="3">
        <v>4</v>
      </c>
      <c r="G358" s="3">
        <v>5</v>
      </c>
      <c r="H358" s="3">
        <v>5</v>
      </c>
      <c r="I358" s="3">
        <v>3</v>
      </c>
      <c r="J358" s="3">
        <v>5</v>
      </c>
      <c r="K358" s="3" t="s">
        <v>25</v>
      </c>
      <c r="L358" s="3" t="s">
        <v>24</v>
      </c>
      <c r="M358" s="3" t="s">
        <v>26</v>
      </c>
      <c r="N358" s="3" t="s">
        <v>28</v>
      </c>
      <c r="O358" s="3" t="s">
        <v>27</v>
      </c>
      <c r="P358" s="3" t="s">
        <v>26</v>
      </c>
      <c r="Q358" s="3" t="s">
        <v>26</v>
      </c>
      <c r="R358" s="3" t="s">
        <v>27</v>
      </c>
      <c r="S358" s="3" t="s">
        <v>37</v>
      </c>
      <c r="T358" s="3" t="s">
        <v>28</v>
      </c>
      <c r="U358" s="3" t="s">
        <v>27</v>
      </c>
      <c r="V358" s="3" t="s">
        <v>28</v>
      </c>
    </row>
    <row r="359" spans="1:22" ht="12.5" x14ac:dyDescent="0.25">
      <c r="A359" s="2">
        <v>43959.343397557866</v>
      </c>
      <c r="B359" s="3" t="s">
        <v>29</v>
      </c>
      <c r="C359" s="3">
        <v>26</v>
      </c>
      <c r="D359" s="3" t="s">
        <v>30</v>
      </c>
      <c r="E359" s="3" t="s">
        <v>107</v>
      </c>
      <c r="F359" s="3">
        <v>5</v>
      </c>
      <c r="G359" s="3">
        <v>6</v>
      </c>
      <c r="H359" s="3">
        <v>6</v>
      </c>
      <c r="I359" s="3">
        <v>6</v>
      </c>
      <c r="J359" s="3">
        <v>6</v>
      </c>
      <c r="K359" s="3" t="s">
        <v>25</v>
      </c>
      <c r="L359" s="3" t="s">
        <v>25</v>
      </c>
      <c r="M359" s="3" t="s">
        <v>27</v>
      </c>
      <c r="N359" s="3" t="s">
        <v>37</v>
      </c>
      <c r="O359" s="3" t="s">
        <v>27</v>
      </c>
      <c r="P359" s="3" t="s">
        <v>34</v>
      </c>
      <c r="Q359" s="3" t="s">
        <v>37</v>
      </c>
      <c r="R359" s="3" t="s">
        <v>27</v>
      </c>
      <c r="S359" s="3" t="s">
        <v>27</v>
      </c>
      <c r="T359" s="3" t="s">
        <v>27</v>
      </c>
      <c r="U359" s="3" t="s">
        <v>27</v>
      </c>
      <c r="V359" s="3" t="s">
        <v>26</v>
      </c>
    </row>
    <row r="360" spans="1:22" ht="12.5" x14ac:dyDescent="0.25">
      <c r="A360" s="2">
        <v>43959.350756250002</v>
      </c>
      <c r="B360" s="3" t="s">
        <v>29</v>
      </c>
      <c r="C360" s="3">
        <v>39</v>
      </c>
      <c r="D360" s="3" t="s">
        <v>35</v>
      </c>
      <c r="E360" s="3" t="s">
        <v>39</v>
      </c>
      <c r="F360" s="3">
        <v>4</v>
      </c>
      <c r="G360" s="3">
        <v>5</v>
      </c>
      <c r="H360" s="3">
        <v>5</v>
      </c>
      <c r="I360" s="3">
        <v>4</v>
      </c>
      <c r="J360" s="3">
        <v>3</v>
      </c>
      <c r="K360" s="3" t="s">
        <v>40</v>
      </c>
      <c r="L360" s="3" t="s">
        <v>24</v>
      </c>
      <c r="M360" s="3" t="s">
        <v>28</v>
      </c>
      <c r="N360" s="3" t="s">
        <v>27</v>
      </c>
      <c r="O360" s="3" t="s">
        <v>28</v>
      </c>
      <c r="P360" s="3" t="s">
        <v>28</v>
      </c>
      <c r="Q360" s="3" t="s">
        <v>26</v>
      </c>
      <c r="R360" s="3" t="s">
        <v>26</v>
      </c>
      <c r="S360" s="3" t="s">
        <v>37</v>
      </c>
      <c r="T360" s="3" t="s">
        <v>28</v>
      </c>
      <c r="U360" s="3" t="s">
        <v>37</v>
      </c>
      <c r="V360" s="3" t="s">
        <v>26</v>
      </c>
    </row>
    <row r="361" spans="1:22" ht="12.5" x14ac:dyDescent="0.25">
      <c r="A361" s="2">
        <v>43959.357450069445</v>
      </c>
      <c r="B361" s="3" t="s">
        <v>22</v>
      </c>
      <c r="C361" s="3">
        <v>34</v>
      </c>
      <c r="D361" s="3" t="s">
        <v>35</v>
      </c>
      <c r="E361" s="3" t="s">
        <v>44</v>
      </c>
      <c r="F361" s="3">
        <v>4</v>
      </c>
      <c r="G361" s="3">
        <v>4</v>
      </c>
      <c r="H361" s="3">
        <v>5</v>
      </c>
      <c r="I361" s="3">
        <v>4</v>
      </c>
      <c r="J361" s="3">
        <v>3</v>
      </c>
      <c r="K361" s="3" t="s">
        <v>24</v>
      </c>
      <c r="L361" s="3" t="s">
        <v>24</v>
      </c>
      <c r="M361" s="3" t="s">
        <v>27</v>
      </c>
      <c r="N361" s="3" t="s">
        <v>28</v>
      </c>
      <c r="O361" s="3" t="s">
        <v>26</v>
      </c>
      <c r="P361" s="3" t="s">
        <v>28</v>
      </c>
      <c r="Q361" s="3" t="s">
        <v>28</v>
      </c>
      <c r="R361" s="3" t="s">
        <v>26</v>
      </c>
      <c r="S361" s="3" t="s">
        <v>28</v>
      </c>
      <c r="T361" s="3" t="s">
        <v>26</v>
      </c>
      <c r="U361" s="3" t="s">
        <v>28</v>
      </c>
      <c r="V361" s="3" t="s">
        <v>26</v>
      </c>
    </row>
    <row r="362" spans="1:22" ht="12.5" x14ac:dyDescent="0.25">
      <c r="A362" s="2">
        <v>43959.359208993061</v>
      </c>
      <c r="B362" s="3" t="s">
        <v>29</v>
      </c>
      <c r="C362" s="3">
        <v>36</v>
      </c>
      <c r="D362" s="3" t="s">
        <v>35</v>
      </c>
      <c r="E362" s="3" t="s">
        <v>42</v>
      </c>
      <c r="F362" s="3">
        <v>5</v>
      </c>
      <c r="G362" s="3">
        <v>5</v>
      </c>
      <c r="H362" s="3">
        <v>6</v>
      </c>
      <c r="I362" s="3">
        <v>3</v>
      </c>
      <c r="J362" s="3">
        <v>2</v>
      </c>
      <c r="K362" s="3" t="s">
        <v>25</v>
      </c>
      <c r="L362" s="3" t="s">
        <v>24</v>
      </c>
      <c r="M362" s="3" t="s">
        <v>27</v>
      </c>
      <c r="N362" s="3" t="s">
        <v>27</v>
      </c>
      <c r="O362" s="3" t="s">
        <v>28</v>
      </c>
      <c r="P362" s="3" t="s">
        <v>26</v>
      </c>
      <c r="Q362" s="3" t="s">
        <v>37</v>
      </c>
      <c r="R362" s="3" t="s">
        <v>26</v>
      </c>
      <c r="S362" s="3" t="s">
        <v>37</v>
      </c>
      <c r="T362" s="3" t="s">
        <v>27</v>
      </c>
      <c r="U362" s="3" t="s">
        <v>37</v>
      </c>
      <c r="V362" s="3" t="s">
        <v>26</v>
      </c>
    </row>
    <row r="363" spans="1:22" ht="12.5" x14ac:dyDescent="0.25">
      <c r="A363" s="2">
        <v>43959.376365891207</v>
      </c>
      <c r="B363" s="3" t="s">
        <v>29</v>
      </c>
      <c r="C363" s="3">
        <v>28</v>
      </c>
      <c r="D363" s="3" t="s">
        <v>32</v>
      </c>
      <c r="E363" s="3" t="s">
        <v>73</v>
      </c>
      <c r="F363" s="3">
        <v>5</v>
      </c>
      <c r="G363" s="3">
        <v>5</v>
      </c>
      <c r="H363" s="3">
        <v>5</v>
      </c>
      <c r="I363" s="3">
        <v>5</v>
      </c>
      <c r="J363" s="3">
        <v>6</v>
      </c>
      <c r="K363" s="3" t="s">
        <v>24</v>
      </c>
      <c r="L363" s="3" t="s">
        <v>24</v>
      </c>
      <c r="M363" s="3" t="s">
        <v>28</v>
      </c>
      <c r="N363" s="3" t="s">
        <v>27</v>
      </c>
      <c r="O363" s="3" t="s">
        <v>27</v>
      </c>
      <c r="P363" s="3" t="s">
        <v>28</v>
      </c>
      <c r="Q363" s="3" t="s">
        <v>26</v>
      </c>
      <c r="R363" s="3" t="s">
        <v>28</v>
      </c>
      <c r="S363" s="3" t="s">
        <v>28</v>
      </c>
      <c r="T363" s="3" t="s">
        <v>28</v>
      </c>
      <c r="U363" s="3" t="s">
        <v>28</v>
      </c>
      <c r="V363" s="3" t="s">
        <v>28</v>
      </c>
    </row>
    <row r="364" spans="1:22" ht="12.5" x14ac:dyDescent="0.25">
      <c r="A364" s="2">
        <v>43959.377362210653</v>
      </c>
      <c r="B364" s="3" t="s">
        <v>29</v>
      </c>
      <c r="C364" s="3">
        <v>33</v>
      </c>
      <c r="D364" s="3" t="s">
        <v>32</v>
      </c>
      <c r="E364" s="3" t="s">
        <v>108</v>
      </c>
      <c r="F364" s="3">
        <v>5</v>
      </c>
      <c r="G364" s="3">
        <v>4</v>
      </c>
      <c r="H364" s="3">
        <v>5</v>
      </c>
      <c r="I364" s="3">
        <v>5</v>
      </c>
      <c r="J364" s="3">
        <v>2</v>
      </c>
      <c r="K364" s="3" t="s">
        <v>25</v>
      </c>
      <c r="L364" s="3" t="s">
        <v>25</v>
      </c>
      <c r="M364" s="3" t="s">
        <v>26</v>
      </c>
      <c r="N364" s="3" t="s">
        <v>28</v>
      </c>
      <c r="O364" s="3" t="s">
        <v>37</v>
      </c>
      <c r="P364" s="3" t="s">
        <v>34</v>
      </c>
      <c r="Q364" s="3" t="s">
        <v>28</v>
      </c>
      <c r="R364" s="3" t="s">
        <v>27</v>
      </c>
      <c r="S364" s="3" t="s">
        <v>37</v>
      </c>
      <c r="T364" s="3" t="s">
        <v>27</v>
      </c>
      <c r="U364" s="3" t="s">
        <v>37</v>
      </c>
      <c r="V364" s="3" t="s">
        <v>26</v>
      </c>
    </row>
    <row r="365" spans="1:22" ht="12.5" x14ac:dyDescent="0.25">
      <c r="A365" s="2">
        <v>43959.380370925923</v>
      </c>
      <c r="B365" s="3" t="s">
        <v>22</v>
      </c>
      <c r="C365" s="3">
        <v>31</v>
      </c>
      <c r="D365" s="3" t="s">
        <v>32</v>
      </c>
      <c r="E365" s="3" t="s">
        <v>109</v>
      </c>
      <c r="F365" s="3">
        <v>2</v>
      </c>
      <c r="G365" s="3">
        <v>5</v>
      </c>
      <c r="H365" s="3">
        <v>3</v>
      </c>
      <c r="I365" s="3">
        <v>2</v>
      </c>
      <c r="J365" s="3">
        <v>5</v>
      </c>
      <c r="K365" s="3" t="s">
        <v>24</v>
      </c>
      <c r="L365" s="3" t="s">
        <v>24</v>
      </c>
      <c r="M365" s="3" t="s">
        <v>28</v>
      </c>
      <c r="N365" s="3" t="s">
        <v>28</v>
      </c>
      <c r="O365" s="3" t="s">
        <v>28</v>
      </c>
      <c r="P365" s="3" t="s">
        <v>28</v>
      </c>
      <c r="Q365" s="3" t="s">
        <v>28</v>
      </c>
      <c r="R365" s="3" t="s">
        <v>27</v>
      </c>
      <c r="S365" s="3" t="s">
        <v>27</v>
      </c>
      <c r="T365" s="3" t="s">
        <v>27</v>
      </c>
      <c r="U365" s="3" t="s">
        <v>27</v>
      </c>
      <c r="V365" s="3" t="s">
        <v>26</v>
      </c>
    </row>
    <row r="366" spans="1:22" ht="12.5" x14ac:dyDescent="0.25">
      <c r="A366" s="2">
        <v>43959.387729467591</v>
      </c>
      <c r="B366" s="3" t="s">
        <v>22</v>
      </c>
      <c r="C366" s="3">
        <v>34</v>
      </c>
      <c r="D366" s="3" t="s">
        <v>30</v>
      </c>
      <c r="E366" s="3" t="s">
        <v>63</v>
      </c>
      <c r="F366" s="3">
        <v>5</v>
      </c>
      <c r="G366" s="3">
        <v>5</v>
      </c>
      <c r="H366" s="3">
        <v>5</v>
      </c>
      <c r="I366" s="3">
        <v>5</v>
      </c>
      <c r="J366" s="3">
        <v>6</v>
      </c>
      <c r="K366" s="3" t="s">
        <v>25</v>
      </c>
      <c r="L366" s="3" t="s">
        <v>25</v>
      </c>
      <c r="M366" s="3" t="s">
        <v>28</v>
      </c>
      <c r="N366" s="3" t="s">
        <v>28</v>
      </c>
      <c r="O366" s="3" t="s">
        <v>27</v>
      </c>
      <c r="P366" s="3" t="s">
        <v>26</v>
      </c>
      <c r="Q366" s="3" t="s">
        <v>27</v>
      </c>
      <c r="R366" s="3" t="s">
        <v>27</v>
      </c>
      <c r="S366" s="3" t="s">
        <v>27</v>
      </c>
      <c r="T366" s="3" t="s">
        <v>27</v>
      </c>
      <c r="U366" s="3" t="s">
        <v>27</v>
      </c>
      <c r="V366" s="3" t="s">
        <v>26</v>
      </c>
    </row>
    <row r="367" spans="1:22" ht="12.5" x14ac:dyDescent="0.25">
      <c r="A367" s="2">
        <v>43959.388747800927</v>
      </c>
      <c r="B367" s="3" t="s">
        <v>29</v>
      </c>
      <c r="C367" s="3">
        <v>37</v>
      </c>
      <c r="D367" s="3" t="s">
        <v>35</v>
      </c>
      <c r="E367" s="3" t="s">
        <v>38</v>
      </c>
      <c r="F367" s="3">
        <v>3</v>
      </c>
      <c r="G367" s="3">
        <v>6</v>
      </c>
      <c r="H367" s="3">
        <v>4</v>
      </c>
      <c r="I367" s="3">
        <v>6</v>
      </c>
      <c r="J367" s="3">
        <v>2</v>
      </c>
      <c r="K367" s="3" t="s">
        <v>24</v>
      </c>
      <c r="L367" s="3" t="s">
        <v>25</v>
      </c>
      <c r="M367" s="3" t="s">
        <v>28</v>
      </c>
      <c r="N367" s="3" t="s">
        <v>28</v>
      </c>
      <c r="O367" s="3" t="s">
        <v>26</v>
      </c>
      <c r="P367" s="3" t="s">
        <v>27</v>
      </c>
      <c r="Q367" s="3" t="s">
        <v>28</v>
      </c>
      <c r="R367" s="3" t="s">
        <v>26</v>
      </c>
      <c r="S367" s="3" t="s">
        <v>28</v>
      </c>
      <c r="T367" s="3" t="s">
        <v>34</v>
      </c>
      <c r="U367" s="3" t="s">
        <v>28</v>
      </c>
      <c r="V367" s="3" t="s">
        <v>26</v>
      </c>
    </row>
    <row r="368" spans="1:22" ht="12.5" x14ac:dyDescent="0.25">
      <c r="A368" s="2">
        <v>43959.391060034723</v>
      </c>
      <c r="B368" s="3" t="s">
        <v>29</v>
      </c>
      <c r="C368" s="3">
        <v>36</v>
      </c>
      <c r="D368" s="3" t="s">
        <v>30</v>
      </c>
      <c r="E368" s="3" t="s">
        <v>38</v>
      </c>
      <c r="F368" s="3">
        <v>3</v>
      </c>
      <c r="G368" s="3">
        <v>5</v>
      </c>
      <c r="H368" s="3">
        <v>4</v>
      </c>
      <c r="I368" s="3">
        <v>4</v>
      </c>
      <c r="J368" s="3">
        <v>2</v>
      </c>
      <c r="K368" s="3" t="s">
        <v>24</v>
      </c>
      <c r="L368" s="3" t="s">
        <v>24</v>
      </c>
      <c r="M368" s="3" t="s">
        <v>26</v>
      </c>
      <c r="N368" s="3" t="s">
        <v>26</v>
      </c>
      <c r="O368" s="3" t="s">
        <v>26</v>
      </c>
      <c r="P368" s="3" t="s">
        <v>28</v>
      </c>
      <c r="Q368" s="3" t="s">
        <v>28</v>
      </c>
      <c r="R368" s="3" t="s">
        <v>28</v>
      </c>
      <c r="S368" s="3" t="s">
        <v>27</v>
      </c>
      <c r="T368" s="3" t="s">
        <v>28</v>
      </c>
      <c r="U368" s="3" t="s">
        <v>28</v>
      </c>
      <c r="V368" s="3" t="s">
        <v>28</v>
      </c>
    </row>
    <row r="369" spans="1:22" ht="12.5" x14ac:dyDescent="0.25">
      <c r="A369" s="2">
        <v>43959.398314178237</v>
      </c>
      <c r="B369" s="3" t="s">
        <v>29</v>
      </c>
      <c r="C369" s="3">
        <v>33</v>
      </c>
      <c r="D369" s="3" t="s">
        <v>32</v>
      </c>
      <c r="E369" s="3" t="s">
        <v>110</v>
      </c>
      <c r="F369" s="3">
        <v>4</v>
      </c>
      <c r="G369" s="3">
        <v>5</v>
      </c>
      <c r="H369" s="3">
        <v>5</v>
      </c>
      <c r="I369" s="3">
        <v>5</v>
      </c>
      <c r="J369" s="3">
        <v>6</v>
      </c>
      <c r="K369" s="3" t="s">
        <v>40</v>
      </c>
      <c r="L369" s="3" t="s">
        <v>25</v>
      </c>
      <c r="M369" s="3" t="s">
        <v>28</v>
      </c>
      <c r="N369" s="3" t="s">
        <v>27</v>
      </c>
      <c r="O369" s="3" t="s">
        <v>28</v>
      </c>
      <c r="P369" s="3" t="s">
        <v>26</v>
      </c>
      <c r="Q369" s="3" t="s">
        <v>27</v>
      </c>
      <c r="R369" s="3" t="s">
        <v>26</v>
      </c>
      <c r="S369" s="3" t="s">
        <v>28</v>
      </c>
      <c r="T369" s="3" t="s">
        <v>28</v>
      </c>
      <c r="U369" s="3" t="s">
        <v>26</v>
      </c>
      <c r="V369" s="3" t="s">
        <v>27</v>
      </c>
    </row>
    <row r="370" spans="1:22" ht="12.5" x14ac:dyDescent="0.25">
      <c r="A370" s="2">
        <v>43959.400229999999</v>
      </c>
      <c r="B370" s="3" t="s">
        <v>29</v>
      </c>
      <c r="C370" s="3">
        <v>37</v>
      </c>
      <c r="D370" s="3" t="s">
        <v>35</v>
      </c>
      <c r="E370" s="3" t="s">
        <v>72</v>
      </c>
      <c r="F370" s="3">
        <v>5</v>
      </c>
      <c r="G370" s="3">
        <v>5</v>
      </c>
      <c r="H370" s="3">
        <v>6</v>
      </c>
      <c r="I370" s="3">
        <v>7</v>
      </c>
      <c r="J370" s="3">
        <v>5</v>
      </c>
      <c r="K370" s="3" t="s">
        <v>25</v>
      </c>
      <c r="L370" s="3" t="s">
        <v>49</v>
      </c>
      <c r="M370" s="3" t="s">
        <v>27</v>
      </c>
      <c r="N370" s="3" t="s">
        <v>28</v>
      </c>
      <c r="O370" s="3" t="s">
        <v>37</v>
      </c>
      <c r="P370" s="3" t="s">
        <v>34</v>
      </c>
      <c r="Q370" s="3" t="s">
        <v>37</v>
      </c>
      <c r="R370" s="3" t="s">
        <v>27</v>
      </c>
      <c r="S370" s="3" t="s">
        <v>37</v>
      </c>
      <c r="T370" s="3" t="s">
        <v>37</v>
      </c>
      <c r="U370" s="3" t="s">
        <v>37</v>
      </c>
      <c r="V370" s="3" t="s">
        <v>26</v>
      </c>
    </row>
    <row r="371" spans="1:22" ht="12.5" x14ac:dyDescent="0.25">
      <c r="A371" s="2">
        <v>43959.403414791668</v>
      </c>
      <c r="B371" s="3" t="s">
        <v>22</v>
      </c>
      <c r="C371" s="3">
        <v>26</v>
      </c>
      <c r="D371" s="3" t="s">
        <v>45</v>
      </c>
      <c r="E371" s="3" t="s">
        <v>41</v>
      </c>
      <c r="F371" s="3">
        <v>7</v>
      </c>
      <c r="G371" s="3">
        <v>7</v>
      </c>
      <c r="H371" s="3">
        <v>7</v>
      </c>
      <c r="I371" s="3">
        <v>7</v>
      </c>
      <c r="J371" s="3">
        <v>7</v>
      </c>
      <c r="K371" s="3" t="s">
        <v>25</v>
      </c>
      <c r="L371" s="3" t="s">
        <v>25</v>
      </c>
      <c r="M371" s="3" t="s">
        <v>28</v>
      </c>
      <c r="N371" s="3" t="s">
        <v>26</v>
      </c>
      <c r="O371" s="3" t="s">
        <v>26</v>
      </c>
      <c r="P371" s="3" t="s">
        <v>26</v>
      </c>
      <c r="Q371" s="3" t="s">
        <v>28</v>
      </c>
      <c r="R371" s="3" t="s">
        <v>34</v>
      </c>
      <c r="S371" s="3" t="s">
        <v>37</v>
      </c>
      <c r="T371" s="3" t="s">
        <v>28</v>
      </c>
      <c r="U371" s="3" t="s">
        <v>27</v>
      </c>
      <c r="V371" s="3" t="s">
        <v>26</v>
      </c>
    </row>
    <row r="372" spans="1:22" ht="12.5" x14ac:dyDescent="0.25">
      <c r="A372" s="2">
        <v>43959.403566157409</v>
      </c>
      <c r="B372" s="3" t="s">
        <v>29</v>
      </c>
      <c r="C372" s="3">
        <v>25</v>
      </c>
      <c r="D372" s="3" t="s">
        <v>32</v>
      </c>
      <c r="E372" s="3" t="s">
        <v>44</v>
      </c>
      <c r="F372" s="3">
        <v>3</v>
      </c>
      <c r="G372" s="3">
        <v>4</v>
      </c>
      <c r="H372" s="3">
        <v>4</v>
      </c>
      <c r="I372" s="3">
        <v>4</v>
      </c>
      <c r="J372" s="3">
        <v>1</v>
      </c>
      <c r="K372" s="3" t="s">
        <v>24</v>
      </c>
      <c r="L372" s="3" t="s">
        <v>40</v>
      </c>
      <c r="M372" s="3" t="s">
        <v>28</v>
      </c>
      <c r="N372" s="3" t="s">
        <v>26</v>
      </c>
      <c r="O372" s="3" t="s">
        <v>26</v>
      </c>
      <c r="P372" s="3" t="s">
        <v>34</v>
      </c>
      <c r="Q372" s="3" t="s">
        <v>28</v>
      </c>
      <c r="R372" s="3" t="s">
        <v>26</v>
      </c>
      <c r="S372" s="3" t="s">
        <v>28</v>
      </c>
      <c r="T372" s="3" t="s">
        <v>27</v>
      </c>
      <c r="U372" s="3" t="s">
        <v>37</v>
      </c>
      <c r="V372" s="3" t="s">
        <v>26</v>
      </c>
    </row>
    <row r="373" spans="1:22" ht="12.5" x14ac:dyDescent="0.25">
      <c r="A373" s="2">
        <v>43959.411652511575</v>
      </c>
      <c r="B373" s="3" t="s">
        <v>22</v>
      </c>
      <c r="C373" s="3">
        <v>28</v>
      </c>
      <c r="D373" s="3" t="s">
        <v>30</v>
      </c>
      <c r="E373" s="3" t="s">
        <v>66</v>
      </c>
      <c r="F373" s="3">
        <v>5</v>
      </c>
      <c r="G373" s="3">
        <v>5</v>
      </c>
      <c r="H373" s="3">
        <v>6</v>
      </c>
      <c r="I373" s="3">
        <v>6</v>
      </c>
      <c r="J373" s="3">
        <v>5</v>
      </c>
      <c r="K373" s="3" t="s">
        <v>25</v>
      </c>
      <c r="L373" s="3" t="s">
        <v>25</v>
      </c>
      <c r="M373" s="3" t="s">
        <v>27</v>
      </c>
      <c r="N373" s="3" t="s">
        <v>27</v>
      </c>
      <c r="O373" s="3" t="s">
        <v>28</v>
      </c>
      <c r="P373" s="3" t="s">
        <v>26</v>
      </c>
      <c r="Q373" s="3" t="s">
        <v>27</v>
      </c>
      <c r="R373" s="3" t="s">
        <v>27</v>
      </c>
      <c r="S373" s="3" t="s">
        <v>37</v>
      </c>
      <c r="T373" s="3" t="s">
        <v>37</v>
      </c>
      <c r="U373" s="3" t="s">
        <v>27</v>
      </c>
      <c r="V373" s="3" t="s">
        <v>26</v>
      </c>
    </row>
    <row r="374" spans="1:22" ht="12.5" x14ac:dyDescent="0.25">
      <c r="A374" s="2">
        <v>43959.427011099542</v>
      </c>
      <c r="B374" s="3" t="s">
        <v>29</v>
      </c>
      <c r="C374" s="3">
        <v>41</v>
      </c>
      <c r="D374" s="3" t="s">
        <v>35</v>
      </c>
      <c r="E374" s="3" t="s">
        <v>111</v>
      </c>
      <c r="F374" s="3">
        <v>5</v>
      </c>
      <c r="G374" s="3">
        <v>5</v>
      </c>
      <c r="H374" s="3">
        <v>5</v>
      </c>
      <c r="I374" s="3">
        <v>3</v>
      </c>
      <c r="J374" s="3">
        <v>2</v>
      </c>
      <c r="K374" s="3" t="s">
        <v>24</v>
      </c>
      <c r="L374" s="3" t="s">
        <v>25</v>
      </c>
      <c r="M374" s="3" t="s">
        <v>27</v>
      </c>
      <c r="N374" s="3" t="s">
        <v>37</v>
      </c>
      <c r="O374" s="3" t="s">
        <v>27</v>
      </c>
      <c r="P374" s="3" t="s">
        <v>34</v>
      </c>
      <c r="Q374" s="3" t="s">
        <v>37</v>
      </c>
      <c r="R374" s="3" t="s">
        <v>37</v>
      </c>
      <c r="S374" s="3" t="s">
        <v>27</v>
      </c>
      <c r="T374" s="3" t="s">
        <v>37</v>
      </c>
      <c r="U374" s="3" t="s">
        <v>37</v>
      </c>
      <c r="V374" s="3" t="s">
        <v>26</v>
      </c>
    </row>
    <row r="375" spans="1:22" ht="12.5" x14ac:dyDescent="0.25">
      <c r="A375" s="2">
        <v>43959.428000196756</v>
      </c>
      <c r="B375" s="3" t="s">
        <v>29</v>
      </c>
      <c r="C375" s="3">
        <v>37</v>
      </c>
      <c r="D375" s="3" t="s">
        <v>32</v>
      </c>
      <c r="E375" s="3" t="s">
        <v>112</v>
      </c>
      <c r="F375" s="3">
        <v>3</v>
      </c>
      <c r="G375" s="3">
        <v>5</v>
      </c>
      <c r="H375" s="3">
        <v>5</v>
      </c>
      <c r="I375" s="3">
        <v>5</v>
      </c>
      <c r="J375" s="3">
        <v>3</v>
      </c>
      <c r="K375" s="3" t="s">
        <v>40</v>
      </c>
      <c r="L375" s="3" t="s">
        <v>24</v>
      </c>
      <c r="M375" s="3" t="s">
        <v>28</v>
      </c>
      <c r="N375" s="3" t="s">
        <v>28</v>
      </c>
      <c r="O375" s="3" t="s">
        <v>27</v>
      </c>
      <c r="P375" s="3" t="s">
        <v>34</v>
      </c>
      <c r="Q375" s="3" t="s">
        <v>26</v>
      </c>
      <c r="R375" s="3" t="s">
        <v>28</v>
      </c>
      <c r="S375" s="3" t="s">
        <v>28</v>
      </c>
      <c r="T375" s="3" t="s">
        <v>27</v>
      </c>
      <c r="U375" s="3" t="s">
        <v>27</v>
      </c>
      <c r="V375" s="3" t="s">
        <v>26</v>
      </c>
    </row>
    <row r="376" spans="1:22" ht="12.5" x14ac:dyDescent="0.25">
      <c r="A376" s="2">
        <v>43959.438834722227</v>
      </c>
      <c r="B376" s="3" t="s">
        <v>22</v>
      </c>
      <c r="C376" s="3">
        <v>26</v>
      </c>
      <c r="D376" s="3" t="s">
        <v>35</v>
      </c>
      <c r="E376" s="3" t="s">
        <v>113</v>
      </c>
      <c r="F376" s="3">
        <v>3</v>
      </c>
      <c r="G376" s="3">
        <v>7</v>
      </c>
      <c r="H376" s="3">
        <v>4</v>
      </c>
      <c r="I376" s="3">
        <v>4</v>
      </c>
      <c r="J376" s="3">
        <v>7</v>
      </c>
      <c r="K376" s="3" t="s">
        <v>24</v>
      </c>
      <c r="L376" s="3" t="s">
        <v>25</v>
      </c>
      <c r="M376" s="3" t="s">
        <v>28</v>
      </c>
      <c r="N376" s="3" t="s">
        <v>27</v>
      </c>
      <c r="O376" s="3" t="s">
        <v>37</v>
      </c>
      <c r="P376" s="3" t="s">
        <v>26</v>
      </c>
      <c r="Q376" s="3" t="s">
        <v>28</v>
      </c>
      <c r="R376" s="3" t="s">
        <v>26</v>
      </c>
      <c r="S376" s="3" t="s">
        <v>28</v>
      </c>
      <c r="T376" s="3" t="s">
        <v>27</v>
      </c>
      <c r="U376" s="3" t="s">
        <v>27</v>
      </c>
      <c r="V376" s="3" t="s">
        <v>26</v>
      </c>
    </row>
    <row r="377" spans="1:22" ht="12.5" x14ac:dyDescent="0.25">
      <c r="A377" s="2">
        <v>43959.446192071759</v>
      </c>
      <c r="B377" s="3" t="s">
        <v>29</v>
      </c>
      <c r="C377" s="3">
        <v>35</v>
      </c>
      <c r="D377" s="3" t="s">
        <v>23</v>
      </c>
      <c r="F377" s="3">
        <v>5</v>
      </c>
      <c r="G377" s="3">
        <v>4</v>
      </c>
      <c r="H377" s="3">
        <v>6</v>
      </c>
      <c r="I377" s="3">
        <v>5</v>
      </c>
      <c r="J377" s="3">
        <v>5</v>
      </c>
      <c r="K377" s="3" t="s">
        <v>25</v>
      </c>
      <c r="L377" s="3" t="s">
        <v>25</v>
      </c>
      <c r="M377" s="3" t="s">
        <v>26</v>
      </c>
      <c r="N377" s="3" t="s">
        <v>28</v>
      </c>
      <c r="O377" s="3" t="s">
        <v>26</v>
      </c>
      <c r="P377" s="3" t="s">
        <v>28</v>
      </c>
      <c r="Q377" s="3" t="s">
        <v>27</v>
      </c>
      <c r="R377" s="3" t="s">
        <v>28</v>
      </c>
      <c r="S377" s="3" t="s">
        <v>37</v>
      </c>
      <c r="T377" s="3" t="s">
        <v>37</v>
      </c>
      <c r="U377" s="3" t="s">
        <v>27</v>
      </c>
      <c r="V377" s="3" t="s">
        <v>34</v>
      </c>
    </row>
    <row r="378" spans="1:22" ht="12.5" x14ac:dyDescent="0.25">
      <c r="A378" s="2">
        <v>43959.446311678243</v>
      </c>
      <c r="B378" s="3" t="s">
        <v>22</v>
      </c>
      <c r="C378" s="3">
        <v>32</v>
      </c>
      <c r="D378" s="3" t="s">
        <v>30</v>
      </c>
      <c r="E378" s="3" t="s">
        <v>114</v>
      </c>
      <c r="F378" s="3">
        <v>5</v>
      </c>
      <c r="G378" s="3">
        <v>7</v>
      </c>
      <c r="H378" s="3">
        <v>5</v>
      </c>
      <c r="I378" s="3">
        <v>5</v>
      </c>
      <c r="J378" s="3">
        <v>3</v>
      </c>
      <c r="K378" s="3" t="s">
        <v>25</v>
      </c>
      <c r="L378" s="3" t="s">
        <v>24</v>
      </c>
      <c r="M378" s="3" t="s">
        <v>27</v>
      </c>
      <c r="N378" s="3" t="s">
        <v>26</v>
      </c>
      <c r="O378" s="3" t="s">
        <v>26</v>
      </c>
      <c r="P378" s="3" t="s">
        <v>34</v>
      </c>
      <c r="Q378" s="3" t="s">
        <v>27</v>
      </c>
      <c r="R378" s="3" t="s">
        <v>28</v>
      </c>
      <c r="S378" s="3" t="s">
        <v>26</v>
      </c>
      <c r="T378" s="3" t="s">
        <v>37</v>
      </c>
      <c r="U378" s="3" t="s">
        <v>28</v>
      </c>
      <c r="V378" s="3" t="s">
        <v>26</v>
      </c>
    </row>
    <row r="379" spans="1:22" ht="12.5" x14ac:dyDescent="0.25">
      <c r="A379" s="2">
        <v>43959.451190497683</v>
      </c>
      <c r="B379" s="3" t="s">
        <v>29</v>
      </c>
      <c r="C379" s="3">
        <v>35</v>
      </c>
      <c r="D379" s="3" t="s">
        <v>32</v>
      </c>
      <c r="E379" s="3" t="s">
        <v>44</v>
      </c>
      <c r="F379" s="3">
        <v>3</v>
      </c>
      <c r="G379" s="3">
        <v>4</v>
      </c>
      <c r="H379" s="3">
        <v>3</v>
      </c>
      <c r="I379" s="3">
        <v>4</v>
      </c>
      <c r="J379" s="3">
        <v>3</v>
      </c>
      <c r="K379" s="3" t="s">
        <v>52</v>
      </c>
      <c r="L379" s="3" t="s">
        <v>24</v>
      </c>
      <c r="M379" s="3" t="s">
        <v>26</v>
      </c>
      <c r="N379" s="3" t="s">
        <v>26</v>
      </c>
      <c r="O379" s="3" t="s">
        <v>26</v>
      </c>
      <c r="P379" s="3" t="s">
        <v>28</v>
      </c>
      <c r="Q379" s="3" t="s">
        <v>28</v>
      </c>
      <c r="R379" s="3" t="s">
        <v>26</v>
      </c>
      <c r="S379" s="3" t="s">
        <v>26</v>
      </c>
      <c r="T379" s="3" t="s">
        <v>26</v>
      </c>
      <c r="U379" s="3" t="s">
        <v>26</v>
      </c>
      <c r="V379" s="3" t="s">
        <v>26</v>
      </c>
    </row>
    <row r="380" spans="1:22" ht="12.5" x14ac:dyDescent="0.25">
      <c r="A380" s="2">
        <v>43959.451303009264</v>
      </c>
      <c r="B380" s="3" t="s">
        <v>29</v>
      </c>
      <c r="C380" s="3">
        <v>32</v>
      </c>
      <c r="D380" s="3" t="s">
        <v>32</v>
      </c>
      <c r="E380" s="3" t="s">
        <v>91</v>
      </c>
      <c r="F380" s="3">
        <v>4</v>
      </c>
      <c r="G380" s="3">
        <v>4</v>
      </c>
      <c r="H380" s="3">
        <v>4</v>
      </c>
      <c r="I380" s="3">
        <v>4</v>
      </c>
      <c r="J380" s="3">
        <v>4</v>
      </c>
      <c r="K380" s="3" t="s">
        <v>25</v>
      </c>
      <c r="L380" s="3" t="s">
        <v>25</v>
      </c>
      <c r="M380" s="3" t="s">
        <v>28</v>
      </c>
      <c r="N380" s="3" t="s">
        <v>27</v>
      </c>
      <c r="O380" s="3" t="s">
        <v>26</v>
      </c>
      <c r="P380" s="3" t="s">
        <v>26</v>
      </c>
      <c r="Q380" s="3" t="s">
        <v>27</v>
      </c>
      <c r="R380" s="3" t="s">
        <v>28</v>
      </c>
      <c r="S380" s="3" t="s">
        <v>27</v>
      </c>
      <c r="T380" s="3" t="s">
        <v>27</v>
      </c>
      <c r="U380" s="3" t="s">
        <v>27</v>
      </c>
      <c r="V380" s="3" t="s">
        <v>26</v>
      </c>
    </row>
    <row r="381" spans="1:22" ht="12.5" x14ac:dyDescent="0.25">
      <c r="A381" s="2">
        <v>43959.45680137731</v>
      </c>
      <c r="B381" s="3" t="s">
        <v>22</v>
      </c>
      <c r="C381" s="3">
        <v>32</v>
      </c>
      <c r="D381" s="3" t="s">
        <v>32</v>
      </c>
      <c r="E381" s="3" t="s">
        <v>38</v>
      </c>
      <c r="F381" s="3">
        <v>6</v>
      </c>
      <c r="G381" s="3">
        <v>3</v>
      </c>
      <c r="H381" s="3">
        <v>6</v>
      </c>
      <c r="I381" s="3">
        <v>4</v>
      </c>
      <c r="J381" s="3">
        <v>6</v>
      </c>
      <c r="K381" s="3" t="s">
        <v>25</v>
      </c>
      <c r="L381" s="3" t="s">
        <v>24</v>
      </c>
      <c r="M381" s="3" t="s">
        <v>28</v>
      </c>
      <c r="N381" s="3" t="s">
        <v>27</v>
      </c>
      <c r="O381" s="3" t="s">
        <v>28</v>
      </c>
      <c r="P381" s="3" t="s">
        <v>26</v>
      </c>
      <c r="Q381" s="3" t="s">
        <v>27</v>
      </c>
      <c r="R381" s="3" t="s">
        <v>26</v>
      </c>
      <c r="S381" s="3" t="s">
        <v>28</v>
      </c>
      <c r="T381" s="3" t="s">
        <v>28</v>
      </c>
      <c r="U381" s="3" t="s">
        <v>28</v>
      </c>
      <c r="V381" s="3" t="s">
        <v>26</v>
      </c>
    </row>
    <row r="382" spans="1:22" ht="12.5" x14ac:dyDescent="0.25">
      <c r="A382" s="2">
        <v>43959.45698732639</v>
      </c>
      <c r="B382" s="3" t="s">
        <v>29</v>
      </c>
      <c r="C382" s="3">
        <v>39</v>
      </c>
      <c r="D382" s="3" t="s">
        <v>32</v>
      </c>
      <c r="E382" s="3" t="s">
        <v>48</v>
      </c>
      <c r="F382" s="3">
        <v>6</v>
      </c>
      <c r="G382" s="3">
        <v>6</v>
      </c>
      <c r="H382" s="3">
        <v>6</v>
      </c>
      <c r="I382" s="3">
        <v>7</v>
      </c>
      <c r="J382" s="3">
        <v>4</v>
      </c>
      <c r="K382" s="3" t="s">
        <v>25</v>
      </c>
      <c r="L382" s="3" t="s">
        <v>25</v>
      </c>
      <c r="M382" s="3" t="s">
        <v>28</v>
      </c>
      <c r="N382" s="3" t="s">
        <v>27</v>
      </c>
      <c r="O382" s="3" t="s">
        <v>28</v>
      </c>
      <c r="P382" s="3" t="s">
        <v>26</v>
      </c>
      <c r="Q382" s="3" t="s">
        <v>37</v>
      </c>
      <c r="R382" s="3" t="s">
        <v>28</v>
      </c>
      <c r="S382" s="3" t="s">
        <v>27</v>
      </c>
      <c r="T382" s="3" t="s">
        <v>27</v>
      </c>
      <c r="U382" s="3" t="s">
        <v>27</v>
      </c>
      <c r="V382" s="3" t="s">
        <v>26</v>
      </c>
    </row>
    <row r="383" spans="1:22" ht="12.5" x14ac:dyDescent="0.25">
      <c r="A383" s="2">
        <v>43959.457059942128</v>
      </c>
      <c r="B383" s="3" t="s">
        <v>29</v>
      </c>
      <c r="C383" s="3">
        <v>32</v>
      </c>
      <c r="D383" s="3" t="s">
        <v>35</v>
      </c>
      <c r="E383" s="3" t="s">
        <v>44</v>
      </c>
      <c r="F383" s="3">
        <v>5</v>
      </c>
      <c r="G383" s="3">
        <v>5</v>
      </c>
      <c r="H383" s="3">
        <v>5</v>
      </c>
      <c r="I383" s="3">
        <v>5</v>
      </c>
      <c r="J383" s="3">
        <v>6</v>
      </c>
      <c r="K383" s="3" t="s">
        <v>24</v>
      </c>
      <c r="L383" s="3" t="s">
        <v>24</v>
      </c>
      <c r="M383" s="3" t="s">
        <v>26</v>
      </c>
      <c r="N383" s="3" t="s">
        <v>28</v>
      </c>
      <c r="O383" s="3" t="s">
        <v>28</v>
      </c>
      <c r="P383" s="3" t="s">
        <v>26</v>
      </c>
      <c r="Q383" s="3" t="s">
        <v>28</v>
      </c>
      <c r="R383" s="3" t="s">
        <v>28</v>
      </c>
      <c r="S383" s="3" t="s">
        <v>28</v>
      </c>
      <c r="T383" s="3" t="s">
        <v>28</v>
      </c>
      <c r="U383" s="3" t="s">
        <v>26</v>
      </c>
      <c r="V383" s="3" t="s">
        <v>28</v>
      </c>
    </row>
    <row r="384" spans="1:22" ht="12.5" x14ac:dyDescent="0.25">
      <c r="A384" s="2">
        <v>43959.460335960648</v>
      </c>
      <c r="B384" s="3" t="s">
        <v>22</v>
      </c>
      <c r="C384" s="3">
        <v>31</v>
      </c>
      <c r="D384" s="3" t="s">
        <v>23</v>
      </c>
      <c r="F384" s="3">
        <v>3</v>
      </c>
      <c r="G384" s="3">
        <v>4</v>
      </c>
      <c r="H384" s="3">
        <v>5</v>
      </c>
      <c r="I384" s="3">
        <v>5</v>
      </c>
      <c r="J384" s="3">
        <v>6</v>
      </c>
      <c r="K384" s="3" t="s">
        <v>24</v>
      </c>
      <c r="L384" s="3" t="s">
        <v>40</v>
      </c>
      <c r="M384" s="3" t="s">
        <v>26</v>
      </c>
      <c r="N384" s="3" t="s">
        <v>34</v>
      </c>
      <c r="O384" s="3" t="s">
        <v>34</v>
      </c>
      <c r="P384" s="3" t="s">
        <v>27</v>
      </c>
      <c r="Q384" s="3" t="s">
        <v>26</v>
      </c>
      <c r="R384" s="3" t="s">
        <v>34</v>
      </c>
      <c r="S384" s="3" t="s">
        <v>27</v>
      </c>
      <c r="T384" s="3" t="s">
        <v>26</v>
      </c>
      <c r="U384" s="3" t="s">
        <v>28</v>
      </c>
      <c r="V384" s="3" t="s">
        <v>28</v>
      </c>
    </row>
    <row r="385" spans="1:22" ht="12.5" x14ac:dyDescent="0.25">
      <c r="A385" s="2">
        <v>43959.462194085645</v>
      </c>
      <c r="B385" s="3" t="s">
        <v>22</v>
      </c>
      <c r="C385" s="3">
        <v>41</v>
      </c>
      <c r="D385" s="3" t="s">
        <v>30</v>
      </c>
      <c r="E385" s="3" t="s">
        <v>63</v>
      </c>
      <c r="F385" s="3">
        <v>5</v>
      </c>
      <c r="G385" s="3">
        <v>4</v>
      </c>
      <c r="H385" s="3">
        <v>5</v>
      </c>
      <c r="I385" s="3">
        <v>6</v>
      </c>
      <c r="J385" s="3">
        <v>2</v>
      </c>
      <c r="K385" s="3" t="s">
        <v>25</v>
      </c>
      <c r="L385" s="3" t="s">
        <v>25</v>
      </c>
      <c r="M385" s="3" t="s">
        <v>28</v>
      </c>
      <c r="N385" s="3" t="s">
        <v>27</v>
      </c>
      <c r="O385" s="3" t="s">
        <v>27</v>
      </c>
      <c r="P385" s="3" t="s">
        <v>26</v>
      </c>
      <c r="Q385" s="3" t="s">
        <v>28</v>
      </c>
      <c r="R385" s="3" t="s">
        <v>27</v>
      </c>
      <c r="S385" s="3" t="s">
        <v>27</v>
      </c>
      <c r="T385" s="3" t="s">
        <v>28</v>
      </c>
      <c r="U385" s="3" t="s">
        <v>27</v>
      </c>
      <c r="V385" s="3" t="s">
        <v>28</v>
      </c>
    </row>
    <row r="386" spans="1:22" ht="12.5" x14ac:dyDescent="0.25">
      <c r="A386" s="2">
        <v>43959.463322604162</v>
      </c>
      <c r="B386" s="3" t="s">
        <v>29</v>
      </c>
      <c r="C386" s="3">
        <v>33</v>
      </c>
      <c r="D386" s="3" t="s">
        <v>30</v>
      </c>
      <c r="E386" s="3" t="s">
        <v>38</v>
      </c>
      <c r="F386" s="3">
        <v>2</v>
      </c>
      <c r="G386" s="3">
        <v>5</v>
      </c>
      <c r="H386" s="3">
        <v>5</v>
      </c>
      <c r="I386" s="3">
        <v>3</v>
      </c>
      <c r="J386" s="3">
        <v>5</v>
      </c>
      <c r="K386" s="3" t="s">
        <v>24</v>
      </c>
      <c r="L386" s="3" t="s">
        <v>25</v>
      </c>
      <c r="M386" s="3" t="s">
        <v>27</v>
      </c>
      <c r="N386" s="3" t="s">
        <v>27</v>
      </c>
      <c r="O386" s="3" t="s">
        <v>28</v>
      </c>
      <c r="P386" s="3" t="s">
        <v>26</v>
      </c>
      <c r="Q386" s="3" t="s">
        <v>28</v>
      </c>
      <c r="R386" s="3" t="s">
        <v>26</v>
      </c>
      <c r="S386" s="3" t="s">
        <v>28</v>
      </c>
      <c r="T386" s="3" t="s">
        <v>28</v>
      </c>
      <c r="U386" s="3" t="s">
        <v>27</v>
      </c>
      <c r="V386" s="3" t="s">
        <v>28</v>
      </c>
    </row>
    <row r="387" spans="1:22" ht="12.5" x14ac:dyDescent="0.25">
      <c r="A387" s="2">
        <v>43959.465907939812</v>
      </c>
      <c r="B387" s="3" t="s">
        <v>29</v>
      </c>
      <c r="C387" s="3">
        <v>34</v>
      </c>
      <c r="D387" s="3" t="s">
        <v>32</v>
      </c>
      <c r="E387" s="3" t="s">
        <v>108</v>
      </c>
      <c r="F387" s="3">
        <v>5</v>
      </c>
      <c r="G387" s="3">
        <v>5</v>
      </c>
      <c r="H387" s="3">
        <v>5</v>
      </c>
      <c r="I387" s="3">
        <v>5</v>
      </c>
      <c r="J387" s="3">
        <v>3</v>
      </c>
      <c r="K387" s="3" t="s">
        <v>24</v>
      </c>
      <c r="L387" s="3" t="s">
        <v>25</v>
      </c>
      <c r="M387" s="3" t="s">
        <v>27</v>
      </c>
      <c r="N387" s="3" t="s">
        <v>37</v>
      </c>
      <c r="O387" s="3" t="s">
        <v>27</v>
      </c>
      <c r="P387" s="3" t="s">
        <v>34</v>
      </c>
      <c r="Q387" s="3" t="s">
        <v>27</v>
      </c>
      <c r="R387" s="3" t="s">
        <v>27</v>
      </c>
      <c r="S387" s="3" t="s">
        <v>37</v>
      </c>
      <c r="T387" s="3" t="s">
        <v>37</v>
      </c>
      <c r="U387" s="3" t="s">
        <v>37</v>
      </c>
      <c r="V387" s="3" t="s">
        <v>34</v>
      </c>
    </row>
    <row r="388" spans="1:22" ht="12.5" x14ac:dyDescent="0.25">
      <c r="A388" s="2">
        <v>43959.472226053244</v>
      </c>
      <c r="B388" s="3" t="s">
        <v>22</v>
      </c>
      <c r="C388" s="3">
        <v>26</v>
      </c>
      <c r="D388" s="3" t="s">
        <v>32</v>
      </c>
      <c r="E388" s="3" t="s">
        <v>38</v>
      </c>
      <c r="F388" s="3">
        <v>4</v>
      </c>
      <c r="G388" s="3">
        <v>3</v>
      </c>
      <c r="H388" s="3">
        <v>5</v>
      </c>
      <c r="I388" s="3">
        <v>5</v>
      </c>
      <c r="J388" s="3">
        <v>4</v>
      </c>
      <c r="K388" s="3" t="s">
        <v>24</v>
      </c>
      <c r="L388" s="3" t="s">
        <v>24</v>
      </c>
      <c r="M388" s="3" t="s">
        <v>28</v>
      </c>
      <c r="N388" s="3" t="s">
        <v>27</v>
      </c>
      <c r="O388" s="3" t="s">
        <v>28</v>
      </c>
      <c r="P388" s="3" t="s">
        <v>26</v>
      </c>
      <c r="Q388" s="3" t="s">
        <v>37</v>
      </c>
      <c r="R388" s="3" t="s">
        <v>28</v>
      </c>
      <c r="S388" s="3" t="s">
        <v>28</v>
      </c>
      <c r="T388" s="3" t="s">
        <v>37</v>
      </c>
      <c r="U388" s="3" t="s">
        <v>28</v>
      </c>
      <c r="V388" s="3" t="s">
        <v>26</v>
      </c>
    </row>
    <row r="389" spans="1:22" ht="12.5" x14ac:dyDescent="0.25">
      <c r="A389" s="2">
        <v>43959.472730162037</v>
      </c>
      <c r="B389" s="3" t="s">
        <v>29</v>
      </c>
      <c r="C389" s="3">
        <v>33</v>
      </c>
      <c r="D389" s="3" t="s">
        <v>32</v>
      </c>
      <c r="E389" s="3" t="s">
        <v>44</v>
      </c>
      <c r="F389" s="3">
        <v>7</v>
      </c>
      <c r="G389" s="3">
        <v>7</v>
      </c>
      <c r="H389" s="3">
        <v>7</v>
      </c>
      <c r="I389" s="3">
        <v>6</v>
      </c>
      <c r="J389" s="3">
        <v>7</v>
      </c>
      <c r="K389" s="3" t="s">
        <v>25</v>
      </c>
      <c r="L389" s="3" t="s">
        <v>25</v>
      </c>
      <c r="M389" s="3" t="s">
        <v>28</v>
      </c>
      <c r="N389" s="3" t="s">
        <v>28</v>
      </c>
      <c r="O389" s="3" t="s">
        <v>27</v>
      </c>
      <c r="P389" s="3" t="s">
        <v>26</v>
      </c>
      <c r="Q389" s="3" t="s">
        <v>28</v>
      </c>
      <c r="R389" s="3" t="s">
        <v>37</v>
      </c>
      <c r="S389" s="3" t="s">
        <v>37</v>
      </c>
      <c r="T389" s="3" t="s">
        <v>37</v>
      </c>
      <c r="U389" s="3" t="s">
        <v>27</v>
      </c>
      <c r="V389" s="3" t="s">
        <v>26</v>
      </c>
    </row>
    <row r="390" spans="1:22" ht="12.5" x14ac:dyDescent="0.25">
      <c r="A390" s="2">
        <v>43959.478121597218</v>
      </c>
      <c r="B390" s="3" t="s">
        <v>29</v>
      </c>
      <c r="C390" s="3">
        <v>36</v>
      </c>
      <c r="D390" s="3" t="s">
        <v>32</v>
      </c>
      <c r="E390" s="3" t="s">
        <v>60</v>
      </c>
      <c r="F390" s="3">
        <v>5</v>
      </c>
      <c r="G390" s="3">
        <v>6</v>
      </c>
      <c r="H390" s="3">
        <v>6</v>
      </c>
      <c r="I390" s="3">
        <v>6</v>
      </c>
      <c r="J390" s="3">
        <v>6</v>
      </c>
      <c r="K390" s="3" t="s">
        <v>24</v>
      </c>
      <c r="L390" s="3" t="s">
        <v>40</v>
      </c>
      <c r="M390" s="3" t="s">
        <v>27</v>
      </c>
      <c r="N390" s="3" t="s">
        <v>27</v>
      </c>
      <c r="O390" s="3" t="s">
        <v>26</v>
      </c>
      <c r="P390" s="3" t="s">
        <v>34</v>
      </c>
      <c r="Q390" s="3" t="s">
        <v>37</v>
      </c>
      <c r="R390" s="3" t="s">
        <v>34</v>
      </c>
      <c r="S390" s="3" t="s">
        <v>27</v>
      </c>
      <c r="T390" s="3" t="s">
        <v>34</v>
      </c>
      <c r="U390" s="3" t="s">
        <v>27</v>
      </c>
      <c r="V390" s="3" t="s">
        <v>26</v>
      </c>
    </row>
    <row r="391" spans="1:22" ht="12.5" x14ac:dyDescent="0.25">
      <c r="A391" s="2">
        <v>43959.481023749999</v>
      </c>
      <c r="B391" s="3" t="s">
        <v>29</v>
      </c>
      <c r="C391" s="3">
        <v>37</v>
      </c>
      <c r="D391" s="3" t="s">
        <v>32</v>
      </c>
      <c r="E391" s="3" t="s">
        <v>38</v>
      </c>
      <c r="F391" s="3">
        <v>5</v>
      </c>
      <c r="G391" s="3">
        <v>5</v>
      </c>
      <c r="H391" s="3">
        <v>6</v>
      </c>
      <c r="I391" s="3">
        <v>5</v>
      </c>
      <c r="J391" s="3">
        <v>4</v>
      </c>
      <c r="K391" s="3" t="s">
        <v>24</v>
      </c>
      <c r="L391" s="3" t="s">
        <v>25</v>
      </c>
      <c r="M391" s="3" t="s">
        <v>28</v>
      </c>
      <c r="N391" s="3" t="s">
        <v>27</v>
      </c>
      <c r="O391" s="3" t="s">
        <v>28</v>
      </c>
      <c r="P391" s="3" t="s">
        <v>26</v>
      </c>
      <c r="Q391" s="3" t="s">
        <v>27</v>
      </c>
      <c r="R391" s="3" t="s">
        <v>28</v>
      </c>
      <c r="S391" s="3" t="s">
        <v>27</v>
      </c>
      <c r="T391" s="3" t="s">
        <v>28</v>
      </c>
      <c r="U391" s="3" t="s">
        <v>28</v>
      </c>
      <c r="V391" s="3" t="s">
        <v>28</v>
      </c>
    </row>
    <row r="392" spans="1:22" ht="12.5" x14ac:dyDescent="0.25">
      <c r="A392" s="2">
        <v>43959.487995914351</v>
      </c>
      <c r="B392" s="3" t="s">
        <v>22</v>
      </c>
      <c r="C392" s="3">
        <v>33</v>
      </c>
      <c r="D392" s="3" t="s">
        <v>45</v>
      </c>
      <c r="E392" s="3" t="s">
        <v>38</v>
      </c>
      <c r="F392" s="3">
        <v>5</v>
      </c>
      <c r="G392" s="3">
        <v>5</v>
      </c>
      <c r="H392" s="3">
        <v>5</v>
      </c>
      <c r="I392" s="3">
        <v>5</v>
      </c>
      <c r="J392" s="3">
        <v>4</v>
      </c>
      <c r="K392" s="3" t="s">
        <v>40</v>
      </c>
      <c r="L392" s="3" t="s">
        <v>40</v>
      </c>
      <c r="M392" s="3" t="s">
        <v>27</v>
      </c>
      <c r="N392" s="3" t="s">
        <v>26</v>
      </c>
      <c r="O392" s="3" t="s">
        <v>26</v>
      </c>
      <c r="P392" s="3" t="s">
        <v>26</v>
      </c>
      <c r="Q392" s="3" t="s">
        <v>27</v>
      </c>
      <c r="R392" s="3" t="s">
        <v>34</v>
      </c>
      <c r="S392" s="3" t="s">
        <v>27</v>
      </c>
      <c r="T392" s="3" t="s">
        <v>28</v>
      </c>
      <c r="U392" s="3" t="s">
        <v>28</v>
      </c>
      <c r="V392" s="3" t="s">
        <v>28</v>
      </c>
    </row>
    <row r="393" spans="1:22" ht="12.5" x14ac:dyDescent="0.25">
      <c r="A393" s="2">
        <v>43959.497273530098</v>
      </c>
      <c r="B393" s="3" t="s">
        <v>29</v>
      </c>
      <c r="C393" s="3">
        <v>39</v>
      </c>
      <c r="D393" s="3" t="s">
        <v>32</v>
      </c>
      <c r="E393" s="3" t="s">
        <v>84</v>
      </c>
      <c r="F393" s="3">
        <v>5</v>
      </c>
      <c r="G393" s="3">
        <v>5</v>
      </c>
      <c r="H393" s="3">
        <v>5</v>
      </c>
      <c r="I393" s="3">
        <v>6</v>
      </c>
      <c r="J393" s="3">
        <v>4</v>
      </c>
      <c r="K393" s="3" t="s">
        <v>52</v>
      </c>
      <c r="L393" s="3" t="s">
        <v>25</v>
      </c>
      <c r="M393" s="3" t="s">
        <v>26</v>
      </c>
      <c r="N393" s="3" t="s">
        <v>27</v>
      </c>
      <c r="O393" s="3" t="s">
        <v>27</v>
      </c>
      <c r="P393" s="3" t="s">
        <v>28</v>
      </c>
      <c r="Q393" s="3" t="s">
        <v>28</v>
      </c>
      <c r="R393" s="3" t="s">
        <v>27</v>
      </c>
      <c r="S393" s="3" t="s">
        <v>37</v>
      </c>
      <c r="T393" s="3" t="s">
        <v>27</v>
      </c>
      <c r="U393" s="3" t="s">
        <v>28</v>
      </c>
      <c r="V393" s="3" t="s">
        <v>34</v>
      </c>
    </row>
    <row r="394" spans="1:22" ht="12.5" x14ac:dyDescent="0.25">
      <c r="A394" s="2">
        <v>43959.507929513886</v>
      </c>
      <c r="B394" s="3" t="s">
        <v>29</v>
      </c>
      <c r="C394" s="3">
        <v>33</v>
      </c>
      <c r="D394" s="3" t="s">
        <v>45</v>
      </c>
      <c r="E394" s="3" t="s">
        <v>38</v>
      </c>
      <c r="F394" s="3">
        <v>1</v>
      </c>
      <c r="G394" s="3">
        <v>2</v>
      </c>
      <c r="H394" s="3">
        <v>2</v>
      </c>
      <c r="I394" s="3">
        <v>2</v>
      </c>
      <c r="J394" s="3">
        <v>1</v>
      </c>
      <c r="K394" s="3" t="s">
        <v>40</v>
      </c>
      <c r="L394" s="3" t="s">
        <v>40</v>
      </c>
      <c r="M394" s="3" t="s">
        <v>26</v>
      </c>
      <c r="N394" s="3" t="s">
        <v>26</v>
      </c>
      <c r="O394" s="3" t="s">
        <v>26</v>
      </c>
      <c r="P394" s="3" t="s">
        <v>34</v>
      </c>
      <c r="Q394" s="3" t="s">
        <v>27</v>
      </c>
      <c r="R394" s="3" t="s">
        <v>34</v>
      </c>
      <c r="S394" s="3" t="s">
        <v>26</v>
      </c>
      <c r="T394" s="3" t="s">
        <v>34</v>
      </c>
      <c r="U394" s="3" t="s">
        <v>37</v>
      </c>
      <c r="V394" s="3" t="s">
        <v>28</v>
      </c>
    </row>
    <row r="395" spans="1:22" ht="12.5" x14ac:dyDescent="0.25">
      <c r="A395" s="2">
        <v>43959.508144791667</v>
      </c>
      <c r="B395" s="3" t="s">
        <v>29</v>
      </c>
      <c r="C395" s="3">
        <v>34</v>
      </c>
      <c r="D395" s="3" t="s">
        <v>32</v>
      </c>
      <c r="E395" s="3" t="s">
        <v>115</v>
      </c>
      <c r="F395" s="3">
        <v>3</v>
      </c>
      <c r="G395" s="3">
        <v>3</v>
      </c>
      <c r="H395" s="3">
        <v>3</v>
      </c>
      <c r="I395" s="3">
        <v>2</v>
      </c>
      <c r="J395" s="3">
        <v>2</v>
      </c>
      <c r="K395" s="3" t="s">
        <v>40</v>
      </c>
      <c r="L395" s="3" t="s">
        <v>24</v>
      </c>
      <c r="M395" s="3" t="s">
        <v>28</v>
      </c>
      <c r="N395" s="3" t="s">
        <v>28</v>
      </c>
      <c r="O395" s="3" t="s">
        <v>28</v>
      </c>
      <c r="P395" s="3" t="s">
        <v>26</v>
      </c>
      <c r="Q395" s="3" t="s">
        <v>27</v>
      </c>
      <c r="R395" s="3" t="s">
        <v>26</v>
      </c>
      <c r="S395" s="3" t="s">
        <v>28</v>
      </c>
      <c r="T395" s="3" t="s">
        <v>28</v>
      </c>
      <c r="U395" s="3" t="s">
        <v>28</v>
      </c>
      <c r="V395" s="3" t="s">
        <v>26</v>
      </c>
    </row>
    <row r="396" spans="1:22" ht="12.5" x14ac:dyDescent="0.25">
      <c r="A396" s="2">
        <v>43959.512575462963</v>
      </c>
      <c r="B396" s="3" t="s">
        <v>29</v>
      </c>
      <c r="C396" s="3">
        <v>33</v>
      </c>
      <c r="D396" s="3" t="s">
        <v>23</v>
      </c>
      <c r="F396" s="3">
        <v>5</v>
      </c>
      <c r="G396" s="3">
        <v>6</v>
      </c>
      <c r="H396" s="3">
        <v>6</v>
      </c>
      <c r="I396" s="3">
        <v>5</v>
      </c>
      <c r="J396" s="3">
        <v>4</v>
      </c>
      <c r="K396" s="3" t="s">
        <v>24</v>
      </c>
      <c r="L396" s="3" t="s">
        <v>25</v>
      </c>
      <c r="M396" s="3" t="s">
        <v>28</v>
      </c>
      <c r="N396" s="3" t="s">
        <v>27</v>
      </c>
      <c r="O396" s="3" t="s">
        <v>26</v>
      </c>
      <c r="P396" s="3" t="s">
        <v>28</v>
      </c>
      <c r="Q396" s="3" t="s">
        <v>27</v>
      </c>
      <c r="R396" s="3" t="s">
        <v>28</v>
      </c>
      <c r="S396" s="3" t="s">
        <v>27</v>
      </c>
      <c r="T396" s="3" t="s">
        <v>26</v>
      </c>
      <c r="U396" s="3" t="s">
        <v>28</v>
      </c>
      <c r="V396" s="3" t="s">
        <v>26</v>
      </c>
    </row>
    <row r="397" spans="1:22" ht="12.5" x14ac:dyDescent="0.25">
      <c r="A397" s="2">
        <v>43959.518465682871</v>
      </c>
      <c r="B397" s="3" t="s">
        <v>29</v>
      </c>
      <c r="C397" s="3">
        <v>38</v>
      </c>
      <c r="D397" s="3" t="s">
        <v>30</v>
      </c>
      <c r="E397" s="3" t="s">
        <v>44</v>
      </c>
      <c r="F397" s="3">
        <v>5</v>
      </c>
      <c r="G397" s="3">
        <v>5</v>
      </c>
      <c r="H397" s="3">
        <v>5</v>
      </c>
      <c r="I397" s="3">
        <v>6</v>
      </c>
      <c r="J397" s="3">
        <v>7</v>
      </c>
      <c r="K397" s="3" t="s">
        <v>24</v>
      </c>
      <c r="L397" s="3" t="s">
        <v>40</v>
      </c>
      <c r="M397" s="3" t="s">
        <v>28</v>
      </c>
      <c r="N397" s="3" t="s">
        <v>28</v>
      </c>
      <c r="O397" s="3" t="s">
        <v>26</v>
      </c>
      <c r="P397" s="3" t="s">
        <v>26</v>
      </c>
      <c r="Q397" s="3" t="s">
        <v>28</v>
      </c>
      <c r="R397" s="3" t="s">
        <v>26</v>
      </c>
      <c r="S397" s="3" t="s">
        <v>28</v>
      </c>
      <c r="T397" s="3" t="s">
        <v>27</v>
      </c>
      <c r="U397" s="3" t="s">
        <v>27</v>
      </c>
      <c r="V397" s="3" t="s">
        <v>26</v>
      </c>
    </row>
    <row r="398" spans="1:22" ht="12.5" x14ac:dyDescent="0.25">
      <c r="A398" s="2">
        <v>43959.538017002313</v>
      </c>
      <c r="B398" s="3" t="s">
        <v>29</v>
      </c>
      <c r="C398" s="3">
        <v>29</v>
      </c>
      <c r="D398" s="3" t="s">
        <v>32</v>
      </c>
      <c r="E398" s="3" t="s">
        <v>48</v>
      </c>
      <c r="F398" s="3">
        <v>5</v>
      </c>
      <c r="G398" s="3">
        <v>6</v>
      </c>
      <c r="H398" s="3">
        <v>4</v>
      </c>
      <c r="I398" s="3">
        <v>5</v>
      </c>
      <c r="J398" s="3">
        <v>5</v>
      </c>
      <c r="K398" s="3" t="s">
        <v>24</v>
      </c>
      <c r="L398" s="3" t="s">
        <v>25</v>
      </c>
      <c r="M398" s="3" t="s">
        <v>26</v>
      </c>
      <c r="N398" s="3" t="s">
        <v>28</v>
      </c>
      <c r="O398" s="3" t="s">
        <v>28</v>
      </c>
      <c r="P398" s="3" t="s">
        <v>27</v>
      </c>
      <c r="Q398" s="3" t="s">
        <v>26</v>
      </c>
      <c r="R398" s="3" t="s">
        <v>37</v>
      </c>
      <c r="S398" s="3" t="s">
        <v>37</v>
      </c>
      <c r="T398" s="3" t="s">
        <v>28</v>
      </c>
      <c r="U398" s="3" t="s">
        <v>26</v>
      </c>
      <c r="V398" s="3" t="s">
        <v>34</v>
      </c>
    </row>
    <row r="399" spans="1:22" ht="12.5" x14ac:dyDescent="0.25">
      <c r="A399" s="2">
        <v>43959.540717083335</v>
      </c>
      <c r="B399" s="3" t="s">
        <v>29</v>
      </c>
      <c r="C399" s="3">
        <v>34</v>
      </c>
      <c r="D399" s="3" t="s">
        <v>35</v>
      </c>
      <c r="E399" s="3" t="s">
        <v>116</v>
      </c>
      <c r="F399" s="3">
        <v>5</v>
      </c>
      <c r="G399" s="3">
        <v>5</v>
      </c>
      <c r="H399" s="3">
        <v>5</v>
      </c>
      <c r="I399" s="3">
        <v>5</v>
      </c>
      <c r="J399" s="3">
        <v>5</v>
      </c>
      <c r="K399" s="3" t="s">
        <v>24</v>
      </c>
      <c r="L399" s="3" t="s">
        <v>24</v>
      </c>
      <c r="M399" s="3" t="s">
        <v>28</v>
      </c>
      <c r="N399" s="3" t="s">
        <v>28</v>
      </c>
      <c r="O399" s="3" t="s">
        <v>28</v>
      </c>
      <c r="P399" s="3" t="s">
        <v>26</v>
      </c>
      <c r="Q399" s="3" t="s">
        <v>27</v>
      </c>
      <c r="R399" s="3" t="s">
        <v>28</v>
      </c>
      <c r="S399" s="3" t="s">
        <v>28</v>
      </c>
      <c r="T399" s="3" t="s">
        <v>28</v>
      </c>
      <c r="U399" s="3" t="s">
        <v>27</v>
      </c>
      <c r="V399" s="3" t="s">
        <v>28</v>
      </c>
    </row>
    <row r="400" spans="1:22" ht="12.5" x14ac:dyDescent="0.25">
      <c r="A400" s="2">
        <v>43959.562092650463</v>
      </c>
      <c r="B400" s="3" t="s">
        <v>22</v>
      </c>
      <c r="C400" s="3">
        <v>34</v>
      </c>
      <c r="D400" s="3" t="s">
        <v>45</v>
      </c>
      <c r="E400" s="3" t="s">
        <v>44</v>
      </c>
      <c r="F400" s="3">
        <v>6</v>
      </c>
      <c r="G400" s="3">
        <v>6</v>
      </c>
      <c r="H400" s="3">
        <v>6</v>
      </c>
      <c r="I400" s="3">
        <v>6</v>
      </c>
      <c r="J400" s="3">
        <v>6</v>
      </c>
      <c r="K400" s="3" t="s">
        <v>25</v>
      </c>
      <c r="L400" s="3" t="s">
        <v>25</v>
      </c>
      <c r="M400" s="3" t="s">
        <v>28</v>
      </c>
      <c r="N400" s="3" t="s">
        <v>28</v>
      </c>
      <c r="O400" s="3" t="s">
        <v>27</v>
      </c>
      <c r="P400" s="3" t="s">
        <v>26</v>
      </c>
      <c r="Q400" s="3" t="s">
        <v>27</v>
      </c>
      <c r="R400" s="3" t="s">
        <v>27</v>
      </c>
      <c r="S400" s="3" t="s">
        <v>37</v>
      </c>
      <c r="T400" s="3" t="s">
        <v>27</v>
      </c>
      <c r="U400" s="3" t="s">
        <v>27</v>
      </c>
      <c r="V400" s="3" t="s">
        <v>26</v>
      </c>
    </row>
    <row r="401" spans="1:22" ht="12.5" x14ac:dyDescent="0.25">
      <c r="A401" s="2">
        <v>43959.56362666667</v>
      </c>
      <c r="B401" s="3" t="s">
        <v>22</v>
      </c>
      <c r="C401" s="3">
        <v>30</v>
      </c>
      <c r="D401" s="3" t="s">
        <v>35</v>
      </c>
      <c r="E401" s="3" t="s">
        <v>117</v>
      </c>
      <c r="F401" s="3">
        <v>5</v>
      </c>
      <c r="G401" s="3">
        <v>4</v>
      </c>
      <c r="H401" s="3">
        <v>6</v>
      </c>
      <c r="I401" s="3">
        <v>6</v>
      </c>
      <c r="J401" s="3">
        <v>7</v>
      </c>
      <c r="K401" s="3" t="s">
        <v>25</v>
      </c>
      <c r="L401" s="3" t="s">
        <v>25</v>
      </c>
      <c r="M401" s="3" t="s">
        <v>27</v>
      </c>
      <c r="N401" s="3" t="s">
        <v>37</v>
      </c>
      <c r="O401" s="3" t="s">
        <v>37</v>
      </c>
      <c r="P401" s="3" t="s">
        <v>34</v>
      </c>
      <c r="Q401" s="3" t="s">
        <v>27</v>
      </c>
      <c r="R401" s="3" t="s">
        <v>28</v>
      </c>
      <c r="S401" s="3" t="s">
        <v>37</v>
      </c>
      <c r="T401" s="3" t="s">
        <v>37</v>
      </c>
      <c r="U401" s="3" t="s">
        <v>27</v>
      </c>
      <c r="V401" s="3" t="s">
        <v>26</v>
      </c>
    </row>
    <row r="402" spans="1:22" ht="12.5" x14ac:dyDescent="0.25">
      <c r="A402" s="2">
        <v>43959.566119988427</v>
      </c>
      <c r="B402" s="3" t="s">
        <v>29</v>
      </c>
      <c r="C402" s="3">
        <v>40</v>
      </c>
      <c r="D402" s="3" t="s">
        <v>35</v>
      </c>
      <c r="E402" s="3" t="s">
        <v>44</v>
      </c>
      <c r="F402" s="3">
        <v>5</v>
      </c>
      <c r="G402" s="3">
        <v>4</v>
      </c>
      <c r="H402" s="3">
        <v>5</v>
      </c>
      <c r="I402" s="3">
        <v>4</v>
      </c>
      <c r="J402" s="3">
        <v>5</v>
      </c>
      <c r="K402" s="3" t="s">
        <v>24</v>
      </c>
      <c r="L402" s="3" t="s">
        <v>24</v>
      </c>
      <c r="M402" s="3" t="s">
        <v>27</v>
      </c>
      <c r="N402" s="3" t="s">
        <v>37</v>
      </c>
      <c r="O402" s="3" t="s">
        <v>28</v>
      </c>
      <c r="P402" s="3" t="s">
        <v>26</v>
      </c>
      <c r="Q402" s="3" t="s">
        <v>37</v>
      </c>
      <c r="R402" s="3" t="s">
        <v>28</v>
      </c>
      <c r="S402" s="3" t="s">
        <v>27</v>
      </c>
      <c r="T402" s="3" t="s">
        <v>27</v>
      </c>
      <c r="U402" s="3" t="s">
        <v>37</v>
      </c>
      <c r="V402" s="3" t="s">
        <v>26</v>
      </c>
    </row>
    <row r="403" spans="1:22" ht="12.5" x14ac:dyDescent="0.25">
      <c r="A403" s="2">
        <v>43959.566221851856</v>
      </c>
      <c r="B403" s="3" t="s">
        <v>29</v>
      </c>
      <c r="C403" s="3">
        <v>40</v>
      </c>
      <c r="D403" s="3" t="s">
        <v>35</v>
      </c>
      <c r="E403" s="3" t="s">
        <v>44</v>
      </c>
      <c r="F403" s="3">
        <v>5</v>
      </c>
      <c r="G403" s="3">
        <v>4</v>
      </c>
      <c r="H403" s="3">
        <v>5</v>
      </c>
      <c r="I403" s="3">
        <v>4</v>
      </c>
      <c r="J403" s="3">
        <v>5</v>
      </c>
      <c r="K403" s="3" t="s">
        <v>24</v>
      </c>
      <c r="L403" s="3" t="s">
        <v>24</v>
      </c>
      <c r="M403" s="3" t="s">
        <v>27</v>
      </c>
      <c r="N403" s="3" t="s">
        <v>37</v>
      </c>
      <c r="O403" s="3" t="s">
        <v>28</v>
      </c>
      <c r="P403" s="3" t="s">
        <v>26</v>
      </c>
      <c r="Q403" s="3" t="s">
        <v>37</v>
      </c>
      <c r="R403" s="3" t="s">
        <v>28</v>
      </c>
      <c r="S403" s="3" t="s">
        <v>27</v>
      </c>
      <c r="T403" s="3" t="s">
        <v>27</v>
      </c>
      <c r="U403" s="3" t="s">
        <v>37</v>
      </c>
      <c r="V403" s="3" t="s">
        <v>26</v>
      </c>
    </row>
    <row r="404" spans="1:22" ht="12.5" x14ac:dyDescent="0.25">
      <c r="A404" s="2">
        <v>43959.569901006944</v>
      </c>
      <c r="B404" s="3" t="s">
        <v>29</v>
      </c>
      <c r="C404" s="3">
        <v>39</v>
      </c>
      <c r="D404" s="3" t="s">
        <v>32</v>
      </c>
      <c r="E404" s="3" t="s">
        <v>38</v>
      </c>
      <c r="F404" s="3">
        <v>5</v>
      </c>
      <c r="G404" s="3">
        <v>5</v>
      </c>
      <c r="H404" s="3">
        <v>4</v>
      </c>
      <c r="I404" s="3">
        <v>5</v>
      </c>
      <c r="J404" s="3">
        <v>6</v>
      </c>
      <c r="K404" s="3" t="s">
        <v>25</v>
      </c>
      <c r="L404" s="3" t="s">
        <v>25</v>
      </c>
      <c r="M404" s="3" t="s">
        <v>26</v>
      </c>
      <c r="N404" s="3" t="s">
        <v>26</v>
      </c>
      <c r="O404" s="3" t="s">
        <v>28</v>
      </c>
      <c r="P404" s="3" t="s">
        <v>27</v>
      </c>
      <c r="Q404" s="3" t="s">
        <v>26</v>
      </c>
      <c r="R404" s="3" t="s">
        <v>28</v>
      </c>
      <c r="S404" s="3" t="s">
        <v>37</v>
      </c>
      <c r="T404" s="3" t="s">
        <v>27</v>
      </c>
      <c r="U404" s="3" t="s">
        <v>26</v>
      </c>
      <c r="V404" s="3" t="s">
        <v>34</v>
      </c>
    </row>
    <row r="405" spans="1:22" ht="12.5" x14ac:dyDescent="0.25">
      <c r="A405" s="2">
        <v>43959.571223113424</v>
      </c>
      <c r="B405" s="3" t="s">
        <v>22</v>
      </c>
      <c r="C405" s="3">
        <v>30</v>
      </c>
      <c r="D405" s="3" t="s">
        <v>30</v>
      </c>
      <c r="E405" s="3" t="s">
        <v>111</v>
      </c>
      <c r="F405" s="3">
        <v>5</v>
      </c>
      <c r="G405" s="3">
        <v>6</v>
      </c>
      <c r="H405" s="3">
        <v>5</v>
      </c>
      <c r="I405" s="3">
        <v>6</v>
      </c>
      <c r="J405" s="3">
        <v>3</v>
      </c>
      <c r="K405" s="3" t="s">
        <v>24</v>
      </c>
      <c r="L405" s="3" t="s">
        <v>49</v>
      </c>
      <c r="M405" s="3" t="s">
        <v>26</v>
      </c>
      <c r="N405" s="3" t="s">
        <v>26</v>
      </c>
      <c r="O405" s="3" t="s">
        <v>27</v>
      </c>
      <c r="P405" s="3" t="s">
        <v>37</v>
      </c>
      <c r="Q405" s="3" t="s">
        <v>28</v>
      </c>
      <c r="R405" s="3" t="s">
        <v>28</v>
      </c>
      <c r="S405" s="3" t="s">
        <v>37</v>
      </c>
      <c r="T405" s="3" t="s">
        <v>27</v>
      </c>
      <c r="U405" s="3" t="s">
        <v>37</v>
      </c>
      <c r="V405" s="3" t="s">
        <v>26</v>
      </c>
    </row>
    <row r="406" spans="1:22" ht="12.5" x14ac:dyDescent="0.25">
      <c r="A406" s="2">
        <v>43959.579783368055</v>
      </c>
      <c r="B406" s="3" t="s">
        <v>22</v>
      </c>
      <c r="C406" s="3">
        <v>33</v>
      </c>
      <c r="D406" s="3" t="s">
        <v>35</v>
      </c>
      <c r="E406" s="3" t="s">
        <v>62</v>
      </c>
      <c r="F406" s="3">
        <v>5</v>
      </c>
      <c r="G406" s="3">
        <v>5</v>
      </c>
      <c r="H406" s="3">
        <v>6</v>
      </c>
      <c r="I406" s="3">
        <v>6</v>
      </c>
      <c r="J406" s="3">
        <v>6</v>
      </c>
      <c r="K406" s="3" t="s">
        <v>24</v>
      </c>
      <c r="L406" s="3" t="s">
        <v>24</v>
      </c>
      <c r="M406" s="3" t="s">
        <v>27</v>
      </c>
      <c r="N406" s="3" t="s">
        <v>27</v>
      </c>
      <c r="O406" s="3" t="s">
        <v>28</v>
      </c>
      <c r="P406" s="3" t="s">
        <v>26</v>
      </c>
      <c r="Q406" s="3" t="s">
        <v>37</v>
      </c>
      <c r="R406" s="3" t="s">
        <v>27</v>
      </c>
      <c r="S406" s="3" t="s">
        <v>27</v>
      </c>
      <c r="T406" s="3" t="s">
        <v>27</v>
      </c>
      <c r="U406" s="3" t="s">
        <v>27</v>
      </c>
      <c r="V406" s="3" t="s">
        <v>34</v>
      </c>
    </row>
    <row r="407" spans="1:22" ht="12.5" x14ac:dyDescent="0.25">
      <c r="A407" s="2">
        <v>43959.591569583332</v>
      </c>
      <c r="B407" s="3" t="s">
        <v>29</v>
      </c>
      <c r="C407" s="3">
        <v>32</v>
      </c>
      <c r="D407" s="3" t="s">
        <v>32</v>
      </c>
      <c r="E407" s="3" t="s">
        <v>118</v>
      </c>
      <c r="F407" s="3">
        <v>6</v>
      </c>
      <c r="G407" s="3">
        <v>6</v>
      </c>
      <c r="H407" s="3">
        <v>7</v>
      </c>
      <c r="I407" s="3">
        <v>7</v>
      </c>
      <c r="J407" s="3">
        <v>2</v>
      </c>
      <c r="K407" s="3" t="s">
        <v>24</v>
      </c>
      <c r="L407" s="3" t="s">
        <v>25</v>
      </c>
      <c r="M407" s="3" t="s">
        <v>28</v>
      </c>
      <c r="N407" s="3" t="s">
        <v>27</v>
      </c>
      <c r="O407" s="3" t="s">
        <v>27</v>
      </c>
      <c r="P407" s="3" t="s">
        <v>26</v>
      </c>
      <c r="Q407" s="3" t="s">
        <v>27</v>
      </c>
      <c r="R407" s="3" t="s">
        <v>37</v>
      </c>
      <c r="S407" s="3" t="s">
        <v>37</v>
      </c>
      <c r="T407" s="3" t="s">
        <v>37</v>
      </c>
      <c r="U407" s="3" t="s">
        <v>27</v>
      </c>
      <c r="V407" s="3" t="s">
        <v>26</v>
      </c>
    </row>
    <row r="408" spans="1:22" ht="12.5" x14ac:dyDescent="0.25">
      <c r="A408" s="2">
        <v>43959.597859837959</v>
      </c>
      <c r="B408" s="3" t="s">
        <v>29</v>
      </c>
      <c r="C408" s="3">
        <v>39</v>
      </c>
      <c r="D408" s="3" t="s">
        <v>32</v>
      </c>
      <c r="E408" s="3" t="s">
        <v>44</v>
      </c>
      <c r="F408" s="3">
        <v>4</v>
      </c>
      <c r="G408" s="3">
        <v>4</v>
      </c>
      <c r="H408" s="3">
        <v>5</v>
      </c>
      <c r="I408" s="3">
        <v>4</v>
      </c>
      <c r="J408" s="3">
        <v>3</v>
      </c>
      <c r="K408" s="3" t="s">
        <v>40</v>
      </c>
      <c r="L408" s="3" t="s">
        <v>24</v>
      </c>
      <c r="M408" s="3" t="s">
        <v>27</v>
      </c>
      <c r="N408" s="3" t="s">
        <v>28</v>
      </c>
      <c r="O408" s="3" t="s">
        <v>26</v>
      </c>
      <c r="P408" s="3" t="s">
        <v>26</v>
      </c>
      <c r="Q408" s="3" t="s">
        <v>28</v>
      </c>
      <c r="R408" s="3" t="s">
        <v>28</v>
      </c>
      <c r="S408" s="3" t="s">
        <v>28</v>
      </c>
      <c r="T408" s="3" t="s">
        <v>28</v>
      </c>
      <c r="U408" s="3" t="s">
        <v>28</v>
      </c>
      <c r="V408" s="3" t="s">
        <v>26</v>
      </c>
    </row>
    <row r="409" spans="1:22" ht="12.5" x14ac:dyDescent="0.25">
      <c r="A409" s="2">
        <v>43959.598415231478</v>
      </c>
      <c r="B409" s="3" t="s">
        <v>29</v>
      </c>
      <c r="C409" s="3">
        <v>36</v>
      </c>
      <c r="D409" s="3" t="s">
        <v>23</v>
      </c>
      <c r="F409" s="3">
        <v>5</v>
      </c>
      <c r="G409" s="3">
        <v>5</v>
      </c>
      <c r="H409" s="3">
        <v>2</v>
      </c>
      <c r="I409" s="3">
        <v>7</v>
      </c>
      <c r="J409" s="3">
        <v>1</v>
      </c>
      <c r="K409" s="3" t="s">
        <v>25</v>
      </c>
      <c r="L409" s="3" t="s">
        <v>24</v>
      </c>
      <c r="M409" s="3" t="s">
        <v>26</v>
      </c>
      <c r="N409" s="3" t="s">
        <v>26</v>
      </c>
      <c r="O409" s="3" t="s">
        <v>26</v>
      </c>
      <c r="P409" s="3" t="s">
        <v>34</v>
      </c>
      <c r="Q409" s="3" t="s">
        <v>28</v>
      </c>
      <c r="R409" s="3" t="s">
        <v>34</v>
      </c>
      <c r="S409" s="3" t="s">
        <v>26</v>
      </c>
      <c r="T409" s="3" t="s">
        <v>26</v>
      </c>
      <c r="U409" s="3" t="s">
        <v>34</v>
      </c>
      <c r="V409" s="3" t="s">
        <v>28</v>
      </c>
    </row>
    <row r="410" spans="1:22" ht="12.5" x14ac:dyDescent="0.25">
      <c r="A410" s="2">
        <v>43959.598491875004</v>
      </c>
      <c r="B410" s="3" t="s">
        <v>29</v>
      </c>
      <c r="C410" s="3">
        <v>36</v>
      </c>
      <c r="D410" s="3" t="s">
        <v>35</v>
      </c>
      <c r="E410" s="3" t="s">
        <v>119</v>
      </c>
      <c r="F410" s="3">
        <v>5</v>
      </c>
      <c r="G410" s="3">
        <v>4</v>
      </c>
      <c r="H410" s="3">
        <v>5</v>
      </c>
      <c r="I410" s="3">
        <v>4</v>
      </c>
      <c r="J410" s="3">
        <v>3</v>
      </c>
      <c r="K410" s="3" t="s">
        <v>25</v>
      </c>
      <c r="L410" s="3" t="s">
        <v>24</v>
      </c>
      <c r="M410" s="3" t="s">
        <v>26</v>
      </c>
      <c r="N410" s="3" t="s">
        <v>26</v>
      </c>
      <c r="O410" s="3" t="s">
        <v>26</v>
      </c>
      <c r="P410" s="3" t="s">
        <v>28</v>
      </c>
      <c r="Q410" s="3" t="s">
        <v>28</v>
      </c>
      <c r="R410" s="3" t="s">
        <v>28</v>
      </c>
      <c r="S410" s="3" t="s">
        <v>28</v>
      </c>
      <c r="T410" s="3" t="s">
        <v>28</v>
      </c>
      <c r="U410" s="3" t="s">
        <v>28</v>
      </c>
      <c r="V410" s="3" t="s">
        <v>27</v>
      </c>
    </row>
    <row r="411" spans="1:22" ht="12.5" x14ac:dyDescent="0.25">
      <c r="A411" s="2">
        <v>43959.600360625001</v>
      </c>
      <c r="B411" s="3" t="s">
        <v>22</v>
      </c>
      <c r="C411" s="3">
        <v>49</v>
      </c>
      <c r="D411" s="3" t="s">
        <v>30</v>
      </c>
      <c r="E411" s="3" t="s">
        <v>38</v>
      </c>
      <c r="F411" s="3">
        <v>5</v>
      </c>
      <c r="G411" s="3">
        <v>5</v>
      </c>
      <c r="H411" s="3">
        <v>6</v>
      </c>
      <c r="I411" s="3">
        <v>5</v>
      </c>
      <c r="J411" s="3">
        <v>3</v>
      </c>
      <c r="K411" s="3" t="s">
        <v>25</v>
      </c>
      <c r="L411" s="3" t="s">
        <v>25</v>
      </c>
      <c r="M411" s="3" t="s">
        <v>28</v>
      </c>
      <c r="N411" s="3" t="s">
        <v>27</v>
      </c>
      <c r="O411" s="3" t="s">
        <v>28</v>
      </c>
      <c r="P411" s="3" t="s">
        <v>26</v>
      </c>
      <c r="Q411" s="3" t="s">
        <v>27</v>
      </c>
      <c r="R411" s="3" t="s">
        <v>28</v>
      </c>
      <c r="S411" s="3" t="s">
        <v>27</v>
      </c>
      <c r="T411" s="3" t="s">
        <v>28</v>
      </c>
      <c r="U411" s="3" t="s">
        <v>28</v>
      </c>
      <c r="V411" s="3" t="s">
        <v>26</v>
      </c>
    </row>
    <row r="412" spans="1:22" ht="12.5" x14ac:dyDescent="0.25">
      <c r="A412" s="2">
        <v>43959.607759560182</v>
      </c>
      <c r="B412" s="3" t="s">
        <v>29</v>
      </c>
      <c r="C412" s="3">
        <v>43</v>
      </c>
      <c r="D412" s="3" t="s">
        <v>32</v>
      </c>
      <c r="E412" s="3" t="s">
        <v>38</v>
      </c>
      <c r="F412" s="3">
        <v>6</v>
      </c>
      <c r="G412" s="3">
        <v>7</v>
      </c>
      <c r="H412" s="3">
        <v>7</v>
      </c>
      <c r="I412" s="3">
        <v>6</v>
      </c>
      <c r="J412" s="3">
        <v>7</v>
      </c>
      <c r="K412" s="3" t="s">
        <v>40</v>
      </c>
      <c r="L412" s="3" t="s">
        <v>24</v>
      </c>
      <c r="M412" s="3" t="s">
        <v>27</v>
      </c>
      <c r="N412" s="3" t="s">
        <v>27</v>
      </c>
      <c r="O412" s="3" t="s">
        <v>26</v>
      </c>
      <c r="P412" s="3" t="s">
        <v>26</v>
      </c>
      <c r="Q412" s="3" t="s">
        <v>28</v>
      </c>
      <c r="R412" s="3" t="s">
        <v>26</v>
      </c>
      <c r="S412" s="3" t="s">
        <v>26</v>
      </c>
      <c r="T412" s="3" t="s">
        <v>26</v>
      </c>
      <c r="U412" s="3" t="s">
        <v>27</v>
      </c>
      <c r="V412" s="3" t="s">
        <v>26</v>
      </c>
    </row>
    <row r="413" spans="1:22" ht="12.5" x14ac:dyDescent="0.25">
      <c r="A413" s="2">
        <v>43959.617057916665</v>
      </c>
      <c r="B413" s="3" t="s">
        <v>22</v>
      </c>
      <c r="C413" s="3">
        <v>34</v>
      </c>
      <c r="D413" s="3" t="s">
        <v>32</v>
      </c>
      <c r="E413" s="3" t="s">
        <v>120</v>
      </c>
      <c r="F413" s="3">
        <v>4</v>
      </c>
      <c r="G413" s="3">
        <v>5</v>
      </c>
      <c r="H413" s="3">
        <v>2</v>
      </c>
      <c r="I413" s="3">
        <v>2</v>
      </c>
      <c r="J413" s="3">
        <v>3</v>
      </c>
      <c r="K413" s="3" t="s">
        <v>24</v>
      </c>
      <c r="L413" s="3" t="s">
        <v>25</v>
      </c>
      <c r="M413" s="3" t="s">
        <v>28</v>
      </c>
      <c r="N413" s="3" t="s">
        <v>27</v>
      </c>
      <c r="O413" s="3" t="s">
        <v>27</v>
      </c>
      <c r="P413" s="3" t="s">
        <v>26</v>
      </c>
      <c r="Q413" s="3" t="s">
        <v>27</v>
      </c>
      <c r="R413" s="3" t="s">
        <v>28</v>
      </c>
      <c r="S413" s="3" t="s">
        <v>27</v>
      </c>
      <c r="T413" s="3" t="s">
        <v>27</v>
      </c>
      <c r="U413" s="3" t="s">
        <v>27</v>
      </c>
      <c r="V413" s="3" t="s">
        <v>26</v>
      </c>
    </row>
    <row r="414" spans="1:22" ht="12.5" x14ac:dyDescent="0.25">
      <c r="A414" s="2">
        <v>43959.632489108801</v>
      </c>
      <c r="B414" s="3" t="s">
        <v>22</v>
      </c>
      <c r="C414" s="3">
        <v>26</v>
      </c>
      <c r="D414" s="3" t="s">
        <v>32</v>
      </c>
      <c r="E414" s="3" t="s">
        <v>58</v>
      </c>
      <c r="F414" s="3">
        <v>5</v>
      </c>
      <c r="G414" s="3">
        <v>5</v>
      </c>
      <c r="H414" s="3">
        <v>5</v>
      </c>
      <c r="I414" s="3">
        <v>5</v>
      </c>
      <c r="J414" s="3">
        <v>3</v>
      </c>
      <c r="K414" s="3" t="s">
        <v>25</v>
      </c>
      <c r="L414" s="3" t="s">
        <v>25</v>
      </c>
      <c r="M414" s="3" t="s">
        <v>26</v>
      </c>
      <c r="N414" s="3" t="s">
        <v>26</v>
      </c>
      <c r="O414" s="3" t="s">
        <v>28</v>
      </c>
      <c r="P414" s="3" t="s">
        <v>28</v>
      </c>
      <c r="Q414" s="3" t="s">
        <v>28</v>
      </c>
      <c r="R414" s="3" t="s">
        <v>26</v>
      </c>
      <c r="S414" s="3" t="s">
        <v>28</v>
      </c>
      <c r="T414" s="3" t="s">
        <v>28</v>
      </c>
      <c r="U414" s="3" t="s">
        <v>28</v>
      </c>
      <c r="V414" s="3" t="s">
        <v>26</v>
      </c>
    </row>
    <row r="415" spans="1:22" ht="12.5" x14ac:dyDescent="0.25">
      <c r="A415" s="2">
        <v>43959.634144675925</v>
      </c>
      <c r="B415" s="3" t="s">
        <v>22</v>
      </c>
      <c r="C415" s="3">
        <v>23</v>
      </c>
      <c r="D415" s="3" t="s">
        <v>45</v>
      </c>
      <c r="E415" s="3" t="s">
        <v>44</v>
      </c>
      <c r="F415" s="3">
        <v>5</v>
      </c>
      <c r="G415" s="3">
        <v>6</v>
      </c>
      <c r="H415" s="3">
        <v>5</v>
      </c>
      <c r="I415" s="3">
        <v>6</v>
      </c>
      <c r="J415" s="3">
        <v>5</v>
      </c>
      <c r="K415" s="3" t="s">
        <v>24</v>
      </c>
      <c r="L415" s="3" t="s">
        <v>24</v>
      </c>
      <c r="M415" s="3" t="s">
        <v>28</v>
      </c>
      <c r="N415" s="3" t="s">
        <v>28</v>
      </c>
      <c r="O415" s="3" t="s">
        <v>28</v>
      </c>
      <c r="P415" s="3" t="s">
        <v>26</v>
      </c>
      <c r="Q415" s="3" t="s">
        <v>27</v>
      </c>
      <c r="R415" s="3" t="s">
        <v>26</v>
      </c>
      <c r="S415" s="3" t="s">
        <v>28</v>
      </c>
      <c r="T415" s="3" t="s">
        <v>28</v>
      </c>
      <c r="U415" s="3" t="s">
        <v>27</v>
      </c>
      <c r="V415" s="3" t="s">
        <v>28</v>
      </c>
    </row>
    <row r="416" spans="1:22" ht="12.5" x14ac:dyDescent="0.25">
      <c r="A416" s="2">
        <v>43959.668155624997</v>
      </c>
      <c r="B416" s="3" t="s">
        <v>29</v>
      </c>
      <c r="C416" s="3">
        <v>34</v>
      </c>
      <c r="D416" s="3" t="s">
        <v>35</v>
      </c>
      <c r="E416" s="3" t="s">
        <v>44</v>
      </c>
      <c r="F416" s="3">
        <v>5</v>
      </c>
      <c r="G416" s="3">
        <v>4</v>
      </c>
      <c r="H416" s="3">
        <v>6</v>
      </c>
      <c r="I416" s="3">
        <v>4</v>
      </c>
      <c r="J416" s="3">
        <v>4</v>
      </c>
      <c r="K416" s="3" t="s">
        <v>24</v>
      </c>
      <c r="L416" s="3" t="s">
        <v>25</v>
      </c>
      <c r="M416" s="3" t="s">
        <v>26</v>
      </c>
      <c r="N416" s="3" t="s">
        <v>28</v>
      </c>
      <c r="O416" s="3" t="s">
        <v>28</v>
      </c>
      <c r="P416" s="3" t="s">
        <v>26</v>
      </c>
      <c r="Q416" s="3" t="s">
        <v>28</v>
      </c>
      <c r="R416" s="3" t="s">
        <v>27</v>
      </c>
      <c r="S416" s="3" t="s">
        <v>27</v>
      </c>
      <c r="T416" s="3" t="s">
        <v>27</v>
      </c>
      <c r="U416" s="3" t="s">
        <v>26</v>
      </c>
      <c r="V416" s="3" t="s">
        <v>26</v>
      </c>
    </row>
    <row r="417" spans="1:22" ht="12.5" x14ac:dyDescent="0.25">
      <c r="A417" s="2">
        <v>43959.677848194449</v>
      </c>
      <c r="B417" s="3" t="s">
        <v>22</v>
      </c>
      <c r="C417" s="3">
        <v>23</v>
      </c>
      <c r="D417" s="3" t="s">
        <v>32</v>
      </c>
      <c r="E417" s="3" t="s">
        <v>38</v>
      </c>
      <c r="F417" s="3">
        <v>1</v>
      </c>
      <c r="G417" s="3">
        <v>4</v>
      </c>
      <c r="H417" s="3">
        <v>4</v>
      </c>
      <c r="I417" s="3">
        <v>5</v>
      </c>
      <c r="J417" s="3">
        <v>5</v>
      </c>
      <c r="K417" s="3" t="s">
        <v>40</v>
      </c>
      <c r="L417" s="3" t="s">
        <v>24</v>
      </c>
      <c r="M417" s="3" t="s">
        <v>28</v>
      </c>
      <c r="N417" s="3" t="s">
        <v>26</v>
      </c>
      <c r="O417" s="3" t="s">
        <v>26</v>
      </c>
      <c r="P417" s="3" t="s">
        <v>37</v>
      </c>
      <c r="Q417" s="3" t="s">
        <v>28</v>
      </c>
      <c r="R417" s="3" t="s">
        <v>26</v>
      </c>
      <c r="S417" s="3" t="s">
        <v>26</v>
      </c>
      <c r="T417" s="3" t="s">
        <v>26</v>
      </c>
      <c r="U417" s="3" t="s">
        <v>28</v>
      </c>
      <c r="V417" s="3" t="s">
        <v>28</v>
      </c>
    </row>
    <row r="418" spans="1:22" ht="12.5" x14ac:dyDescent="0.25">
      <c r="A418" s="2">
        <v>43959.68935137731</v>
      </c>
      <c r="B418" s="3" t="s">
        <v>29</v>
      </c>
      <c r="C418" s="3">
        <v>41</v>
      </c>
      <c r="D418" s="3" t="s">
        <v>32</v>
      </c>
      <c r="E418" s="3" t="s">
        <v>39</v>
      </c>
      <c r="F418" s="3">
        <v>5</v>
      </c>
      <c r="G418" s="3">
        <v>4</v>
      </c>
      <c r="H418" s="3">
        <v>5</v>
      </c>
      <c r="I418" s="3">
        <v>5</v>
      </c>
      <c r="J418" s="3">
        <v>5</v>
      </c>
      <c r="K418" s="3" t="s">
        <v>24</v>
      </c>
      <c r="L418" s="3" t="s">
        <v>25</v>
      </c>
      <c r="M418" s="3" t="s">
        <v>26</v>
      </c>
      <c r="N418" s="3" t="s">
        <v>28</v>
      </c>
      <c r="O418" s="3" t="s">
        <v>28</v>
      </c>
      <c r="P418" s="3" t="s">
        <v>27</v>
      </c>
      <c r="Q418" s="3" t="s">
        <v>28</v>
      </c>
      <c r="R418" s="3" t="s">
        <v>26</v>
      </c>
      <c r="S418" s="3" t="s">
        <v>27</v>
      </c>
      <c r="T418" s="3" t="s">
        <v>28</v>
      </c>
      <c r="U418" s="3" t="s">
        <v>26</v>
      </c>
      <c r="V418" s="3" t="s">
        <v>26</v>
      </c>
    </row>
    <row r="419" spans="1:22" ht="12.5" x14ac:dyDescent="0.25">
      <c r="A419" s="2">
        <v>43959.694468391201</v>
      </c>
      <c r="B419" s="3" t="s">
        <v>29</v>
      </c>
      <c r="C419" s="3">
        <v>37</v>
      </c>
      <c r="D419" s="3" t="s">
        <v>45</v>
      </c>
      <c r="E419" s="3" t="s">
        <v>38</v>
      </c>
      <c r="F419" s="3">
        <v>6</v>
      </c>
      <c r="G419" s="3">
        <v>5</v>
      </c>
      <c r="H419" s="3">
        <v>5</v>
      </c>
      <c r="I419" s="3">
        <v>5</v>
      </c>
      <c r="J419" s="3">
        <v>5</v>
      </c>
      <c r="K419" s="3" t="s">
        <v>24</v>
      </c>
      <c r="L419" s="3" t="s">
        <v>24</v>
      </c>
      <c r="M419" s="3" t="s">
        <v>28</v>
      </c>
      <c r="N419" s="3" t="s">
        <v>28</v>
      </c>
      <c r="O419" s="3" t="s">
        <v>27</v>
      </c>
      <c r="P419" s="3" t="s">
        <v>28</v>
      </c>
      <c r="Q419" s="3" t="s">
        <v>26</v>
      </c>
      <c r="R419" s="3" t="s">
        <v>27</v>
      </c>
      <c r="S419" s="3" t="s">
        <v>27</v>
      </c>
      <c r="T419" s="3" t="s">
        <v>28</v>
      </c>
      <c r="U419" s="3" t="s">
        <v>27</v>
      </c>
      <c r="V419" s="3" t="s">
        <v>34</v>
      </c>
    </row>
    <row r="420" spans="1:22" ht="12.5" x14ac:dyDescent="0.25">
      <c r="A420" s="2">
        <v>43959.698118761575</v>
      </c>
      <c r="B420" s="3" t="s">
        <v>29</v>
      </c>
      <c r="C420" s="3">
        <v>28</v>
      </c>
      <c r="D420" s="3" t="s">
        <v>35</v>
      </c>
      <c r="E420" s="3" t="s">
        <v>47</v>
      </c>
      <c r="F420" s="3">
        <v>6</v>
      </c>
      <c r="G420" s="3">
        <v>6</v>
      </c>
      <c r="H420" s="3">
        <v>6</v>
      </c>
      <c r="I420" s="3">
        <v>6</v>
      </c>
      <c r="J420" s="3">
        <v>7</v>
      </c>
      <c r="K420" s="3" t="s">
        <v>25</v>
      </c>
      <c r="L420" s="3" t="s">
        <v>49</v>
      </c>
      <c r="M420" s="3" t="s">
        <v>27</v>
      </c>
      <c r="N420" s="3" t="s">
        <v>27</v>
      </c>
      <c r="O420" s="3" t="s">
        <v>27</v>
      </c>
      <c r="P420" s="3" t="s">
        <v>34</v>
      </c>
      <c r="Q420" s="3" t="s">
        <v>27</v>
      </c>
      <c r="R420" s="3" t="s">
        <v>28</v>
      </c>
      <c r="S420" s="3" t="s">
        <v>27</v>
      </c>
      <c r="T420" s="3" t="s">
        <v>27</v>
      </c>
      <c r="U420" s="3" t="s">
        <v>37</v>
      </c>
      <c r="V420" s="3" t="s">
        <v>26</v>
      </c>
    </row>
    <row r="421" spans="1:22" ht="12.5" x14ac:dyDescent="0.25">
      <c r="A421" s="2">
        <v>43959.699477395829</v>
      </c>
      <c r="B421" s="3" t="s">
        <v>29</v>
      </c>
      <c r="C421" s="3">
        <v>36</v>
      </c>
      <c r="D421" s="3" t="s">
        <v>32</v>
      </c>
      <c r="E421" s="3" t="s">
        <v>42</v>
      </c>
      <c r="F421" s="3">
        <v>5</v>
      </c>
      <c r="G421" s="3">
        <v>6</v>
      </c>
      <c r="H421" s="3">
        <v>5</v>
      </c>
      <c r="I421" s="3">
        <v>5</v>
      </c>
      <c r="J421" s="3">
        <v>3</v>
      </c>
      <c r="K421" s="3" t="s">
        <v>40</v>
      </c>
      <c r="L421" s="3" t="s">
        <v>24</v>
      </c>
      <c r="M421" s="3" t="s">
        <v>27</v>
      </c>
      <c r="N421" s="3" t="s">
        <v>27</v>
      </c>
      <c r="O421" s="3" t="s">
        <v>28</v>
      </c>
      <c r="P421" s="3" t="s">
        <v>27</v>
      </c>
      <c r="Q421" s="3" t="s">
        <v>28</v>
      </c>
      <c r="R421" s="3" t="s">
        <v>26</v>
      </c>
      <c r="S421" s="3" t="s">
        <v>27</v>
      </c>
      <c r="T421" s="3" t="s">
        <v>28</v>
      </c>
      <c r="U421" s="3" t="s">
        <v>26</v>
      </c>
      <c r="V421" s="3" t="s">
        <v>26</v>
      </c>
    </row>
    <row r="422" spans="1:22" ht="12.5" x14ac:dyDescent="0.25">
      <c r="A422" s="2">
        <v>43959.7023037037</v>
      </c>
      <c r="B422" s="3" t="s">
        <v>22</v>
      </c>
      <c r="C422" s="3">
        <v>29</v>
      </c>
      <c r="D422" s="3" t="s">
        <v>32</v>
      </c>
      <c r="E422" s="3" t="s">
        <v>117</v>
      </c>
      <c r="F422" s="3">
        <v>4</v>
      </c>
      <c r="G422" s="3">
        <v>4</v>
      </c>
      <c r="H422" s="3">
        <v>5</v>
      </c>
      <c r="I422" s="3">
        <v>5</v>
      </c>
      <c r="J422" s="3">
        <v>5</v>
      </c>
      <c r="K422" s="3" t="s">
        <v>40</v>
      </c>
      <c r="L422" s="3" t="s">
        <v>40</v>
      </c>
      <c r="M422" s="3" t="s">
        <v>26</v>
      </c>
      <c r="N422" s="3" t="s">
        <v>26</v>
      </c>
      <c r="O422" s="3" t="s">
        <v>26</v>
      </c>
      <c r="P422" s="3" t="s">
        <v>28</v>
      </c>
      <c r="Q422" s="3" t="s">
        <v>26</v>
      </c>
      <c r="R422" s="3" t="s">
        <v>26</v>
      </c>
      <c r="S422" s="3" t="s">
        <v>28</v>
      </c>
      <c r="T422" s="3" t="s">
        <v>26</v>
      </c>
      <c r="U422" s="3" t="s">
        <v>28</v>
      </c>
      <c r="V422" s="3" t="s">
        <v>26</v>
      </c>
    </row>
    <row r="423" spans="1:22" ht="12.5" x14ac:dyDescent="0.25">
      <c r="A423" s="2">
        <v>43959.703199664349</v>
      </c>
      <c r="B423" s="3" t="s">
        <v>22</v>
      </c>
      <c r="C423" s="3">
        <v>42</v>
      </c>
      <c r="D423" s="3" t="s">
        <v>23</v>
      </c>
      <c r="F423" s="3">
        <v>1</v>
      </c>
      <c r="G423" s="3">
        <v>1</v>
      </c>
      <c r="H423" s="3">
        <v>1</v>
      </c>
      <c r="I423" s="3">
        <v>1</v>
      </c>
      <c r="J423" s="3">
        <v>1</v>
      </c>
      <c r="K423" s="3" t="s">
        <v>24</v>
      </c>
      <c r="L423" s="3" t="s">
        <v>24</v>
      </c>
      <c r="M423" s="3" t="s">
        <v>34</v>
      </c>
      <c r="N423" s="3" t="s">
        <v>26</v>
      </c>
      <c r="O423" s="3" t="s">
        <v>26</v>
      </c>
      <c r="P423" s="3" t="s">
        <v>37</v>
      </c>
      <c r="Q423" s="3" t="s">
        <v>34</v>
      </c>
      <c r="R423" s="3" t="s">
        <v>26</v>
      </c>
      <c r="S423" s="3" t="s">
        <v>28</v>
      </c>
      <c r="T423" s="3" t="s">
        <v>26</v>
      </c>
      <c r="U423" s="3" t="s">
        <v>28</v>
      </c>
      <c r="V423" s="3" t="s">
        <v>28</v>
      </c>
    </row>
    <row r="424" spans="1:22" ht="12.5" x14ac:dyDescent="0.25">
      <c r="A424" s="2">
        <v>43959.708349236113</v>
      </c>
      <c r="B424" s="3" t="s">
        <v>22</v>
      </c>
      <c r="C424" s="3">
        <v>30</v>
      </c>
      <c r="D424" s="3" t="s">
        <v>32</v>
      </c>
      <c r="E424" s="3" t="s">
        <v>38</v>
      </c>
      <c r="F424" s="3">
        <v>6</v>
      </c>
      <c r="G424" s="3">
        <v>5</v>
      </c>
      <c r="H424" s="3">
        <v>6</v>
      </c>
      <c r="I424" s="3">
        <v>6</v>
      </c>
      <c r="J424" s="3">
        <v>5</v>
      </c>
      <c r="K424" s="3" t="s">
        <v>25</v>
      </c>
      <c r="L424" s="3" t="s">
        <v>25</v>
      </c>
      <c r="M424" s="3" t="s">
        <v>28</v>
      </c>
      <c r="N424" s="3" t="s">
        <v>28</v>
      </c>
      <c r="O424" s="3" t="s">
        <v>28</v>
      </c>
      <c r="P424" s="3" t="s">
        <v>26</v>
      </c>
      <c r="Q424" s="3" t="s">
        <v>28</v>
      </c>
      <c r="R424" s="3" t="s">
        <v>27</v>
      </c>
      <c r="S424" s="3" t="s">
        <v>28</v>
      </c>
      <c r="T424" s="3" t="s">
        <v>37</v>
      </c>
      <c r="U424" s="3" t="s">
        <v>27</v>
      </c>
      <c r="V424" s="3" t="s">
        <v>28</v>
      </c>
    </row>
    <row r="425" spans="1:22" ht="12.5" x14ac:dyDescent="0.25">
      <c r="A425" s="2">
        <v>43959.716972187496</v>
      </c>
      <c r="B425" s="3" t="s">
        <v>29</v>
      </c>
      <c r="C425" s="3">
        <v>50</v>
      </c>
      <c r="D425" s="3" t="s">
        <v>45</v>
      </c>
      <c r="E425" s="3" t="s">
        <v>50</v>
      </c>
      <c r="F425" s="3">
        <v>5</v>
      </c>
      <c r="G425" s="3">
        <v>6</v>
      </c>
      <c r="H425" s="3">
        <v>7</v>
      </c>
      <c r="I425" s="3">
        <v>6</v>
      </c>
      <c r="J425" s="3">
        <v>3</v>
      </c>
      <c r="K425" s="3" t="s">
        <v>25</v>
      </c>
      <c r="L425" s="3" t="s">
        <v>25</v>
      </c>
      <c r="M425" s="3" t="s">
        <v>27</v>
      </c>
      <c r="N425" s="3" t="s">
        <v>37</v>
      </c>
      <c r="O425" s="3" t="s">
        <v>37</v>
      </c>
      <c r="P425" s="3" t="s">
        <v>34</v>
      </c>
      <c r="Q425" s="3" t="s">
        <v>27</v>
      </c>
      <c r="R425" s="3" t="s">
        <v>37</v>
      </c>
      <c r="S425" s="3" t="s">
        <v>27</v>
      </c>
      <c r="T425" s="3" t="s">
        <v>37</v>
      </c>
      <c r="U425" s="3" t="s">
        <v>28</v>
      </c>
      <c r="V425" s="3" t="s">
        <v>26</v>
      </c>
    </row>
    <row r="426" spans="1:22" ht="12.5" x14ac:dyDescent="0.25">
      <c r="A426" s="2">
        <v>43959.720844039352</v>
      </c>
      <c r="B426" s="3" t="s">
        <v>22</v>
      </c>
      <c r="C426" s="3">
        <v>38</v>
      </c>
      <c r="D426" s="3" t="s">
        <v>23</v>
      </c>
      <c r="F426" s="3">
        <v>5</v>
      </c>
      <c r="G426" s="3">
        <v>4</v>
      </c>
      <c r="H426" s="3">
        <v>6</v>
      </c>
      <c r="I426" s="3">
        <v>6</v>
      </c>
      <c r="J426" s="3">
        <v>5</v>
      </c>
      <c r="K426" s="3" t="s">
        <v>24</v>
      </c>
      <c r="L426" s="3" t="s">
        <v>24</v>
      </c>
      <c r="M426" s="3" t="s">
        <v>28</v>
      </c>
      <c r="N426" s="3" t="s">
        <v>28</v>
      </c>
      <c r="O426" s="3" t="s">
        <v>27</v>
      </c>
      <c r="P426" s="3" t="s">
        <v>28</v>
      </c>
      <c r="Q426" s="3" t="s">
        <v>27</v>
      </c>
      <c r="R426" s="3" t="s">
        <v>26</v>
      </c>
      <c r="S426" s="3" t="s">
        <v>27</v>
      </c>
      <c r="T426" s="3" t="s">
        <v>27</v>
      </c>
      <c r="U426" s="3" t="s">
        <v>27</v>
      </c>
      <c r="V426" s="3" t="s">
        <v>34</v>
      </c>
    </row>
    <row r="427" spans="1:22" ht="12.5" x14ac:dyDescent="0.25">
      <c r="A427" s="2">
        <v>43959.73260974537</v>
      </c>
      <c r="B427" s="3" t="s">
        <v>29</v>
      </c>
      <c r="C427" s="3">
        <v>33</v>
      </c>
      <c r="D427" s="3" t="s">
        <v>32</v>
      </c>
      <c r="E427" s="3" t="s">
        <v>61</v>
      </c>
      <c r="F427" s="3">
        <v>5</v>
      </c>
      <c r="G427" s="3">
        <v>5</v>
      </c>
      <c r="H427" s="3">
        <v>5</v>
      </c>
      <c r="I427" s="3">
        <v>5</v>
      </c>
      <c r="J427" s="3">
        <v>5</v>
      </c>
      <c r="K427" s="3" t="s">
        <v>24</v>
      </c>
      <c r="L427" s="3" t="s">
        <v>24</v>
      </c>
      <c r="M427" s="3" t="s">
        <v>28</v>
      </c>
      <c r="N427" s="3" t="s">
        <v>27</v>
      </c>
      <c r="O427" s="3" t="s">
        <v>27</v>
      </c>
      <c r="P427" s="3" t="s">
        <v>26</v>
      </c>
      <c r="Q427" s="3" t="s">
        <v>27</v>
      </c>
      <c r="R427" s="3" t="s">
        <v>27</v>
      </c>
      <c r="S427" s="3" t="s">
        <v>27</v>
      </c>
      <c r="T427" s="3" t="s">
        <v>27</v>
      </c>
      <c r="U427" s="3" t="s">
        <v>27</v>
      </c>
      <c r="V427" s="3" t="s">
        <v>26</v>
      </c>
    </row>
    <row r="428" spans="1:22" ht="12.5" x14ac:dyDescent="0.25">
      <c r="A428" s="2">
        <v>43959.735666956018</v>
      </c>
      <c r="B428" s="3" t="s">
        <v>22</v>
      </c>
      <c r="C428" s="3">
        <v>22</v>
      </c>
      <c r="D428" s="3" t="s">
        <v>30</v>
      </c>
      <c r="E428" s="3" t="s">
        <v>63</v>
      </c>
      <c r="F428" s="3">
        <v>2</v>
      </c>
      <c r="G428" s="3">
        <v>3</v>
      </c>
      <c r="H428" s="3">
        <v>3</v>
      </c>
      <c r="I428" s="3">
        <v>4</v>
      </c>
      <c r="J428" s="3">
        <v>2</v>
      </c>
      <c r="K428" s="3" t="s">
        <v>40</v>
      </c>
      <c r="L428" s="3" t="s">
        <v>24</v>
      </c>
      <c r="M428" s="3" t="s">
        <v>28</v>
      </c>
      <c r="N428" s="3" t="s">
        <v>27</v>
      </c>
      <c r="O428" s="3" t="s">
        <v>28</v>
      </c>
      <c r="P428" s="3" t="s">
        <v>26</v>
      </c>
      <c r="Q428" s="3" t="s">
        <v>27</v>
      </c>
      <c r="R428" s="3" t="s">
        <v>26</v>
      </c>
      <c r="S428" s="3" t="s">
        <v>27</v>
      </c>
      <c r="T428" s="3" t="s">
        <v>27</v>
      </c>
      <c r="U428" s="3" t="s">
        <v>27</v>
      </c>
      <c r="V428" s="3" t="s">
        <v>26</v>
      </c>
    </row>
    <row r="429" spans="1:22" ht="12.5" x14ac:dyDescent="0.25">
      <c r="A429" s="2">
        <v>43959.73794496528</v>
      </c>
      <c r="B429" s="3" t="s">
        <v>29</v>
      </c>
      <c r="C429" s="3">
        <v>35</v>
      </c>
      <c r="D429" s="3" t="s">
        <v>32</v>
      </c>
      <c r="E429" s="3" t="s">
        <v>48</v>
      </c>
      <c r="F429" s="3">
        <v>5</v>
      </c>
      <c r="G429" s="3">
        <v>7</v>
      </c>
      <c r="H429" s="3">
        <v>5</v>
      </c>
      <c r="I429" s="3">
        <v>6</v>
      </c>
      <c r="J429" s="3">
        <v>5</v>
      </c>
      <c r="K429" s="3" t="s">
        <v>25</v>
      </c>
      <c r="L429" s="3" t="s">
        <v>25</v>
      </c>
      <c r="M429" s="3" t="s">
        <v>28</v>
      </c>
      <c r="N429" s="3" t="s">
        <v>27</v>
      </c>
      <c r="O429" s="3" t="s">
        <v>27</v>
      </c>
      <c r="P429" s="3" t="s">
        <v>26</v>
      </c>
      <c r="Q429" s="3" t="s">
        <v>27</v>
      </c>
      <c r="R429" s="3" t="s">
        <v>27</v>
      </c>
      <c r="S429" s="3" t="s">
        <v>27</v>
      </c>
      <c r="T429" s="3" t="s">
        <v>27</v>
      </c>
      <c r="U429" s="3" t="s">
        <v>27</v>
      </c>
      <c r="V429" s="3" t="s">
        <v>34</v>
      </c>
    </row>
    <row r="430" spans="1:22" ht="12.5" x14ac:dyDescent="0.25">
      <c r="A430" s="2">
        <v>43959.738494409721</v>
      </c>
      <c r="B430" s="3" t="s">
        <v>29</v>
      </c>
      <c r="C430" s="3">
        <v>33</v>
      </c>
      <c r="D430" s="3" t="s">
        <v>30</v>
      </c>
      <c r="E430" s="3" t="s">
        <v>44</v>
      </c>
      <c r="F430" s="3">
        <v>2</v>
      </c>
      <c r="G430" s="3">
        <v>3</v>
      </c>
      <c r="H430" s="3">
        <v>3</v>
      </c>
      <c r="I430" s="3">
        <v>2</v>
      </c>
      <c r="J430" s="3">
        <v>1</v>
      </c>
      <c r="K430" s="3" t="s">
        <v>24</v>
      </c>
      <c r="L430" s="3" t="s">
        <v>24</v>
      </c>
      <c r="M430" s="3" t="s">
        <v>27</v>
      </c>
      <c r="N430" s="3" t="s">
        <v>27</v>
      </c>
      <c r="O430" s="3" t="s">
        <v>37</v>
      </c>
      <c r="P430" s="3" t="s">
        <v>27</v>
      </c>
      <c r="Q430" s="3" t="s">
        <v>27</v>
      </c>
      <c r="R430" s="3" t="s">
        <v>27</v>
      </c>
      <c r="S430" s="3" t="s">
        <v>37</v>
      </c>
      <c r="T430" s="3" t="s">
        <v>27</v>
      </c>
      <c r="U430" s="3" t="s">
        <v>27</v>
      </c>
      <c r="V430" s="3" t="s">
        <v>27</v>
      </c>
    </row>
    <row r="431" spans="1:22" ht="12.5" x14ac:dyDescent="0.25">
      <c r="A431" s="2">
        <v>43959.752415671297</v>
      </c>
      <c r="B431" s="3" t="s">
        <v>29</v>
      </c>
      <c r="C431" s="3">
        <v>34</v>
      </c>
      <c r="D431" s="3" t="s">
        <v>45</v>
      </c>
      <c r="E431" s="3" t="s">
        <v>38</v>
      </c>
      <c r="F431" s="3">
        <v>5</v>
      </c>
      <c r="G431" s="3">
        <v>5</v>
      </c>
      <c r="H431" s="3">
        <v>6</v>
      </c>
      <c r="I431" s="3">
        <v>7</v>
      </c>
      <c r="J431" s="3">
        <v>5</v>
      </c>
      <c r="K431" s="3" t="s">
        <v>24</v>
      </c>
      <c r="L431" s="3" t="s">
        <v>24</v>
      </c>
      <c r="M431" s="3" t="s">
        <v>26</v>
      </c>
      <c r="N431" s="3" t="s">
        <v>26</v>
      </c>
      <c r="O431" s="3" t="s">
        <v>34</v>
      </c>
      <c r="P431" s="3" t="s">
        <v>28</v>
      </c>
      <c r="Q431" s="3" t="s">
        <v>28</v>
      </c>
      <c r="R431" s="3" t="s">
        <v>26</v>
      </c>
      <c r="S431" s="3" t="s">
        <v>27</v>
      </c>
      <c r="T431" s="3" t="s">
        <v>28</v>
      </c>
      <c r="U431" s="3" t="s">
        <v>28</v>
      </c>
      <c r="V431" s="3" t="s">
        <v>26</v>
      </c>
    </row>
    <row r="432" spans="1:22" ht="12.5" x14ac:dyDescent="0.25">
      <c r="A432" s="2">
        <v>43959.763917013886</v>
      </c>
      <c r="B432" s="3" t="s">
        <v>29</v>
      </c>
      <c r="C432" s="3">
        <v>40</v>
      </c>
      <c r="D432" s="3" t="s">
        <v>45</v>
      </c>
      <c r="E432" s="3" t="s">
        <v>121</v>
      </c>
      <c r="F432" s="3">
        <v>3</v>
      </c>
      <c r="G432" s="3">
        <v>6</v>
      </c>
      <c r="H432" s="3">
        <v>4</v>
      </c>
      <c r="I432" s="3">
        <v>2</v>
      </c>
      <c r="J432" s="3">
        <v>1</v>
      </c>
      <c r="K432" s="3" t="s">
        <v>40</v>
      </c>
      <c r="L432" s="3" t="s">
        <v>24</v>
      </c>
      <c r="M432" s="3" t="s">
        <v>26</v>
      </c>
      <c r="N432" s="3" t="s">
        <v>28</v>
      </c>
      <c r="O432" s="3" t="s">
        <v>27</v>
      </c>
      <c r="P432" s="3" t="s">
        <v>28</v>
      </c>
      <c r="Q432" s="3" t="s">
        <v>26</v>
      </c>
      <c r="R432" s="3" t="s">
        <v>26</v>
      </c>
      <c r="S432" s="3" t="s">
        <v>27</v>
      </c>
      <c r="T432" s="3" t="s">
        <v>37</v>
      </c>
      <c r="U432" s="3" t="s">
        <v>27</v>
      </c>
      <c r="V432" s="3" t="s">
        <v>26</v>
      </c>
    </row>
    <row r="433" spans="1:22" ht="12.5" x14ac:dyDescent="0.25">
      <c r="A433" s="2">
        <v>43959.764838796298</v>
      </c>
      <c r="B433" s="3" t="s">
        <v>29</v>
      </c>
      <c r="C433" s="3">
        <v>27</v>
      </c>
      <c r="D433" s="3" t="s">
        <v>35</v>
      </c>
      <c r="E433" s="3" t="s">
        <v>122</v>
      </c>
      <c r="F433" s="3">
        <v>5</v>
      </c>
      <c r="G433" s="3">
        <v>6</v>
      </c>
      <c r="H433" s="3">
        <v>6</v>
      </c>
      <c r="I433" s="3">
        <v>5</v>
      </c>
      <c r="J433" s="3">
        <v>3</v>
      </c>
      <c r="K433" s="3" t="s">
        <v>24</v>
      </c>
      <c r="L433" s="3" t="s">
        <v>24</v>
      </c>
      <c r="M433" s="3" t="s">
        <v>26</v>
      </c>
      <c r="N433" s="3" t="s">
        <v>26</v>
      </c>
      <c r="O433" s="3" t="s">
        <v>28</v>
      </c>
      <c r="P433" s="3" t="s">
        <v>27</v>
      </c>
      <c r="Q433" s="3" t="s">
        <v>34</v>
      </c>
      <c r="R433" s="3" t="s">
        <v>28</v>
      </c>
      <c r="S433" s="3" t="s">
        <v>27</v>
      </c>
      <c r="T433" s="3" t="s">
        <v>28</v>
      </c>
      <c r="U433" s="3" t="s">
        <v>26</v>
      </c>
      <c r="V433" s="3" t="s">
        <v>34</v>
      </c>
    </row>
    <row r="434" spans="1:22" ht="12.5" x14ac:dyDescent="0.25">
      <c r="A434" s="2">
        <v>43959.767871874996</v>
      </c>
      <c r="B434" s="3" t="s">
        <v>29</v>
      </c>
      <c r="C434" s="3">
        <v>29</v>
      </c>
      <c r="D434" s="3" t="s">
        <v>32</v>
      </c>
      <c r="E434" s="3" t="s">
        <v>44</v>
      </c>
      <c r="F434" s="3">
        <v>5</v>
      </c>
      <c r="G434" s="3">
        <v>4</v>
      </c>
      <c r="H434" s="3">
        <v>5</v>
      </c>
      <c r="I434" s="3">
        <v>6</v>
      </c>
      <c r="J434" s="3">
        <v>4</v>
      </c>
      <c r="K434" s="3" t="s">
        <v>24</v>
      </c>
      <c r="L434" s="3" t="s">
        <v>24</v>
      </c>
      <c r="M434" s="3" t="s">
        <v>26</v>
      </c>
      <c r="N434" s="3" t="s">
        <v>26</v>
      </c>
      <c r="O434" s="3" t="s">
        <v>27</v>
      </c>
      <c r="P434" s="3" t="s">
        <v>28</v>
      </c>
      <c r="Q434" s="3" t="s">
        <v>28</v>
      </c>
      <c r="R434" s="3" t="s">
        <v>37</v>
      </c>
      <c r="S434" s="3" t="s">
        <v>28</v>
      </c>
      <c r="T434" s="3" t="s">
        <v>28</v>
      </c>
      <c r="U434" s="3" t="s">
        <v>28</v>
      </c>
      <c r="V434" s="3" t="s">
        <v>28</v>
      </c>
    </row>
    <row r="435" spans="1:22" ht="12.5" x14ac:dyDescent="0.25">
      <c r="A435" s="2">
        <v>43959.771955219912</v>
      </c>
      <c r="B435" s="3" t="s">
        <v>29</v>
      </c>
      <c r="C435" s="3">
        <v>36</v>
      </c>
      <c r="D435" s="3" t="s">
        <v>35</v>
      </c>
      <c r="E435" s="3" t="s">
        <v>44</v>
      </c>
      <c r="F435" s="3">
        <v>4</v>
      </c>
      <c r="G435" s="3">
        <v>5</v>
      </c>
      <c r="H435" s="3">
        <v>5</v>
      </c>
      <c r="I435" s="3">
        <v>5</v>
      </c>
      <c r="J435" s="3">
        <v>4</v>
      </c>
      <c r="K435" s="3" t="s">
        <v>25</v>
      </c>
      <c r="L435" s="3" t="s">
        <v>25</v>
      </c>
      <c r="M435" s="3" t="s">
        <v>28</v>
      </c>
      <c r="N435" s="3" t="s">
        <v>28</v>
      </c>
      <c r="O435" s="3" t="s">
        <v>28</v>
      </c>
      <c r="P435" s="3" t="s">
        <v>28</v>
      </c>
      <c r="Q435" s="3" t="s">
        <v>28</v>
      </c>
      <c r="R435" s="3" t="s">
        <v>28</v>
      </c>
      <c r="S435" s="3" t="s">
        <v>28</v>
      </c>
      <c r="T435" s="3" t="s">
        <v>27</v>
      </c>
      <c r="U435" s="3" t="s">
        <v>28</v>
      </c>
      <c r="V435" s="3" t="s">
        <v>26</v>
      </c>
    </row>
    <row r="436" spans="1:22" ht="12.5" x14ac:dyDescent="0.25">
      <c r="A436" s="2">
        <v>43959.790034421298</v>
      </c>
      <c r="B436" s="3" t="s">
        <v>22</v>
      </c>
      <c r="C436" s="3">
        <v>32</v>
      </c>
      <c r="D436" s="3" t="s">
        <v>32</v>
      </c>
      <c r="E436" s="3" t="s">
        <v>53</v>
      </c>
      <c r="F436" s="3">
        <v>5</v>
      </c>
      <c r="G436" s="3">
        <v>6</v>
      </c>
      <c r="H436" s="3">
        <v>5</v>
      </c>
      <c r="I436" s="3">
        <v>6</v>
      </c>
      <c r="J436" s="3">
        <v>3</v>
      </c>
      <c r="K436" s="3" t="s">
        <v>24</v>
      </c>
      <c r="L436" s="3" t="s">
        <v>25</v>
      </c>
      <c r="M436" s="3" t="s">
        <v>34</v>
      </c>
      <c r="N436" s="3" t="s">
        <v>26</v>
      </c>
      <c r="O436" s="3" t="s">
        <v>28</v>
      </c>
      <c r="P436" s="3" t="s">
        <v>27</v>
      </c>
      <c r="Q436" s="3" t="s">
        <v>27</v>
      </c>
      <c r="R436" s="3" t="s">
        <v>28</v>
      </c>
      <c r="S436" s="3" t="s">
        <v>37</v>
      </c>
      <c r="T436" s="3" t="s">
        <v>26</v>
      </c>
      <c r="U436" s="3" t="s">
        <v>28</v>
      </c>
      <c r="V436" s="3" t="s">
        <v>34</v>
      </c>
    </row>
    <row r="437" spans="1:22" ht="12.5" x14ac:dyDescent="0.25">
      <c r="A437" s="2">
        <v>43959.805966747685</v>
      </c>
      <c r="B437" s="3" t="s">
        <v>22</v>
      </c>
      <c r="C437" s="3">
        <v>32</v>
      </c>
      <c r="D437" s="3" t="s">
        <v>23</v>
      </c>
      <c r="F437" s="3">
        <v>3</v>
      </c>
      <c r="G437" s="3">
        <v>3</v>
      </c>
      <c r="H437" s="3">
        <v>3</v>
      </c>
      <c r="I437" s="3">
        <v>3</v>
      </c>
      <c r="J437" s="3">
        <v>3</v>
      </c>
      <c r="K437" s="3" t="s">
        <v>24</v>
      </c>
      <c r="L437" s="3" t="s">
        <v>24</v>
      </c>
      <c r="M437" s="3" t="s">
        <v>28</v>
      </c>
      <c r="N437" s="3" t="s">
        <v>28</v>
      </c>
      <c r="O437" s="3" t="s">
        <v>26</v>
      </c>
      <c r="P437" s="3" t="s">
        <v>27</v>
      </c>
      <c r="Q437" s="3" t="s">
        <v>28</v>
      </c>
      <c r="R437" s="3" t="s">
        <v>28</v>
      </c>
      <c r="S437" s="3" t="s">
        <v>28</v>
      </c>
      <c r="T437" s="3" t="s">
        <v>28</v>
      </c>
      <c r="U437" s="3" t="s">
        <v>28</v>
      </c>
      <c r="V437" s="3" t="s">
        <v>28</v>
      </c>
    </row>
    <row r="438" spans="1:22" ht="12.5" x14ac:dyDescent="0.25">
      <c r="A438" s="2">
        <v>43959.835250729171</v>
      </c>
      <c r="B438" s="3" t="s">
        <v>29</v>
      </c>
      <c r="C438" s="3">
        <v>38</v>
      </c>
      <c r="D438" s="3" t="s">
        <v>45</v>
      </c>
      <c r="E438" s="3" t="s">
        <v>44</v>
      </c>
      <c r="F438" s="3">
        <v>5</v>
      </c>
      <c r="G438" s="3">
        <v>6</v>
      </c>
      <c r="H438" s="3">
        <v>6</v>
      </c>
      <c r="I438" s="3">
        <v>5</v>
      </c>
      <c r="J438" s="3">
        <v>4</v>
      </c>
      <c r="K438" s="3" t="s">
        <v>25</v>
      </c>
      <c r="L438" s="3" t="s">
        <v>25</v>
      </c>
      <c r="M438" s="3" t="s">
        <v>27</v>
      </c>
      <c r="N438" s="3" t="s">
        <v>27</v>
      </c>
      <c r="O438" s="3" t="s">
        <v>37</v>
      </c>
      <c r="P438" s="3" t="s">
        <v>26</v>
      </c>
      <c r="Q438" s="3" t="s">
        <v>27</v>
      </c>
      <c r="R438" s="3" t="s">
        <v>27</v>
      </c>
      <c r="S438" s="3" t="s">
        <v>27</v>
      </c>
      <c r="T438" s="3" t="s">
        <v>27</v>
      </c>
      <c r="U438" s="3" t="s">
        <v>37</v>
      </c>
      <c r="V438" s="3" t="s">
        <v>26</v>
      </c>
    </row>
    <row r="439" spans="1:22" ht="12.5" x14ac:dyDescent="0.25">
      <c r="A439" s="2">
        <v>43959.840874062502</v>
      </c>
      <c r="B439" s="3" t="s">
        <v>22</v>
      </c>
      <c r="C439" s="3">
        <v>33</v>
      </c>
      <c r="D439" s="3" t="s">
        <v>35</v>
      </c>
      <c r="E439" s="3" t="s">
        <v>38</v>
      </c>
      <c r="F439" s="3">
        <v>4</v>
      </c>
      <c r="G439" s="3">
        <v>4</v>
      </c>
      <c r="H439" s="3">
        <v>5</v>
      </c>
      <c r="I439" s="3">
        <v>4</v>
      </c>
      <c r="J439" s="3">
        <v>7</v>
      </c>
      <c r="K439" s="3" t="s">
        <v>25</v>
      </c>
      <c r="L439" s="3" t="s">
        <v>25</v>
      </c>
      <c r="M439" s="3" t="s">
        <v>26</v>
      </c>
      <c r="N439" s="3" t="s">
        <v>26</v>
      </c>
      <c r="O439" s="3" t="s">
        <v>28</v>
      </c>
      <c r="P439" s="3" t="s">
        <v>28</v>
      </c>
      <c r="Q439" s="3" t="s">
        <v>28</v>
      </c>
      <c r="R439" s="3" t="s">
        <v>28</v>
      </c>
      <c r="S439" s="3" t="s">
        <v>27</v>
      </c>
      <c r="T439" s="3" t="s">
        <v>27</v>
      </c>
      <c r="U439" s="3" t="s">
        <v>27</v>
      </c>
      <c r="V439" s="3" t="s">
        <v>26</v>
      </c>
    </row>
    <row r="440" spans="1:22" ht="12.5" x14ac:dyDescent="0.25">
      <c r="A440" s="2">
        <v>43959.908815821764</v>
      </c>
      <c r="B440" s="3" t="s">
        <v>22</v>
      </c>
      <c r="C440" s="3">
        <v>31</v>
      </c>
      <c r="D440" s="3" t="s">
        <v>30</v>
      </c>
      <c r="E440" s="3" t="s">
        <v>123</v>
      </c>
      <c r="F440" s="3">
        <v>5</v>
      </c>
      <c r="G440" s="3">
        <v>5</v>
      </c>
      <c r="H440" s="3">
        <v>6</v>
      </c>
      <c r="I440" s="3">
        <v>5</v>
      </c>
      <c r="J440" s="3">
        <v>6</v>
      </c>
      <c r="K440" s="3" t="s">
        <v>25</v>
      </c>
      <c r="L440" s="3" t="s">
        <v>25</v>
      </c>
      <c r="M440" s="3" t="s">
        <v>27</v>
      </c>
      <c r="N440" s="3" t="s">
        <v>37</v>
      </c>
      <c r="O440" s="3" t="s">
        <v>27</v>
      </c>
      <c r="P440" s="3" t="s">
        <v>37</v>
      </c>
      <c r="Q440" s="3" t="s">
        <v>27</v>
      </c>
      <c r="R440" s="3" t="s">
        <v>27</v>
      </c>
      <c r="S440" s="3" t="s">
        <v>27</v>
      </c>
      <c r="T440" s="3" t="s">
        <v>27</v>
      </c>
      <c r="U440" s="3" t="s">
        <v>27</v>
      </c>
      <c r="V440" s="3" t="s">
        <v>34</v>
      </c>
    </row>
    <row r="441" spans="1:22" ht="12.5" x14ac:dyDescent="0.25">
      <c r="A441" s="2">
        <v>43959.918884120372</v>
      </c>
      <c r="B441" s="3" t="s">
        <v>29</v>
      </c>
      <c r="C441" s="3">
        <v>32</v>
      </c>
      <c r="D441" s="3" t="s">
        <v>35</v>
      </c>
      <c r="E441" s="3" t="s">
        <v>38</v>
      </c>
      <c r="F441" s="3">
        <v>5</v>
      </c>
      <c r="G441" s="3">
        <v>5</v>
      </c>
      <c r="H441" s="3">
        <v>5</v>
      </c>
      <c r="I441" s="3">
        <v>5</v>
      </c>
      <c r="J441" s="3">
        <v>5</v>
      </c>
      <c r="K441" s="3" t="s">
        <v>25</v>
      </c>
      <c r="L441" s="3" t="s">
        <v>25</v>
      </c>
      <c r="M441" s="3" t="s">
        <v>26</v>
      </c>
      <c r="N441" s="3" t="s">
        <v>28</v>
      </c>
      <c r="O441" s="3" t="s">
        <v>26</v>
      </c>
      <c r="P441" s="3" t="s">
        <v>26</v>
      </c>
      <c r="Q441" s="3" t="s">
        <v>27</v>
      </c>
      <c r="R441" s="3" t="s">
        <v>28</v>
      </c>
      <c r="S441" s="3" t="s">
        <v>27</v>
      </c>
      <c r="T441" s="3" t="s">
        <v>28</v>
      </c>
      <c r="U441" s="3" t="s">
        <v>28</v>
      </c>
      <c r="V441" s="3" t="s">
        <v>26</v>
      </c>
    </row>
    <row r="442" spans="1:22" ht="12.5" x14ac:dyDescent="0.25">
      <c r="A442" s="2">
        <v>43959.922669097221</v>
      </c>
      <c r="B442" s="3" t="s">
        <v>29</v>
      </c>
      <c r="C442" s="3">
        <v>35</v>
      </c>
      <c r="D442" s="3" t="s">
        <v>35</v>
      </c>
      <c r="E442" s="3" t="s">
        <v>62</v>
      </c>
      <c r="F442" s="3">
        <v>4</v>
      </c>
      <c r="G442" s="3">
        <v>3</v>
      </c>
      <c r="H442" s="3">
        <v>3</v>
      </c>
      <c r="I442" s="3">
        <v>5</v>
      </c>
      <c r="J442" s="3">
        <v>3</v>
      </c>
      <c r="K442" s="3" t="s">
        <v>24</v>
      </c>
      <c r="L442" s="3" t="s">
        <v>24</v>
      </c>
      <c r="M442" s="3" t="s">
        <v>26</v>
      </c>
      <c r="N442" s="3" t="s">
        <v>28</v>
      </c>
      <c r="O442" s="3" t="s">
        <v>28</v>
      </c>
      <c r="P442" s="3" t="s">
        <v>28</v>
      </c>
      <c r="Q442" s="3" t="s">
        <v>28</v>
      </c>
      <c r="R442" s="3" t="s">
        <v>27</v>
      </c>
      <c r="S442" s="3" t="s">
        <v>28</v>
      </c>
      <c r="T442" s="3" t="s">
        <v>28</v>
      </c>
      <c r="U442" s="3" t="s">
        <v>28</v>
      </c>
      <c r="V442" s="3" t="s">
        <v>28</v>
      </c>
    </row>
    <row r="443" spans="1:22" ht="12.5" x14ac:dyDescent="0.25">
      <c r="A443" s="2">
        <v>43959.937602789352</v>
      </c>
      <c r="B443" s="3" t="s">
        <v>22</v>
      </c>
      <c r="C443" s="3">
        <v>31</v>
      </c>
      <c r="D443" s="3" t="s">
        <v>45</v>
      </c>
      <c r="E443" s="3" t="s">
        <v>38</v>
      </c>
      <c r="F443" s="3">
        <v>6</v>
      </c>
      <c r="G443" s="3">
        <v>6</v>
      </c>
      <c r="H443" s="3">
        <v>6</v>
      </c>
      <c r="I443" s="3">
        <v>4</v>
      </c>
      <c r="J443" s="3">
        <v>5</v>
      </c>
      <c r="K443" s="3" t="s">
        <v>25</v>
      </c>
      <c r="L443" s="3" t="s">
        <v>24</v>
      </c>
      <c r="M443" s="3" t="s">
        <v>26</v>
      </c>
      <c r="N443" s="3" t="s">
        <v>27</v>
      </c>
      <c r="O443" s="3" t="s">
        <v>37</v>
      </c>
      <c r="P443" s="3" t="s">
        <v>28</v>
      </c>
      <c r="Q443" s="3" t="s">
        <v>27</v>
      </c>
      <c r="R443" s="3" t="s">
        <v>27</v>
      </c>
      <c r="S443" s="3" t="s">
        <v>37</v>
      </c>
      <c r="T443" s="3" t="s">
        <v>37</v>
      </c>
      <c r="U443" s="3" t="s">
        <v>27</v>
      </c>
      <c r="V443" s="3" t="s">
        <v>26</v>
      </c>
    </row>
    <row r="444" spans="1:22" ht="12.5" x14ac:dyDescent="0.25">
      <c r="A444" s="2">
        <v>43960.056925092591</v>
      </c>
      <c r="B444" s="3" t="s">
        <v>29</v>
      </c>
      <c r="C444" s="3">
        <v>30</v>
      </c>
      <c r="D444" s="3" t="s">
        <v>35</v>
      </c>
      <c r="E444" s="3" t="s">
        <v>39</v>
      </c>
      <c r="F444" s="3">
        <v>3</v>
      </c>
      <c r="G444" s="3">
        <v>4</v>
      </c>
      <c r="H444" s="3">
        <v>3</v>
      </c>
      <c r="I444" s="3">
        <v>2</v>
      </c>
      <c r="J444" s="3">
        <v>1</v>
      </c>
      <c r="K444" s="3" t="s">
        <v>24</v>
      </c>
      <c r="L444" s="3" t="s">
        <v>24</v>
      </c>
      <c r="M444" s="3" t="s">
        <v>26</v>
      </c>
      <c r="N444" s="3" t="s">
        <v>26</v>
      </c>
      <c r="O444" s="3" t="s">
        <v>28</v>
      </c>
      <c r="P444" s="3" t="s">
        <v>27</v>
      </c>
      <c r="Q444" s="3" t="s">
        <v>27</v>
      </c>
      <c r="R444" s="3" t="s">
        <v>26</v>
      </c>
      <c r="S444" s="3" t="s">
        <v>27</v>
      </c>
      <c r="T444" s="3" t="s">
        <v>26</v>
      </c>
      <c r="U444" s="3" t="s">
        <v>27</v>
      </c>
      <c r="V444" s="3" t="s">
        <v>26</v>
      </c>
    </row>
    <row r="445" spans="1:22" ht="12.5" x14ac:dyDescent="0.25">
      <c r="A445" s="2">
        <v>43960.086934317129</v>
      </c>
      <c r="B445" s="3" t="s">
        <v>22</v>
      </c>
      <c r="C445" s="3">
        <v>35</v>
      </c>
      <c r="D445" s="3" t="s">
        <v>32</v>
      </c>
      <c r="E445" s="3" t="s">
        <v>44</v>
      </c>
      <c r="F445" s="3">
        <v>4</v>
      </c>
      <c r="G445" s="3">
        <v>5</v>
      </c>
      <c r="H445" s="3">
        <v>5</v>
      </c>
      <c r="I445" s="3">
        <v>3</v>
      </c>
      <c r="J445" s="3">
        <v>2</v>
      </c>
      <c r="K445" s="3" t="s">
        <v>24</v>
      </c>
      <c r="L445" s="3" t="s">
        <v>24</v>
      </c>
      <c r="M445" s="3" t="s">
        <v>26</v>
      </c>
      <c r="N445" s="3" t="s">
        <v>28</v>
      </c>
      <c r="O445" s="3" t="s">
        <v>37</v>
      </c>
      <c r="P445" s="3" t="s">
        <v>26</v>
      </c>
      <c r="Q445" s="3" t="s">
        <v>28</v>
      </c>
      <c r="R445" s="3" t="s">
        <v>26</v>
      </c>
      <c r="S445" s="3" t="s">
        <v>28</v>
      </c>
      <c r="T445" s="3" t="s">
        <v>28</v>
      </c>
      <c r="U445" s="3" t="s">
        <v>27</v>
      </c>
      <c r="V445" s="3" t="s">
        <v>34</v>
      </c>
    </row>
    <row r="446" spans="1:22" ht="12.5" x14ac:dyDescent="0.25">
      <c r="A446" s="2">
        <v>43960.093725740742</v>
      </c>
      <c r="B446" s="3" t="s">
        <v>22</v>
      </c>
      <c r="C446" s="3">
        <v>20</v>
      </c>
      <c r="D446" s="3" t="s">
        <v>23</v>
      </c>
      <c r="F446" s="3">
        <v>5</v>
      </c>
      <c r="G446" s="3">
        <v>6</v>
      </c>
      <c r="H446" s="3">
        <v>5</v>
      </c>
      <c r="I446" s="3">
        <v>6</v>
      </c>
      <c r="J446" s="3">
        <v>4</v>
      </c>
      <c r="K446" s="3" t="s">
        <v>24</v>
      </c>
      <c r="L446" s="3" t="s">
        <v>40</v>
      </c>
      <c r="M446" s="3" t="s">
        <v>27</v>
      </c>
      <c r="N446" s="3" t="s">
        <v>27</v>
      </c>
      <c r="O446" s="3" t="s">
        <v>27</v>
      </c>
      <c r="P446" s="3" t="s">
        <v>37</v>
      </c>
      <c r="Q446" s="3" t="s">
        <v>27</v>
      </c>
      <c r="R446" s="3" t="s">
        <v>27</v>
      </c>
      <c r="S446" s="3" t="s">
        <v>37</v>
      </c>
      <c r="T446" s="3" t="s">
        <v>27</v>
      </c>
      <c r="U446" s="3" t="s">
        <v>37</v>
      </c>
      <c r="V446" s="3" t="s">
        <v>27</v>
      </c>
    </row>
    <row r="447" spans="1:22" ht="12.5" x14ac:dyDescent="0.25">
      <c r="A447" s="2">
        <v>43960.121303564811</v>
      </c>
      <c r="B447" s="3" t="s">
        <v>29</v>
      </c>
      <c r="C447" s="3">
        <v>26</v>
      </c>
      <c r="D447" s="3" t="s">
        <v>32</v>
      </c>
      <c r="E447" s="3" t="s">
        <v>39</v>
      </c>
      <c r="F447" s="3">
        <v>6</v>
      </c>
      <c r="G447" s="3">
        <v>6</v>
      </c>
      <c r="H447" s="3">
        <v>6</v>
      </c>
      <c r="I447" s="3">
        <v>6</v>
      </c>
      <c r="J447" s="3">
        <v>6</v>
      </c>
      <c r="K447" s="3" t="s">
        <v>52</v>
      </c>
      <c r="L447" s="3" t="s">
        <v>25</v>
      </c>
      <c r="M447" s="3" t="s">
        <v>27</v>
      </c>
      <c r="N447" s="3" t="s">
        <v>27</v>
      </c>
      <c r="O447" s="3" t="s">
        <v>26</v>
      </c>
      <c r="P447" s="3" t="s">
        <v>26</v>
      </c>
      <c r="Q447" s="3" t="s">
        <v>27</v>
      </c>
      <c r="R447" s="3" t="s">
        <v>26</v>
      </c>
      <c r="S447" s="3" t="s">
        <v>28</v>
      </c>
      <c r="T447" s="3" t="s">
        <v>27</v>
      </c>
      <c r="U447" s="3" t="s">
        <v>26</v>
      </c>
      <c r="V447" s="3" t="s">
        <v>26</v>
      </c>
    </row>
    <row r="448" spans="1:22" ht="12.5" x14ac:dyDescent="0.25">
      <c r="A448" s="2">
        <v>43960.124060497685</v>
      </c>
      <c r="B448" s="3" t="s">
        <v>29</v>
      </c>
      <c r="C448" s="3">
        <v>29</v>
      </c>
      <c r="D448" s="3" t="s">
        <v>45</v>
      </c>
      <c r="E448" s="3" t="s">
        <v>44</v>
      </c>
      <c r="F448" s="3">
        <v>5</v>
      </c>
      <c r="G448" s="3">
        <v>6</v>
      </c>
      <c r="H448" s="3">
        <v>4</v>
      </c>
      <c r="I448" s="3">
        <v>5</v>
      </c>
      <c r="J448" s="3">
        <v>5</v>
      </c>
      <c r="K448" s="3" t="s">
        <v>24</v>
      </c>
      <c r="L448" s="3" t="s">
        <v>25</v>
      </c>
      <c r="M448" s="3" t="s">
        <v>26</v>
      </c>
      <c r="N448" s="3" t="s">
        <v>28</v>
      </c>
      <c r="O448" s="3" t="s">
        <v>28</v>
      </c>
      <c r="P448" s="3" t="s">
        <v>26</v>
      </c>
      <c r="Q448" s="3" t="s">
        <v>27</v>
      </c>
      <c r="R448" s="3" t="s">
        <v>26</v>
      </c>
      <c r="S448" s="3" t="s">
        <v>28</v>
      </c>
      <c r="T448" s="3" t="s">
        <v>27</v>
      </c>
      <c r="U448" s="3" t="s">
        <v>27</v>
      </c>
      <c r="V448" s="3" t="s">
        <v>26</v>
      </c>
    </row>
    <row r="449" spans="1:22" ht="12.5" x14ac:dyDescent="0.25">
      <c r="A449" s="2">
        <v>43960.205624085647</v>
      </c>
      <c r="B449" s="3" t="s">
        <v>22</v>
      </c>
      <c r="C449" s="3">
        <v>42</v>
      </c>
      <c r="D449" s="3" t="s">
        <v>32</v>
      </c>
      <c r="E449" s="3" t="s">
        <v>38</v>
      </c>
      <c r="F449" s="3">
        <v>6</v>
      </c>
      <c r="G449" s="3">
        <v>7</v>
      </c>
      <c r="H449" s="3">
        <v>6</v>
      </c>
      <c r="I449" s="3">
        <v>7</v>
      </c>
      <c r="J449" s="3">
        <v>7</v>
      </c>
      <c r="K449" s="3" t="s">
        <v>25</v>
      </c>
      <c r="L449" s="3" t="s">
        <v>25</v>
      </c>
      <c r="M449" s="3" t="s">
        <v>27</v>
      </c>
      <c r="N449" s="3" t="s">
        <v>28</v>
      </c>
      <c r="O449" s="3" t="s">
        <v>27</v>
      </c>
      <c r="P449" s="3" t="s">
        <v>26</v>
      </c>
      <c r="Q449" s="3" t="s">
        <v>27</v>
      </c>
      <c r="R449" s="3" t="s">
        <v>27</v>
      </c>
      <c r="S449" s="3" t="s">
        <v>27</v>
      </c>
      <c r="T449" s="3" t="s">
        <v>37</v>
      </c>
      <c r="U449" s="3" t="s">
        <v>37</v>
      </c>
      <c r="V449" s="3" t="s">
        <v>34</v>
      </c>
    </row>
    <row r="450" spans="1:22" ht="12.5" x14ac:dyDescent="0.25">
      <c r="A450" s="2">
        <v>43960.212753368054</v>
      </c>
      <c r="B450" s="3" t="s">
        <v>22</v>
      </c>
      <c r="C450" s="3">
        <v>39</v>
      </c>
      <c r="D450" s="3" t="s">
        <v>32</v>
      </c>
      <c r="E450" s="3" t="s">
        <v>44</v>
      </c>
      <c r="F450" s="3">
        <v>4</v>
      </c>
      <c r="G450" s="3">
        <v>4</v>
      </c>
      <c r="H450" s="3">
        <v>4</v>
      </c>
      <c r="I450" s="3">
        <v>5</v>
      </c>
      <c r="J450" s="3">
        <v>3</v>
      </c>
      <c r="K450" s="3" t="s">
        <v>24</v>
      </c>
      <c r="L450" s="3" t="s">
        <v>49</v>
      </c>
      <c r="M450" s="3" t="s">
        <v>28</v>
      </c>
      <c r="N450" s="3" t="s">
        <v>27</v>
      </c>
      <c r="O450" s="3" t="s">
        <v>27</v>
      </c>
      <c r="P450" s="3" t="s">
        <v>26</v>
      </c>
      <c r="Q450" s="3" t="s">
        <v>37</v>
      </c>
      <c r="R450" s="3" t="s">
        <v>27</v>
      </c>
      <c r="S450" s="3" t="s">
        <v>27</v>
      </c>
      <c r="T450" s="3" t="s">
        <v>27</v>
      </c>
      <c r="U450" s="3" t="s">
        <v>37</v>
      </c>
      <c r="V450" s="3" t="s">
        <v>28</v>
      </c>
    </row>
    <row r="451" spans="1:22" ht="12.5" x14ac:dyDescent="0.25">
      <c r="A451" s="2">
        <v>43960.218604444446</v>
      </c>
      <c r="B451" s="3" t="s">
        <v>29</v>
      </c>
      <c r="D451" s="3" t="s">
        <v>32</v>
      </c>
      <c r="E451" s="3" t="s">
        <v>38</v>
      </c>
      <c r="F451" s="3">
        <v>4</v>
      </c>
      <c r="G451" s="3">
        <v>4</v>
      </c>
      <c r="H451" s="3">
        <v>4</v>
      </c>
      <c r="I451" s="3">
        <v>4</v>
      </c>
      <c r="J451" s="3">
        <v>1</v>
      </c>
      <c r="K451" s="3" t="s">
        <v>40</v>
      </c>
      <c r="L451" s="3" t="s">
        <v>24</v>
      </c>
      <c r="M451" s="3" t="s">
        <v>28</v>
      </c>
      <c r="N451" s="3" t="s">
        <v>28</v>
      </c>
      <c r="O451" s="3" t="s">
        <v>27</v>
      </c>
      <c r="P451" s="3" t="s">
        <v>37</v>
      </c>
      <c r="Q451" s="3" t="s">
        <v>26</v>
      </c>
      <c r="R451" s="3" t="s">
        <v>26</v>
      </c>
      <c r="S451" s="3" t="s">
        <v>26</v>
      </c>
      <c r="T451" s="3" t="s">
        <v>34</v>
      </c>
      <c r="U451" s="3" t="s">
        <v>26</v>
      </c>
      <c r="V451" s="3" t="s">
        <v>34</v>
      </c>
    </row>
    <row r="452" spans="1:22" ht="12.5" x14ac:dyDescent="0.25">
      <c r="A452" s="2">
        <v>43960.226655694445</v>
      </c>
      <c r="B452" s="3" t="s">
        <v>29</v>
      </c>
      <c r="C452" s="3">
        <v>30</v>
      </c>
      <c r="D452" s="3" t="s">
        <v>32</v>
      </c>
      <c r="E452" s="3" t="s">
        <v>44</v>
      </c>
      <c r="F452" s="3">
        <v>6</v>
      </c>
      <c r="G452" s="3">
        <v>7</v>
      </c>
      <c r="H452" s="3">
        <v>7</v>
      </c>
      <c r="I452" s="3">
        <v>7</v>
      </c>
      <c r="J452" s="3">
        <v>7</v>
      </c>
      <c r="K452" s="3" t="s">
        <v>25</v>
      </c>
      <c r="L452" s="3" t="s">
        <v>25</v>
      </c>
      <c r="M452" s="3" t="s">
        <v>27</v>
      </c>
      <c r="N452" s="3" t="s">
        <v>27</v>
      </c>
      <c r="O452" s="3" t="s">
        <v>37</v>
      </c>
      <c r="P452" s="3" t="s">
        <v>26</v>
      </c>
      <c r="Q452" s="3" t="s">
        <v>27</v>
      </c>
      <c r="R452" s="3" t="s">
        <v>28</v>
      </c>
      <c r="S452" s="3" t="s">
        <v>28</v>
      </c>
      <c r="T452" s="3" t="s">
        <v>27</v>
      </c>
      <c r="U452" s="3" t="s">
        <v>37</v>
      </c>
      <c r="V452" s="3" t="s">
        <v>26</v>
      </c>
    </row>
    <row r="453" spans="1:22" ht="12.5" x14ac:dyDescent="0.25">
      <c r="A453" s="2">
        <v>43960.311763923615</v>
      </c>
      <c r="B453" s="3" t="s">
        <v>29</v>
      </c>
      <c r="C453" s="3">
        <v>26</v>
      </c>
      <c r="D453" s="3" t="s">
        <v>23</v>
      </c>
      <c r="F453" s="3">
        <v>5</v>
      </c>
      <c r="G453" s="3">
        <v>6</v>
      </c>
      <c r="H453" s="3">
        <v>6</v>
      </c>
      <c r="I453" s="3">
        <v>5</v>
      </c>
      <c r="J453" s="3">
        <v>2</v>
      </c>
      <c r="K453" s="3" t="s">
        <v>24</v>
      </c>
      <c r="L453" s="3" t="s">
        <v>25</v>
      </c>
      <c r="M453" s="3" t="s">
        <v>27</v>
      </c>
      <c r="N453" s="3" t="s">
        <v>28</v>
      </c>
      <c r="O453" s="3" t="s">
        <v>28</v>
      </c>
      <c r="P453" s="3" t="s">
        <v>26</v>
      </c>
      <c r="Q453" s="3" t="s">
        <v>37</v>
      </c>
      <c r="R453" s="3" t="s">
        <v>27</v>
      </c>
      <c r="S453" s="3" t="s">
        <v>28</v>
      </c>
      <c r="T453" s="3" t="s">
        <v>27</v>
      </c>
      <c r="U453" s="3" t="s">
        <v>27</v>
      </c>
      <c r="V453" s="3" t="s">
        <v>26</v>
      </c>
    </row>
    <row r="454" spans="1:22" ht="12.5" x14ac:dyDescent="0.25">
      <c r="A454" s="2">
        <v>43960.327595439812</v>
      </c>
      <c r="B454" s="3" t="s">
        <v>29</v>
      </c>
      <c r="C454" s="3">
        <v>35</v>
      </c>
      <c r="D454" s="3" t="s">
        <v>35</v>
      </c>
      <c r="E454" s="3" t="s">
        <v>61</v>
      </c>
      <c r="F454" s="3">
        <v>4</v>
      </c>
      <c r="G454" s="3">
        <v>4</v>
      </c>
      <c r="H454" s="3">
        <v>2</v>
      </c>
      <c r="I454" s="3">
        <v>3</v>
      </c>
      <c r="J454" s="3">
        <v>2</v>
      </c>
      <c r="K454" s="3" t="s">
        <v>40</v>
      </c>
      <c r="L454" s="3" t="s">
        <v>24</v>
      </c>
      <c r="M454" s="3" t="s">
        <v>26</v>
      </c>
      <c r="N454" s="3" t="s">
        <v>26</v>
      </c>
      <c r="O454" s="3" t="s">
        <v>27</v>
      </c>
      <c r="P454" s="3" t="s">
        <v>37</v>
      </c>
      <c r="Q454" s="3" t="s">
        <v>37</v>
      </c>
      <c r="R454" s="3" t="s">
        <v>26</v>
      </c>
      <c r="S454" s="3" t="s">
        <v>37</v>
      </c>
      <c r="T454" s="3" t="s">
        <v>28</v>
      </c>
      <c r="U454" s="3" t="s">
        <v>37</v>
      </c>
      <c r="V454" s="3" t="s">
        <v>27</v>
      </c>
    </row>
    <row r="455" spans="1:22" ht="12.5" x14ac:dyDescent="0.25">
      <c r="A455" s="2">
        <v>43960.339487650461</v>
      </c>
      <c r="B455" s="3" t="s">
        <v>22</v>
      </c>
      <c r="C455" s="3">
        <v>29</v>
      </c>
      <c r="D455" s="3" t="s">
        <v>32</v>
      </c>
      <c r="E455" s="3" t="s">
        <v>60</v>
      </c>
      <c r="F455" s="3">
        <v>6</v>
      </c>
      <c r="G455" s="3">
        <v>5</v>
      </c>
      <c r="H455" s="3">
        <v>6</v>
      </c>
      <c r="I455" s="3">
        <v>5</v>
      </c>
      <c r="J455" s="3">
        <v>5</v>
      </c>
      <c r="K455" s="3" t="s">
        <v>24</v>
      </c>
      <c r="L455" s="3" t="s">
        <v>25</v>
      </c>
      <c r="M455" s="3" t="s">
        <v>26</v>
      </c>
      <c r="N455" s="3" t="s">
        <v>26</v>
      </c>
      <c r="O455" s="3" t="s">
        <v>28</v>
      </c>
      <c r="P455" s="3" t="s">
        <v>34</v>
      </c>
      <c r="Q455" s="3" t="s">
        <v>28</v>
      </c>
      <c r="R455" s="3" t="s">
        <v>27</v>
      </c>
      <c r="S455" s="3" t="s">
        <v>27</v>
      </c>
      <c r="T455" s="3" t="s">
        <v>27</v>
      </c>
      <c r="U455" s="3" t="s">
        <v>27</v>
      </c>
      <c r="V455" s="3" t="s">
        <v>26</v>
      </c>
    </row>
    <row r="456" spans="1:22" ht="12.5" x14ac:dyDescent="0.25">
      <c r="A456" s="2">
        <v>43960.360139560187</v>
      </c>
      <c r="B456" s="3" t="s">
        <v>29</v>
      </c>
      <c r="C456" s="3">
        <v>42</v>
      </c>
      <c r="D456" s="3" t="s">
        <v>32</v>
      </c>
      <c r="E456" s="3" t="s">
        <v>124</v>
      </c>
      <c r="F456" s="3">
        <v>3</v>
      </c>
      <c r="G456" s="3">
        <v>4</v>
      </c>
      <c r="H456" s="3">
        <v>4</v>
      </c>
      <c r="I456" s="3">
        <v>3</v>
      </c>
      <c r="J456" s="3">
        <v>3</v>
      </c>
      <c r="K456" s="3" t="s">
        <v>24</v>
      </c>
      <c r="L456" s="3" t="s">
        <v>40</v>
      </c>
      <c r="M456" s="3" t="s">
        <v>26</v>
      </c>
      <c r="N456" s="3" t="s">
        <v>26</v>
      </c>
      <c r="O456" s="3" t="s">
        <v>28</v>
      </c>
      <c r="P456" s="3" t="s">
        <v>28</v>
      </c>
      <c r="Q456" s="3" t="s">
        <v>26</v>
      </c>
      <c r="R456" s="3" t="s">
        <v>26</v>
      </c>
      <c r="S456" s="3" t="s">
        <v>28</v>
      </c>
      <c r="T456" s="3" t="s">
        <v>26</v>
      </c>
      <c r="U456" s="3" t="s">
        <v>26</v>
      </c>
      <c r="V456" s="3" t="s">
        <v>26</v>
      </c>
    </row>
    <row r="457" spans="1:22" ht="12.5" x14ac:dyDescent="0.25">
      <c r="A457" s="2">
        <v>43960.414522557869</v>
      </c>
      <c r="B457" s="3" t="s">
        <v>22</v>
      </c>
      <c r="C457" s="3">
        <v>24</v>
      </c>
      <c r="D457" s="3" t="s">
        <v>45</v>
      </c>
      <c r="E457" s="3" t="s">
        <v>44</v>
      </c>
      <c r="F457" s="3">
        <v>6</v>
      </c>
      <c r="G457" s="3">
        <v>6</v>
      </c>
      <c r="H457" s="3">
        <v>5</v>
      </c>
      <c r="I457" s="3">
        <v>6</v>
      </c>
      <c r="J457" s="3">
        <v>4</v>
      </c>
      <c r="K457" s="3" t="s">
        <v>25</v>
      </c>
      <c r="L457" s="3" t="s">
        <v>25</v>
      </c>
      <c r="M457" s="3" t="s">
        <v>26</v>
      </c>
      <c r="N457" s="3" t="s">
        <v>26</v>
      </c>
      <c r="O457" s="3" t="s">
        <v>28</v>
      </c>
      <c r="P457" s="3" t="s">
        <v>27</v>
      </c>
      <c r="Q457" s="3" t="s">
        <v>28</v>
      </c>
      <c r="R457" s="3" t="s">
        <v>28</v>
      </c>
      <c r="S457" s="3" t="s">
        <v>27</v>
      </c>
      <c r="T457" s="3" t="s">
        <v>28</v>
      </c>
      <c r="U457" s="3" t="s">
        <v>27</v>
      </c>
      <c r="V457" s="3" t="s">
        <v>26</v>
      </c>
    </row>
    <row r="458" spans="1:22" ht="12.5" x14ac:dyDescent="0.25">
      <c r="A458" s="2">
        <v>43960.419916203704</v>
      </c>
      <c r="B458" s="3" t="s">
        <v>22</v>
      </c>
      <c r="C458" s="3">
        <v>42</v>
      </c>
      <c r="D458" s="3" t="s">
        <v>32</v>
      </c>
      <c r="E458" s="3" t="s">
        <v>41</v>
      </c>
      <c r="F458" s="3">
        <v>4</v>
      </c>
      <c r="G458" s="3">
        <v>5</v>
      </c>
      <c r="H458" s="3">
        <v>4</v>
      </c>
      <c r="I458" s="3">
        <v>3</v>
      </c>
      <c r="J458" s="3">
        <v>2</v>
      </c>
      <c r="K458" s="3" t="s">
        <v>24</v>
      </c>
      <c r="L458" s="3" t="s">
        <v>25</v>
      </c>
      <c r="M458" s="3" t="s">
        <v>27</v>
      </c>
      <c r="N458" s="3" t="s">
        <v>28</v>
      </c>
      <c r="O458" s="3" t="s">
        <v>27</v>
      </c>
      <c r="P458" s="3" t="s">
        <v>34</v>
      </c>
      <c r="Q458" s="3" t="s">
        <v>37</v>
      </c>
      <c r="R458" s="3" t="s">
        <v>28</v>
      </c>
      <c r="S458" s="3" t="s">
        <v>28</v>
      </c>
      <c r="T458" s="3" t="s">
        <v>27</v>
      </c>
      <c r="U458" s="3" t="s">
        <v>27</v>
      </c>
      <c r="V458" s="3" t="s">
        <v>26</v>
      </c>
    </row>
    <row r="459" spans="1:22" ht="12.5" x14ac:dyDescent="0.25">
      <c r="A459" s="2">
        <v>43960.433388379628</v>
      </c>
      <c r="B459" s="3" t="s">
        <v>22</v>
      </c>
      <c r="C459" s="3">
        <v>49</v>
      </c>
      <c r="D459" s="3" t="s">
        <v>32</v>
      </c>
      <c r="E459" s="3" t="s">
        <v>58</v>
      </c>
      <c r="F459" s="3">
        <v>4</v>
      </c>
      <c r="G459" s="3">
        <v>5</v>
      </c>
      <c r="H459" s="3">
        <v>5</v>
      </c>
      <c r="I459" s="3">
        <v>5</v>
      </c>
      <c r="J459" s="3">
        <v>3</v>
      </c>
      <c r="K459" s="3" t="s">
        <v>24</v>
      </c>
      <c r="L459" s="3" t="s">
        <v>25</v>
      </c>
      <c r="M459" s="3" t="s">
        <v>27</v>
      </c>
      <c r="N459" s="3" t="s">
        <v>37</v>
      </c>
      <c r="O459" s="3" t="s">
        <v>27</v>
      </c>
      <c r="P459" s="3" t="s">
        <v>26</v>
      </c>
      <c r="Q459" s="3" t="s">
        <v>27</v>
      </c>
      <c r="R459" s="3" t="s">
        <v>28</v>
      </c>
      <c r="S459" s="3" t="s">
        <v>37</v>
      </c>
      <c r="T459" s="3" t="s">
        <v>27</v>
      </c>
      <c r="U459" s="3" t="s">
        <v>27</v>
      </c>
      <c r="V459" s="3" t="s">
        <v>34</v>
      </c>
    </row>
    <row r="460" spans="1:22" ht="12.5" x14ac:dyDescent="0.25">
      <c r="A460" s="2">
        <v>43960.450024606485</v>
      </c>
      <c r="B460" s="3" t="s">
        <v>22</v>
      </c>
      <c r="C460" s="3">
        <v>50</v>
      </c>
      <c r="D460" s="3" t="s">
        <v>23</v>
      </c>
      <c r="F460" s="3">
        <v>5</v>
      </c>
      <c r="G460" s="3">
        <v>5</v>
      </c>
      <c r="H460" s="3">
        <v>5</v>
      </c>
      <c r="I460" s="3">
        <v>5</v>
      </c>
      <c r="J460" s="3">
        <v>6</v>
      </c>
      <c r="K460" s="3" t="s">
        <v>25</v>
      </c>
      <c r="L460" s="3" t="s">
        <v>25</v>
      </c>
      <c r="M460" s="3" t="s">
        <v>27</v>
      </c>
      <c r="N460" s="3" t="s">
        <v>28</v>
      </c>
      <c r="O460" s="3" t="s">
        <v>27</v>
      </c>
      <c r="P460" s="3" t="s">
        <v>26</v>
      </c>
      <c r="Q460" s="3" t="s">
        <v>28</v>
      </c>
      <c r="R460" s="3" t="s">
        <v>28</v>
      </c>
      <c r="S460" s="3" t="s">
        <v>28</v>
      </c>
      <c r="T460" s="3" t="s">
        <v>28</v>
      </c>
      <c r="U460" s="3" t="s">
        <v>27</v>
      </c>
      <c r="V460" s="3" t="s">
        <v>27</v>
      </c>
    </row>
    <row r="461" spans="1:22" ht="12.5" x14ac:dyDescent="0.25">
      <c r="A461" s="2">
        <v>43960.456214270831</v>
      </c>
      <c r="B461" s="3" t="s">
        <v>29</v>
      </c>
      <c r="C461" s="3">
        <v>29</v>
      </c>
      <c r="D461" s="3" t="s">
        <v>23</v>
      </c>
      <c r="F461" s="3">
        <v>3</v>
      </c>
      <c r="G461" s="3">
        <v>4</v>
      </c>
      <c r="H461" s="3">
        <v>4</v>
      </c>
      <c r="I461" s="3">
        <v>3</v>
      </c>
      <c r="J461" s="3">
        <v>2</v>
      </c>
      <c r="K461" s="3" t="s">
        <v>24</v>
      </c>
      <c r="L461" s="3" t="s">
        <v>40</v>
      </c>
      <c r="M461" s="3" t="s">
        <v>26</v>
      </c>
      <c r="N461" s="3" t="s">
        <v>28</v>
      </c>
      <c r="O461" s="3" t="s">
        <v>26</v>
      </c>
      <c r="P461" s="3" t="s">
        <v>28</v>
      </c>
      <c r="Q461" s="3" t="s">
        <v>27</v>
      </c>
      <c r="R461" s="3" t="s">
        <v>26</v>
      </c>
      <c r="S461" s="3" t="s">
        <v>28</v>
      </c>
      <c r="T461" s="3" t="s">
        <v>28</v>
      </c>
      <c r="U461" s="3" t="s">
        <v>28</v>
      </c>
      <c r="V461" s="3" t="s">
        <v>28</v>
      </c>
    </row>
    <row r="462" spans="1:22" ht="12.5" x14ac:dyDescent="0.25">
      <c r="A462" s="2">
        <v>43960.502647106478</v>
      </c>
      <c r="B462" s="3" t="s">
        <v>29</v>
      </c>
      <c r="C462" s="3">
        <v>31</v>
      </c>
      <c r="D462" s="3" t="s">
        <v>32</v>
      </c>
      <c r="E462" s="3" t="s">
        <v>47</v>
      </c>
      <c r="F462" s="3">
        <v>3</v>
      </c>
      <c r="G462" s="3">
        <v>4</v>
      </c>
      <c r="H462" s="3">
        <v>4</v>
      </c>
      <c r="I462" s="3">
        <v>3</v>
      </c>
      <c r="J462" s="3">
        <v>5</v>
      </c>
      <c r="K462" s="3" t="s">
        <v>24</v>
      </c>
      <c r="L462" s="3" t="s">
        <v>24</v>
      </c>
      <c r="M462" s="3" t="s">
        <v>28</v>
      </c>
      <c r="N462" s="3" t="s">
        <v>28</v>
      </c>
      <c r="O462" s="3" t="s">
        <v>26</v>
      </c>
      <c r="P462" s="3" t="s">
        <v>26</v>
      </c>
      <c r="Q462" s="3" t="s">
        <v>27</v>
      </c>
      <c r="R462" s="3" t="s">
        <v>26</v>
      </c>
      <c r="S462" s="3" t="s">
        <v>27</v>
      </c>
      <c r="T462" s="3" t="s">
        <v>37</v>
      </c>
      <c r="U462" s="3" t="s">
        <v>27</v>
      </c>
      <c r="V462" s="3" t="s">
        <v>28</v>
      </c>
    </row>
    <row r="463" spans="1:22" ht="12.5" x14ac:dyDescent="0.25">
      <c r="A463" s="2">
        <v>43960.50393762732</v>
      </c>
      <c r="B463" s="3" t="s">
        <v>29</v>
      </c>
      <c r="C463" s="3">
        <v>38</v>
      </c>
      <c r="D463" s="3" t="s">
        <v>23</v>
      </c>
      <c r="F463" s="3">
        <v>5</v>
      </c>
      <c r="G463" s="3">
        <v>5</v>
      </c>
      <c r="H463" s="3">
        <v>5</v>
      </c>
      <c r="I463" s="3">
        <v>5</v>
      </c>
      <c r="J463" s="3">
        <v>3</v>
      </c>
      <c r="K463" s="3" t="s">
        <v>25</v>
      </c>
      <c r="L463" s="3" t="s">
        <v>25</v>
      </c>
      <c r="M463" s="3" t="s">
        <v>28</v>
      </c>
      <c r="N463" s="3" t="s">
        <v>27</v>
      </c>
      <c r="O463" s="3" t="s">
        <v>37</v>
      </c>
      <c r="P463" s="3" t="s">
        <v>34</v>
      </c>
      <c r="Q463" s="3" t="s">
        <v>37</v>
      </c>
      <c r="R463" s="3" t="s">
        <v>28</v>
      </c>
      <c r="S463" s="3" t="s">
        <v>37</v>
      </c>
      <c r="T463" s="3" t="s">
        <v>27</v>
      </c>
      <c r="U463" s="3" t="s">
        <v>28</v>
      </c>
      <c r="V463" s="3" t="s">
        <v>26</v>
      </c>
    </row>
    <row r="464" spans="1:22" ht="12.5" x14ac:dyDescent="0.25">
      <c r="A464" s="2">
        <v>43960.508704027779</v>
      </c>
      <c r="B464" s="3" t="s">
        <v>22</v>
      </c>
      <c r="C464" s="3">
        <v>28</v>
      </c>
      <c r="D464" s="3" t="s">
        <v>35</v>
      </c>
      <c r="E464" s="3" t="s">
        <v>44</v>
      </c>
      <c r="F464" s="3">
        <v>7</v>
      </c>
      <c r="G464" s="3">
        <v>5</v>
      </c>
      <c r="H464" s="3">
        <v>7</v>
      </c>
      <c r="I464" s="3">
        <v>5</v>
      </c>
      <c r="J464" s="3">
        <v>7</v>
      </c>
      <c r="K464" s="3" t="s">
        <v>24</v>
      </c>
      <c r="L464" s="3" t="s">
        <v>25</v>
      </c>
      <c r="M464" s="3" t="s">
        <v>28</v>
      </c>
      <c r="N464" s="3" t="s">
        <v>37</v>
      </c>
      <c r="O464" s="3" t="s">
        <v>27</v>
      </c>
      <c r="P464" s="3" t="s">
        <v>26</v>
      </c>
      <c r="Q464" s="3" t="s">
        <v>37</v>
      </c>
      <c r="R464" s="3" t="s">
        <v>27</v>
      </c>
      <c r="S464" s="3" t="s">
        <v>37</v>
      </c>
      <c r="T464" s="3" t="s">
        <v>27</v>
      </c>
      <c r="U464" s="3" t="s">
        <v>27</v>
      </c>
      <c r="V464" s="3" t="s">
        <v>26</v>
      </c>
    </row>
    <row r="465" spans="1:22" ht="12.5" x14ac:dyDescent="0.25">
      <c r="A465" s="2">
        <v>43960.540150439818</v>
      </c>
      <c r="B465" s="3" t="s">
        <v>29</v>
      </c>
      <c r="C465" s="3">
        <v>33</v>
      </c>
      <c r="D465" s="3" t="s">
        <v>35</v>
      </c>
      <c r="E465" s="3" t="s">
        <v>44</v>
      </c>
      <c r="F465" s="3">
        <v>4</v>
      </c>
      <c r="G465" s="3">
        <v>4</v>
      </c>
      <c r="H465" s="3">
        <v>4</v>
      </c>
      <c r="I465" s="3">
        <v>3</v>
      </c>
      <c r="J465" s="3">
        <v>2</v>
      </c>
      <c r="K465" s="3" t="s">
        <v>40</v>
      </c>
      <c r="L465" s="3" t="s">
        <v>24</v>
      </c>
      <c r="M465" s="3" t="s">
        <v>28</v>
      </c>
      <c r="N465" s="3" t="s">
        <v>27</v>
      </c>
      <c r="O465" s="3" t="s">
        <v>28</v>
      </c>
      <c r="P465" s="3" t="s">
        <v>28</v>
      </c>
      <c r="Q465" s="3" t="s">
        <v>27</v>
      </c>
      <c r="R465" s="3" t="s">
        <v>37</v>
      </c>
      <c r="S465" s="3" t="s">
        <v>37</v>
      </c>
      <c r="T465" s="3" t="s">
        <v>37</v>
      </c>
      <c r="U465" s="3" t="s">
        <v>28</v>
      </c>
      <c r="V465" s="3" t="s">
        <v>27</v>
      </c>
    </row>
    <row r="466" spans="1:22" ht="12.5" x14ac:dyDescent="0.25">
      <c r="A466" s="2">
        <v>43960.549052812501</v>
      </c>
      <c r="B466" s="3" t="s">
        <v>29</v>
      </c>
      <c r="C466" s="3">
        <v>18</v>
      </c>
      <c r="D466" s="3" t="s">
        <v>30</v>
      </c>
      <c r="E466" s="3" t="s">
        <v>63</v>
      </c>
      <c r="F466" s="3">
        <v>6</v>
      </c>
      <c r="G466" s="3">
        <v>6</v>
      </c>
      <c r="H466" s="3">
        <v>7</v>
      </c>
      <c r="I466" s="3">
        <v>6</v>
      </c>
      <c r="J466" s="3">
        <v>5</v>
      </c>
      <c r="K466" s="3" t="s">
        <v>25</v>
      </c>
      <c r="L466" s="3" t="s">
        <v>25</v>
      </c>
      <c r="M466" s="3" t="s">
        <v>37</v>
      </c>
      <c r="N466" s="3" t="s">
        <v>37</v>
      </c>
      <c r="O466" s="3" t="s">
        <v>27</v>
      </c>
      <c r="P466" s="3" t="s">
        <v>34</v>
      </c>
      <c r="Q466" s="3" t="s">
        <v>37</v>
      </c>
      <c r="R466" s="3" t="s">
        <v>27</v>
      </c>
      <c r="S466" s="3" t="s">
        <v>27</v>
      </c>
      <c r="T466" s="3" t="s">
        <v>27</v>
      </c>
      <c r="U466" s="3" t="s">
        <v>27</v>
      </c>
      <c r="V466" s="3" t="s">
        <v>34</v>
      </c>
    </row>
    <row r="467" spans="1:22" ht="12.5" x14ac:dyDescent="0.25">
      <c r="A467" s="2">
        <v>43960.562616805561</v>
      </c>
      <c r="B467" s="3" t="s">
        <v>22</v>
      </c>
      <c r="C467" s="3">
        <v>31</v>
      </c>
      <c r="D467" s="3" t="s">
        <v>45</v>
      </c>
      <c r="E467" s="3" t="s">
        <v>44</v>
      </c>
      <c r="F467" s="3">
        <v>4</v>
      </c>
      <c r="G467" s="3">
        <v>2</v>
      </c>
      <c r="H467" s="3">
        <v>5</v>
      </c>
      <c r="I467" s="3">
        <v>4</v>
      </c>
      <c r="J467" s="3">
        <v>4</v>
      </c>
      <c r="K467" s="3" t="s">
        <v>24</v>
      </c>
      <c r="L467" s="3" t="s">
        <v>24</v>
      </c>
      <c r="M467" s="3" t="s">
        <v>26</v>
      </c>
      <c r="N467" s="3" t="s">
        <v>26</v>
      </c>
      <c r="O467" s="3" t="s">
        <v>26</v>
      </c>
      <c r="P467" s="3" t="s">
        <v>27</v>
      </c>
      <c r="Q467" s="3" t="s">
        <v>26</v>
      </c>
      <c r="R467" s="3" t="s">
        <v>26</v>
      </c>
      <c r="S467" s="3" t="s">
        <v>26</v>
      </c>
      <c r="T467" s="3" t="s">
        <v>26</v>
      </c>
      <c r="U467" s="3" t="s">
        <v>26</v>
      </c>
      <c r="V467" s="3" t="s">
        <v>26</v>
      </c>
    </row>
    <row r="468" spans="1:22" ht="12.5" x14ac:dyDescent="0.25">
      <c r="A468" s="2">
        <v>43960.569946701391</v>
      </c>
      <c r="B468" s="3" t="s">
        <v>22</v>
      </c>
      <c r="C468" s="3">
        <v>38</v>
      </c>
      <c r="D468" s="3" t="s">
        <v>35</v>
      </c>
      <c r="E468" s="3" t="s">
        <v>38</v>
      </c>
      <c r="F468" s="3">
        <v>5</v>
      </c>
      <c r="G468" s="3">
        <v>5</v>
      </c>
      <c r="H468" s="3">
        <v>6</v>
      </c>
      <c r="I468" s="3">
        <v>7</v>
      </c>
      <c r="J468" s="3">
        <v>4</v>
      </c>
      <c r="K468" s="3" t="s">
        <v>25</v>
      </c>
      <c r="L468" s="3" t="s">
        <v>25</v>
      </c>
      <c r="M468" s="3" t="s">
        <v>27</v>
      </c>
      <c r="N468" s="3" t="s">
        <v>27</v>
      </c>
      <c r="O468" s="3" t="s">
        <v>28</v>
      </c>
      <c r="P468" s="3" t="s">
        <v>26</v>
      </c>
      <c r="Q468" s="3" t="s">
        <v>27</v>
      </c>
      <c r="R468" s="3" t="s">
        <v>27</v>
      </c>
      <c r="S468" s="3" t="s">
        <v>37</v>
      </c>
      <c r="T468" s="3" t="s">
        <v>27</v>
      </c>
      <c r="U468" s="3" t="s">
        <v>37</v>
      </c>
      <c r="V468" s="3" t="s">
        <v>34</v>
      </c>
    </row>
    <row r="469" spans="1:22" ht="12.5" x14ac:dyDescent="0.25">
      <c r="A469" s="2">
        <v>43960.570388125001</v>
      </c>
      <c r="B469" s="3" t="s">
        <v>29</v>
      </c>
      <c r="C469" s="3">
        <v>25</v>
      </c>
      <c r="D469" s="3" t="s">
        <v>32</v>
      </c>
      <c r="E469" s="3" t="s">
        <v>42</v>
      </c>
      <c r="F469" s="3">
        <v>5</v>
      </c>
      <c r="G469" s="3">
        <v>5</v>
      </c>
      <c r="H469" s="3">
        <v>5</v>
      </c>
      <c r="I469" s="3">
        <v>6</v>
      </c>
      <c r="J469" s="3">
        <v>5</v>
      </c>
      <c r="K469" s="3" t="s">
        <v>40</v>
      </c>
      <c r="L469" s="3" t="s">
        <v>24</v>
      </c>
      <c r="M469" s="3" t="s">
        <v>26</v>
      </c>
      <c r="N469" s="3" t="s">
        <v>26</v>
      </c>
      <c r="O469" s="3" t="s">
        <v>26</v>
      </c>
      <c r="P469" s="3" t="s">
        <v>27</v>
      </c>
      <c r="Q469" s="3" t="s">
        <v>26</v>
      </c>
      <c r="R469" s="3" t="s">
        <v>26</v>
      </c>
      <c r="S469" s="3" t="s">
        <v>26</v>
      </c>
      <c r="T469" s="3" t="s">
        <v>26</v>
      </c>
      <c r="U469" s="3" t="s">
        <v>26</v>
      </c>
      <c r="V469" s="3" t="s">
        <v>26</v>
      </c>
    </row>
    <row r="470" spans="1:22" ht="12.5" x14ac:dyDescent="0.25">
      <c r="A470" s="2">
        <v>43960.673617546301</v>
      </c>
      <c r="B470" s="3" t="s">
        <v>22</v>
      </c>
      <c r="C470" s="3">
        <v>34</v>
      </c>
      <c r="D470" s="3" t="s">
        <v>32</v>
      </c>
      <c r="E470" s="3" t="s">
        <v>106</v>
      </c>
      <c r="F470" s="3">
        <v>5</v>
      </c>
      <c r="G470" s="3">
        <v>5</v>
      </c>
      <c r="H470" s="3">
        <v>5</v>
      </c>
      <c r="I470" s="3">
        <v>5</v>
      </c>
      <c r="J470" s="3">
        <v>5</v>
      </c>
      <c r="K470" s="3" t="s">
        <v>25</v>
      </c>
      <c r="L470" s="3" t="s">
        <v>25</v>
      </c>
      <c r="M470" s="3" t="s">
        <v>26</v>
      </c>
      <c r="N470" s="3" t="s">
        <v>27</v>
      </c>
      <c r="O470" s="3" t="s">
        <v>27</v>
      </c>
      <c r="P470" s="3" t="s">
        <v>26</v>
      </c>
      <c r="Q470" s="3" t="s">
        <v>27</v>
      </c>
      <c r="R470" s="3" t="s">
        <v>27</v>
      </c>
      <c r="S470" s="3" t="s">
        <v>27</v>
      </c>
      <c r="T470" s="3" t="s">
        <v>27</v>
      </c>
      <c r="U470" s="3" t="s">
        <v>27</v>
      </c>
      <c r="V470" s="3" t="s">
        <v>26</v>
      </c>
    </row>
    <row r="471" spans="1:22" ht="12.5" x14ac:dyDescent="0.25">
      <c r="A471" s="2">
        <v>43960.810140462963</v>
      </c>
      <c r="B471" s="3" t="s">
        <v>29</v>
      </c>
      <c r="C471" s="3">
        <v>25</v>
      </c>
      <c r="D471" s="3" t="s">
        <v>32</v>
      </c>
      <c r="E471" s="3" t="s">
        <v>33</v>
      </c>
      <c r="F471" s="3">
        <v>7</v>
      </c>
      <c r="G471" s="3">
        <v>7</v>
      </c>
      <c r="H471" s="3">
        <v>7</v>
      </c>
      <c r="I471" s="3">
        <v>7</v>
      </c>
      <c r="J471" s="3">
        <v>6</v>
      </c>
      <c r="K471" s="3" t="s">
        <v>25</v>
      </c>
      <c r="L471" s="3" t="s">
        <v>25</v>
      </c>
      <c r="M471" s="3" t="s">
        <v>27</v>
      </c>
      <c r="N471" s="3" t="s">
        <v>27</v>
      </c>
      <c r="O471" s="3" t="s">
        <v>28</v>
      </c>
      <c r="P471" s="3" t="s">
        <v>34</v>
      </c>
      <c r="Q471" s="3" t="s">
        <v>27</v>
      </c>
      <c r="R471" s="3" t="s">
        <v>26</v>
      </c>
      <c r="S471" s="3" t="s">
        <v>27</v>
      </c>
      <c r="T471" s="3" t="s">
        <v>28</v>
      </c>
      <c r="U471" s="3" t="s">
        <v>37</v>
      </c>
      <c r="V471" s="3" t="s">
        <v>26</v>
      </c>
    </row>
    <row r="472" spans="1:22" ht="12.5" x14ac:dyDescent="0.25">
      <c r="A472" s="2">
        <v>43960.814625312501</v>
      </c>
      <c r="B472" s="3" t="s">
        <v>22</v>
      </c>
      <c r="C472" s="3">
        <v>22</v>
      </c>
      <c r="D472" s="3" t="s">
        <v>35</v>
      </c>
      <c r="E472" s="3" t="s">
        <v>125</v>
      </c>
      <c r="F472" s="3">
        <v>4</v>
      </c>
      <c r="G472" s="3">
        <v>5</v>
      </c>
      <c r="H472" s="3">
        <v>3</v>
      </c>
      <c r="I472" s="3">
        <v>3</v>
      </c>
      <c r="J472" s="3">
        <v>4</v>
      </c>
      <c r="K472" s="3" t="s">
        <v>24</v>
      </c>
      <c r="L472" s="3" t="s">
        <v>24</v>
      </c>
      <c r="M472" s="3" t="s">
        <v>28</v>
      </c>
      <c r="N472" s="3" t="s">
        <v>28</v>
      </c>
      <c r="O472" s="3" t="s">
        <v>27</v>
      </c>
      <c r="P472" s="3" t="s">
        <v>28</v>
      </c>
      <c r="Q472" s="3" t="s">
        <v>27</v>
      </c>
      <c r="R472" s="3" t="s">
        <v>27</v>
      </c>
      <c r="S472" s="3" t="s">
        <v>27</v>
      </c>
      <c r="T472" s="3" t="s">
        <v>27</v>
      </c>
      <c r="U472" s="3" t="s">
        <v>28</v>
      </c>
      <c r="V472" s="3" t="s">
        <v>28</v>
      </c>
    </row>
    <row r="473" spans="1:22" ht="12.5" x14ac:dyDescent="0.25">
      <c r="A473" s="2">
        <v>43960.832680011576</v>
      </c>
      <c r="B473" s="3" t="s">
        <v>22</v>
      </c>
      <c r="C473" s="3">
        <v>33</v>
      </c>
      <c r="D473" s="3" t="s">
        <v>32</v>
      </c>
      <c r="E473" s="3" t="s">
        <v>38</v>
      </c>
      <c r="F473" s="3">
        <v>5</v>
      </c>
      <c r="G473" s="3">
        <v>5</v>
      </c>
      <c r="H473" s="3">
        <v>5</v>
      </c>
      <c r="I473" s="3">
        <v>5</v>
      </c>
      <c r="J473" s="3">
        <v>3</v>
      </c>
      <c r="K473" s="3" t="s">
        <v>24</v>
      </c>
      <c r="L473" s="3" t="s">
        <v>25</v>
      </c>
      <c r="M473" s="3" t="s">
        <v>28</v>
      </c>
      <c r="N473" s="3" t="s">
        <v>27</v>
      </c>
      <c r="O473" s="3" t="s">
        <v>37</v>
      </c>
      <c r="P473" s="3" t="s">
        <v>34</v>
      </c>
      <c r="Q473" s="3" t="s">
        <v>37</v>
      </c>
      <c r="R473" s="3" t="s">
        <v>28</v>
      </c>
      <c r="S473" s="3" t="s">
        <v>37</v>
      </c>
      <c r="T473" s="3" t="s">
        <v>27</v>
      </c>
      <c r="U473" s="3" t="s">
        <v>37</v>
      </c>
      <c r="V473" s="3" t="s">
        <v>26</v>
      </c>
    </row>
    <row r="474" spans="1:22" ht="12.5" x14ac:dyDescent="0.25">
      <c r="A474" s="2">
        <v>43960.83980519676</v>
      </c>
      <c r="B474" s="3" t="s">
        <v>29</v>
      </c>
      <c r="C474" s="3">
        <v>44</v>
      </c>
      <c r="D474" s="3" t="s">
        <v>35</v>
      </c>
      <c r="E474" s="3" t="s">
        <v>47</v>
      </c>
      <c r="F474" s="3">
        <v>3</v>
      </c>
      <c r="G474" s="3">
        <v>5</v>
      </c>
      <c r="H474" s="3">
        <v>1</v>
      </c>
      <c r="I474" s="3">
        <v>3</v>
      </c>
      <c r="J474" s="3">
        <v>1</v>
      </c>
      <c r="K474" s="3" t="s">
        <v>40</v>
      </c>
      <c r="L474" s="3" t="s">
        <v>25</v>
      </c>
      <c r="M474" s="3" t="s">
        <v>27</v>
      </c>
      <c r="N474" s="3" t="s">
        <v>27</v>
      </c>
      <c r="O474" s="3" t="s">
        <v>27</v>
      </c>
      <c r="P474" s="3" t="s">
        <v>27</v>
      </c>
      <c r="Q474" s="3" t="s">
        <v>27</v>
      </c>
      <c r="R474" s="3" t="s">
        <v>37</v>
      </c>
      <c r="S474" s="3" t="s">
        <v>37</v>
      </c>
      <c r="T474" s="3" t="s">
        <v>27</v>
      </c>
      <c r="U474" s="3" t="s">
        <v>27</v>
      </c>
      <c r="V474" s="3" t="s">
        <v>27</v>
      </c>
    </row>
    <row r="475" spans="1:22" ht="12.5" x14ac:dyDescent="0.25">
      <c r="A475" s="2">
        <v>43960.839806388889</v>
      </c>
      <c r="B475" s="3" t="s">
        <v>29</v>
      </c>
      <c r="C475" s="3">
        <v>28</v>
      </c>
      <c r="D475" s="3" t="s">
        <v>45</v>
      </c>
      <c r="E475" s="3" t="s">
        <v>126</v>
      </c>
      <c r="F475" s="3">
        <v>6</v>
      </c>
      <c r="G475" s="3">
        <v>5</v>
      </c>
      <c r="H475" s="3">
        <v>6</v>
      </c>
      <c r="I475" s="3">
        <v>6</v>
      </c>
      <c r="J475" s="3">
        <v>6</v>
      </c>
      <c r="K475" s="3" t="s">
        <v>25</v>
      </c>
      <c r="L475" s="3" t="s">
        <v>25</v>
      </c>
      <c r="M475" s="3" t="s">
        <v>27</v>
      </c>
      <c r="N475" s="3" t="s">
        <v>28</v>
      </c>
      <c r="O475" s="3" t="s">
        <v>37</v>
      </c>
      <c r="P475" s="3" t="s">
        <v>34</v>
      </c>
      <c r="Q475" s="3" t="s">
        <v>37</v>
      </c>
      <c r="R475" s="3" t="s">
        <v>27</v>
      </c>
      <c r="S475" s="3" t="s">
        <v>27</v>
      </c>
      <c r="T475" s="3" t="s">
        <v>27</v>
      </c>
      <c r="U475" s="3" t="s">
        <v>28</v>
      </c>
      <c r="V475" s="3" t="s">
        <v>26</v>
      </c>
    </row>
    <row r="476" spans="1:22" ht="12.5" x14ac:dyDescent="0.25">
      <c r="A476" s="2">
        <v>43960.877638692131</v>
      </c>
      <c r="B476" s="3" t="s">
        <v>29</v>
      </c>
      <c r="C476" s="3">
        <v>36</v>
      </c>
      <c r="D476" s="3" t="s">
        <v>32</v>
      </c>
      <c r="E476" s="3" t="s">
        <v>60</v>
      </c>
      <c r="F476" s="3">
        <v>3</v>
      </c>
      <c r="G476" s="3">
        <v>4</v>
      </c>
      <c r="H476" s="3">
        <v>4</v>
      </c>
      <c r="I476" s="3">
        <v>4</v>
      </c>
      <c r="J476" s="3">
        <v>4</v>
      </c>
      <c r="K476" s="3" t="s">
        <v>40</v>
      </c>
      <c r="L476" s="3" t="s">
        <v>24</v>
      </c>
      <c r="M476" s="3" t="s">
        <v>28</v>
      </c>
      <c r="N476" s="3" t="s">
        <v>27</v>
      </c>
      <c r="O476" s="3" t="s">
        <v>28</v>
      </c>
      <c r="P476" s="3" t="s">
        <v>28</v>
      </c>
      <c r="Q476" s="3" t="s">
        <v>28</v>
      </c>
      <c r="R476" s="3" t="s">
        <v>28</v>
      </c>
      <c r="S476" s="3" t="s">
        <v>26</v>
      </c>
      <c r="T476" s="3" t="s">
        <v>26</v>
      </c>
      <c r="U476" s="3" t="s">
        <v>26</v>
      </c>
      <c r="V476" s="3" t="s">
        <v>27</v>
      </c>
    </row>
    <row r="477" spans="1:22" ht="12.5" x14ac:dyDescent="0.25">
      <c r="A477" s="2">
        <v>43960.94185974537</v>
      </c>
      <c r="B477" s="3" t="s">
        <v>22</v>
      </c>
      <c r="C477" s="3">
        <v>28</v>
      </c>
      <c r="D477" s="3" t="s">
        <v>23</v>
      </c>
      <c r="F477" s="3">
        <v>2</v>
      </c>
      <c r="G477" s="3">
        <v>5</v>
      </c>
      <c r="H477" s="3">
        <v>2</v>
      </c>
      <c r="I477" s="3">
        <v>6</v>
      </c>
      <c r="J477" s="3">
        <v>7</v>
      </c>
      <c r="K477" s="3" t="s">
        <v>52</v>
      </c>
      <c r="L477" s="3" t="s">
        <v>24</v>
      </c>
      <c r="M477" s="3" t="s">
        <v>26</v>
      </c>
      <c r="N477" s="3" t="s">
        <v>26</v>
      </c>
      <c r="O477" s="3" t="s">
        <v>34</v>
      </c>
      <c r="P477" s="3" t="s">
        <v>37</v>
      </c>
      <c r="Q477" s="3" t="s">
        <v>34</v>
      </c>
      <c r="R477" s="3" t="s">
        <v>34</v>
      </c>
      <c r="S477" s="3" t="s">
        <v>26</v>
      </c>
      <c r="T477" s="3" t="s">
        <v>34</v>
      </c>
      <c r="U477" s="3" t="s">
        <v>26</v>
      </c>
      <c r="V477" s="3" t="s">
        <v>28</v>
      </c>
    </row>
    <row r="478" spans="1:22" ht="12.5" x14ac:dyDescent="0.25">
      <c r="A478" s="2">
        <v>43960.963997592597</v>
      </c>
      <c r="B478" s="3" t="s">
        <v>22</v>
      </c>
      <c r="C478" s="3">
        <v>29</v>
      </c>
      <c r="D478" s="3" t="s">
        <v>23</v>
      </c>
      <c r="F478" s="3">
        <v>5</v>
      </c>
      <c r="G478" s="3">
        <v>5</v>
      </c>
      <c r="H478" s="3">
        <v>6</v>
      </c>
      <c r="I478" s="3">
        <v>6</v>
      </c>
      <c r="J478" s="3">
        <v>4</v>
      </c>
      <c r="K478" s="3" t="s">
        <v>25</v>
      </c>
      <c r="L478" s="3" t="s">
        <v>25</v>
      </c>
      <c r="M478" s="3" t="s">
        <v>27</v>
      </c>
      <c r="N478" s="3" t="s">
        <v>28</v>
      </c>
      <c r="O478" s="3" t="s">
        <v>28</v>
      </c>
      <c r="P478" s="3" t="s">
        <v>34</v>
      </c>
      <c r="Q478" s="3" t="s">
        <v>27</v>
      </c>
      <c r="R478" s="3" t="s">
        <v>27</v>
      </c>
      <c r="S478" s="3" t="s">
        <v>37</v>
      </c>
      <c r="T478" s="3" t="s">
        <v>27</v>
      </c>
      <c r="U478" s="3" t="s">
        <v>27</v>
      </c>
      <c r="V478" s="3" t="s">
        <v>26</v>
      </c>
    </row>
    <row r="479" spans="1:22" ht="12.5" x14ac:dyDescent="0.25">
      <c r="A479" s="2">
        <v>43960.975334201386</v>
      </c>
      <c r="B479" s="3" t="s">
        <v>29</v>
      </c>
      <c r="C479" s="3">
        <v>34</v>
      </c>
      <c r="D479" s="3" t="s">
        <v>45</v>
      </c>
      <c r="E479" s="3" t="s">
        <v>127</v>
      </c>
      <c r="F479" s="3">
        <v>3</v>
      </c>
      <c r="G479" s="3">
        <v>4</v>
      </c>
      <c r="H479" s="3">
        <v>4</v>
      </c>
      <c r="I479" s="3">
        <v>5</v>
      </c>
      <c r="J479" s="3">
        <v>2</v>
      </c>
      <c r="K479" s="3" t="s">
        <v>25</v>
      </c>
      <c r="L479" s="3" t="s">
        <v>25</v>
      </c>
      <c r="M479" s="3" t="s">
        <v>37</v>
      </c>
      <c r="N479" s="3" t="s">
        <v>37</v>
      </c>
      <c r="O479" s="3" t="s">
        <v>37</v>
      </c>
      <c r="P479" s="3" t="s">
        <v>34</v>
      </c>
      <c r="Q479" s="3" t="s">
        <v>37</v>
      </c>
      <c r="R479" s="3" t="s">
        <v>37</v>
      </c>
      <c r="S479" s="3" t="s">
        <v>37</v>
      </c>
      <c r="T479" s="3" t="s">
        <v>37</v>
      </c>
      <c r="U479" s="3" t="s">
        <v>37</v>
      </c>
      <c r="V479" s="3" t="s">
        <v>34</v>
      </c>
    </row>
    <row r="480" spans="1:22" ht="12.5" x14ac:dyDescent="0.25">
      <c r="A480" s="2">
        <v>43960.990862951388</v>
      </c>
      <c r="B480" s="3" t="s">
        <v>29</v>
      </c>
      <c r="C480" s="3">
        <v>26</v>
      </c>
      <c r="D480" s="3" t="s">
        <v>35</v>
      </c>
      <c r="E480" s="3" t="s">
        <v>44</v>
      </c>
      <c r="F480" s="3">
        <v>5</v>
      </c>
      <c r="G480" s="3">
        <v>5</v>
      </c>
      <c r="H480" s="3">
        <v>5</v>
      </c>
      <c r="I480" s="3">
        <v>6</v>
      </c>
      <c r="J480" s="3">
        <v>6</v>
      </c>
      <c r="K480" s="3" t="s">
        <v>24</v>
      </c>
      <c r="L480" s="3" t="s">
        <v>25</v>
      </c>
      <c r="M480" s="3" t="s">
        <v>26</v>
      </c>
      <c r="N480" s="3" t="s">
        <v>34</v>
      </c>
      <c r="O480" s="3" t="s">
        <v>28</v>
      </c>
      <c r="P480" s="3" t="s">
        <v>27</v>
      </c>
      <c r="Q480" s="3" t="s">
        <v>28</v>
      </c>
      <c r="R480" s="3" t="s">
        <v>26</v>
      </c>
      <c r="S480" s="3" t="s">
        <v>27</v>
      </c>
      <c r="T480" s="3" t="s">
        <v>28</v>
      </c>
      <c r="U480" s="3" t="s">
        <v>27</v>
      </c>
      <c r="V480" s="3" t="s">
        <v>26</v>
      </c>
    </row>
    <row r="481" spans="1:22" ht="12.5" x14ac:dyDescent="0.25">
      <c r="A481" s="2">
        <v>43961.003668148143</v>
      </c>
      <c r="B481" s="3" t="s">
        <v>29</v>
      </c>
      <c r="C481" s="3">
        <v>18</v>
      </c>
      <c r="D481" s="3" t="s">
        <v>32</v>
      </c>
      <c r="E481" s="3" t="s">
        <v>107</v>
      </c>
      <c r="F481" s="3">
        <v>4</v>
      </c>
      <c r="G481" s="3">
        <v>5</v>
      </c>
      <c r="H481" s="3">
        <v>4</v>
      </c>
      <c r="I481" s="3">
        <v>5</v>
      </c>
      <c r="J481" s="3">
        <v>4</v>
      </c>
      <c r="K481" s="3" t="s">
        <v>24</v>
      </c>
      <c r="L481" s="3" t="s">
        <v>24</v>
      </c>
      <c r="M481" s="3" t="s">
        <v>28</v>
      </c>
      <c r="N481" s="3" t="s">
        <v>28</v>
      </c>
      <c r="O481" s="3" t="s">
        <v>28</v>
      </c>
      <c r="P481" s="3" t="s">
        <v>28</v>
      </c>
      <c r="Q481" s="3" t="s">
        <v>27</v>
      </c>
      <c r="R481" s="3" t="s">
        <v>28</v>
      </c>
      <c r="S481" s="3" t="s">
        <v>28</v>
      </c>
      <c r="T481" s="3" t="s">
        <v>27</v>
      </c>
      <c r="U481" s="3" t="s">
        <v>37</v>
      </c>
      <c r="V481" s="3" t="s">
        <v>28</v>
      </c>
    </row>
    <row r="482" spans="1:22" ht="12.5" x14ac:dyDescent="0.25">
      <c r="A482" s="2">
        <v>43961.009083460653</v>
      </c>
      <c r="B482" s="3" t="s">
        <v>22</v>
      </c>
      <c r="C482" s="3">
        <v>39</v>
      </c>
      <c r="D482" s="3" t="s">
        <v>30</v>
      </c>
      <c r="E482" s="3" t="s">
        <v>63</v>
      </c>
      <c r="F482" s="3">
        <v>4</v>
      </c>
      <c r="G482" s="3">
        <v>5</v>
      </c>
      <c r="H482" s="3">
        <v>6</v>
      </c>
      <c r="I482" s="3">
        <v>5</v>
      </c>
      <c r="J482" s="3">
        <v>6</v>
      </c>
      <c r="K482" s="3" t="s">
        <v>24</v>
      </c>
      <c r="L482" s="3" t="s">
        <v>40</v>
      </c>
      <c r="M482" s="3" t="s">
        <v>27</v>
      </c>
      <c r="N482" s="3" t="s">
        <v>27</v>
      </c>
      <c r="O482" s="3" t="s">
        <v>26</v>
      </c>
      <c r="P482" s="3" t="s">
        <v>26</v>
      </c>
      <c r="Q482" s="3" t="s">
        <v>28</v>
      </c>
      <c r="R482" s="3" t="s">
        <v>26</v>
      </c>
      <c r="S482" s="3" t="s">
        <v>26</v>
      </c>
      <c r="T482" s="3" t="s">
        <v>27</v>
      </c>
      <c r="U482" s="3" t="s">
        <v>37</v>
      </c>
      <c r="V482" s="3" t="s">
        <v>27</v>
      </c>
    </row>
    <row r="483" spans="1:22" ht="12.5" x14ac:dyDescent="0.25">
      <c r="A483" s="2">
        <v>43961.030625266205</v>
      </c>
      <c r="B483" s="3" t="s">
        <v>22</v>
      </c>
      <c r="C483" s="3">
        <v>33</v>
      </c>
      <c r="D483" s="3" t="s">
        <v>35</v>
      </c>
      <c r="E483" s="3" t="s">
        <v>33</v>
      </c>
      <c r="F483" s="3">
        <v>7</v>
      </c>
      <c r="G483" s="3">
        <v>6</v>
      </c>
      <c r="H483" s="3">
        <v>6</v>
      </c>
      <c r="I483" s="3">
        <v>6</v>
      </c>
      <c r="J483" s="3">
        <v>6</v>
      </c>
      <c r="K483" s="3" t="s">
        <v>25</v>
      </c>
      <c r="L483" s="3" t="s">
        <v>24</v>
      </c>
      <c r="M483" s="3" t="s">
        <v>28</v>
      </c>
      <c r="N483" s="3" t="s">
        <v>28</v>
      </c>
      <c r="O483" s="3" t="s">
        <v>26</v>
      </c>
      <c r="P483" s="3" t="s">
        <v>26</v>
      </c>
      <c r="Q483" s="3" t="s">
        <v>28</v>
      </c>
      <c r="R483" s="3" t="s">
        <v>34</v>
      </c>
      <c r="S483" s="3" t="s">
        <v>27</v>
      </c>
      <c r="T483" s="3" t="s">
        <v>28</v>
      </c>
      <c r="U483" s="3" t="s">
        <v>28</v>
      </c>
      <c r="V483" s="3" t="s">
        <v>34</v>
      </c>
    </row>
    <row r="484" spans="1:22" ht="12.5" x14ac:dyDescent="0.25">
      <c r="A484" s="2">
        <v>43961.043775243059</v>
      </c>
      <c r="B484" s="3" t="s">
        <v>22</v>
      </c>
      <c r="C484" s="3">
        <v>37</v>
      </c>
      <c r="D484" s="3" t="s">
        <v>45</v>
      </c>
      <c r="E484" s="3" t="s">
        <v>128</v>
      </c>
      <c r="F484" s="3">
        <v>2</v>
      </c>
      <c r="G484" s="3">
        <v>5</v>
      </c>
      <c r="H484" s="3">
        <v>2</v>
      </c>
      <c r="I484" s="3">
        <v>3</v>
      </c>
      <c r="J484" s="3">
        <v>1</v>
      </c>
      <c r="K484" s="3" t="s">
        <v>52</v>
      </c>
      <c r="L484" s="3" t="s">
        <v>40</v>
      </c>
      <c r="M484" s="3" t="s">
        <v>26</v>
      </c>
      <c r="N484" s="3" t="s">
        <v>26</v>
      </c>
      <c r="O484" s="3" t="s">
        <v>26</v>
      </c>
      <c r="P484" s="3" t="s">
        <v>27</v>
      </c>
      <c r="Q484" s="3" t="s">
        <v>26</v>
      </c>
      <c r="R484" s="3" t="s">
        <v>26</v>
      </c>
      <c r="S484" s="3" t="s">
        <v>26</v>
      </c>
      <c r="T484" s="3" t="s">
        <v>28</v>
      </c>
      <c r="U484" s="3" t="s">
        <v>26</v>
      </c>
      <c r="V484" s="3" t="s">
        <v>27</v>
      </c>
    </row>
    <row r="485" spans="1:22" ht="12.5" x14ac:dyDescent="0.25">
      <c r="A485" s="2">
        <v>43961.200084918979</v>
      </c>
      <c r="B485" s="3" t="s">
        <v>29</v>
      </c>
      <c r="C485" s="3">
        <v>34</v>
      </c>
      <c r="D485" s="3" t="s">
        <v>32</v>
      </c>
      <c r="E485" s="3" t="s">
        <v>38</v>
      </c>
      <c r="F485" s="3">
        <v>7</v>
      </c>
      <c r="G485" s="3">
        <v>6</v>
      </c>
      <c r="H485" s="3">
        <v>7</v>
      </c>
      <c r="I485" s="3">
        <v>4</v>
      </c>
      <c r="J485" s="3">
        <v>6</v>
      </c>
      <c r="K485" s="3" t="s">
        <v>25</v>
      </c>
      <c r="L485" s="3" t="s">
        <v>25</v>
      </c>
      <c r="M485" s="3" t="s">
        <v>37</v>
      </c>
      <c r="N485" s="3" t="s">
        <v>37</v>
      </c>
      <c r="O485" s="3" t="s">
        <v>27</v>
      </c>
      <c r="P485" s="3" t="s">
        <v>34</v>
      </c>
      <c r="Q485" s="3" t="s">
        <v>37</v>
      </c>
      <c r="R485" s="3" t="s">
        <v>27</v>
      </c>
      <c r="S485" s="3" t="s">
        <v>37</v>
      </c>
      <c r="T485" s="3" t="s">
        <v>37</v>
      </c>
      <c r="U485" s="3" t="s">
        <v>27</v>
      </c>
      <c r="V485" s="3" t="s">
        <v>34</v>
      </c>
    </row>
    <row r="486" spans="1:22" ht="12.5" x14ac:dyDescent="0.25">
      <c r="A486" s="2">
        <v>43961.250065</v>
      </c>
      <c r="B486" s="3" t="s">
        <v>22</v>
      </c>
      <c r="C486" s="3">
        <v>30</v>
      </c>
      <c r="D486" s="3" t="s">
        <v>30</v>
      </c>
      <c r="E486" s="3" t="s">
        <v>44</v>
      </c>
      <c r="F486" s="3">
        <v>3</v>
      </c>
      <c r="G486" s="3">
        <v>3</v>
      </c>
      <c r="H486" s="3">
        <v>3</v>
      </c>
      <c r="I486" s="3">
        <v>3</v>
      </c>
      <c r="J486" s="3">
        <v>3</v>
      </c>
      <c r="K486" s="3" t="s">
        <v>40</v>
      </c>
      <c r="L486" s="3" t="s">
        <v>24</v>
      </c>
      <c r="M486" s="3" t="s">
        <v>28</v>
      </c>
      <c r="N486" s="3" t="s">
        <v>28</v>
      </c>
      <c r="O486" s="3" t="s">
        <v>26</v>
      </c>
      <c r="P486" s="3" t="s">
        <v>26</v>
      </c>
      <c r="Q486" s="3" t="s">
        <v>37</v>
      </c>
      <c r="R486" s="3" t="s">
        <v>27</v>
      </c>
      <c r="S486" s="3" t="s">
        <v>27</v>
      </c>
      <c r="T486" s="3" t="s">
        <v>37</v>
      </c>
      <c r="U486" s="3" t="s">
        <v>27</v>
      </c>
      <c r="V486" s="3" t="s">
        <v>26</v>
      </c>
    </row>
    <row r="487" spans="1:22" ht="12.5" x14ac:dyDescent="0.25">
      <c r="A487" s="2">
        <v>43961.28946137731</v>
      </c>
      <c r="B487" s="3" t="s">
        <v>29</v>
      </c>
      <c r="C487" s="3">
        <v>39</v>
      </c>
      <c r="D487" s="3" t="s">
        <v>32</v>
      </c>
      <c r="E487" s="3" t="s">
        <v>44</v>
      </c>
      <c r="F487" s="3">
        <v>4</v>
      </c>
      <c r="G487" s="3">
        <v>4</v>
      </c>
      <c r="H487" s="3">
        <v>4</v>
      </c>
      <c r="I487" s="3">
        <v>4</v>
      </c>
      <c r="J487" s="3">
        <v>6</v>
      </c>
      <c r="K487" s="3" t="s">
        <v>24</v>
      </c>
      <c r="L487" s="3" t="s">
        <v>25</v>
      </c>
      <c r="M487" s="3" t="s">
        <v>27</v>
      </c>
      <c r="N487" s="3" t="s">
        <v>27</v>
      </c>
      <c r="O487" s="3" t="s">
        <v>27</v>
      </c>
      <c r="P487" s="3" t="s">
        <v>37</v>
      </c>
      <c r="Q487" s="3" t="s">
        <v>27</v>
      </c>
      <c r="R487" s="3" t="s">
        <v>27</v>
      </c>
      <c r="S487" s="3" t="s">
        <v>27</v>
      </c>
      <c r="T487" s="3" t="s">
        <v>27</v>
      </c>
      <c r="U487" s="3" t="s">
        <v>27</v>
      </c>
      <c r="V487" s="3" t="s">
        <v>27</v>
      </c>
    </row>
    <row r="488" spans="1:22" ht="12.5" x14ac:dyDescent="0.25">
      <c r="A488" s="2">
        <v>43961.348752974533</v>
      </c>
      <c r="B488" s="3" t="s">
        <v>29</v>
      </c>
      <c r="C488" s="3">
        <v>23</v>
      </c>
      <c r="D488" s="3" t="s">
        <v>35</v>
      </c>
      <c r="E488" s="3" t="s">
        <v>39</v>
      </c>
      <c r="F488" s="3">
        <v>5</v>
      </c>
      <c r="G488" s="3">
        <v>6</v>
      </c>
      <c r="H488" s="3">
        <v>7</v>
      </c>
      <c r="I488" s="3">
        <v>6</v>
      </c>
      <c r="J488" s="3">
        <v>7</v>
      </c>
      <c r="K488" s="3" t="s">
        <v>24</v>
      </c>
      <c r="L488" s="3" t="s">
        <v>24</v>
      </c>
      <c r="M488" s="3" t="s">
        <v>28</v>
      </c>
      <c r="N488" s="3" t="s">
        <v>28</v>
      </c>
      <c r="O488" s="3" t="s">
        <v>27</v>
      </c>
      <c r="P488" s="3" t="s">
        <v>26</v>
      </c>
      <c r="Q488" s="3" t="s">
        <v>28</v>
      </c>
      <c r="R488" s="3" t="s">
        <v>28</v>
      </c>
      <c r="S488" s="3" t="s">
        <v>27</v>
      </c>
      <c r="T488" s="3" t="s">
        <v>28</v>
      </c>
      <c r="U488" s="3" t="s">
        <v>28</v>
      </c>
      <c r="V488" s="3" t="s">
        <v>28</v>
      </c>
    </row>
    <row r="489" spans="1:22" ht="12.5" x14ac:dyDescent="0.25">
      <c r="A489" s="2">
        <v>43961.361373101856</v>
      </c>
      <c r="B489" s="3" t="s">
        <v>22</v>
      </c>
      <c r="C489" s="3">
        <v>32</v>
      </c>
      <c r="D489" s="3" t="s">
        <v>45</v>
      </c>
      <c r="E489" s="3" t="s">
        <v>44</v>
      </c>
      <c r="F489" s="3">
        <v>5</v>
      </c>
      <c r="G489" s="3">
        <v>7</v>
      </c>
      <c r="H489" s="3">
        <v>7</v>
      </c>
      <c r="I489" s="3">
        <v>6</v>
      </c>
      <c r="J489" s="3">
        <v>7</v>
      </c>
      <c r="K489" s="3" t="s">
        <v>24</v>
      </c>
      <c r="L489" s="3" t="s">
        <v>24</v>
      </c>
      <c r="M489" s="3" t="s">
        <v>28</v>
      </c>
      <c r="N489" s="3" t="s">
        <v>28</v>
      </c>
      <c r="O489" s="3" t="s">
        <v>27</v>
      </c>
      <c r="P489" s="3" t="s">
        <v>26</v>
      </c>
      <c r="Q489" s="3" t="s">
        <v>27</v>
      </c>
      <c r="R489" s="3" t="s">
        <v>26</v>
      </c>
      <c r="S489" s="3" t="s">
        <v>28</v>
      </c>
      <c r="T489" s="3" t="s">
        <v>37</v>
      </c>
      <c r="U489" s="3" t="s">
        <v>27</v>
      </c>
      <c r="V489" s="3" t="s">
        <v>28</v>
      </c>
    </row>
    <row r="490" spans="1:22" ht="12.5" x14ac:dyDescent="0.25">
      <c r="A490" s="2">
        <v>43961.368310393518</v>
      </c>
      <c r="B490" s="3" t="s">
        <v>29</v>
      </c>
      <c r="C490" s="3">
        <v>37</v>
      </c>
      <c r="D490" s="3" t="s">
        <v>32</v>
      </c>
      <c r="E490" s="3" t="s">
        <v>33</v>
      </c>
      <c r="F490" s="3">
        <v>3</v>
      </c>
      <c r="G490" s="3">
        <v>5</v>
      </c>
      <c r="H490" s="3">
        <v>3</v>
      </c>
      <c r="I490" s="3">
        <v>4</v>
      </c>
      <c r="J490" s="3">
        <v>2</v>
      </c>
      <c r="K490" s="3" t="s">
        <v>40</v>
      </c>
      <c r="L490" s="3" t="s">
        <v>24</v>
      </c>
      <c r="M490" s="3" t="s">
        <v>28</v>
      </c>
      <c r="N490" s="3" t="s">
        <v>27</v>
      </c>
      <c r="O490" s="3" t="s">
        <v>26</v>
      </c>
      <c r="P490" s="3" t="s">
        <v>26</v>
      </c>
      <c r="Q490" s="3" t="s">
        <v>28</v>
      </c>
      <c r="R490" s="3" t="s">
        <v>26</v>
      </c>
      <c r="S490" s="3" t="s">
        <v>28</v>
      </c>
      <c r="T490" s="3" t="s">
        <v>27</v>
      </c>
      <c r="U490" s="3" t="s">
        <v>28</v>
      </c>
      <c r="V490" s="3" t="s">
        <v>28</v>
      </c>
    </row>
    <row r="491" spans="1:22" ht="12.5" x14ac:dyDescent="0.25">
      <c r="A491" s="2">
        <v>43961.41167292824</v>
      </c>
      <c r="B491" s="3" t="s">
        <v>29</v>
      </c>
      <c r="C491" s="3">
        <v>32</v>
      </c>
      <c r="D491" s="3" t="s">
        <v>32</v>
      </c>
      <c r="E491" s="3" t="s">
        <v>38</v>
      </c>
      <c r="F491" s="3">
        <v>6</v>
      </c>
      <c r="G491" s="3">
        <v>6</v>
      </c>
      <c r="H491" s="3">
        <v>6</v>
      </c>
      <c r="I491" s="3">
        <v>5</v>
      </c>
      <c r="J491" s="3">
        <v>5</v>
      </c>
      <c r="K491" s="3" t="s">
        <v>25</v>
      </c>
      <c r="L491" s="3" t="s">
        <v>24</v>
      </c>
      <c r="M491" s="3" t="s">
        <v>28</v>
      </c>
      <c r="N491" s="3" t="s">
        <v>27</v>
      </c>
      <c r="O491" s="3" t="s">
        <v>27</v>
      </c>
      <c r="P491" s="3" t="s">
        <v>26</v>
      </c>
      <c r="Q491" s="3" t="s">
        <v>27</v>
      </c>
      <c r="R491" s="3" t="s">
        <v>27</v>
      </c>
      <c r="S491" s="3" t="s">
        <v>28</v>
      </c>
      <c r="T491" s="3" t="s">
        <v>37</v>
      </c>
      <c r="U491" s="3" t="s">
        <v>27</v>
      </c>
      <c r="V491" s="3" t="s">
        <v>26</v>
      </c>
    </row>
    <row r="492" spans="1:22" ht="12.5" x14ac:dyDescent="0.25">
      <c r="A492" s="2">
        <v>43961.413315231483</v>
      </c>
      <c r="B492" s="3" t="s">
        <v>29</v>
      </c>
      <c r="C492" s="3">
        <v>32</v>
      </c>
      <c r="D492" s="3" t="s">
        <v>45</v>
      </c>
      <c r="E492" s="3" t="s">
        <v>129</v>
      </c>
      <c r="F492" s="3">
        <v>6</v>
      </c>
      <c r="G492" s="3">
        <v>6</v>
      </c>
      <c r="H492" s="3">
        <v>6</v>
      </c>
      <c r="I492" s="3">
        <v>6</v>
      </c>
      <c r="J492" s="3">
        <v>7</v>
      </c>
      <c r="K492" s="3" t="s">
        <v>25</v>
      </c>
      <c r="L492" s="3" t="s">
        <v>25</v>
      </c>
      <c r="M492" s="3" t="s">
        <v>26</v>
      </c>
      <c r="N492" s="3" t="s">
        <v>28</v>
      </c>
      <c r="O492" s="3" t="s">
        <v>27</v>
      </c>
      <c r="P492" s="3" t="s">
        <v>26</v>
      </c>
      <c r="Q492" s="3" t="s">
        <v>27</v>
      </c>
      <c r="R492" s="3" t="s">
        <v>27</v>
      </c>
      <c r="S492" s="3" t="s">
        <v>27</v>
      </c>
      <c r="T492" s="3" t="s">
        <v>27</v>
      </c>
      <c r="U492" s="3" t="s">
        <v>27</v>
      </c>
      <c r="V492" s="3" t="s">
        <v>26</v>
      </c>
    </row>
    <row r="493" spans="1:22" ht="12.5" x14ac:dyDescent="0.25">
      <c r="A493" s="2">
        <v>43961.520447627314</v>
      </c>
      <c r="B493" s="3" t="s">
        <v>22</v>
      </c>
      <c r="C493" s="3">
        <v>46</v>
      </c>
      <c r="D493" s="3" t="s">
        <v>30</v>
      </c>
      <c r="E493" s="3" t="s">
        <v>63</v>
      </c>
      <c r="F493" s="3">
        <v>4</v>
      </c>
      <c r="G493" s="3">
        <v>5</v>
      </c>
      <c r="H493" s="3">
        <v>4</v>
      </c>
      <c r="I493" s="3">
        <v>3</v>
      </c>
      <c r="J493" s="3">
        <v>5</v>
      </c>
      <c r="K493" s="3" t="s">
        <v>24</v>
      </c>
      <c r="L493" s="3" t="s">
        <v>24</v>
      </c>
      <c r="M493" s="3" t="s">
        <v>28</v>
      </c>
      <c r="N493" s="3" t="s">
        <v>27</v>
      </c>
      <c r="O493" s="3" t="s">
        <v>27</v>
      </c>
      <c r="P493" s="3" t="s">
        <v>28</v>
      </c>
      <c r="Q493" s="3" t="s">
        <v>28</v>
      </c>
      <c r="R493" s="3" t="s">
        <v>27</v>
      </c>
      <c r="S493" s="3" t="s">
        <v>27</v>
      </c>
      <c r="T493" s="3" t="s">
        <v>27</v>
      </c>
      <c r="U493" s="3" t="s">
        <v>28</v>
      </c>
      <c r="V493" s="3" t="s">
        <v>28</v>
      </c>
    </row>
    <row r="494" spans="1:22" ht="12.5" x14ac:dyDescent="0.25">
      <c r="A494" s="2">
        <v>43961.599182106482</v>
      </c>
      <c r="B494" s="3" t="s">
        <v>29</v>
      </c>
      <c r="C494" s="3">
        <v>32</v>
      </c>
      <c r="D494" s="3" t="s">
        <v>35</v>
      </c>
      <c r="E494" s="3" t="s">
        <v>130</v>
      </c>
      <c r="F494" s="3">
        <v>6</v>
      </c>
      <c r="G494" s="3">
        <v>5</v>
      </c>
      <c r="H494" s="3">
        <v>6</v>
      </c>
      <c r="I494" s="3">
        <v>6</v>
      </c>
      <c r="J494" s="3">
        <v>3</v>
      </c>
      <c r="K494" s="3" t="s">
        <v>25</v>
      </c>
      <c r="L494" s="3" t="s">
        <v>25</v>
      </c>
      <c r="M494" s="3" t="s">
        <v>28</v>
      </c>
      <c r="N494" s="3" t="s">
        <v>27</v>
      </c>
      <c r="O494" s="3" t="s">
        <v>27</v>
      </c>
      <c r="P494" s="3" t="s">
        <v>28</v>
      </c>
      <c r="Q494" s="3" t="s">
        <v>28</v>
      </c>
      <c r="R494" s="3" t="s">
        <v>28</v>
      </c>
      <c r="S494" s="3" t="s">
        <v>27</v>
      </c>
      <c r="T494" s="3" t="s">
        <v>37</v>
      </c>
      <c r="U494" s="3" t="s">
        <v>28</v>
      </c>
      <c r="V494" s="3" t="s">
        <v>26</v>
      </c>
    </row>
    <row r="495" spans="1:22" ht="12.5" x14ac:dyDescent="0.25">
      <c r="A495" s="2">
        <v>43961.673302164352</v>
      </c>
      <c r="B495" s="3" t="s">
        <v>29</v>
      </c>
      <c r="C495" s="3">
        <v>35</v>
      </c>
      <c r="D495" s="3" t="s">
        <v>35</v>
      </c>
      <c r="E495" s="3" t="s">
        <v>47</v>
      </c>
      <c r="F495" s="3">
        <v>3</v>
      </c>
      <c r="G495" s="3">
        <v>3</v>
      </c>
      <c r="H495" s="3">
        <v>3</v>
      </c>
      <c r="I495" s="3">
        <v>3</v>
      </c>
      <c r="J495" s="3">
        <v>2</v>
      </c>
      <c r="K495" s="3" t="s">
        <v>40</v>
      </c>
      <c r="L495" s="3" t="s">
        <v>40</v>
      </c>
      <c r="M495" s="3" t="s">
        <v>28</v>
      </c>
      <c r="N495" s="3" t="s">
        <v>27</v>
      </c>
      <c r="O495" s="3" t="s">
        <v>34</v>
      </c>
      <c r="P495" s="3" t="s">
        <v>27</v>
      </c>
      <c r="Q495" s="3" t="s">
        <v>28</v>
      </c>
      <c r="R495" s="3" t="s">
        <v>34</v>
      </c>
      <c r="S495" s="3" t="s">
        <v>34</v>
      </c>
      <c r="T495" s="3" t="s">
        <v>26</v>
      </c>
      <c r="U495" s="3" t="s">
        <v>28</v>
      </c>
      <c r="V495" s="3" t="s">
        <v>28</v>
      </c>
    </row>
    <row r="496" spans="1:22" ht="12.5" x14ac:dyDescent="0.25">
      <c r="A496" s="2">
        <v>43961.69146934028</v>
      </c>
      <c r="B496" s="3" t="s">
        <v>22</v>
      </c>
      <c r="C496" s="3">
        <v>39</v>
      </c>
      <c r="D496" s="3" t="s">
        <v>45</v>
      </c>
      <c r="E496" s="3" t="s">
        <v>38</v>
      </c>
      <c r="F496" s="3">
        <v>5</v>
      </c>
      <c r="G496" s="3">
        <v>5</v>
      </c>
      <c r="H496" s="3">
        <v>5</v>
      </c>
      <c r="I496" s="3">
        <v>4</v>
      </c>
      <c r="J496" s="3">
        <v>5</v>
      </c>
      <c r="K496" s="3" t="s">
        <v>52</v>
      </c>
      <c r="L496" s="3" t="s">
        <v>24</v>
      </c>
      <c r="M496" s="3" t="s">
        <v>26</v>
      </c>
      <c r="N496" s="3" t="s">
        <v>28</v>
      </c>
      <c r="O496" s="3" t="s">
        <v>26</v>
      </c>
      <c r="P496" s="3" t="s">
        <v>28</v>
      </c>
      <c r="Q496" s="3" t="s">
        <v>28</v>
      </c>
      <c r="R496" s="3" t="s">
        <v>34</v>
      </c>
      <c r="S496" s="3" t="s">
        <v>27</v>
      </c>
      <c r="T496" s="3" t="s">
        <v>34</v>
      </c>
      <c r="U496" s="3" t="s">
        <v>27</v>
      </c>
      <c r="V496" s="3" t="s">
        <v>26</v>
      </c>
    </row>
    <row r="497" spans="1:22" ht="12.5" x14ac:dyDescent="0.25">
      <c r="A497" s="2">
        <v>43961.796921273148</v>
      </c>
      <c r="B497" s="3" t="s">
        <v>22</v>
      </c>
      <c r="C497" s="3">
        <v>26</v>
      </c>
      <c r="D497" s="3" t="s">
        <v>32</v>
      </c>
      <c r="E497" s="3" t="s">
        <v>44</v>
      </c>
      <c r="F497" s="3">
        <v>5</v>
      </c>
      <c r="G497" s="3">
        <v>6</v>
      </c>
      <c r="H497" s="3">
        <v>6</v>
      </c>
      <c r="I497" s="3">
        <v>5</v>
      </c>
      <c r="J497" s="3">
        <v>5</v>
      </c>
      <c r="K497" s="3" t="s">
        <v>25</v>
      </c>
      <c r="L497" s="3" t="s">
        <v>24</v>
      </c>
      <c r="M497" s="3" t="s">
        <v>28</v>
      </c>
      <c r="N497" s="3" t="s">
        <v>26</v>
      </c>
      <c r="O497" s="3" t="s">
        <v>27</v>
      </c>
      <c r="P497" s="3" t="s">
        <v>26</v>
      </c>
      <c r="Q497" s="3" t="s">
        <v>28</v>
      </c>
      <c r="R497" s="3" t="s">
        <v>27</v>
      </c>
      <c r="S497" s="3" t="s">
        <v>27</v>
      </c>
      <c r="T497" s="3" t="s">
        <v>37</v>
      </c>
      <c r="U497" s="3" t="s">
        <v>27</v>
      </c>
      <c r="V497" s="3" t="s">
        <v>34</v>
      </c>
    </row>
    <row r="498" spans="1:22" ht="12.5" x14ac:dyDescent="0.25">
      <c r="A498" s="2">
        <v>43961.79960392361</v>
      </c>
      <c r="B498" s="3" t="s">
        <v>29</v>
      </c>
      <c r="C498" s="3">
        <v>23</v>
      </c>
      <c r="D498" s="3" t="s">
        <v>32</v>
      </c>
      <c r="E498" s="3" t="s">
        <v>44</v>
      </c>
      <c r="F498" s="3">
        <v>1</v>
      </c>
      <c r="G498" s="3">
        <v>5</v>
      </c>
      <c r="H498" s="3">
        <v>1</v>
      </c>
      <c r="I498" s="3">
        <v>7</v>
      </c>
      <c r="J498" s="3">
        <v>2</v>
      </c>
      <c r="K498" s="3" t="s">
        <v>40</v>
      </c>
      <c r="L498" s="3" t="s">
        <v>40</v>
      </c>
      <c r="M498" s="3" t="s">
        <v>28</v>
      </c>
      <c r="N498" s="3" t="s">
        <v>27</v>
      </c>
      <c r="O498" s="3" t="s">
        <v>34</v>
      </c>
      <c r="P498" s="3" t="s">
        <v>34</v>
      </c>
      <c r="Q498" s="3" t="s">
        <v>27</v>
      </c>
      <c r="R498" s="3" t="s">
        <v>34</v>
      </c>
      <c r="S498" s="3" t="s">
        <v>28</v>
      </c>
      <c r="T498" s="3" t="s">
        <v>26</v>
      </c>
      <c r="U498" s="3" t="s">
        <v>37</v>
      </c>
      <c r="V498" s="3" t="s">
        <v>34</v>
      </c>
    </row>
    <row r="499" spans="1:22" ht="12.5" x14ac:dyDescent="0.25">
      <c r="A499" s="2">
        <v>43961.862722430553</v>
      </c>
      <c r="B499" s="3" t="s">
        <v>22</v>
      </c>
      <c r="C499" s="3">
        <v>52</v>
      </c>
      <c r="D499" s="3" t="s">
        <v>30</v>
      </c>
      <c r="E499" s="3" t="s">
        <v>131</v>
      </c>
      <c r="F499" s="3">
        <v>6</v>
      </c>
      <c r="G499" s="3">
        <v>6</v>
      </c>
      <c r="H499" s="3">
        <v>7</v>
      </c>
      <c r="I499" s="3">
        <v>6</v>
      </c>
      <c r="J499" s="3">
        <v>6</v>
      </c>
      <c r="K499" s="3" t="s">
        <v>49</v>
      </c>
      <c r="L499" s="3" t="s">
        <v>49</v>
      </c>
      <c r="M499" s="3" t="s">
        <v>28</v>
      </c>
      <c r="N499" s="3" t="s">
        <v>27</v>
      </c>
      <c r="O499" s="3" t="s">
        <v>28</v>
      </c>
      <c r="P499" s="3" t="s">
        <v>26</v>
      </c>
      <c r="Q499" s="3" t="s">
        <v>28</v>
      </c>
      <c r="R499" s="3" t="s">
        <v>28</v>
      </c>
      <c r="S499" s="3" t="s">
        <v>27</v>
      </c>
      <c r="T499" s="3" t="s">
        <v>27</v>
      </c>
      <c r="U499" s="3" t="s">
        <v>28</v>
      </c>
      <c r="V499" s="3" t="s">
        <v>34</v>
      </c>
    </row>
    <row r="500" spans="1:22" ht="12.5" x14ac:dyDescent="0.25">
      <c r="A500" s="2">
        <v>43961.902259201393</v>
      </c>
      <c r="B500" s="3" t="s">
        <v>29</v>
      </c>
      <c r="C500" s="3">
        <v>30</v>
      </c>
      <c r="D500" s="3" t="s">
        <v>32</v>
      </c>
      <c r="E500" s="3" t="s">
        <v>132</v>
      </c>
      <c r="F500" s="3">
        <v>4</v>
      </c>
      <c r="G500" s="3">
        <v>6</v>
      </c>
      <c r="H500" s="3">
        <v>6</v>
      </c>
      <c r="I500" s="3">
        <v>4</v>
      </c>
      <c r="J500" s="3">
        <v>6</v>
      </c>
      <c r="K500" s="3" t="s">
        <v>24</v>
      </c>
      <c r="L500" s="3" t="s">
        <v>24</v>
      </c>
      <c r="M500" s="3" t="s">
        <v>28</v>
      </c>
      <c r="N500" s="3" t="s">
        <v>27</v>
      </c>
      <c r="O500" s="3" t="s">
        <v>26</v>
      </c>
      <c r="P500" s="3" t="s">
        <v>27</v>
      </c>
      <c r="Q500" s="3" t="s">
        <v>28</v>
      </c>
      <c r="R500" s="3" t="s">
        <v>28</v>
      </c>
      <c r="S500" s="3" t="s">
        <v>27</v>
      </c>
      <c r="T500" s="3" t="s">
        <v>27</v>
      </c>
      <c r="U500" s="3" t="s">
        <v>37</v>
      </c>
      <c r="V500" s="3" t="s">
        <v>34</v>
      </c>
    </row>
    <row r="501" spans="1:22" ht="12.5" x14ac:dyDescent="0.25">
      <c r="A501" s="2">
        <v>43961.949317418985</v>
      </c>
      <c r="B501" s="3" t="s">
        <v>29</v>
      </c>
      <c r="C501" s="3">
        <v>25</v>
      </c>
      <c r="D501" s="3" t="s">
        <v>32</v>
      </c>
      <c r="E501" s="3" t="s">
        <v>33</v>
      </c>
      <c r="F501" s="3">
        <v>5</v>
      </c>
      <c r="G501" s="3">
        <v>6</v>
      </c>
      <c r="H501" s="3">
        <v>6</v>
      </c>
      <c r="I501" s="3">
        <v>4</v>
      </c>
      <c r="J501" s="3">
        <v>6</v>
      </c>
      <c r="K501" s="3" t="s">
        <v>25</v>
      </c>
      <c r="L501" s="3" t="s">
        <v>25</v>
      </c>
      <c r="M501" s="3" t="s">
        <v>26</v>
      </c>
      <c r="N501" s="3" t="s">
        <v>28</v>
      </c>
      <c r="O501" s="3" t="s">
        <v>27</v>
      </c>
      <c r="P501" s="3" t="s">
        <v>26</v>
      </c>
      <c r="Q501" s="3" t="s">
        <v>26</v>
      </c>
      <c r="R501" s="3" t="s">
        <v>26</v>
      </c>
      <c r="S501" s="3" t="s">
        <v>27</v>
      </c>
      <c r="T501" s="3" t="s">
        <v>26</v>
      </c>
      <c r="U501" s="3" t="s">
        <v>26</v>
      </c>
      <c r="V501" s="3" t="s">
        <v>34</v>
      </c>
    </row>
    <row r="502" spans="1:22" ht="12.5" x14ac:dyDescent="0.25">
      <c r="A502" s="2">
        <v>43962.011500243054</v>
      </c>
      <c r="B502" s="3" t="s">
        <v>22</v>
      </c>
      <c r="C502" s="3">
        <v>24</v>
      </c>
      <c r="D502" s="3" t="s">
        <v>45</v>
      </c>
      <c r="E502" s="3" t="s">
        <v>38</v>
      </c>
      <c r="F502" s="3">
        <v>2</v>
      </c>
      <c r="G502" s="3">
        <v>4</v>
      </c>
      <c r="H502" s="3">
        <v>2</v>
      </c>
      <c r="I502" s="3">
        <v>2</v>
      </c>
      <c r="J502" s="3">
        <v>1</v>
      </c>
      <c r="K502" s="3" t="s">
        <v>24</v>
      </c>
      <c r="L502" s="3" t="s">
        <v>40</v>
      </c>
      <c r="M502" s="3" t="s">
        <v>26</v>
      </c>
      <c r="N502" s="3" t="s">
        <v>28</v>
      </c>
      <c r="O502" s="3" t="s">
        <v>34</v>
      </c>
      <c r="P502" s="3" t="s">
        <v>28</v>
      </c>
      <c r="Q502" s="3" t="s">
        <v>28</v>
      </c>
      <c r="R502" s="3" t="s">
        <v>34</v>
      </c>
      <c r="S502" s="3" t="s">
        <v>26</v>
      </c>
      <c r="T502" s="3" t="s">
        <v>26</v>
      </c>
      <c r="U502" s="3" t="s">
        <v>26</v>
      </c>
      <c r="V502" s="3" t="s">
        <v>27</v>
      </c>
    </row>
    <row r="503" spans="1:22" ht="12.5" x14ac:dyDescent="0.25">
      <c r="A503" s="2">
        <v>43962.053999768519</v>
      </c>
      <c r="B503" s="3" t="s">
        <v>22</v>
      </c>
      <c r="C503" s="3">
        <v>34</v>
      </c>
      <c r="D503" s="3" t="s">
        <v>30</v>
      </c>
      <c r="E503" s="3" t="s">
        <v>63</v>
      </c>
      <c r="F503" s="3">
        <v>5</v>
      </c>
      <c r="G503" s="3">
        <v>6</v>
      </c>
      <c r="H503" s="3">
        <v>7</v>
      </c>
      <c r="I503" s="3">
        <v>7</v>
      </c>
      <c r="J503" s="3">
        <v>6</v>
      </c>
      <c r="K503" s="3" t="s">
        <v>24</v>
      </c>
      <c r="L503" s="3" t="s">
        <v>25</v>
      </c>
      <c r="M503" s="3" t="s">
        <v>27</v>
      </c>
      <c r="N503" s="3" t="s">
        <v>37</v>
      </c>
      <c r="O503" s="3" t="s">
        <v>28</v>
      </c>
      <c r="P503" s="3" t="s">
        <v>34</v>
      </c>
      <c r="Q503" s="3" t="s">
        <v>27</v>
      </c>
      <c r="R503" s="3" t="s">
        <v>27</v>
      </c>
      <c r="S503" s="3" t="s">
        <v>37</v>
      </c>
      <c r="T503" s="3" t="s">
        <v>37</v>
      </c>
      <c r="U503" s="3" t="s">
        <v>37</v>
      </c>
      <c r="V503" s="3" t="s">
        <v>26</v>
      </c>
    </row>
    <row r="504" spans="1:22" ht="12.5" x14ac:dyDescent="0.25">
      <c r="A504" s="2">
        <v>43962.41329243056</v>
      </c>
      <c r="B504" s="3" t="s">
        <v>22</v>
      </c>
      <c r="C504" s="3">
        <v>48</v>
      </c>
      <c r="D504" s="3" t="s">
        <v>32</v>
      </c>
      <c r="E504" s="3" t="s">
        <v>133</v>
      </c>
      <c r="F504" s="3">
        <v>5</v>
      </c>
      <c r="G504" s="3">
        <v>4</v>
      </c>
      <c r="H504" s="3">
        <v>6</v>
      </c>
      <c r="I504" s="3">
        <v>6</v>
      </c>
      <c r="J504" s="3">
        <v>6</v>
      </c>
      <c r="K504" s="3" t="s">
        <v>49</v>
      </c>
      <c r="L504" s="3" t="s">
        <v>49</v>
      </c>
      <c r="M504" s="3" t="s">
        <v>37</v>
      </c>
      <c r="N504" s="3" t="s">
        <v>26</v>
      </c>
      <c r="O504" s="3" t="s">
        <v>26</v>
      </c>
      <c r="P504" s="3" t="s">
        <v>34</v>
      </c>
      <c r="Q504" s="3" t="s">
        <v>28</v>
      </c>
      <c r="R504" s="3" t="s">
        <v>26</v>
      </c>
      <c r="S504" s="3" t="s">
        <v>37</v>
      </c>
      <c r="T504" s="3" t="s">
        <v>37</v>
      </c>
      <c r="U504" s="3" t="s">
        <v>37</v>
      </c>
      <c r="V504" s="3" t="s">
        <v>34</v>
      </c>
    </row>
    <row r="505" spans="1:22" ht="12.5" x14ac:dyDescent="0.25">
      <c r="A505" s="2">
        <v>43962.42161532407</v>
      </c>
      <c r="B505" s="3" t="s">
        <v>22</v>
      </c>
      <c r="C505" s="3">
        <v>37</v>
      </c>
      <c r="D505" s="3" t="s">
        <v>23</v>
      </c>
      <c r="F505" s="3">
        <v>3</v>
      </c>
      <c r="G505" s="3">
        <v>4</v>
      </c>
      <c r="H505" s="3">
        <v>4</v>
      </c>
      <c r="I505" s="3">
        <v>4</v>
      </c>
      <c r="J505" s="3">
        <v>4</v>
      </c>
      <c r="K505" s="3" t="s">
        <v>40</v>
      </c>
      <c r="L505" s="3" t="s">
        <v>24</v>
      </c>
      <c r="M505" s="3" t="s">
        <v>28</v>
      </c>
      <c r="N505" s="3" t="s">
        <v>28</v>
      </c>
      <c r="O505" s="3" t="s">
        <v>28</v>
      </c>
      <c r="P505" s="3" t="s">
        <v>28</v>
      </c>
      <c r="Q505" s="3" t="s">
        <v>28</v>
      </c>
      <c r="R505" s="3" t="s">
        <v>26</v>
      </c>
      <c r="S505" s="3" t="s">
        <v>28</v>
      </c>
      <c r="T505" s="3" t="s">
        <v>28</v>
      </c>
      <c r="U505" s="3" t="s">
        <v>26</v>
      </c>
      <c r="V505" s="3" t="s">
        <v>28</v>
      </c>
    </row>
    <row r="506" spans="1:22" ht="12.5" x14ac:dyDescent="0.25">
      <c r="A506" s="2">
        <v>43962.504787384256</v>
      </c>
      <c r="B506" s="3" t="s">
        <v>29</v>
      </c>
      <c r="C506" s="3">
        <v>35</v>
      </c>
      <c r="D506" s="3" t="s">
        <v>32</v>
      </c>
      <c r="E506" s="3" t="s">
        <v>47</v>
      </c>
      <c r="F506" s="3">
        <v>4</v>
      </c>
      <c r="G506" s="3">
        <v>4</v>
      </c>
      <c r="H506" s="3">
        <v>4</v>
      </c>
      <c r="I506" s="3">
        <v>4</v>
      </c>
      <c r="J506" s="3">
        <v>2</v>
      </c>
      <c r="K506" s="3" t="s">
        <v>24</v>
      </c>
      <c r="L506" s="3" t="s">
        <v>24</v>
      </c>
      <c r="M506" s="3" t="s">
        <v>27</v>
      </c>
      <c r="N506" s="3" t="s">
        <v>27</v>
      </c>
      <c r="O506" s="3" t="s">
        <v>27</v>
      </c>
      <c r="P506" s="3" t="s">
        <v>28</v>
      </c>
      <c r="Q506" s="3" t="s">
        <v>27</v>
      </c>
      <c r="R506" s="3" t="s">
        <v>28</v>
      </c>
      <c r="S506" s="3" t="s">
        <v>28</v>
      </c>
      <c r="T506" s="3" t="s">
        <v>27</v>
      </c>
      <c r="U506" s="3" t="s">
        <v>28</v>
      </c>
      <c r="V506" s="3" t="s">
        <v>37</v>
      </c>
    </row>
    <row r="507" spans="1:22" ht="12.5" x14ac:dyDescent="0.25">
      <c r="A507" s="2">
        <v>43962.540188067127</v>
      </c>
      <c r="B507" s="3" t="s">
        <v>29</v>
      </c>
      <c r="C507" s="3">
        <v>43</v>
      </c>
      <c r="D507" s="3" t="s">
        <v>23</v>
      </c>
      <c r="F507" s="3">
        <v>6</v>
      </c>
      <c r="G507" s="3">
        <v>6</v>
      </c>
      <c r="H507" s="3">
        <v>6</v>
      </c>
      <c r="I507" s="3">
        <v>6</v>
      </c>
      <c r="J507" s="3">
        <v>6</v>
      </c>
      <c r="K507" s="3" t="s">
        <v>25</v>
      </c>
      <c r="L507" s="3" t="s">
        <v>25</v>
      </c>
      <c r="M507" s="3" t="s">
        <v>37</v>
      </c>
      <c r="N507" s="3" t="s">
        <v>37</v>
      </c>
      <c r="O507" s="3" t="s">
        <v>37</v>
      </c>
      <c r="P507" s="3" t="s">
        <v>34</v>
      </c>
      <c r="Q507" s="3" t="s">
        <v>27</v>
      </c>
      <c r="R507" s="3" t="s">
        <v>27</v>
      </c>
      <c r="S507" s="3" t="s">
        <v>27</v>
      </c>
      <c r="T507" s="3" t="s">
        <v>27</v>
      </c>
      <c r="U507" s="3" t="s">
        <v>27</v>
      </c>
      <c r="V507" s="3" t="s">
        <v>26</v>
      </c>
    </row>
    <row r="508" spans="1:22" ht="12.5" x14ac:dyDescent="0.25">
      <c r="A508" s="2">
        <v>43962.56052890046</v>
      </c>
      <c r="B508" s="3" t="s">
        <v>29</v>
      </c>
      <c r="C508" s="3">
        <v>37</v>
      </c>
      <c r="D508" s="3" t="s">
        <v>35</v>
      </c>
      <c r="E508" s="3" t="s">
        <v>33</v>
      </c>
      <c r="F508" s="3">
        <v>2</v>
      </c>
      <c r="G508" s="3">
        <v>4</v>
      </c>
      <c r="H508" s="3">
        <v>4</v>
      </c>
      <c r="I508" s="3">
        <v>4</v>
      </c>
      <c r="J508" s="3">
        <v>4</v>
      </c>
      <c r="K508" s="3" t="s">
        <v>40</v>
      </c>
      <c r="L508" s="3" t="s">
        <v>40</v>
      </c>
      <c r="M508" s="3" t="s">
        <v>28</v>
      </c>
      <c r="N508" s="3" t="s">
        <v>28</v>
      </c>
      <c r="O508" s="3" t="s">
        <v>26</v>
      </c>
      <c r="P508" s="3" t="s">
        <v>26</v>
      </c>
      <c r="Q508" s="3" t="s">
        <v>28</v>
      </c>
      <c r="R508" s="3" t="s">
        <v>27</v>
      </c>
      <c r="S508" s="3" t="s">
        <v>27</v>
      </c>
      <c r="T508" s="3" t="s">
        <v>26</v>
      </c>
      <c r="U508" s="3" t="s">
        <v>26</v>
      </c>
      <c r="V508" s="3" t="s">
        <v>28</v>
      </c>
    </row>
    <row r="509" spans="1:22" ht="12.5" x14ac:dyDescent="0.25">
      <c r="A509" s="2">
        <v>43962.576476238421</v>
      </c>
      <c r="B509" s="3" t="s">
        <v>29</v>
      </c>
      <c r="C509" s="3">
        <v>35</v>
      </c>
      <c r="D509" s="3" t="s">
        <v>32</v>
      </c>
      <c r="E509" s="3" t="s">
        <v>107</v>
      </c>
      <c r="F509" s="3">
        <v>3</v>
      </c>
      <c r="G509" s="3">
        <v>5</v>
      </c>
      <c r="H509" s="3">
        <v>5</v>
      </c>
      <c r="I509" s="3">
        <v>5</v>
      </c>
      <c r="J509" s="3">
        <v>5</v>
      </c>
      <c r="K509" s="3" t="s">
        <v>24</v>
      </c>
      <c r="L509" s="3" t="s">
        <v>49</v>
      </c>
      <c r="M509" s="3" t="s">
        <v>26</v>
      </c>
      <c r="N509" s="3" t="s">
        <v>27</v>
      </c>
      <c r="O509" s="3" t="s">
        <v>37</v>
      </c>
      <c r="P509" s="3" t="s">
        <v>34</v>
      </c>
      <c r="Q509" s="3" t="s">
        <v>27</v>
      </c>
      <c r="R509" s="3" t="s">
        <v>27</v>
      </c>
      <c r="S509" s="3" t="s">
        <v>37</v>
      </c>
      <c r="T509" s="3" t="s">
        <v>27</v>
      </c>
      <c r="U509" s="3" t="s">
        <v>37</v>
      </c>
      <c r="V509" s="3" t="s">
        <v>34</v>
      </c>
    </row>
    <row r="510" spans="1:22" ht="12.5" x14ac:dyDescent="0.25">
      <c r="A510" s="2">
        <v>43962.631876018517</v>
      </c>
      <c r="B510" s="3" t="s">
        <v>29</v>
      </c>
      <c r="C510" s="3">
        <v>34</v>
      </c>
      <c r="D510" s="3" t="s">
        <v>45</v>
      </c>
      <c r="E510" s="3" t="s">
        <v>47</v>
      </c>
      <c r="F510" s="3">
        <v>5</v>
      </c>
      <c r="G510" s="3">
        <v>7</v>
      </c>
      <c r="H510" s="3">
        <v>5</v>
      </c>
      <c r="I510" s="3">
        <v>5</v>
      </c>
      <c r="J510" s="3">
        <v>5</v>
      </c>
      <c r="K510" s="3" t="s">
        <v>25</v>
      </c>
      <c r="L510" s="3" t="s">
        <v>25</v>
      </c>
      <c r="M510" s="3" t="s">
        <v>26</v>
      </c>
      <c r="N510" s="3" t="s">
        <v>26</v>
      </c>
      <c r="O510" s="3" t="s">
        <v>28</v>
      </c>
      <c r="P510" s="3" t="s">
        <v>26</v>
      </c>
      <c r="Q510" s="3" t="s">
        <v>27</v>
      </c>
      <c r="R510" s="3" t="s">
        <v>27</v>
      </c>
      <c r="S510" s="3" t="s">
        <v>28</v>
      </c>
      <c r="T510" s="3" t="s">
        <v>27</v>
      </c>
      <c r="U510" s="3" t="s">
        <v>28</v>
      </c>
      <c r="V510" s="3" t="s">
        <v>28</v>
      </c>
    </row>
    <row r="511" spans="1:22" ht="12.5" x14ac:dyDescent="0.25">
      <c r="A511" s="2">
        <v>43962.710754386571</v>
      </c>
      <c r="B511" s="3" t="s">
        <v>29</v>
      </c>
      <c r="C511" s="3">
        <v>45</v>
      </c>
      <c r="D511" s="3" t="s">
        <v>35</v>
      </c>
      <c r="E511" s="3" t="s">
        <v>97</v>
      </c>
      <c r="F511" s="3">
        <v>5</v>
      </c>
      <c r="G511" s="3">
        <v>5</v>
      </c>
      <c r="H511" s="3">
        <v>5</v>
      </c>
      <c r="I511" s="3">
        <v>5</v>
      </c>
      <c r="J511" s="3">
        <v>6</v>
      </c>
      <c r="K511" s="3" t="s">
        <v>24</v>
      </c>
      <c r="L511" s="3" t="s">
        <v>24</v>
      </c>
      <c r="M511" s="3" t="s">
        <v>28</v>
      </c>
      <c r="N511" s="3" t="s">
        <v>28</v>
      </c>
      <c r="O511" s="3" t="s">
        <v>28</v>
      </c>
      <c r="P511" s="3" t="s">
        <v>28</v>
      </c>
      <c r="Q511" s="3" t="s">
        <v>28</v>
      </c>
      <c r="R511" s="3" t="s">
        <v>26</v>
      </c>
      <c r="S511" s="3" t="s">
        <v>28</v>
      </c>
      <c r="T511" s="3" t="s">
        <v>27</v>
      </c>
      <c r="U511" s="3" t="s">
        <v>27</v>
      </c>
      <c r="V511" s="3" t="s">
        <v>26</v>
      </c>
    </row>
    <row r="512" spans="1:22" ht="12.5" x14ac:dyDescent="0.25">
      <c r="A512" s="2">
        <v>43962.816169895828</v>
      </c>
      <c r="B512" s="3" t="s">
        <v>22</v>
      </c>
      <c r="C512" s="3">
        <v>43</v>
      </c>
      <c r="D512" s="3" t="s">
        <v>32</v>
      </c>
      <c r="E512" s="3" t="s">
        <v>38</v>
      </c>
      <c r="F512" s="3">
        <v>5</v>
      </c>
      <c r="G512" s="3">
        <v>5</v>
      </c>
      <c r="H512" s="3">
        <v>5</v>
      </c>
      <c r="I512" s="3">
        <v>6</v>
      </c>
      <c r="J512" s="3">
        <v>6</v>
      </c>
      <c r="K512" s="3" t="s">
        <v>24</v>
      </c>
      <c r="L512" s="3" t="s">
        <v>24</v>
      </c>
      <c r="M512" s="3" t="s">
        <v>28</v>
      </c>
      <c r="N512" s="3" t="s">
        <v>27</v>
      </c>
      <c r="O512" s="3" t="s">
        <v>28</v>
      </c>
      <c r="P512" s="3" t="s">
        <v>27</v>
      </c>
      <c r="Q512" s="3" t="s">
        <v>27</v>
      </c>
      <c r="R512" s="3" t="s">
        <v>28</v>
      </c>
      <c r="S512" s="3" t="s">
        <v>28</v>
      </c>
      <c r="T512" s="3" t="s">
        <v>27</v>
      </c>
      <c r="U512" s="3" t="s">
        <v>27</v>
      </c>
      <c r="V512" s="3" t="s">
        <v>26</v>
      </c>
    </row>
    <row r="513" spans="1:22" ht="12.5" x14ac:dyDescent="0.25">
      <c r="A513" s="2">
        <v>43962.841033229168</v>
      </c>
      <c r="B513" s="3" t="s">
        <v>29</v>
      </c>
      <c r="C513" s="3">
        <v>37</v>
      </c>
      <c r="D513" s="3" t="s">
        <v>30</v>
      </c>
      <c r="E513" s="3" t="s">
        <v>58</v>
      </c>
      <c r="F513" s="3">
        <v>5</v>
      </c>
      <c r="G513" s="3">
        <v>4</v>
      </c>
      <c r="H513" s="3">
        <v>4</v>
      </c>
      <c r="I513" s="3">
        <v>2</v>
      </c>
      <c r="J513" s="3">
        <v>7</v>
      </c>
      <c r="K513" s="3" t="s">
        <v>24</v>
      </c>
      <c r="L513" s="3" t="s">
        <v>24</v>
      </c>
      <c r="M513" s="3" t="s">
        <v>26</v>
      </c>
      <c r="N513" s="3" t="s">
        <v>27</v>
      </c>
      <c r="O513" s="3" t="s">
        <v>28</v>
      </c>
      <c r="P513" s="3" t="s">
        <v>26</v>
      </c>
      <c r="Q513" s="3" t="s">
        <v>28</v>
      </c>
      <c r="R513" s="3" t="s">
        <v>27</v>
      </c>
      <c r="S513" s="3" t="s">
        <v>26</v>
      </c>
      <c r="T513" s="3" t="s">
        <v>37</v>
      </c>
      <c r="U513" s="3" t="s">
        <v>28</v>
      </c>
      <c r="V513" s="3" t="s">
        <v>28</v>
      </c>
    </row>
    <row r="514" spans="1:22" ht="12.5" x14ac:dyDescent="0.25">
      <c r="A514" s="2">
        <v>43962.865295532407</v>
      </c>
      <c r="B514" s="3" t="s">
        <v>29</v>
      </c>
      <c r="C514" s="3">
        <v>38</v>
      </c>
      <c r="D514" s="3" t="s">
        <v>45</v>
      </c>
      <c r="E514" s="3" t="s">
        <v>41</v>
      </c>
      <c r="F514" s="3">
        <v>2</v>
      </c>
      <c r="G514" s="3">
        <v>2</v>
      </c>
      <c r="H514" s="3">
        <v>3</v>
      </c>
      <c r="I514" s="3">
        <v>3</v>
      </c>
      <c r="J514" s="3">
        <v>4</v>
      </c>
      <c r="K514" s="3" t="s">
        <v>24</v>
      </c>
      <c r="L514" s="3" t="s">
        <v>25</v>
      </c>
      <c r="M514" s="3" t="s">
        <v>27</v>
      </c>
      <c r="N514" s="3" t="s">
        <v>27</v>
      </c>
      <c r="O514" s="3" t="s">
        <v>27</v>
      </c>
      <c r="P514" s="3" t="s">
        <v>26</v>
      </c>
      <c r="Q514" s="3" t="s">
        <v>28</v>
      </c>
      <c r="R514" s="3" t="s">
        <v>27</v>
      </c>
      <c r="S514" s="3" t="s">
        <v>27</v>
      </c>
      <c r="T514" s="3" t="s">
        <v>27</v>
      </c>
      <c r="U514" s="3" t="s">
        <v>26</v>
      </c>
      <c r="V514" s="3" t="s">
        <v>26</v>
      </c>
    </row>
    <row r="515" spans="1:22" ht="12.5" x14ac:dyDescent="0.25">
      <c r="A515" s="2">
        <v>43963.363447951386</v>
      </c>
      <c r="B515" s="3" t="s">
        <v>29</v>
      </c>
      <c r="C515" s="3">
        <v>35</v>
      </c>
      <c r="D515" s="3" t="s">
        <v>32</v>
      </c>
      <c r="E515" s="3" t="s">
        <v>74</v>
      </c>
      <c r="F515" s="3">
        <v>4</v>
      </c>
      <c r="G515" s="3">
        <v>4</v>
      </c>
      <c r="H515" s="3">
        <v>4</v>
      </c>
      <c r="I515" s="3">
        <v>4</v>
      </c>
      <c r="J515" s="3">
        <v>6</v>
      </c>
      <c r="K515" s="3" t="s">
        <v>24</v>
      </c>
      <c r="L515" s="3" t="s">
        <v>24</v>
      </c>
      <c r="M515" s="3" t="s">
        <v>26</v>
      </c>
      <c r="N515" s="3" t="s">
        <v>26</v>
      </c>
      <c r="O515" s="3" t="s">
        <v>26</v>
      </c>
      <c r="P515" s="3" t="s">
        <v>27</v>
      </c>
      <c r="Q515" s="3" t="s">
        <v>34</v>
      </c>
      <c r="R515" s="3" t="s">
        <v>26</v>
      </c>
      <c r="S515" s="3" t="s">
        <v>26</v>
      </c>
      <c r="T515" s="3" t="s">
        <v>26</v>
      </c>
      <c r="U515" s="3" t="s">
        <v>34</v>
      </c>
      <c r="V515" s="3" t="s">
        <v>27</v>
      </c>
    </row>
    <row r="516" spans="1:22" ht="12.5" x14ac:dyDescent="0.25">
      <c r="A516" s="2">
        <v>43963.440291562496</v>
      </c>
      <c r="B516" s="3" t="s">
        <v>29</v>
      </c>
      <c r="C516" s="3">
        <v>26</v>
      </c>
      <c r="D516" s="3" t="s">
        <v>35</v>
      </c>
      <c r="E516" s="3" t="s">
        <v>73</v>
      </c>
      <c r="F516" s="3">
        <v>3</v>
      </c>
      <c r="G516" s="3">
        <v>3</v>
      </c>
      <c r="H516" s="3">
        <v>3</v>
      </c>
      <c r="I516" s="3">
        <v>3</v>
      </c>
      <c r="J516" s="3">
        <v>6</v>
      </c>
      <c r="K516" s="3" t="s">
        <v>40</v>
      </c>
      <c r="L516" s="3" t="s">
        <v>40</v>
      </c>
      <c r="M516" s="3" t="s">
        <v>26</v>
      </c>
      <c r="N516" s="3" t="s">
        <v>34</v>
      </c>
      <c r="O516" s="3" t="s">
        <v>26</v>
      </c>
      <c r="P516" s="3" t="s">
        <v>28</v>
      </c>
      <c r="Q516" s="3" t="s">
        <v>28</v>
      </c>
      <c r="R516" s="3" t="s">
        <v>26</v>
      </c>
      <c r="S516" s="3" t="s">
        <v>26</v>
      </c>
      <c r="T516" s="3" t="s">
        <v>34</v>
      </c>
      <c r="U516" s="3" t="s">
        <v>26</v>
      </c>
      <c r="V516" s="3" t="s">
        <v>27</v>
      </c>
    </row>
    <row r="517" spans="1:22" ht="12.5" x14ac:dyDescent="0.25">
      <c r="A517" s="2">
        <v>43963.535418900465</v>
      </c>
      <c r="B517" s="3" t="s">
        <v>29</v>
      </c>
      <c r="C517" s="3">
        <v>39</v>
      </c>
      <c r="D517" s="3" t="s">
        <v>35</v>
      </c>
      <c r="E517" s="3" t="s">
        <v>66</v>
      </c>
      <c r="F517" s="3">
        <v>5</v>
      </c>
      <c r="G517" s="3">
        <v>5</v>
      </c>
      <c r="H517" s="3">
        <v>5</v>
      </c>
      <c r="I517" s="3">
        <v>6</v>
      </c>
      <c r="J517" s="3">
        <v>3</v>
      </c>
      <c r="K517" s="3" t="s">
        <v>24</v>
      </c>
      <c r="L517" s="3" t="s">
        <v>40</v>
      </c>
      <c r="M517" s="3" t="s">
        <v>28</v>
      </c>
      <c r="N517" s="3" t="s">
        <v>27</v>
      </c>
      <c r="O517" s="3" t="s">
        <v>26</v>
      </c>
      <c r="P517" s="3" t="s">
        <v>27</v>
      </c>
      <c r="Q517" s="3" t="s">
        <v>27</v>
      </c>
      <c r="R517" s="3" t="s">
        <v>28</v>
      </c>
      <c r="S517" s="3" t="s">
        <v>27</v>
      </c>
      <c r="T517" s="3" t="s">
        <v>28</v>
      </c>
      <c r="U517" s="3" t="s">
        <v>28</v>
      </c>
      <c r="V517" s="3" t="s">
        <v>28</v>
      </c>
    </row>
    <row r="518" spans="1:22" ht="12.5" x14ac:dyDescent="0.25">
      <c r="A518" s="2">
        <v>43963.65993927083</v>
      </c>
      <c r="B518" s="3" t="s">
        <v>29</v>
      </c>
      <c r="D518" s="3" t="s">
        <v>32</v>
      </c>
      <c r="E518" s="3" t="s">
        <v>134</v>
      </c>
      <c r="F518" s="3">
        <v>4</v>
      </c>
      <c r="G518" s="3">
        <v>5</v>
      </c>
      <c r="H518" s="3">
        <v>5</v>
      </c>
      <c r="I518" s="3">
        <v>5</v>
      </c>
      <c r="J518" s="3">
        <v>5</v>
      </c>
      <c r="K518" s="3" t="s">
        <v>40</v>
      </c>
      <c r="L518" s="3" t="s">
        <v>24</v>
      </c>
      <c r="M518" s="3" t="s">
        <v>26</v>
      </c>
      <c r="N518" s="3" t="s">
        <v>26</v>
      </c>
      <c r="O518" s="3" t="s">
        <v>26</v>
      </c>
      <c r="P518" s="3" t="s">
        <v>27</v>
      </c>
      <c r="Q518" s="3" t="s">
        <v>26</v>
      </c>
      <c r="R518" s="3" t="s">
        <v>26</v>
      </c>
      <c r="S518" s="3" t="s">
        <v>26</v>
      </c>
      <c r="T518" s="3" t="s">
        <v>26</v>
      </c>
      <c r="U518" s="3" t="s">
        <v>26</v>
      </c>
      <c r="V518" s="3" t="s">
        <v>27</v>
      </c>
    </row>
    <row r="519" spans="1:22" ht="12.5" x14ac:dyDescent="0.25">
      <c r="A519" s="2">
        <v>43963.661839583336</v>
      </c>
      <c r="B519" s="3" t="s">
        <v>22</v>
      </c>
      <c r="C519" s="3">
        <v>31</v>
      </c>
      <c r="D519" s="3" t="s">
        <v>23</v>
      </c>
      <c r="F519" s="3">
        <v>5</v>
      </c>
      <c r="G519" s="3">
        <v>5</v>
      </c>
      <c r="H519" s="3">
        <v>5</v>
      </c>
      <c r="I519" s="3">
        <v>5</v>
      </c>
      <c r="J519" s="3">
        <v>3</v>
      </c>
      <c r="K519" s="3" t="s">
        <v>24</v>
      </c>
      <c r="L519" s="3" t="s">
        <v>24</v>
      </c>
      <c r="M519" s="3" t="s">
        <v>27</v>
      </c>
      <c r="N519" s="3" t="s">
        <v>27</v>
      </c>
      <c r="O519" s="3" t="s">
        <v>28</v>
      </c>
      <c r="P519" s="3" t="s">
        <v>28</v>
      </c>
      <c r="Q519" s="3" t="s">
        <v>27</v>
      </c>
      <c r="R519" s="3" t="s">
        <v>28</v>
      </c>
      <c r="S519" s="3" t="s">
        <v>28</v>
      </c>
      <c r="T519" s="3" t="s">
        <v>27</v>
      </c>
      <c r="U519" s="3" t="s">
        <v>27</v>
      </c>
      <c r="V519" s="3" t="s">
        <v>34</v>
      </c>
    </row>
    <row r="520" spans="1:22" ht="12.5" x14ac:dyDescent="0.25">
      <c r="A520" s="2">
        <v>43963.726333356477</v>
      </c>
      <c r="B520" s="3" t="s">
        <v>22</v>
      </c>
      <c r="C520" s="3">
        <v>26</v>
      </c>
      <c r="D520" s="3" t="s">
        <v>30</v>
      </c>
      <c r="E520" s="3" t="s">
        <v>135</v>
      </c>
      <c r="F520" s="3">
        <v>5</v>
      </c>
      <c r="G520" s="3">
        <v>5</v>
      </c>
      <c r="H520" s="3">
        <v>5</v>
      </c>
      <c r="I520" s="3">
        <v>7</v>
      </c>
      <c r="J520" s="3">
        <v>5</v>
      </c>
      <c r="K520" s="3" t="s">
        <v>25</v>
      </c>
      <c r="L520" s="3" t="s">
        <v>24</v>
      </c>
      <c r="M520" s="3" t="s">
        <v>28</v>
      </c>
      <c r="N520" s="3" t="s">
        <v>28</v>
      </c>
      <c r="O520" s="3" t="s">
        <v>28</v>
      </c>
      <c r="P520" s="3" t="s">
        <v>34</v>
      </c>
      <c r="Q520" s="3" t="s">
        <v>27</v>
      </c>
      <c r="R520" s="3" t="s">
        <v>37</v>
      </c>
      <c r="S520" s="3" t="s">
        <v>37</v>
      </c>
      <c r="T520" s="3" t="s">
        <v>37</v>
      </c>
      <c r="U520" s="3" t="s">
        <v>37</v>
      </c>
      <c r="V520" s="3" t="s">
        <v>34</v>
      </c>
    </row>
    <row r="521" spans="1:22" ht="12.5" x14ac:dyDescent="0.25">
      <c r="A521" s="2">
        <v>43964.01647206019</v>
      </c>
      <c r="B521" s="3" t="s">
        <v>22</v>
      </c>
      <c r="C521" s="3">
        <v>32</v>
      </c>
      <c r="D521" s="3" t="s">
        <v>32</v>
      </c>
      <c r="E521" s="3" t="s">
        <v>48</v>
      </c>
      <c r="F521" s="3">
        <v>6</v>
      </c>
      <c r="G521" s="3">
        <v>5</v>
      </c>
      <c r="H521" s="3">
        <v>7</v>
      </c>
      <c r="I521" s="3">
        <v>7</v>
      </c>
      <c r="J521" s="3">
        <v>7</v>
      </c>
      <c r="K521" s="3" t="s">
        <v>25</v>
      </c>
      <c r="L521" s="3" t="s">
        <v>25</v>
      </c>
      <c r="M521" s="3" t="s">
        <v>37</v>
      </c>
      <c r="N521" s="3" t="s">
        <v>27</v>
      </c>
      <c r="O521" s="3" t="s">
        <v>27</v>
      </c>
      <c r="P521" s="3" t="s">
        <v>26</v>
      </c>
      <c r="Q521" s="3" t="s">
        <v>37</v>
      </c>
      <c r="R521" s="3" t="s">
        <v>28</v>
      </c>
      <c r="S521" s="3" t="s">
        <v>37</v>
      </c>
      <c r="T521" s="3" t="s">
        <v>37</v>
      </c>
      <c r="U521" s="3" t="s">
        <v>28</v>
      </c>
      <c r="V521" s="3" t="s">
        <v>34</v>
      </c>
    </row>
    <row r="522" spans="1:22" ht="12.5" x14ac:dyDescent="0.25">
      <c r="A522" s="2">
        <v>43964.385408483795</v>
      </c>
      <c r="B522" s="3" t="s">
        <v>22</v>
      </c>
      <c r="C522" s="3">
        <v>43</v>
      </c>
      <c r="D522" s="3" t="s">
        <v>32</v>
      </c>
      <c r="E522" s="3" t="s">
        <v>60</v>
      </c>
      <c r="F522" s="3">
        <v>4</v>
      </c>
      <c r="G522" s="3">
        <v>4</v>
      </c>
      <c r="H522" s="3">
        <v>4</v>
      </c>
      <c r="I522" s="3">
        <v>7</v>
      </c>
      <c r="J522" s="3">
        <v>2</v>
      </c>
      <c r="K522" s="3" t="s">
        <v>25</v>
      </c>
      <c r="L522" s="3" t="s">
        <v>49</v>
      </c>
      <c r="M522" s="3" t="s">
        <v>28</v>
      </c>
      <c r="N522" s="3" t="s">
        <v>27</v>
      </c>
      <c r="O522" s="3" t="s">
        <v>27</v>
      </c>
      <c r="P522" s="3" t="s">
        <v>26</v>
      </c>
      <c r="Q522" s="3" t="s">
        <v>27</v>
      </c>
      <c r="R522" s="3" t="s">
        <v>37</v>
      </c>
      <c r="S522" s="3" t="s">
        <v>27</v>
      </c>
      <c r="T522" s="3" t="s">
        <v>37</v>
      </c>
      <c r="U522" s="3" t="s">
        <v>27</v>
      </c>
      <c r="V522" s="3" t="s">
        <v>34</v>
      </c>
    </row>
    <row r="523" spans="1:22" ht="12.5" x14ac:dyDescent="0.25">
      <c r="A523" s="2">
        <v>43964.550468807865</v>
      </c>
      <c r="B523" s="3" t="s">
        <v>29</v>
      </c>
      <c r="C523" s="3">
        <v>30</v>
      </c>
      <c r="D523" s="3" t="s">
        <v>35</v>
      </c>
      <c r="E523" s="3" t="s">
        <v>38</v>
      </c>
      <c r="F523" s="3">
        <v>4</v>
      </c>
      <c r="G523" s="3">
        <v>6</v>
      </c>
      <c r="H523" s="3">
        <v>3</v>
      </c>
      <c r="I523" s="3">
        <v>4</v>
      </c>
      <c r="J523" s="3">
        <v>4</v>
      </c>
      <c r="K523" s="3" t="s">
        <v>40</v>
      </c>
      <c r="L523" s="3" t="s">
        <v>40</v>
      </c>
      <c r="M523" s="3" t="s">
        <v>26</v>
      </c>
      <c r="N523" s="3" t="s">
        <v>26</v>
      </c>
      <c r="O523" s="3" t="s">
        <v>26</v>
      </c>
      <c r="P523" s="3" t="s">
        <v>28</v>
      </c>
      <c r="Q523" s="3" t="s">
        <v>27</v>
      </c>
      <c r="R523" s="3" t="s">
        <v>26</v>
      </c>
      <c r="S523" s="3" t="s">
        <v>28</v>
      </c>
      <c r="T523" s="3" t="s">
        <v>34</v>
      </c>
      <c r="U523" s="3" t="s">
        <v>27</v>
      </c>
      <c r="V523" s="3" t="s">
        <v>34</v>
      </c>
    </row>
    <row r="524" spans="1:22" ht="12.5" x14ac:dyDescent="0.25">
      <c r="A524" s="2">
        <v>43964.620861226853</v>
      </c>
      <c r="B524" s="3" t="s">
        <v>22</v>
      </c>
      <c r="C524" s="3">
        <v>22</v>
      </c>
      <c r="D524" s="3" t="s">
        <v>32</v>
      </c>
      <c r="E524" s="3" t="s">
        <v>33</v>
      </c>
      <c r="F524" s="3">
        <v>6</v>
      </c>
      <c r="G524" s="3">
        <v>5</v>
      </c>
      <c r="H524" s="3">
        <v>7</v>
      </c>
      <c r="I524" s="3">
        <v>6</v>
      </c>
      <c r="J524" s="3">
        <v>6</v>
      </c>
      <c r="K524" s="3" t="s">
        <v>40</v>
      </c>
      <c r="L524" s="3" t="s">
        <v>25</v>
      </c>
      <c r="M524" s="3" t="s">
        <v>26</v>
      </c>
      <c r="N524" s="3" t="s">
        <v>28</v>
      </c>
      <c r="O524" s="3" t="s">
        <v>28</v>
      </c>
      <c r="P524" s="3" t="s">
        <v>27</v>
      </c>
      <c r="Q524" s="3" t="s">
        <v>26</v>
      </c>
      <c r="R524" s="3" t="s">
        <v>27</v>
      </c>
      <c r="S524" s="3" t="s">
        <v>28</v>
      </c>
      <c r="T524" s="3" t="s">
        <v>27</v>
      </c>
      <c r="U524" s="3" t="s">
        <v>37</v>
      </c>
      <c r="V524" s="3" t="s">
        <v>28</v>
      </c>
    </row>
    <row r="525" spans="1:22" ht="12.5" x14ac:dyDescent="0.25">
      <c r="A525" s="2">
        <v>43964.700255370371</v>
      </c>
      <c r="B525" s="3" t="s">
        <v>29</v>
      </c>
      <c r="C525" s="3">
        <v>31</v>
      </c>
      <c r="D525" s="3" t="s">
        <v>32</v>
      </c>
      <c r="E525" s="3" t="s">
        <v>44</v>
      </c>
      <c r="F525" s="3">
        <v>5</v>
      </c>
      <c r="G525" s="3">
        <v>5</v>
      </c>
      <c r="H525" s="3">
        <v>6</v>
      </c>
      <c r="I525" s="3">
        <v>6</v>
      </c>
      <c r="J525" s="3">
        <v>7</v>
      </c>
      <c r="K525" s="3" t="s">
        <v>25</v>
      </c>
      <c r="L525" s="3" t="s">
        <v>24</v>
      </c>
      <c r="M525" s="3" t="s">
        <v>28</v>
      </c>
      <c r="N525" s="3" t="s">
        <v>27</v>
      </c>
      <c r="O525" s="3" t="s">
        <v>27</v>
      </c>
      <c r="P525" s="3" t="s">
        <v>26</v>
      </c>
      <c r="Q525" s="3" t="s">
        <v>28</v>
      </c>
      <c r="R525" s="3" t="s">
        <v>28</v>
      </c>
      <c r="S525" s="3" t="s">
        <v>27</v>
      </c>
      <c r="T525" s="3" t="s">
        <v>27</v>
      </c>
      <c r="U525" s="3" t="s">
        <v>28</v>
      </c>
      <c r="V525" s="3" t="s">
        <v>28</v>
      </c>
    </row>
    <row r="526" spans="1:22" ht="12.5" x14ac:dyDescent="0.25">
      <c r="A526" s="2">
        <v>43964.952948888887</v>
      </c>
      <c r="B526" s="3" t="s">
        <v>22</v>
      </c>
      <c r="C526" s="3">
        <v>34</v>
      </c>
      <c r="D526" s="3" t="s">
        <v>32</v>
      </c>
      <c r="E526" s="3" t="s">
        <v>106</v>
      </c>
      <c r="F526" s="3">
        <v>5</v>
      </c>
      <c r="G526" s="3">
        <v>5</v>
      </c>
      <c r="H526" s="3">
        <v>5</v>
      </c>
      <c r="I526" s="3">
        <v>5</v>
      </c>
      <c r="J526" s="3">
        <v>5</v>
      </c>
      <c r="K526" s="3" t="s">
        <v>25</v>
      </c>
      <c r="L526" s="3" t="s">
        <v>25</v>
      </c>
      <c r="M526" s="3" t="s">
        <v>26</v>
      </c>
      <c r="N526" s="3" t="s">
        <v>27</v>
      </c>
      <c r="O526" s="3" t="s">
        <v>27</v>
      </c>
      <c r="P526" s="3" t="s">
        <v>26</v>
      </c>
      <c r="Q526" s="3" t="s">
        <v>27</v>
      </c>
      <c r="R526" s="3" t="s">
        <v>27</v>
      </c>
      <c r="S526" s="3" t="s">
        <v>27</v>
      </c>
      <c r="T526" s="3" t="s">
        <v>27</v>
      </c>
      <c r="U526" s="3" t="s">
        <v>27</v>
      </c>
      <c r="V526" s="3" t="s">
        <v>26</v>
      </c>
    </row>
    <row r="527" spans="1:22" ht="12.5" x14ac:dyDescent="0.25">
      <c r="A527" s="2">
        <v>43966.500297812498</v>
      </c>
      <c r="B527" s="3" t="s">
        <v>29</v>
      </c>
      <c r="C527" s="3">
        <v>42</v>
      </c>
      <c r="D527" s="3" t="s">
        <v>32</v>
      </c>
      <c r="E527" s="3" t="s">
        <v>44</v>
      </c>
      <c r="F527" s="3">
        <v>5</v>
      </c>
      <c r="G527" s="3">
        <v>4</v>
      </c>
      <c r="H527" s="3">
        <v>5</v>
      </c>
      <c r="I527" s="3">
        <v>3</v>
      </c>
      <c r="J527" s="3">
        <v>4</v>
      </c>
      <c r="K527" s="3" t="s">
        <v>24</v>
      </c>
      <c r="L527" s="3" t="s">
        <v>24</v>
      </c>
      <c r="M527" s="3" t="s">
        <v>26</v>
      </c>
      <c r="N527" s="3" t="s">
        <v>26</v>
      </c>
      <c r="O527" s="3" t="s">
        <v>28</v>
      </c>
      <c r="P527" s="3" t="s">
        <v>26</v>
      </c>
      <c r="Q527" s="3" t="s">
        <v>28</v>
      </c>
      <c r="R527" s="3" t="s">
        <v>28</v>
      </c>
      <c r="S527" s="3" t="s">
        <v>27</v>
      </c>
      <c r="T527" s="3" t="s">
        <v>27</v>
      </c>
      <c r="U527" s="3" t="s">
        <v>37</v>
      </c>
      <c r="V527" s="3" t="s">
        <v>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BF732-36D1-42BD-87D2-EBB436B93140}">
  <sheetPr codeName="Лист2"/>
  <dimension ref="A1:AG527"/>
  <sheetViews>
    <sheetView tabSelected="1" workbookViewId="0">
      <selection activeCell="C1" sqref="C1"/>
    </sheetView>
  </sheetViews>
  <sheetFormatPr defaultRowHeight="13" x14ac:dyDescent="0.3"/>
  <cols>
    <col min="1" max="1" width="3.08984375" customWidth="1"/>
    <col min="2" max="2" width="6" bestFit="1" customWidth="1"/>
    <col min="3" max="3" width="14" bestFit="1" customWidth="1"/>
    <col min="4" max="4" width="9.6328125" bestFit="1" customWidth="1"/>
    <col min="5" max="6" width="8.08984375" bestFit="1" customWidth="1"/>
    <col min="7" max="7" width="7.08984375" bestFit="1" customWidth="1"/>
    <col min="8" max="9" width="8.08984375" bestFit="1" customWidth="1"/>
    <col min="10" max="11" width="7.08984375" bestFit="1" customWidth="1"/>
    <col min="12" max="12" width="7.08984375" customWidth="1"/>
    <col min="13" max="13" width="7.08984375" style="9" customWidth="1"/>
    <col min="14" max="14" width="16.26953125" style="9" bestFit="1" customWidth="1"/>
    <col min="15" max="16" width="5.453125" bestFit="1" customWidth="1"/>
    <col min="17" max="17" width="7.7265625" bestFit="1" customWidth="1"/>
    <col min="18" max="18" width="5.453125" bestFit="1" customWidth="1"/>
    <col min="19" max="21" width="7.7265625" bestFit="1" customWidth="1"/>
    <col min="22" max="22" width="7.7265625" style="9" customWidth="1"/>
    <col min="23" max="23" width="10.6328125" style="9" bestFit="1" customWidth="1"/>
    <col min="24" max="27" width="7.7265625" bestFit="1" customWidth="1"/>
    <col min="28" max="28" width="10.08984375" bestFit="1" customWidth="1"/>
  </cols>
  <sheetData>
    <row r="1" spans="1:33" s="5" customFormat="1" ht="258.5" customHeight="1" x14ac:dyDescent="0.25">
      <c r="A1" s="4" t="s">
        <v>1</v>
      </c>
      <c r="B1" s="4" t="s">
        <v>2</v>
      </c>
      <c r="C1" s="10" t="s">
        <v>534</v>
      </c>
      <c r="D1" s="4" t="s">
        <v>3</v>
      </c>
      <c r="E1" s="4" t="s">
        <v>55</v>
      </c>
      <c r="F1" s="4" t="s">
        <v>63</v>
      </c>
      <c r="G1" s="4" t="s">
        <v>95</v>
      </c>
      <c r="H1" s="5" t="s">
        <v>38</v>
      </c>
      <c r="I1" s="5" t="s">
        <v>58</v>
      </c>
      <c r="J1" s="5" t="s">
        <v>107</v>
      </c>
      <c r="K1" s="5" t="s">
        <v>46</v>
      </c>
      <c r="L1" s="7" t="s">
        <v>386</v>
      </c>
      <c r="M1" s="8" t="s">
        <v>141</v>
      </c>
      <c r="N1" s="8" t="s">
        <v>224</v>
      </c>
      <c r="O1" s="4" t="s">
        <v>5</v>
      </c>
      <c r="P1" s="4" t="s">
        <v>6</v>
      </c>
      <c r="Q1" s="4" t="s">
        <v>7</v>
      </c>
      <c r="R1" s="4" t="s">
        <v>8</v>
      </c>
      <c r="S1" s="4" t="s">
        <v>9</v>
      </c>
      <c r="T1" s="4" t="s">
        <v>10</v>
      </c>
      <c r="U1" s="4" t="s">
        <v>11</v>
      </c>
      <c r="V1" s="11" t="s">
        <v>142</v>
      </c>
      <c r="W1" s="11" t="s">
        <v>223</v>
      </c>
      <c r="X1" s="4" t="s">
        <v>12</v>
      </c>
      <c r="Y1" s="4" t="s">
        <v>13</v>
      </c>
      <c r="Z1" s="4" t="s">
        <v>14</v>
      </c>
      <c r="AA1" s="4" t="s">
        <v>15</v>
      </c>
      <c r="AB1" s="4" t="s">
        <v>16</v>
      </c>
      <c r="AC1" s="4" t="s">
        <v>17</v>
      </c>
      <c r="AD1" s="4" t="s">
        <v>18</v>
      </c>
      <c r="AE1" s="4" t="s">
        <v>19</v>
      </c>
      <c r="AF1" s="4" t="s">
        <v>20</v>
      </c>
      <c r="AG1" s="4" t="s">
        <v>21</v>
      </c>
    </row>
    <row r="2" spans="1:33" x14ac:dyDescent="0.3">
      <c r="A2" t="str">
        <f>VLOOKUP('Ответы на форму (1)'!B2,Пол,2,FALSE)</f>
        <v>Ж</v>
      </c>
      <c r="B2">
        <f>'Ответы на форму (1)'!C2</f>
        <v>38</v>
      </c>
      <c r="C2" t="str">
        <f>IF(B2&lt;27,"3. Миллениал :)",IF(B2&lt;35,"2. Молодой", "1. Мудрый :)"))</f>
        <v>1. Мудрый :)</v>
      </c>
      <c r="D2" t="str">
        <f>VLOOKUP('Ответы на форму (1)'!D2,ЧастотаТолчкосмартфона,2,FALSE)</f>
        <v>0. Никогда</v>
      </c>
      <c r="E2">
        <f>IF(ISERR(FIND(E$1,'Ответы на форму (1)'!$E2)),0,IF(FIND(E$1,'Ответы на форму (1)'!$E2)&gt;0,1,0))</f>
        <v>0</v>
      </c>
      <c r="F2">
        <f>IF(ISERR(FIND(F$1,'Ответы на форму (1)'!$E2)),0,IF(FIND(F$1,'Ответы на форму (1)'!$E2)&gt;0,1,0))</f>
        <v>0</v>
      </c>
      <c r="G2">
        <f>IF(ISERR(FIND(G$1,'Ответы на форму (1)'!$E2)),0,IF(FIND(G$1,'Ответы на форму (1)'!$E2)&gt;0,1,0))</f>
        <v>0</v>
      </c>
      <c r="H2">
        <f>IF(ISERR(FIND(H$1,'Ответы на форму (1)'!$E2)),0,IF(FIND(H$1,'Ответы на форму (1)'!$E2)&gt;0,1,0))</f>
        <v>0</v>
      </c>
      <c r="I2">
        <f>IF(ISERR(FIND(I$1,'Ответы на форму (1)'!$E2)),0,IF(FIND(I$1,'Ответы на форму (1)'!$E2)&gt;0,1,0))</f>
        <v>0</v>
      </c>
      <c r="J2">
        <f>IF(ISERR(FIND(J$1,'Ответы на форму (1)'!$E2)),0,IF(FIND(J$1,'Ответы на форму (1)'!$E2)&gt;0,1,0))</f>
        <v>0</v>
      </c>
      <c r="K2">
        <f>IF(ISERR(FIND(K$1,'Ответы на форму (1)'!$E2)),0,IF(FIND(K$1,'Ответы на форму (1)'!$E2)&gt;0,1,0))</f>
        <v>0</v>
      </c>
      <c r="L2">
        <f>SUM(E2:K2)</f>
        <v>0</v>
      </c>
      <c r="M2" s="9">
        <f>SUM(O2:S2)</f>
        <v>12</v>
      </c>
      <c r="N2" s="9" t="str">
        <f>IF(M2&lt;16,"3. Не довольный",IF(M2&lt;26,"2. Так себе", "1. Довольный"))</f>
        <v>3. Не довольный</v>
      </c>
      <c r="O2">
        <f>'Ответы на форму (1)'!F2</f>
        <v>2</v>
      </c>
      <c r="P2">
        <f>'Ответы на форму (1)'!G2</f>
        <v>2</v>
      </c>
      <c r="Q2">
        <f>'Ответы на форму (1)'!H2</f>
        <v>3</v>
      </c>
      <c r="R2">
        <f>'Ответы на форму (1)'!I2</f>
        <v>4</v>
      </c>
      <c r="S2">
        <f>'Ответы на форму (1)'!J2</f>
        <v>1</v>
      </c>
      <c r="T2" t="str">
        <f>VLOOKUP('Ответы на форму (1)'!K2,ДжедайскаяШкала,2,FALSE)</f>
        <v>2. Средне</v>
      </c>
      <c r="U2" t="str">
        <f>VLOOKUP('Ответы на форму (1)'!L2,ДжедайскаяШкала,2,FALSE)</f>
        <v>3. Хорошо</v>
      </c>
      <c r="V2" s="9">
        <f>SUM(X2:AG2)</f>
        <v>33</v>
      </c>
      <c r="W2" s="9" t="str">
        <f>IF(V2&lt;24,"1. Свежий",IF(V2&lt;33,"2. Усталый", "3. В хлам"))</f>
        <v>3. В хлам</v>
      </c>
      <c r="X2">
        <f>VLOOKUP('Ответы на форму (1)'!M2,FAS,2,FALSE)</f>
        <v>4</v>
      </c>
      <c r="Y2">
        <f>VLOOKUP('Ответы на форму (1)'!N2,FAS,2,FALSE)</f>
        <v>2</v>
      </c>
      <c r="Z2">
        <f>VLOOKUP('Ответы на форму (1)'!O2,FAS,2,FALSE)</f>
        <v>2</v>
      </c>
      <c r="AA2">
        <f>VLOOKUP('Ответы на форму (1)'!P2,FAS,2,FALSE)</f>
        <v>4</v>
      </c>
      <c r="AB2">
        <f>VLOOKUP('Ответы на форму (1)'!Q2,FAS,2,FALSE)</f>
        <v>3</v>
      </c>
      <c r="AC2">
        <f>VLOOKUP('Ответы на форму (1)'!R2,FAS,2,FALSE)</f>
        <v>3</v>
      </c>
      <c r="AD2">
        <f>VLOOKUP('Ответы на форму (1)'!S2,FAS,2,FALSE)</f>
        <v>3</v>
      </c>
      <c r="AE2">
        <f>VLOOKUP('Ответы на форму (1)'!T2,FAS,2,FALSE)</f>
        <v>4</v>
      </c>
      <c r="AF2">
        <f>VLOOKUP('Ответы на форму (1)'!U2,FAS,2,FALSE)</f>
        <v>4</v>
      </c>
      <c r="AG2">
        <f>VLOOKUP('Ответы на форму (1)'!V2,FAS,2,FALSE)</f>
        <v>4</v>
      </c>
    </row>
    <row r="3" spans="1:33" x14ac:dyDescent="0.3">
      <c r="A3" t="str">
        <f>VLOOKUP('Ответы на форму (1)'!B3,Пол,2,FALSE)</f>
        <v>М</v>
      </c>
      <c r="B3">
        <f>'Ответы на форму (1)'!C3</f>
        <v>45</v>
      </c>
      <c r="C3" t="str">
        <f t="shared" ref="C3:C66" si="0">IF(B3&lt;27,"3. Миллениал :)",IF(B3&lt;35,"2. Молодой", "1. Мудрый :)"))</f>
        <v>1. Мудрый :)</v>
      </c>
      <c r="D3" t="str">
        <f>VLOOKUP('Ответы на форму (1)'!D3,ЧастотаТолчкосмартфона,2,FALSE)</f>
        <v>1. Редко</v>
      </c>
      <c r="E3">
        <f>IF(ISERR(FIND(E$1,'Ответы на форму (1)'!$E3)),0,IF(FIND(E$1,'Ответы на форму (1)'!$E3)&gt;0,1,0))</f>
        <v>1</v>
      </c>
      <c r="F3">
        <f>IF(ISERR(FIND(F$1,'Ответы на форму (1)'!$E3)),0,IF(FIND(F$1,'Ответы на форму (1)'!$E3)&gt;0,1,0))</f>
        <v>1</v>
      </c>
      <c r="G3">
        <f>IF(ISERR(FIND(G$1,'Ответы на форму (1)'!$E3)),0,IF(FIND(G$1,'Ответы на форму (1)'!$E3)&gt;0,1,0))</f>
        <v>0</v>
      </c>
      <c r="H3">
        <f>IF(ISERR(FIND(H$1,'Ответы на форму (1)'!$E3)),0,IF(FIND(H$1,'Ответы на форму (1)'!$E3)&gt;0,1,0))</f>
        <v>0</v>
      </c>
      <c r="I3">
        <f>IF(ISERR(FIND(I$1,'Ответы на форму (1)'!$E3)),0,IF(FIND(I$1,'Ответы на форму (1)'!$E3)&gt;0,1,0))</f>
        <v>0</v>
      </c>
      <c r="J3">
        <f>IF(ISERR(FIND(J$1,'Ответы на форму (1)'!$E3)),0,IF(FIND(J$1,'Ответы на форму (1)'!$E3)&gt;0,1,0))</f>
        <v>0</v>
      </c>
      <c r="K3">
        <f>IF(ISERR(FIND(K$1,'Ответы на форму (1)'!$E3)),0,IF(FIND(K$1,'Ответы на форму (1)'!$E3)&gt;0,1,0))</f>
        <v>0</v>
      </c>
      <c r="L3">
        <f t="shared" ref="L3:L66" si="1">SUM(E3:K3)</f>
        <v>2</v>
      </c>
      <c r="M3" s="9">
        <f t="shared" ref="M3:M66" si="2">SUM(O3:S3)</f>
        <v>11</v>
      </c>
      <c r="N3" s="9" t="str">
        <f t="shared" ref="N3:N66" si="3">IF(M3&lt;16,"3. Не довольный",IF(M3&lt;26,"2. Так себе", "1. Довольный"))</f>
        <v>3. Не довольный</v>
      </c>
      <c r="O3">
        <f>'Ответы на форму (1)'!F3</f>
        <v>2</v>
      </c>
      <c r="P3">
        <f>'Ответы на форму (1)'!G3</f>
        <v>2</v>
      </c>
      <c r="Q3">
        <f>'Ответы на форму (1)'!H3</f>
        <v>2</v>
      </c>
      <c r="R3">
        <f>'Ответы на форму (1)'!I3</f>
        <v>2</v>
      </c>
      <c r="S3">
        <f>'Ответы на форму (1)'!J3</f>
        <v>3</v>
      </c>
      <c r="T3" t="str">
        <f>VLOOKUP('Ответы на форму (1)'!K3,ДжедайскаяШкала,2,FALSE)</f>
        <v>2. Средне</v>
      </c>
      <c r="U3" t="str">
        <f>VLOOKUP('Ответы на форму (1)'!L3,ДжедайскаяШкала,2,FALSE)</f>
        <v>2. Средне</v>
      </c>
      <c r="V3" s="9">
        <f t="shared" ref="V3:V66" si="4">SUM(X3:AG3)</f>
        <v>31</v>
      </c>
      <c r="W3" s="9" t="str">
        <f t="shared" ref="W3:W66" si="5">IF(V3&lt;24,"1. Свежий",IF(V3&lt;33,"2. Усталый", "3. В хлам"))</f>
        <v>2. Усталый</v>
      </c>
      <c r="X3">
        <f>VLOOKUP('Ответы на форму (1)'!M3,FAS,2,FALSE)</f>
        <v>3</v>
      </c>
      <c r="Y3">
        <f>VLOOKUP('Ответы на форму (1)'!N3,FAS,2,FALSE)</f>
        <v>3</v>
      </c>
      <c r="Z3">
        <f>VLOOKUP('Ответы на форму (1)'!O3,FAS,2,FALSE)</f>
        <v>4</v>
      </c>
      <c r="AA3">
        <f>VLOOKUP('Ответы на форму (1)'!P3,FAS,2,FALSE)</f>
        <v>4</v>
      </c>
      <c r="AB3">
        <f>VLOOKUP('Ответы на форму (1)'!Q3,FAS,2,FALSE)</f>
        <v>2</v>
      </c>
      <c r="AC3">
        <f>VLOOKUP('Ответы на форму (1)'!R3,FAS,2,FALSE)</f>
        <v>4</v>
      </c>
      <c r="AD3">
        <f>VLOOKUP('Ответы на форму (1)'!S3,FAS,2,FALSE)</f>
        <v>2</v>
      </c>
      <c r="AE3">
        <f>VLOOKUP('Ответы на форму (1)'!T3,FAS,2,FALSE)</f>
        <v>3</v>
      </c>
      <c r="AF3">
        <f>VLOOKUP('Ответы на форму (1)'!U3,FAS,2,FALSE)</f>
        <v>2</v>
      </c>
      <c r="AG3">
        <f>VLOOKUP('Ответы на форму (1)'!V3,FAS,2,FALSE)</f>
        <v>4</v>
      </c>
    </row>
    <row r="4" spans="1:33" x14ac:dyDescent="0.3">
      <c r="A4" t="str">
        <f>VLOOKUP('Ответы на форму (1)'!B4,Пол,2,FALSE)</f>
        <v>М</v>
      </c>
      <c r="B4">
        <f>'Ответы на форму (1)'!C4</f>
        <v>44</v>
      </c>
      <c r="C4" t="str">
        <f t="shared" si="0"/>
        <v>1. Мудрый :)</v>
      </c>
      <c r="D4" t="str">
        <f>VLOOKUP('Ответы на форму (1)'!D4,ЧастотаТолчкосмартфона,2,FALSE)</f>
        <v>4. Очень Часто</v>
      </c>
      <c r="E4">
        <f>IF(ISERR(FIND(E$1,'Ответы на форму (1)'!$E4)),0,IF(FIND(E$1,'Ответы на форму (1)'!$E4)&gt;0,1,0))</f>
        <v>0</v>
      </c>
      <c r="F4">
        <f>IF(ISERR(FIND(F$1,'Ответы на форму (1)'!$E4)),0,IF(FIND(F$1,'Ответы на форму (1)'!$E4)&gt;0,1,0))</f>
        <v>1</v>
      </c>
      <c r="G4">
        <f>IF(ISERR(FIND(G$1,'Ответы на форму (1)'!$E4)),0,IF(FIND(G$1,'Ответы на форму (1)'!$E4)&gt;0,1,0))</f>
        <v>0</v>
      </c>
      <c r="H4">
        <f>IF(ISERR(FIND(H$1,'Ответы на форму (1)'!$E4)),0,IF(FIND(H$1,'Ответы на форму (1)'!$E4)&gt;0,1,0))</f>
        <v>1</v>
      </c>
      <c r="I4">
        <f>IF(ISERR(FIND(I$1,'Ответы на форму (1)'!$E4)),0,IF(FIND(I$1,'Ответы на форму (1)'!$E4)&gt;0,1,0))</f>
        <v>1</v>
      </c>
      <c r="J4">
        <f>IF(ISERR(FIND(J$1,'Ответы на форму (1)'!$E4)),0,IF(FIND(J$1,'Ответы на форму (1)'!$E4)&gt;0,1,0))</f>
        <v>0</v>
      </c>
      <c r="K4">
        <f>IF(ISERR(FIND(K$1,'Ответы на форму (1)'!$E4)),0,IF(FIND(K$1,'Ответы на форму (1)'!$E4)&gt;0,1,0))</f>
        <v>0</v>
      </c>
      <c r="L4">
        <f t="shared" si="1"/>
        <v>3</v>
      </c>
      <c r="M4" s="9">
        <f t="shared" si="2"/>
        <v>24</v>
      </c>
      <c r="N4" s="9" t="str">
        <f t="shared" si="3"/>
        <v>2. Так себе</v>
      </c>
      <c r="O4">
        <f>'Ответы на форму (1)'!F4</f>
        <v>5</v>
      </c>
      <c r="P4">
        <f>'Ответы на форму (1)'!G4</f>
        <v>5</v>
      </c>
      <c r="Q4">
        <f>'Ответы на форму (1)'!H4</f>
        <v>5</v>
      </c>
      <c r="R4">
        <f>'Ответы на форму (1)'!I4</f>
        <v>5</v>
      </c>
      <c r="S4">
        <f>'Ответы на форму (1)'!J4</f>
        <v>4</v>
      </c>
      <c r="T4" t="str">
        <f>VLOOKUP('Ответы на форму (1)'!K4,ДжедайскаяШкала,2,FALSE)</f>
        <v>2. Средне</v>
      </c>
      <c r="U4" t="str">
        <f>VLOOKUP('Ответы на форму (1)'!L4,ДжедайскаяШкала,2,FALSE)</f>
        <v>3. Хорошо</v>
      </c>
      <c r="V4" s="9">
        <f t="shared" si="4"/>
        <v>32</v>
      </c>
      <c r="W4" s="9" t="str">
        <f t="shared" si="5"/>
        <v>2. Усталый</v>
      </c>
      <c r="X4">
        <f>VLOOKUP('Ответы на форму (1)'!M4,FAS,2,FALSE)</f>
        <v>3</v>
      </c>
      <c r="Y4">
        <f>VLOOKUP('Ответы на форму (1)'!N4,FAS,2,FALSE)</f>
        <v>3</v>
      </c>
      <c r="Z4">
        <f>VLOOKUP('Ответы на форму (1)'!O4,FAS,2,FALSE)</f>
        <v>2</v>
      </c>
      <c r="AA4">
        <f>VLOOKUP('Ответы на форму (1)'!P4,FAS,2,FALSE)</f>
        <v>4</v>
      </c>
      <c r="AB4">
        <f>VLOOKUP('Ответы на форму (1)'!Q4,FAS,2,FALSE)</f>
        <v>2</v>
      </c>
      <c r="AC4">
        <f>VLOOKUP('Ответы на форму (1)'!R4,FAS,2,FALSE)</f>
        <v>5</v>
      </c>
      <c r="AD4">
        <f>VLOOKUP('Ответы на форму (1)'!S4,FAS,2,FALSE)</f>
        <v>3</v>
      </c>
      <c r="AE4">
        <f>VLOOKUP('Ответы на форму (1)'!T4,FAS,2,FALSE)</f>
        <v>3</v>
      </c>
      <c r="AF4">
        <f>VLOOKUP('Ответы на форму (1)'!U4,FAS,2,FALSE)</f>
        <v>3</v>
      </c>
      <c r="AG4">
        <f>VLOOKUP('Ответы на форму (1)'!V4,FAS,2,FALSE)</f>
        <v>4</v>
      </c>
    </row>
    <row r="5" spans="1:33" x14ac:dyDescent="0.3">
      <c r="A5" t="str">
        <f>VLOOKUP('Ответы на форму (1)'!B5,Пол,2,FALSE)</f>
        <v>Ж</v>
      </c>
      <c r="B5">
        <f>'Ответы на форму (1)'!C5</f>
        <v>33</v>
      </c>
      <c r="C5" t="str">
        <f t="shared" si="0"/>
        <v>2. Молодой</v>
      </c>
      <c r="D5" t="str">
        <f>VLOOKUP('Ответы на форму (1)'!D5,ЧастотаТолчкосмартфона,2,FALSE)</f>
        <v>3. Часто</v>
      </c>
      <c r="E5">
        <f>IF(ISERR(FIND(E$1,'Ответы на форму (1)'!$E5)),0,IF(FIND(E$1,'Ответы на форму (1)'!$E5)&gt;0,1,0))</f>
        <v>0</v>
      </c>
      <c r="F5">
        <f>IF(ISERR(FIND(F$1,'Ответы на форму (1)'!$E5)),0,IF(FIND(F$1,'Ответы на форму (1)'!$E5)&gt;0,1,0))</f>
        <v>0</v>
      </c>
      <c r="G5">
        <f>IF(ISERR(FIND(G$1,'Ответы на форму (1)'!$E5)),0,IF(FIND(G$1,'Ответы на форму (1)'!$E5)&gt;0,1,0))</f>
        <v>0</v>
      </c>
      <c r="H5">
        <f>IF(ISERR(FIND(H$1,'Ответы на форму (1)'!$E5)),0,IF(FIND(H$1,'Ответы на форму (1)'!$E5)&gt;0,1,0))</f>
        <v>0</v>
      </c>
      <c r="I5">
        <f>IF(ISERR(FIND(I$1,'Ответы на форму (1)'!$E5)),0,IF(FIND(I$1,'Ответы на форму (1)'!$E5)&gt;0,1,0))</f>
        <v>1</v>
      </c>
      <c r="J5">
        <f>IF(ISERR(FIND(J$1,'Ответы на форму (1)'!$E5)),0,IF(FIND(J$1,'Ответы на форму (1)'!$E5)&gt;0,1,0))</f>
        <v>0</v>
      </c>
      <c r="K5">
        <f>IF(ISERR(FIND(K$1,'Ответы на форму (1)'!$E5)),0,IF(FIND(K$1,'Ответы на форму (1)'!$E5)&gt;0,1,0))</f>
        <v>0</v>
      </c>
      <c r="L5">
        <f t="shared" si="1"/>
        <v>1</v>
      </c>
      <c r="M5" s="9">
        <f t="shared" si="2"/>
        <v>24</v>
      </c>
      <c r="N5" s="9" t="str">
        <f t="shared" si="3"/>
        <v>2. Так себе</v>
      </c>
      <c r="O5">
        <f>'Ответы на форму (1)'!F5</f>
        <v>6</v>
      </c>
      <c r="P5">
        <f>'Ответы на форму (1)'!G5</f>
        <v>6</v>
      </c>
      <c r="Q5">
        <f>'Ответы на форму (1)'!H5</f>
        <v>6</v>
      </c>
      <c r="R5">
        <f>'Ответы на форму (1)'!I5</f>
        <v>3</v>
      </c>
      <c r="S5">
        <f>'Ответы на форму (1)'!J5</f>
        <v>3</v>
      </c>
      <c r="T5" t="str">
        <f>VLOOKUP('Ответы на форму (1)'!K5,ДжедайскаяШкала,2,FALSE)</f>
        <v>2. Средне</v>
      </c>
      <c r="U5" t="str">
        <f>VLOOKUP('Ответы на форму (1)'!L5,ДжедайскаяШкала,2,FALSE)</f>
        <v>3. Хорошо</v>
      </c>
      <c r="V5" s="9">
        <f t="shared" si="4"/>
        <v>24</v>
      </c>
      <c r="W5" s="9" t="str">
        <f t="shared" si="5"/>
        <v>2. Усталый</v>
      </c>
      <c r="X5">
        <f>VLOOKUP('Ответы на форму (1)'!M5,FAS,2,FALSE)</f>
        <v>3</v>
      </c>
      <c r="Y5">
        <f>VLOOKUP('Ответы на форму (1)'!N5,FAS,2,FALSE)</f>
        <v>3</v>
      </c>
      <c r="Z5">
        <f>VLOOKUP('Ответы на форму (1)'!O5,FAS,2,FALSE)</f>
        <v>1</v>
      </c>
      <c r="AA5">
        <f>VLOOKUP('Ответы на форму (1)'!P5,FAS,2,FALSE)</f>
        <v>5</v>
      </c>
      <c r="AB5">
        <f>VLOOKUP('Ответы на форму (1)'!Q5,FAS,2,FALSE)</f>
        <v>2</v>
      </c>
      <c r="AC5">
        <f>VLOOKUP('Ответы на форму (1)'!R5,FAS,2,FALSE)</f>
        <v>1</v>
      </c>
      <c r="AD5">
        <f>VLOOKUP('Ответы на форму (1)'!S5,FAS,2,FALSE)</f>
        <v>1</v>
      </c>
      <c r="AE5">
        <f>VLOOKUP('Ответы на форму (1)'!T5,FAS,2,FALSE)</f>
        <v>2</v>
      </c>
      <c r="AF5">
        <f>VLOOKUP('Ответы на форму (1)'!U5,FAS,2,FALSE)</f>
        <v>2</v>
      </c>
      <c r="AG5">
        <f>VLOOKUP('Ответы на форму (1)'!V5,FAS,2,FALSE)</f>
        <v>4</v>
      </c>
    </row>
    <row r="6" spans="1:33" x14ac:dyDescent="0.3">
      <c r="A6" t="str">
        <f>VLOOKUP('Ответы на форму (1)'!B6,Пол,2,FALSE)</f>
        <v>М</v>
      </c>
      <c r="B6">
        <f>'Ответы на форму (1)'!C6</f>
        <v>31</v>
      </c>
      <c r="C6" t="str">
        <f t="shared" si="0"/>
        <v>2. Молодой</v>
      </c>
      <c r="D6" t="str">
        <f>VLOOKUP('Ответы на форму (1)'!D6,ЧастотаТолчкосмартфона,2,FALSE)</f>
        <v>4. Очень Часто</v>
      </c>
      <c r="E6">
        <f>IF(ISERR(FIND(E$1,'Ответы на форму (1)'!$E6)),0,IF(FIND(E$1,'Ответы на форму (1)'!$E6)&gt;0,1,0))</f>
        <v>0</v>
      </c>
      <c r="F6">
        <f>IF(ISERR(FIND(F$1,'Ответы на форму (1)'!$E6)),0,IF(FIND(F$1,'Ответы на форму (1)'!$E6)&gt;0,1,0))</f>
        <v>0</v>
      </c>
      <c r="G6">
        <f>IF(ISERR(FIND(G$1,'Ответы на форму (1)'!$E6)),0,IF(FIND(G$1,'Ответы на форму (1)'!$E6)&gt;0,1,0))</f>
        <v>0</v>
      </c>
      <c r="H6">
        <f>IF(ISERR(FIND(H$1,'Ответы на форму (1)'!$E6)),0,IF(FIND(H$1,'Ответы на форму (1)'!$E6)&gt;0,1,0))</f>
        <v>1</v>
      </c>
      <c r="I6">
        <f>IF(ISERR(FIND(I$1,'Ответы на форму (1)'!$E6)),0,IF(FIND(I$1,'Ответы на форму (1)'!$E6)&gt;0,1,0))</f>
        <v>0</v>
      </c>
      <c r="J6">
        <f>IF(ISERR(FIND(J$1,'Ответы на форму (1)'!$E6)),0,IF(FIND(J$1,'Ответы на форму (1)'!$E6)&gt;0,1,0))</f>
        <v>0</v>
      </c>
      <c r="K6">
        <f>IF(ISERR(FIND(K$1,'Ответы на форму (1)'!$E6)),0,IF(FIND(K$1,'Ответы на форму (1)'!$E6)&gt;0,1,0))</f>
        <v>0</v>
      </c>
      <c r="L6">
        <f t="shared" si="1"/>
        <v>1</v>
      </c>
      <c r="M6" s="9">
        <f t="shared" si="2"/>
        <v>27</v>
      </c>
      <c r="N6" s="9" t="str">
        <f t="shared" si="3"/>
        <v>1. Довольный</v>
      </c>
      <c r="O6">
        <f>'Ответы на форму (1)'!F6</f>
        <v>4</v>
      </c>
      <c r="P6">
        <f>'Ответы на форму (1)'!G6</f>
        <v>6</v>
      </c>
      <c r="Q6">
        <f>'Ответы на форму (1)'!H6</f>
        <v>5</v>
      </c>
      <c r="R6">
        <f>'Ответы на форму (1)'!I6</f>
        <v>6</v>
      </c>
      <c r="S6">
        <f>'Ответы на форму (1)'!J6</f>
        <v>6</v>
      </c>
      <c r="T6" t="str">
        <f>VLOOKUP('Ответы на форму (1)'!K6,ДжедайскаяШкала,2,FALSE)</f>
        <v>3. Хорошо</v>
      </c>
      <c r="U6" t="str">
        <f>VLOOKUP('Ответы на форму (1)'!L6,ДжедайскаяШкала,2,FALSE)</f>
        <v>3. Хорошо</v>
      </c>
      <c r="V6" s="9">
        <f t="shared" si="4"/>
        <v>25</v>
      </c>
      <c r="W6" s="9" t="str">
        <f t="shared" si="5"/>
        <v>2. Усталый</v>
      </c>
      <c r="X6">
        <f>VLOOKUP('Ответы на форму (1)'!M6,FAS,2,FALSE)</f>
        <v>3</v>
      </c>
      <c r="Y6">
        <f>VLOOKUP('Ответы на форму (1)'!N6,FAS,2,FALSE)</f>
        <v>2</v>
      </c>
      <c r="Z6">
        <f>VLOOKUP('Ответы на форму (1)'!O6,FAS,2,FALSE)</f>
        <v>4</v>
      </c>
      <c r="AA6">
        <f>VLOOKUP('Ответы на форму (1)'!P6,FAS,2,FALSE)</f>
        <v>4</v>
      </c>
      <c r="AB6">
        <f>VLOOKUP('Ответы на форму (1)'!Q6,FAS,2,FALSE)</f>
        <v>2</v>
      </c>
      <c r="AC6">
        <f>VLOOKUP('Ответы на форму (1)'!R6,FAS,2,FALSE)</f>
        <v>2</v>
      </c>
      <c r="AD6">
        <f>VLOOKUP('Ответы на форму (1)'!S6,FAS,2,FALSE)</f>
        <v>2</v>
      </c>
      <c r="AE6">
        <f>VLOOKUP('Ответы на форму (1)'!T6,FAS,2,FALSE)</f>
        <v>2</v>
      </c>
      <c r="AF6">
        <f>VLOOKUP('Ответы на форму (1)'!U6,FAS,2,FALSE)</f>
        <v>1</v>
      </c>
      <c r="AG6">
        <f>VLOOKUP('Ответы на форму (1)'!V6,FAS,2,FALSE)</f>
        <v>3</v>
      </c>
    </row>
    <row r="7" spans="1:33" x14ac:dyDescent="0.3">
      <c r="A7" t="str">
        <f>VLOOKUP('Ответы на форму (1)'!B7,Пол,2,FALSE)</f>
        <v>Ж</v>
      </c>
      <c r="B7">
        <f>'Ответы на форму (1)'!C7</f>
        <v>31</v>
      </c>
      <c r="C7" t="str">
        <f t="shared" si="0"/>
        <v>2. Молодой</v>
      </c>
      <c r="D7" t="str">
        <f>VLOOKUP('Ответы на форму (1)'!D7,ЧастотаТолчкосмартфона,2,FALSE)</f>
        <v>3. Часто</v>
      </c>
      <c r="E7">
        <f>IF(ISERR(FIND(E$1,'Ответы на форму (1)'!$E7)),0,IF(FIND(E$1,'Ответы на форму (1)'!$E7)&gt;0,1,0))</f>
        <v>0</v>
      </c>
      <c r="F7">
        <f>IF(ISERR(FIND(F$1,'Ответы на форму (1)'!$E7)),0,IF(FIND(F$1,'Ответы на форму (1)'!$E7)&gt;0,1,0))</f>
        <v>0</v>
      </c>
      <c r="G7">
        <f>IF(ISERR(FIND(G$1,'Ответы на форму (1)'!$E7)),0,IF(FIND(G$1,'Ответы на форму (1)'!$E7)&gt;0,1,0))</f>
        <v>0</v>
      </c>
      <c r="H7">
        <f>IF(ISERR(FIND(H$1,'Ответы на форму (1)'!$E7)),0,IF(FIND(H$1,'Ответы на форму (1)'!$E7)&gt;0,1,0))</f>
        <v>1</v>
      </c>
      <c r="I7">
        <f>IF(ISERR(FIND(I$1,'Ответы на форму (1)'!$E7)),0,IF(FIND(I$1,'Ответы на форму (1)'!$E7)&gt;0,1,0))</f>
        <v>0</v>
      </c>
      <c r="J7">
        <f>IF(ISERR(FIND(J$1,'Ответы на форму (1)'!$E7)),0,IF(FIND(J$1,'Ответы на форму (1)'!$E7)&gt;0,1,0))</f>
        <v>0</v>
      </c>
      <c r="K7">
        <f>IF(ISERR(FIND(K$1,'Ответы на форму (1)'!$E7)),0,IF(FIND(K$1,'Ответы на форму (1)'!$E7)&gt;0,1,0))</f>
        <v>0</v>
      </c>
      <c r="L7">
        <f t="shared" si="1"/>
        <v>1</v>
      </c>
      <c r="M7" s="9">
        <f t="shared" si="2"/>
        <v>24</v>
      </c>
      <c r="N7" s="9" t="str">
        <f t="shared" si="3"/>
        <v>2. Так себе</v>
      </c>
      <c r="O7">
        <f>'Ответы на форму (1)'!F7</f>
        <v>3</v>
      </c>
      <c r="P7">
        <f>'Ответы на форму (1)'!G7</f>
        <v>5</v>
      </c>
      <c r="Q7">
        <f>'Ответы на форму (1)'!H7</f>
        <v>5</v>
      </c>
      <c r="R7">
        <f>'Ответы на форму (1)'!I7</f>
        <v>5</v>
      </c>
      <c r="S7">
        <f>'Ответы на форму (1)'!J7</f>
        <v>6</v>
      </c>
      <c r="T7" t="str">
        <f>VLOOKUP('Ответы на форму (1)'!K7,ДжедайскаяШкала,2,FALSE)</f>
        <v>2. Средне</v>
      </c>
      <c r="U7" t="str">
        <f>VLOOKUP('Ответы на форму (1)'!L7,ДжедайскаяШкала,2,FALSE)</f>
        <v>2. Средне</v>
      </c>
      <c r="V7" s="9">
        <f t="shared" si="4"/>
        <v>31</v>
      </c>
      <c r="W7" s="9" t="str">
        <f t="shared" si="5"/>
        <v>2. Усталый</v>
      </c>
      <c r="X7">
        <f>VLOOKUP('Ответы на форму (1)'!M7,FAS,2,FALSE)</f>
        <v>3</v>
      </c>
      <c r="Y7">
        <f>VLOOKUP('Ответы на форму (1)'!N7,FAS,2,FALSE)</f>
        <v>3</v>
      </c>
      <c r="Z7">
        <f>VLOOKUP('Ответы на форму (1)'!O7,FAS,2,FALSE)</f>
        <v>4</v>
      </c>
      <c r="AA7">
        <f>VLOOKUP('Ответы на форму (1)'!P7,FAS,2,FALSE)</f>
        <v>5</v>
      </c>
      <c r="AB7">
        <f>VLOOKUP('Ответы на форму (1)'!Q7,FAS,2,FALSE)</f>
        <v>3</v>
      </c>
      <c r="AC7">
        <f>VLOOKUP('Ответы на форму (1)'!R7,FAS,2,FALSE)</f>
        <v>4</v>
      </c>
      <c r="AD7">
        <f>VLOOKUP('Ответы на форму (1)'!S7,FAS,2,FALSE)</f>
        <v>1</v>
      </c>
      <c r="AE7">
        <f>VLOOKUP('Ответы на форму (1)'!T7,FAS,2,FALSE)</f>
        <v>4</v>
      </c>
      <c r="AF7">
        <f>VLOOKUP('Ответы на форму (1)'!U7,FAS,2,FALSE)</f>
        <v>2</v>
      </c>
      <c r="AG7">
        <f>VLOOKUP('Ответы на форму (1)'!V7,FAS,2,FALSE)</f>
        <v>2</v>
      </c>
    </row>
    <row r="8" spans="1:33" x14ac:dyDescent="0.3">
      <c r="A8" t="str">
        <f>VLOOKUP('Ответы на форму (1)'!B8,Пол,2,FALSE)</f>
        <v>М</v>
      </c>
      <c r="B8">
        <f>'Ответы на форму (1)'!C8</f>
        <v>29</v>
      </c>
      <c r="C8" t="str">
        <f t="shared" si="0"/>
        <v>2. Молодой</v>
      </c>
      <c r="D8" t="str">
        <f>VLOOKUP('Ответы на форму (1)'!D8,ЧастотаТолчкосмартфона,2,FALSE)</f>
        <v>3. Часто</v>
      </c>
      <c r="E8">
        <f>IF(ISERR(FIND(E$1,'Ответы на форму (1)'!$E8)),0,IF(FIND(E$1,'Ответы на форму (1)'!$E8)&gt;0,1,0))</f>
        <v>0</v>
      </c>
      <c r="F8">
        <f>IF(ISERR(FIND(F$1,'Ответы на форму (1)'!$E8)),0,IF(FIND(F$1,'Ответы на форму (1)'!$E8)&gt;0,1,0))</f>
        <v>0</v>
      </c>
      <c r="G8">
        <f>IF(ISERR(FIND(G$1,'Ответы на форму (1)'!$E8)),0,IF(FIND(G$1,'Ответы на форму (1)'!$E8)&gt;0,1,0))</f>
        <v>0</v>
      </c>
      <c r="H8">
        <f>IF(ISERR(FIND(H$1,'Ответы на форму (1)'!$E8)),0,IF(FIND(H$1,'Ответы на форму (1)'!$E8)&gt;0,1,0))</f>
        <v>1</v>
      </c>
      <c r="I8">
        <f>IF(ISERR(FIND(I$1,'Ответы на форму (1)'!$E8)),0,IF(FIND(I$1,'Ответы на форму (1)'!$E8)&gt;0,1,0))</f>
        <v>1</v>
      </c>
      <c r="J8">
        <f>IF(ISERR(FIND(J$1,'Ответы на форму (1)'!$E8)),0,IF(FIND(J$1,'Ответы на форму (1)'!$E8)&gt;0,1,0))</f>
        <v>0</v>
      </c>
      <c r="K8">
        <f>IF(ISERR(FIND(K$1,'Ответы на форму (1)'!$E8)),0,IF(FIND(K$1,'Ответы на форму (1)'!$E8)&gt;0,1,0))</f>
        <v>0</v>
      </c>
      <c r="L8">
        <f t="shared" si="1"/>
        <v>2</v>
      </c>
      <c r="M8" s="9">
        <f t="shared" si="2"/>
        <v>20</v>
      </c>
      <c r="N8" s="9" t="str">
        <f t="shared" si="3"/>
        <v>2. Так себе</v>
      </c>
      <c r="O8">
        <f>'Ответы на форму (1)'!F8</f>
        <v>3</v>
      </c>
      <c r="P8">
        <f>'Ответы на форму (1)'!G8</f>
        <v>5</v>
      </c>
      <c r="Q8">
        <f>'Ответы на форму (1)'!H8</f>
        <v>3</v>
      </c>
      <c r="R8">
        <f>'Ответы на форму (1)'!I8</f>
        <v>4</v>
      </c>
      <c r="S8">
        <f>'Ответы на форму (1)'!J8</f>
        <v>5</v>
      </c>
      <c r="T8" t="str">
        <f>VLOOKUP('Ответы на форму (1)'!K8,ДжедайскаяШкала,2,FALSE)</f>
        <v>1. Плохо</v>
      </c>
      <c r="U8" t="str">
        <f>VLOOKUP('Ответы на форму (1)'!L8,ДжедайскаяШкала,2,FALSE)</f>
        <v>1. Плохо</v>
      </c>
      <c r="V8" s="9">
        <f t="shared" si="4"/>
        <v>36</v>
      </c>
      <c r="W8" s="9" t="str">
        <f t="shared" si="5"/>
        <v>3. В хлам</v>
      </c>
      <c r="X8">
        <f>VLOOKUP('Ответы на форму (1)'!M8,FAS,2,FALSE)</f>
        <v>4</v>
      </c>
      <c r="Y8">
        <f>VLOOKUP('Ответы на форму (1)'!N8,FAS,2,FALSE)</f>
        <v>4</v>
      </c>
      <c r="Z8">
        <f>VLOOKUP('Ответы на форму (1)'!O8,FAS,2,FALSE)</f>
        <v>4</v>
      </c>
      <c r="AA8">
        <f>VLOOKUP('Ответы на форму (1)'!P8,FAS,2,FALSE)</f>
        <v>3</v>
      </c>
      <c r="AB8">
        <f>VLOOKUP('Ответы на форму (1)'!Q8,FAS,2,FALSE)</f>
        <v>2</v>
      </c>
      <c r="AC8">
        <f>VLOOKUP('Ответы на форму (1)'!R8,FAS,2,FALSE)</f>
        <v>5</v>
      </c>
      <c r="AD8">
        <f>VLOOKUP('Ответы на форму (1)'!S8,FAS,2,FALSE)</f>
        <v>3</v>
      </c>
      <c r="AE8">
        <f>VLOOKUP('Ответы на форму (1)'!T8,FAS,2,FALSE)</f>
        <v>4</v>
      </c>
      <c r="AF8">
        <f>VLOOKUP('Ответы на форму (1)'!U8,FAS,2,FALSE)</f>
        <v>3</v>
      </c>
      <c r="AG8">
        <f>VLOOKUP('Ответы на форму (1)'!V8,FAS,2,FALSE)</f>
        <v>4</v>
      </c>
    </row>
    <row r="9" spans="1:33" x14ac:dyDescent="0.3">
      <c r="A9" t="str">
        <f>VLOOKUP('Ответы на форму (1)'!B9,Пол,2,FALSE)</f>
        <v>М</v>
      </c>
      <c r="B9">
        <f>'Ответы на форму (1)'!C9</f>
        <v>33</v>
      </c>
      <c r="C9" t="str">
        <f t="shared" si="0"/>
        <v>2. Молодой</v>
      </c>
      <c r="D9" t="str">
        <f>VLOOKUP('Ответы на форму (1)'!D9,ЧастотаТолчкосмартфона,2,FALSE)</f>
        <v>4. Очень Часто</v>
      </c>
      <c r="E9">
        <f>IF(ISERR(FIND(E$1,'Ответы на форму (1)'!$E9)),0,IF(FIND(E$1,'Ответы на форму (1)'!$E9)&gt;0,1,0))</f>
        <v>1</v>
      </c>
      <c r="F9">
        <f>IF(ISERR(FIND(F$1,'Ответы на форму (1)'!$E9)),0,IF(FIND(F$1,'Ответы на форму (1)'!$E9)&gt;0,1,0))</f>
        <v>1</v>
      </c>
      <c r="G9">
        <f>IF(ISERR(FIND(G$1,'Ответы на форму (1)'!$E9)),0,IF(FIND(G$1,'Ответы на форму (1)'!$E9)&gt;0,1,0))</f>
        <v>0</v>
      </c>
      <c r="H9">
        <f>IF(ISERR(FIND(H$1,'Ответы на форму (1)'!$E9)),0,IF(FIND(H$1,'Ответы на форму (1)'!$E9)&gt;0,1,0))</f>
        <v>1</v>
      </c>
      <c r="I9">
        <f>IF(ISERR(FIND(I$1,'Ответы на форму (1)'!$E9)),0,IF(FIND(I$1,'Ответы на форму (1)'!$E9)&gt;0,1,0))</f>
        <v>0</v>
      </c>
      <c r="J9">
        <f>IF(ISERR(FIND(J$1,'Ответы на форму (1)'!$E9)),0,IF(FIND(J$1,'Ответы на форму (1)'!$E9)&gt;0,1,0))</f>
        <v>0</v>
      </c>
      <c r="K9">
        <f>IF(ISERR(FIND(K$1,'Ответы на форму (1)'!$E9)),0,IF(FIND(K$1,'Ответы на форму (1)'!$E9)&gt;0,1,0))</f>
        <v>0</v>
      </c>
      <c r="L9">
        <f t="shared" si="1"/>
        <v>3</v>
      </c>
      <c r="M9" s="9">
        <f t="shared" si="2"/>
        <v>27</v>
      </c>
      <c r="N9" s="9" t="str">
        <f t="shared" si="3"/>
        <v>1. Довольный</v>
      </c>
      <c r="O9">
        <f>'Ответы на форму (1)'!F9</f>
        <v>5</v>
      </c>
      <c r="P9">
        <f>'Ответы на форму (1)'!G9</f>
        <v>6</v>
      </c>
      <c r="Q9">
        <f>'Ответы на форму (1)'!H9</f>
        <v>5</v>
      </c>
      <c r="R9">
        <f>'Ответы на форму (1)'!I9</f>
        <v>5</v>
      </c>
      <c r="S9">
        <f>'Ответы на форму (1)'!J9</f>
        <v>6</v>
      </c>
      <c r="T9" t="str">
        <f>VLOOKUP('Ответы на форму (1)'!K9,ДжедайскаяШкала,2,FALSE)</f>
        <v>3. Хорошо</v>
      </c>
      <c r="U9" t="str">
        <f>VLOOKUP('Ответы на форму (1)'!L9,ДжедайскаяШкала,2,FALSE)</f>
        <v>2. Средне</v>
      </c>
      <c r="V9" s="9">
        <f t="shared" si="4"/>
        <v>29</v>
      </c>
      <c r="W9" s="9" t="str">
        <f t="shared" si="5"/>
        <v>2. Усталый</v>
      </c>
      <c r="X9">
        <f>VLOOKUP('Ответы на форму (1)'!M9,FAS,2,FALSE)</f>
        <v>1</v>
      </c>
      <c r="Y9">
        <f>VLOOKUP('Ответы на форму (1)'!N9,FAS,2,FALSE)</f>
        <v>1</v>
      </c>
      <c r="Z9">
        <f>VLOOKUP('Ответы на форму (1)'!O9,FAS,2,FALSE)</f>
        <v>3</v>
      </c>
      <c r="AA9">
        <f>VLOOKUP('Ответы на форму (1)'!P9,FAS,2,FALSE)</f>
        <v>5</v>
      </c>
      <c r="AB9">
        <f>VLOOKUP('Ответы на форму (1)'!Q9,FAS,2,FALSE)</f>
        <v>2</v>
      </c>
      <c r="AC9">
        <f>VLOOKUP('Ответы на форму (1)'!R9,FAS,2,FALSE)</f>
        <v>3</v>
      </c>
      <c r="AD9">
        <f>VLOOKUP('Ответы на форму (1)'!S9,FAS,2,FALSE)</f>
        <v>2</v>
      </c>
      <c r="AE9">
        <f>VLOOKUP('Ответы на форму (1)'!T9,FAS,2,FALSE)</f>
        <v>4</v>
      </c>
      <c r="AF9">
        <f>VLOOKUP('Ответы на форму (1)'!U9,FAS,2,FALSE)</f>
        <v>4</v>
      </c>
      <c r="AG9">
        <f>VLOOKUP('Ответы на форму (1)'!V9,FAS,2,FALSE)</f>
        <v>4</v>
      </c>
    </row>
    <row r="10" spans="1:33" x14ac:dyDescent="0.3">
      <c r="A10" t="str">
        <f>VLOOKUP('Ответы на форму (1)'!B10,Пол,2,FALSE)</f>
        <v>М</v>
      </c>
      <c r="B10">
        <f>'Ответы на форму (1)'!C10</f>
        <v>34</v>
      </c>
      <c r="C10" t="str">
        <f t="shared" si="0"/>
        <v>2. Молодой</v>
      </c>
      <c r="D10" t="str">
        <f>VLOOKUP('Ответы на форму (1)'!D10,ЧастотаТолчкосмартфона,2,FALSE)</f>
        <v>4. Очень Часто</v>
      </c>
      <c r="E10">
        <f>IF(ISERR(FIND(E$1,'Ответы на форму (1)'!$E10)),0,IF(FIND(E$1,'Ответы на форму (1)'!$E10)&gt;0,1,0))</f>
        <v>0</v>
      </c>
      <c r="F10">
        <f>IF(ISERR(FIND(F$1,'Ответы на форму (1)'!$E10)),0,IF(FIND(F$1,'Ответы на форму (1)'!$E10)&gt;0,1,0))</f>
        <v>1</v>
      </c>
      <c r="G10">
        <f>IF(ISERR(FIND(G$1,'Ответы на форму (1)'!$E10)),0,IF(FIND(G$1,'Ответы на форму (1)'!$E10)&gt;0,1,0))</f>
        <v>0</v>
      </c>
      <c r="H10">
        <f>IF(ISERR(FIND(H$1,'Ответы на форму (1)'!$E10)),0,IF(FIND(H$1,'Ответы на форму (1)'!$E10)&gt;0,1,0))</f>
        <v>1</v>
      </c>
      <c r="I10">
        <f>IF(ISERR(FIND(I$1,'Ответы на форму (1)'!$E10)),0,IF(FIND(I$1,'Ответы на форму (1)'!$E10)&gt;0,1,0))</f>
        <v>1</v>
      </c>
      <c r="J10">
        <f>IF(ISERR(FIND(J$1,'Ответы на форму (1)'!$E10)),0,IF(FIND(J$1,'Ответы на форму (1)'!$E10)&gt;0,1,0))</f>
        <v>0</v>
      </c>
      <c r="K10">
        <f>IF(ISERR(FIND(K$1,'Ответы на форму (1)'!$E10)),0,IF(FIND(K$1,'Ответы на форму (1)'!$E10)&gt;0,1,0))</f>
        <v>0</v>
      </c>
      <c r="L10">
        <f t="shared" si="1"/>
        <v>3</v>
      </c>
      <c r="M10" s="9">
        <f t="shared" si="2"/>
        <v>27</v>
      </c>
      <c r="N10" s="9" t="str">
        <f t="shared" si="3"/>
        <v>1. Довольный</v>
      </c>
      <c r="O10">
        <f>'Ответы на форму (1)'!F10</f>
        <v>5</v>
      </c>
      <c r="P10">
        <f>'Ответы на форму (1)'!G10</f>
        <v>7</v>
      </c>
      <c r="Q10">
        <f>'Ответы на форму (1)'!H10</f>
        <v>4</v>
      </c>
      <c r="R10">
        <f>'Ответы на форму (1)'!I10</f>
        <v>5</v>
      </c>
      <c r="S10">
        <f>'Ответы на форму (1)'!J10</f>
        <v>6</v>
      </c>
      <c r="T10" t="str">
        <f>VLOOKUP('Ответы на форму (1)'!K10,ДжедайскаяШкала,2,FALSE)</f>
        <v>3. Хорошо</v>
      </c>
      <c r="U10" t="str">
        <f>VLOOKUP('Ответы на форму (1)'!L10,ДжедайскаяШкала,2,FALSE)</f>
        <v>3. Хорошо</v>
      </c>
      <c r="V10" s="9">
        <f t="shared" si="4"/>
        <v>20</v>
      </c>
      <c r="W10" s="9" t="str">
        <f t="shared" si="5"/>
        <v>1. Свежий</v>
      </c>
      <c r="X10">
        <f>VLOOKUP('Ответы на форму (1)'!M10,FAS,2,FALSE)</f>
        <v>4</v>
      </c>
      <c r="Y10">
        <f>VLOOKUP('Ответы на форму (1)'!N10,FAS,2,FALSE)</f>
        <v>2</v>
      </c>
      <c r="Z10">
        <f>VLOOKUP('Ответы на форму (1)'!O10,FAS,2,FALSE)</f>
        <v>3</v>
      </c>
      <c r="AA10">
        <f>VLOOKUP('Ответы на форму (1)'!P10,FAS,2,FALSE)</f>
        <v>2</v>
      </c>
      <c r="AB10">
        <f>VLOOKUP('Ответы на форму (1)'!Q10,FAS,2,FALSE)</f>
        <v>1</v>
      </c>
      <c r="AC10">
        <f>VLOOKUP('Ответы на форму (1)'!R10,FAS,2,FALSE)</f>
        <v>1</v>
      </c>
      <c r="AD10">
        <f>VLOOKUP('Ответы на форму (1)'!S10,FAS,2,FALSE)</f>
        <v>1</v>
      </c>
      <c r="AE10">
        <f>VLOOKUP('Ответы на форму (1)'!T10,FAS,2,FALSE)</f>
        <v>1</v>
      </c>
      <c r="AF10">
        <f>VLOOKUP('Ответы на форму (1)'!U10,FAS,2,FALSE)</f>
        <v>2</v>
      </c>
      <c r="AG10">
        <f>VLOOKUP('Ответы на форму (1)'!V10,FAS,2,FALSE)</f>
        <v>3</v>
      </c>
    </row>
    <row r="11" spans="1:33" x14ac:dyDescent="0.3">
      <c r="A11" t="str">
        <f>VLOOKUP('Ответы на форму (1)'!B11,Пол,2,FALSE)</f>
        <v>М</v>
      </c>
      <c r="B11">
        <f>'Ответы на форму (1)'!C11</f>
        <v>34</v>
      </c>
      <c r="C11" t="str">
        <f t="shared" si="0"/>
        <v>2. Молодой</v>
      </c>
      <c r="D11" t="str">
        <f>VLOOKUP('Ответы на форму (1)'!D11,ЧастотаТолчкосмартфона,2,FALSE)</f>
        <v>3. Часто</v>
      </c>
      <c r="E11">
        <f>IF(ISERR(FIND(E$1,'Ответы на форму (1)'!$E11)),0,IF(FIND(E$1,'Ответы на форму (1)'!$E11)&gt;0,1,0))</f>
        <v>0</v>
      </c>
      <c r="F11">
        <f>IF(ISERR(FIND(F$1,'Ответы на форму (1)'!$E11)),0,IF(FIND(F$1,'Ответы на форму (1)'!$E11)&gt;0,1,0))</f>
        <v>0</v>
      </c>
      <c r="G11">
        <f>IF(ISERR(FIND(G$1,'Ответы на форму (1)'!$E11)),0,IF(FIND(G$1,'Ответы на форму (1)'!$E11)&gt;0,1,0))</f>
        <v>0</v>
      </c>
      <c r="H11">
        <f>IF(ISERR(FIND(H$1,'Ответы на форму (1)'!$E11)),0,IF(FIND(H$1,'Ответы на форму (1)'!$E11)&gt;0,1,0))</f>
        <v>1</v>
      </c>
      <c r="I11">
        <f>IF(ISERR(FIND(I$1,'Ответы на форму (1)'!$E11)),0,IF(FIND(I$1,'Ответы на форму (1)'!$E11)&gt;0,1,0))</f>
        <v>0</v>
      </c>
      <c r="J11">
        <f>IF(ISERR(FIND(J$1,'Ответы на форму (1)'!$E11)),0,IF(FIND(J$1,'Ответы на форму (1)'!$E11)&gt;0,1,0))</f>
        <v>0</v>
      </c>
      <c r="K11">
        <f>IF(ISERR(FIND(K$1,'Ответы на форму (1)'!$E11)),0,IF(FIND(K$1,'Ответы на форму (1)'!$E11)&gt;0,1,0))</f>
        <v>0</v>
      </c>
      <c r="L11">
        <f t="shared" si="1"/>
        <v>1</v>
      </c>
      <c r="M11" s="9">
        <f t="shared" si="2"/>
        <v>26</v>
      </c>
      <c r="N11" s="9" t="str">
        <f t="shared" si="3"/>
        <v>1. Довольный</v>
      </c>
      <c r="O11">
        <f>'Ответы на форму (1)'!F11</f>
        <v>5</v>
      </c>
      <c r="P11">
        <f>'Ответы на форму (1)'!G11</f>
        <v>5</v>
      </c>
      <c r="Q11">
        <f>'Ответы на форму (1)'!H11</f>
        <v>6</v>
      </c>
      <c r="R11">
        <f>'Ответы на форму (1)'!I11</f>
        <v>6</v>
      </c>
      <c r="S11">
        <f>'Ответы на форму (1)'!J11</f>
        <v>4</v>
      </c>
      <c r="T11" t="str">
        <f>VLOOKUP('Ответы на форму (1)'!K11,ДжедайскаяШкала,2,FALSE)</f>
        <v>1. Плохо</v>
      </c>
      <c r="U11" t="str">
        <f>VLOOKUP('Ответы на форму (1)'!L11,ДжедайскаяШкала,2,FALSE)</f>
        <v>2. Средне</v>
      </c>
      <c r="V11" s="9">
        <f t="shared" si="4"/>
        <v>32</v>
      </c>
      <c r="W11" s="9" t="str">
        <f t="shared" si="5"/>
        <v>2. Усталый</v>
      </c>
      <c r="X11">
        <f>VLOOKUP('Ответы на форму (1)'!M11,FAS,2,FALSE)</f>
        <v>3</v>
      </c>
      <c r="Y11">
        <f>VLOOKUP('Ответы на форму (1)'!N11,FAS,2,FALSE)</f>
        <v>4</v>
      </c>
      <c r="Z11">
        <f>VLOOKUP('Ответы на форму (1)'!O11,FAS,2,FALSE)</f>
        <v>4</v>
      </c>
      <c r="AA11">
        <f>VLOOKUP('Ответы на форму (1)'!P11,FAS,2,FALSE)</f>
        <v>3</v>
      </c>
      <c r="AB11">
        <f>VLOOKUP('Ответы на форму (1)'!Q11,FAS,2,FALSE)</f>
        <v>3</v>
      </c>
      <c r="AC11">
        <f>VLOOKUP('Ответы на форму (1)'!R11,FAS,2,FALSE)</f>
        <v>4</v>
      </c>
      <c r="AD11">
        <f>VLOOKUP('Ответы на форму (1)'!S11,FAS,2,FALSE)</f>
        <v>4</v>
      </c>
      <c r="AE11">
        <f>VLOOKUP('Ответы на форму (1)'!T11,FAS,2,FALSE)</f>
        <v>2</v>
      </c>
      <c r="AF11">
        <f>VLOOKUP('Ответы на форму (1)'!U11,FAS,2,FALSE)</f>
        <v>2</v>
      </c>
      <c r="AG11">
        <f>VLOOKUP('Ответы на форму (1)'!V11,FAS,2,FALSE)</f>
        <v>3</v>
      </c>
    </row>
    <row r="12" spans="1:33" x14ac:dyDescent="0.3">
      <c r="A12" t="str">
        <f>VLOOKUP('Ответы на форму (1)'!B12,Пол,2,FALSE)</f>
        <v>Ж</v>
      </c>
      <c r="B12">
        <f>'Ответы на форму (1)'!C12</f>
        <v>0</v>
      </c>
      <c r="C12" t="str">
        <f t="shared" si="0"/>
        <v>3. Миллениал :)</v>
      </c>
      <c r="D12" t="str">
        <f>VLOOKUP('Ответы на форму (1)'!D12,ЧастотаТолчкосмартфона,2,FALSE)</f>
        <v>4. Очень Часто</v>
      </c>
      <c r="E12">
        <f>IF(ISERR(FIND(E$1,'Ответы на форму (1)'!$E12)),0,IF(FIND(E$1,'Ответы на форму (1)'!$E12)&gt;0,1,0))</f>
        <v>0</v>
      </c>
      <c r="F12">
        <f>IF(ISERR(FIND(F$1,'Ответы на форму (1)'!$E12)),0,IF(FIND(F$1,'Ответы на форму (1)'!$E12)&gt;0,1,0))</f>
        <v>1</v>
      </c>
      <c r="G12">
        <f>IF(ISERR(FIND(G$1,'Ответы на форму (1)'!$E12)),0,IF(FIND(G$1,'Ответы на форму (1)'!$E12)&gt;0,1,0))</f>
        <v>0</v>
      </c>
      <c r="H12">
        <f>IF(ISERR(FIND(H$1,'Ответы на форму (1)'!$E12)),0,IF(FIND(H$1,'Ответы на форму (1)'!$E12)&gt;0,1,0))</f>
        <v>1</v>
      </c>
      <c r="I12">
        <f>IF(ISERR(FIND(I$1,'Ответы на форму (1)'!$E12)),0,IF(FIND(I$1,'Ответы на форму (1)'!$E12)&gt;0,1,0))</f>
        <v>0</v>
      </c>
      <c r="J12">
        <f>IF(ISERR(FIND(J$1,'Ответы на форму (1)'!$E12)),0,IF(FIND(J$1,'Ответы на форму (1)'!$E12)&gt;0,1,0))</f>
        <v>1</v>
      </c>
      <c r="K12">
        <f>IF(ISERR(FIND(K$1,'Ответы на форму (1)'!$E12)),0,IF(FIND(K$1,'Ответы на форму (1)'!$E12)&gt;0,1,0))</f>
        <v>0</v>
      </c>
      <c r="L12">
        <f t="shared" si="1"/>
        <v>3</v>
      </c>
      <c r="M12" s="9">
        <f t="shared" si="2"/>
        <v>26</v>
      </c>
      <c r="N12" s="9" t="str">
        <f t="shared" si="3"/>
        <v>1. Довольный</v>
      </c>
      <c r="O12">
        <f>'Ответы на форму (1)'!F12</f>
        <v>5</v>
      </c>
      <c r="P12">
        <f>'Ответы на форму (1)'!G12</f>
        <v>6</v>
      </c>
      <c r="Q12">
        <f>'Ответы на форму (1)'!H12</f>
        <v>5</v>
      </c>
      <c r="R12">
        <f>'Ответы на форму (1)'!I12</f>
        <v>6</v>
      </c>
      <c r="S12">
        <f>'Ответы на форму (1)'!J12</f>
        <v>4</v>
      </c>
      <c r="T12" t="str">
        <f>VLOOKUP('Ответы на форму (1)'!K12,ДжедайскаяШкала,2,FALSE)</f>
        <v>1. Плохо</v>
      </c>
      <c r="U12" t="str">
        <f>VLOOKUP('Ответы на форму (1)'!L12,ДжедайскаяШкала,2,FALSE)</f>
        <v>2. Средне</v>
      </c>
      <c r="V12" s="9">
        <f t="shared" si="4"/>
        <v>30</v>
      </c>
      <c r="W12" s="9" t="str">
        <f t="shared" si="5"/>
        <v>2. Усталый</v>
      </c>
      <c r="X12">
        <f>VLOOKUP('Ответы на форму (1)'!M12,FAS,2,FALSE)</f>
        <v>4</v>
      </c>
      <c r="Y12">
        <f>VLOOKUP('Ответы на форму (1)'!N12,FAS,2,FALSE)</f>
        <v>5</v>
      </c>
      <c r="Z12">
        <f>VLOOKUP('Ответы на форму (1)'!O12,FAS,2,FALSE)</f>
        <v>3</v>
      </c>
      <c r="AA12">
        <f>VLOOKUP('Ответы на форму (1)'!P12,FAS,2,FALSE)</f>
        <v>2</v>
      </c>
      <c r="AB12">
        <f>VLOOKUP('Ответы на форму (1)'!Q12,FAS,2,FALSE)</f>
        <v>2</v>
      </c>
      <c r="AC12">
        <f>VLOOKUP('Ответы на форму (1)'!R12,FAS,2,FALSE)</f>
        <v>3</v>
      </c>
      <c r="AD12">
        <f>VLOOKUP('Ответы на форму (1)'!S12,FAS,2,FALSE)</f>
        <v>2</v>
      </c>
      <c r="AE12">
        <f>VLOOKUP('Ответы на форму (1)'!T12,FAS,2,FALSE)</f>
        <v>3</v>
      </c>
      <c r="AF12">
        <f>VLOOKUP('Ответы на форму (1)'!U12,FAS,2,FALSE)</f>
        <v>2</v>
      </c>
      <c r="AG12">
        <f>VLOOKUP('Ответы на форму (1)'!V12,FAS,2,FALSE)</f>
        <v>4</v>
      </c>
    </row>
    <row r="13" spans="1:33" x14ac:dyDescent="0.3">
      <c r="A13" t="str">
        <f>VLOOKUP('Ответы на форму (1)'!B13,Пол,2,FALSE)</f>
        <v>Ж</v>
      </c>
      <c r="B13">
        <f>'Ответы на форму (1)'!C13</f>
        <v>21</v>
      </c>
      <c r="C13" t="str">
        <f t="shared" si="0"/>
        <v>3. Миллениал :)</v>
      </c>
      <c r="D13" t="str">
        <f>VLOOKUP('Ответы на форму (1)'!D13,ЧастотаТолчкосмартфона,2,FALSE)</f>
        <v>3. Часто</v>
      </c>
      <c r="E13">
        <f>IF(ISERR(FIND(E$1,'Ответы на форму (1)'!$E13)),0,IF(FIND(E$1,'Ответы на форму (1)'!$E13)&gt;0,1,0))</f>
        <v>0</v>
      </c>
      <c r="F13">
        <f>IF(ISERR(FIND(F$1,'Ответы на форму (1)'!$E13)),0,IF(FIND(F$1,'Ответы на форму (1)'!$E13)&gt;0,1,0))</f>
        <v>1</v>
      </c>
      <c r="G13">
        <f>IF(ISERR(FIND(G$1,'Ответы на форму (1)'!$E13)),0,IF(FIND(G$1,'Ответы на форму (1)'!$E13)&gt;0,1,0))</f>
        <v>0</v>
      </c>
      <c r="H13">
        <f>IF(ISERR(FIND(H$1,'Ответы на форму (1)'!$E13)),0,IF(FIND(H$1,'Ответы на форму (1)'!$E13)&gt;0,1,0))</f>
        <v>1</v>
      </c>
      <c r="I13">
        <f>IF(ISERR(FIND(I$1,'Ответы на форму (1)'!$E13)),0,IF(FIND(I$1,'Ответы на форму (1)'!$E13)&gt;0,1,0))</f>
        <v>1</v>
      </c>
      <c r="J13">
        <f>IF(ISERR(FIND(J$1,'Ответы на форму (1)'!$E13)),0,IF(FIND(J$1,'Ответы на форму (1)'!$E13)&gt;0,1,0))</f>
        <v>0</v>
      </c>
      <c r="K13">
        <f>IF(ISERR(FIND(K$1,'Ответы на форму (1)'!$E13)),0,IF(FIND(K$1,'Ответы на форму (1)'!$E13)&gt;0,1,0))</f>
        <v>0</v>
      </c>
      <c r="L13">
        <f t="shared" si="1"/>
        <v>3</v>
      </c>
      <c r="M13" s="9">
        <f t="shared" si="2"/>
        <v>7</v>
      </c>
      <c r="N13" s="9" t="str">
        <f t="shared" si="3"/>
        <v>3. Не довольный</v>
      </c>
      <c r="O13">
        <f>'Ответы на форму (1)'!F13</f>
        <v>2</v>
      </c>
      <c r="P13">
        <f>'Ответы на форму (1)'!G13</f>
        <v>1</v>
      </c>
      <c r="Q13">
        <f>'Ответы на форму (1)'!H13</f>
        <v>2</v>
      </c>
      <c r="R13">
        <f>'Ответы на форму (1)'!I13</f>
        <v>1</v>
      </c>
      <c r="S13">
        <f>'Ответы на форму (1)'!J13</f>
        <v>1</v>
      </c>
      <c r="T13" t="str">
        <f>VLOOKUP('Ответы на форму (1)'!K13,ДжедайскаяШкала,2,FALSE)</f>
        <v>2. Средне</v>
      </c>
      <c r="U13" t="str">
        <f>VLOOKUP('Ответы на форму (1)'!L13,ДжедайскаяШкала,2,FALSE)</f>
        <v>3. Хорошо</v>
      </c>
      <c r="V13" s="9">
        <f t="shared" si="4"/>
        <v>32</v>
      </c>
      <c r="W13" s="9" t="str">
        <f t="shared" si="5"/>
        <v>2. Усталый</v>
      </c>
      <c r="X13">
        <f>VLOOKUP('Ответы на форму (1)'!M13,FAS,2,FALSE)</f>
        <v>4</v>
      </c>
      <c r="Y13">
        <f>VLOOKUP('Ответы на форму (1)'!N13,FAS,2,FALSE)</f>
        <v>3</v>
      </c>
      <c r="Z13">
        <f>VLOOKUP('Ответы на форму (1)'!O13,FAS,2,FALSE)</f>
        <v>4</v>
      </c>
      <c r="AA13">
        <f>VLOOKUP('Ответы на форму (1)'!P13,FAS,2,FALSE)</f>
        <v>2</v>
      </c>
      <c r="AB13">
        <f>VLOOKUP('Ответы на форму (1)'!Q13,FAS,2,FALSE)</f>
        <v>4</v>
      </c>
      <c r="AC13">
        <f>VLOOKUP('Ответы на форму (1)'!R13,FAS,2,FALSE)</f>
        <v>2</v>
      </c>
      <c r="AD13">
        <f>VLOOKUP('Ответы на форму (1)'!S13,FAS,2,FALSE)</f>
        <v>1</v>
      </c>
      <c r="AE13">
        <f>VLOOKUP('Ответы на форму (1)'!T13,FAS,2,FALSE)</f>
        <v>3</v>
      </c>
      <c r="AF13">
        <f>VLOOKUP('Ответы на форму (1)'!U13,FAS,2,FALSE)</f>
        <v>5</v>
      </c>
      <c r="AG13">
        <f>VLOOKUP('Ответы на форму (1)'!V13,FAS,2,FALSE)</f>
        <v>4</v>
      </c>
    </row>
    <row r="14" spans="1:33" x14ac:dyDescent="0.3">
      <c r="A14" t="str">
        <f>VLOOKUP('Ответы на форму (1)'!B14,Пол,2,FALSE)</f>
        <v>М</v>
      </c>
      <c r="B14">
        <f>'Ответы на форму (1)'!C14</f>
        <v>38</v>
      </c>
      <c r="C14" t="str">
        <f t="shared" si="0"/>
        <v>1. Мудрый :)</v>
      </c>
      <c r="D14" t="str">
        <f>VLOOKUP('Ответы на форму (1)'!D14,ЧастотаТолчкосмартфона,2,FALSE)</f>
        <v>4. Очень Часто</v>
      </c>
      <c r="E14">
        <f>IF(ISERR(FIND(E$1,'Ответы на форму (1)'!$E14)),0,IF(FIND(E$1,'Ответы на форму (1)'!$E14)&gt;0,1,0))</f>
        <v>0</v>
      </c>
      <c r="F14">
        <f>IF(ISERR(FIND(F$1,'Ответы на форму (1)'!$E14)),0,IF(FIND(F$1,'Ответы на форму (1)'!$E14)&gt;0,1,0))</f>
        <v>0</v>
      </c>
      <c r="G14">
        <f>IF(ISERR(FIND(G$1,'Ответы на форму (1)'!$E14)),0,IF(FIND(G$1,'Ответы на форму (1)'!$E14)&gt;0,1,0))</f>
        <v>0</v>
      </c>
      <c r="H14">
        <f>IF(ISERR(FIND(H$1,'Ответы на форму (1)'!$E14)),0,IF(FIND(H$1,'Ответы на форму (1)'!$E14)&gt;0,1,0))</f>
        <v>1</v>
      </c>
      <c r="I14">
        <f>IF(ISERR(FIND(I$1,'Ответы на форму (1)'!$E14)),0,IF(FIND(I$1,'Ответы на форму (1)'!$E14)&gt;0,1,0))</f>
        <v>0</v>
      </c>
      <c r="J14">
        <f>IF(ISERR(FIND(J$1,'Ответы на форму (1)'!$E14)),0,IF(FIND(J$1,'Ответы на форму (1)'!$E14)&gt;0,1,0))</f>
        <v>0</v>
      </c>
      <c r="K14">
        <f>IF(ISERR(FIND(K$1,'Ответы на форму (1)'!$E14)),0,IF(FIND(K$1,'Ответы на форму (1)'!$E14)&gt;0,1,0))</f>
        <v>0</v>
      </c>
      <c r="L14">
        <f t="shared" si="1"/>
        <v>1</v>
      </c>
      <c r="M14" s="9">
        <f t="shared" si="2"/>
        <v>9</v>
      </c>
      <c r="N14" s="9" t="str">
        <f t="shared" si="3"/>
        <v>3. Не довольный</v>
      </c>
      <c r="O14">
        <f>'Ответы на форму (1)'!F14</f>
        <v>2</v>
      </c>
      <c r="P14">
        <f>'Ответы на форму (1)'!G14</f>
        <v>3</v>
      </c>
      <c r="Q14">
        <f>'Ответы на форму (1)'!H14</f>
        <v>2</v>
      </c>
      <c r="R14">
        <f>'Ответы на форму (1)'!I14</f>
        <v>1</v>
      </c>
      <c r="S14">
        <f>'Ответы на форму (1)'!J14</f>
        <v>1</v>
      </c>
      <c r="T14" t="str">
        <f>VLOOKUP('Ответы на форму (1)'!K14,ДжедайскаяШкала,2,FALSE)</f>
        <v>1. Плохо</v>
      </c>
      <c r="U14" t="str">
        <f>VLOOKUP('Ответы на форму (1)'!L14,ДжедайскаяШкала,2,FALSE)</f>
        <v>2. Средне</v>
      </c>
      <c r="V14" s="9">
        <f t="shared" si="4"/>
        <v>13</v>
      </c>
      <c r="W14" s="9" t="str">
        <f t="shared" si="5"/>
        <v>1. Свежий</v>
      </c>
      <c r="X14">
        <f>VLOOKUP('Ответы на форму (1)'!M14,FAS,2,FALSE)</f>
        <v>1</v>
      </c>
      <c r="Y14">
        <f>VLOOKUP('Ответы на форму (1)'!N14,FAS,2,FALSE)</f>
        <v>2</v>
      </c>
      <c r="Z14">
        <f>VLOOKUP('Ответы на форму (1)'!O14,FAS,2,FALSE)</f>
        <v>2</v>
      </c>
      <c r="AA14">
        <f>VLOOKUP('Ответы на форму (1)'!P14,FAS,2,FALSE)</f>
        <v>2</v>
      </c>
      <c r="AB14">
        <f>VLOOKUP('Ответы на форму (1)'!Q14,FAS,2,FALSE)</f>
        <v>1</v>
      </c>
      <c r="AC14">
        <f>VLOOKUP('Ответы на форму (1)'!R14,FAS,2,FALSE)</f>
        <v>1</v>
      </c>
      <c r="AD14">
        <f>VLOOKUP('Ответы на форму (1)'!S14,FAS,2,FALSE)</f>
        <v>1</v>
      </c>
      <c r="AE14">
        <f>VLOOKUP('Ответы на форму (1)'!T14,FAS,2,FALSE)</f>
        <v>1</v>
      </c>
      <c r="AF14">
        <f>VLOOKUP('Ответы на форму (1)'!U14,FAS,2,FALSE)</f>
        <v>1</v>
      </c>
      <c r="AG14">
        <f>VLOOKUP('Ответы на форму (1)'!V14,FAS,2,FALSE)</f>
        <v>1</v>
      </c>
    </row>
    <row r="15" spans="1:33" x14ac:dyDescent="0.3">
      <c r="A15" t="str">
        <f>VLOOKUP('Ответы на форму (1)'!B15,Пол,2,FALSE)</f>
        <v>М</v>
      </c>
      <c r="B15">
        <f>'Ответы на форму (1)'!C15</f>
        <v>36</v>
      </c>
      <c r="C15" t="str">
        <f t="shared" si="0"/>
        <v>1. Мудрый :)</v>
      </c>
      <c r="D15" t="str">
        <f>VLOOKUP('Ответы на форму (1)'!D15,ЧастотаТолчкосмартфона,2,FALSE)</f>
        <v>4. Очень Часто</v>
      </c>
      <c r="E15">
        <f>IF(ISERR(FIND(E$1,'Ответы на форму (1)'!$E15)),0,IF(FIND(E$1,'Ответы на форму (1)'!$E15)&gt;0,1,0))</f>
        <v>0</v>
      </c>
      <c r="F15">
        <f>IF(ISERR(FIND(F$1,'Ответы на форму (1)'!$E15)),0,IF(FIND(F$1,'Ответы на форму (1)'!$E15)&gt;0,1,0))</f>
        <v>1</v>
      </c>
      <c r="G15">
        <f>IF(ISERR(FIND(G$1,'Ответы на форму (1)'!$E15)),0,IF(FIND(G$1,'Ответы на форму (1)'!$E15)&gt;0,1,0))</f>
        <v>1</v>
      </c>
      <c r="H15">
        <f>IF(ISERR(FIND(H$1,'Ответы на форму (1)'!$E15)),0,IF(FIND(H$1,'Ответы на форму (1)'!$E15)&gt;0,1,0))</f>
        <v>1</v>
      </c>
      <c r="I15">
        <f>IF(ISERR(FIND(I$1,'Ответы на форму (1)'!$E15)),0,IF(FIND(I$1,'Ответы на форму (1)'!$E15)&gt;0,1,0))</f>
        <v>0</v>
      </c>
      <c r="J15">
        <f>IF(ISERR(FIND(J$1,'Ответы на форму (1)'!$E15)),0,IF(FIND(J$1,'Ответы на форму (1)'!$E15)&gt;0,1,0))</f>
        <v>0</v>
      </c>
      <c r="K15">
        <f>IF(ISERR(FIND(K$1,'Ответы на форму (1)'!$E15)),0,IF(FIND(K$1,'Ответы на форму (1)'!$E15)&gt;0,1,0))</f>
        <v>1</v>
      </c>
      <c r="L15">
        <f t="shared" si="1"/>
        <v>4</v>
      </c>
      <c r="M15" s="9">
        <f t="shared" si="2"/>
        <v>28</v>
      </c>
      <c r="N15" s="9" t="str">
        <f t="shared" si="3"/>
        <v>1. Довольный</v>
      </c>
      <c r="O15">
        <f>'Ответы на форму (1)'!F15</f>
        <v>5</v>
      </c>
      <c r="P15">
        <f>'Ответы на форму (1)'!G15</f>
        <v>6</v>
      </c>
      <c r="Q15">
        <f>'Ответы на форму (1)'!H15</f>
        <v>6</v>
      </c>
      <c r="R15">
        <f>'Ответы на форму (1)'!I15</f>
        <v>6</v>
      </c>
      <c r="S15">
        <f>'Ответы на форму (1)'!J15</f>
        <v>5</v>
      </c>
      <c r="T15" t="str">
        <f>VLOOKUP('Ответы на форму (1)'!K15,ДжедайскаяШкала,2,FALSE)</f>
        <v>2. Средне</v>
      </c>
      <c r="U15" t="str">
        <f>VLOOKUP('Ответы на форму (1)'!L15,ДжедайскаяШкала,2,FALSE)</f>
        <v>2. Средне</v>
      </c>
      <c r="V15" s="9">
        <f t="shared" si="4"/>
        <v>28</v>
      </c>
      <c r="W15" s="9" t="str">
        <f t="shared" si="5"/>
        <v>2. Усталый</v>
      </c>
      <c r="X15">
        <f>VLOOKUP('Ответы на форму (1)'!M15,FAS,2,FALSE)</f>
        <v>3</v>
      </c>
      <c r="Y15">
        <f>VLOOKUP('Ответы на форму (1)'!N15,FAS,2,FALSE)</f>
        <v>3</v>
      </c>
      <c r="Z15">
        <f>VLOOKUP('Ответы на форму (1)'!O15,FAS,2,FALSE)</f>
        <v>3</v>
      </c>
      <c r="AA15">
        <f>VLOOKUP('Ответы на форму (1)'!P15,FAS,2,FALSE)</f>
        <v>4</v>
      </c>
      <c r="AB15">
        <f>VLOOKUP('Ответы на форму (1)'!Q15,FAS,2,FALSE)</f>
        <v>3</v>
      </c>
      <c r="AC15">
        <f>VLOOKUP('Ответы на форму (1)'!R15,FAS,2,FALSE)</f>
        <v>3</v>
      </c>
      <c r="AD15">
        <f>VLOOKUP('Ответы на форму (1)'!S15,FAS,2,FALSE)</f>
        <v>2</v>
      </c>
      <c r="AE15">
        <f>VLOOKUP('Ответы на форму (1)'!T15,FAS,2,FALSE)</f>
        <v>2</v>
      </c>
      <c r="AF15">
        <f>VLOOKUP('Ответы на форму (1)'!U15,FAS,2,FALSE)</f>
        <v>2</v>
      </c>
      <c r="AG15">
        <f>VLOOKUP('Ответы на форму (1)'!V15,FAS,2,FALSE)</f>
        <v>3</v>
      </c>
    </row>
    <row r="16" spans="1:33" x14ac:dyDescent="0.3">
      <c r="A16" t="str">
        <f>VLOOKUP('Ответы на форму (1)'!B16,Пол,2,FALSE)</f>
        <v>М</v>
      </c>
      <c r="B16">
        <f>'Ответы на форму (1)'!C16</f>
        <v>27</v>
      </c>
      <c r="C16" t="str">
        <f t="shared" si="0"/>
        <v>2. Молодой</v>
      </c>
      <c r="D16" t="str">
        <f>VLOOKUP('Ответы на форму (1)'!D16,ЧастотаТолчкосмартфона,2,FALSE)</f>
        <v>1. Редко</v>
      </c>
      <c r="E16">
        <f>IF(ISERR(FIND(E$1,'Ответы на форму (1)'!$E16)),0,IF(FIND(E$1,'Ответы на форму (1)'!$E16)&gt;0,1,0))</f>
        <v>0</v>
      </c>
      <c r="F16">
        <f>IF(ISERR(FIND(F$1,'Ответы на форму (1)'!$E16)),0,IF(FIND(F$1,'Ответы на форму (1)'!$E16)&gt;0,1,0))</f>
        <v>1</v>
      </c>
      <c r="G16">
        <f>IF(ISERR(FIND(G$1,'Ответы на форму (1)'!$E16)),0,IF(FIND(G$1,'Ответы на форму (1)'!$E16)&gt;0,1,0))</f>
        <v>0</v>
      </c>
      <c r="H16">
        <f>IF(ISERR(FIND(H$1,'Ответы на форму (1)'!$E16)),0,IF(FIND(H$1,'Ответы на форму (1)'!$E16)&gt;0,1,0))</f>
        <v>1</v>
      </c>
      <c r="I16">
        <f>IF(ISERR(FIND(I$1,'Ответы на форму (1)'!$E16)),0,IF(FIND(I$1,'Ответы на форму (1)'!$E16)&gt;0,1,0))</f>
        <v>0</v>
      </c>
      <c r="J16">
        <f>IF(ISERR(FIND(J$1,'Ответы на форму (1)'!$E16)),0,IF(FIND(J$1,'Ответы на форму (1)'!$E16)&gt;0,1,0))</f>
        <v>0</v>
      </c>
      <c r="K16">
        <f>IF(ISERR(FIND(K$1,'Ответы на форму (1)'!$E16)),0,IF(FIND(K$1,'Ответы на форму (1)'!$E16)&gt;0,1,0))</f>
        <v>0</v>
      </c>
      <c r="L16">
        <f t="shared" si="1"/>
        <v>2</v>
      </c>
      <c r="M16" s="9">
        <f t="shared" si="2"/>
        <v>22</v>
      </c>
      <c r="N16" s="9" t="str">
        <f t="shared" si="3"/>
        <v>2. Так себе</v>
      </c>
      <c r="O16">
        <f>'Ответы на форму (1)'!F16</f>
        <v>4</v>
      </c>
      <c r="P16">
        <f>'Ответы на форму (1)'!G16</f>
        <v>5</v>
      </c>
      <c r="Q16">
        <f>'Ответы на форму (1)'!H16</f>
        <v>5</v>
      </c>
      <c r="R16">
        <f>'Ответы на форму (1)'!I16</f>
        <v>4</v>
      </c>
      <c r="S16">
        <f>'Ответы на форму (1)'!J16</f>
        <v>4</v>
      </c>
      <c r="T16" t="str">
        <f>VLOOKUP('Ответы на форму (1)'!K16,ДжедайскаяШкала,2,FALSE)</f>
        <v>2. Средне</v>
      </c>
      <c r="U16" t="str">
        <f>VLOOKUP('Ответы на форму (1)'!L16,ДжедайскаяШкала,2,FALSE)</f>
        <v>3. Хорошо</v>
      </c>
      <c r="V16" s="9">
        <f t="shared" si="4"/>
        <v>24</v>
      </c>
      <c r="W16" s="9" t="str">
        <f t="shared" si="5"/>
        <v>2. Усталый</v>
      </c>
      <c r="X16">
        <f>VLOOKUP('Ответы на форму (1)'!M16,FAS,2,FALSE)</f>
        <v>2</v>
      </c>
      <c r="Y16">
        <f>VLOOKUP('Ответы на форму (1)'!N16,FAS,2,FALSE)</f>
        <v>1</v>
      </c>
      <c r="Z16">
        <f>VLOOKUP('Ответы на форму (1)'!O16,FAS,2,FALSE)</f>
        <v>2</v>
      </c>
      <c r="AA16">
        <f>VLOOKUP('Ответы на форму (1)'!P16,FAS,2,FALSE)</f>
        <v>5</v>
      </c>
      <c r="AB16">
        <f>VLOOKUP('Ответы на форму (1)'!Q16,FAS,2,FALSE)</f>
        <v>1</v>
      </c>
      <c r="AC16">
        <f>VLOOKUP('Ответы на форму (1)'!R16,FAS,2,FALSE)</f>
        <v>2</v>
      </c>
      <c r="AD16">
        <f>VLOOKUP('Ответы на форму (1)'!S16,FAS,2,FALSE)</f>
        <v>2</v>
      </c>
      <c r="AE16">
        <f>VLOOKUP('Ответы на форму (1)'!T16,FAS,2,FALSE)</f>
        <v>3</v>
      </c>
      <c r="AF16">
        <f>VLOOKUP('Ответы на форму (1)'!U16,FAS,2,FALSE)</f>
        <v>2</v>
      </c>
      <c r="AG16">
        <f>VLOOKUP('Ответы на форму (1)'!V16,FAS,2,FALSE)</f>
        <v>4</v>
      </c>
    </row>
    <row r="17" spans="1:33" x14ac:dyDescent="0.3">
      <c r="A17" t="str">
        <f>VLOOKUP('Ответы на форму (1)'!B17,Пол,2,FALSE)</f>
        <v>Ж</v>
      </c>
      <c r="B17">
        <f>'Ответы на форму (1)'!C17</f>
        <v>33</v>
      </c>
      <c r="C17" t="str">
        <f t="shared" si="0"/>
        <v>2. Молодой</v>
      </c>
      <c r="D17" t="str">
        <f>VLOOKUP('Ответы на форму (1)'!D17,ЧастотаТолчкосмартфона,2,FALSE)</f>
        <v>2. Иногда</v>
      </c>
      <c r="E17">
        <f>IF(ISERR(FIND(E$1,'Ответы на форму (1)'!$E17)),0,IF(FIND(E$1,'Ответы на форму (1)'!$E17)&gt;0,1,0))</f>
        <v>0</v>
      </c>
      <c r="F17">
        <f>IF(ISERR(FIND(F$1,'Ответы на форму (1)'!$E17)),0,IF(FIND(F$1,'Ответы на форму (1)'!$E17)&gt;0,1,0))</f>
        <v>0</v>
      </c>
      <c r="G17">
        <f>IF(ISERR(FIND(G$1,'Ответы на форму (1)'!$E17)),0,IF(FIND(G$1,'Ответы на форму (1)'!$E17)&gt;0,1,0))</f>
        <v>0</v>
      </c>
      <c r="H17">
        <f>IF(ISERR(FIND(H$1,'Ответы на форму (1)'!$E17)),0,IF(FIND(H$1,'Ответы на форму (1)'!$E17)&gt;0,1,0))</f>
        <v>0</v>
      </c>
      <c r="I17">
        <f>IF(ISERR(FIND(I$1,'Ответы на форму (1)'!$E17)),0,IF(FIND(I$1,'Ответы на форму (1)'!$E17)&gt;0,1,0))</f>
        <v>0</v>
      </c>
      <c r="J17">
        <f>IF(ISERR(FIND(J$1,'Ответы на форму (1)'!$E17)),0,IF(FIND(J$1,'Ответы на форму (1)'!$E17)&gt;0,1,0))</f>
        <v>0</v>
      </c>
      <c r="K17">
        <f>IF(ISERR(FIND(K$1,'Ответы на форму (1)'!$E17)),0,IF(FIND(K$1,'Ответы на форму (1)'!$E17)&gt;0,1,0))</f>
        <v>1</v>
      </c>
      <c r="L17">
        <f t="shared" si="1"/>
        <v>1</v>
      </c>
      <c r="M17" s="9">
        <f t="shared" si="2"/>
        <v>15</v>
      </c>
      <c r="N17" s="9" t="str">
        <f t="shared" si="3"/>
        <v>3. Не довольный</v>
      </c>
      <c r="O17">
        <f>'Ответы на форму (1)'!F17</f>
        <v>3</v>
      </c>
      <c r="P17">
        <f>'Ответы на форму (1)'!G17</f>
        <v>4</v>
      </c>
      <c r="Q17">
        <f>'Ответы на форму (1)'!H17</f>
        <v>2</v>
      </c>
      <c r="R17">
        <f>'Ответы на форму (1)'!I17</f>
        <v>3</v>
      </c>
      <c r="S17">
        <f>'Ответы на форму (1)'!J17</f>
        <v>3</v>
      </c>
      <c r="T17" t="str">
        <f>VLOOKUP('Ответы на форму (1)'!K17,ДжедайскаяШкала,2,FALSE)</f>
        <v>1. Плохо</v>
      </c>
      <c r="U17" t="str">
        <f>VLOOKUP('Ответы на форму (1)'!L17,ДжедайскаяШкала,2,FALSE)</f>
        <v>2. Средне</v>
      </c>
      <c r="V17" s="9">
        <f t="shared" si="4"/>
        <v>45</v>
      </c>
      <c r="W17" s="9" t="str">
        <f t="shared" si="5"/>
        <v>3. В хлам</v>
      </c>
      <c r="X17">
        <f>VLOOKUP('Ответы на форму (1)'!M17,FAS,2,FALSE)</f>
        <v>4</v>
      </c>
      <c r="Y17">
        <f>VLOOKUP('Ответы на форму (1)'!N17,FAS,2,FALSE)</f>
        <v>4</v>
      </c>
      <c r="Z17">
        <f>VLOOKUP('Ответы на форму (1)'!O17,FAS,2,FALSE)</f>
        <v>5</v>
      </c>
      <c r="AA17">
        <f>VLOOKUP('Ответы на форму (1)'!P17,FAS,2,FALSE)</f>
        <v>2</v>
      </c>
      <c r="AB17">
        <f>VLOOKUP('Ответы на форму (1)'!Q17,FAS,2,FALSE)</f>
        <v>5</v>
      </c>
      <c r="AC17">
        <f>VLOOKUP('Ответы на форму (1)'!R17,FAS,2,FALSE)</f>
        <v>5</v>
      </c>
      <c r="AD17">
        <f>VLOOKUP('Ответы на форму (1)'!S17,FAS,2,FALSE)</f>
        <v>5</v>
      </c>
      <c r="AE17">
        <f>VLOOKUP('Ответы на форму (1)'!T17,FAS,2,FALSE)</f>
        <v>5</v>
      </c>
      <c r="AF17">
        <f>VLOOKUP('Ответы на форму (1)'!U17,FAS,2,FALSE)</f>
        <v>5</v>
      </c>
      <c r="AG17">
        <f>VLOOKUP('Ответы на форму (1)'!V17,FAS,2,FALSE)</f>
        <v>5</v>
      </c>
    </row>
    <row r="18" spans="1:33" x14ac:dyDescent="0.3">
      <c r="A18" t="str">
        <f>VLOOKUP('Ответы на форму (1)'!B18,Пол,2,FALSE)</f>
        <v>М</v>
      </c>
      <c r="B18">
        <f>'Ответы на форму (1)'!C18</f>
        <v>30</v>
      </c>
      <c r="C18" t="str">
        <f t="shared" si="0"/>
        <v>2. Молодой</v>
      </c>
      <c r="D18" t="str">
        <f>VLOOKUP('Ответы на форму (1)'!D18,ЧастотаТолчкосмартфона,2,FALSE)</f>
        <v>1. Редко</v>
      </c>
      <c r="E18">
        <f>IF(ISERR(FIND(E$1,'Ответы на форму (1)'!$E18)),0,IF(FIND(E$1,'Ответы на форму (1)'!$E18)&gt;0,1,0))</f>
        <v>0</v>
      </c>
      <c r="F18">
        <f>IF(ISERR(FIND(F$1,'Ответы на форму (1)'!$E18)),0,IF(FIND(F$1,'Ответы на форму (1)'!$E18)&gt;0,1,0))</f>
        <v>0</v>
      </c>
      <c r="G18">
        <f>IF(ISERR(FIND(G$1,'Ответы на форму (1)'!$E18)),0,IF(FIND(G$1,'Ответы на форму (1)'!$E18)&gt;0,1,0))</f>
        <v>0</v>
      </c>
      <c r="H18">
        <f>IF(ISERR(FIND(H$1,'Ответы на форму (1)'!$E18)),0,IF(FIND(H$1,'Ответы на форму (1)'!$E18)&gt;0,1,0))</f>
        <v>1</v>
      </c>
      <c r="I18">
        <f>IF(ISERR(FIND(I$1,'Ответы на форму (1)'!$E18)),0,IF(FIND(I$1,'Ответы на форму (1)'!$E18)&gt;0,1,0))</f>
        <v>0</v>
      </c>
      <c r="J18">
        <f>IF(ISERR(FIND(J$1,'Ответы на форму (1)'!$E18)),0,IF(FIND(J$1,'Ответы на форму (1)'!$E18)&gt;0,1,0))</f>
        <v>1</v>
      </c>
      <c r="K18">
        <f>IF(ISERR(FIND(K$1,'Ответы на форму (1)'!$E18)),0,IF(FIND(K$1,'Ответы на форму (1)'!$E18)&gt;0,1,0))</f>
        <v>0</v>
      </c>
      <c r="L18">
        <f t="shared" si="1"/>
        <v>2</v>
      </c>
      <c r="M18" s="9">
        <f t="shared" si="2"/>
        <v>25</v>
      </c>
      <c r="N18" s="9" t="str">
        <f t="shared" si="3"/>
        <v>2. Так себе</v>
      </c>
      <c r="O18">
        <f>'Ответы на форму (1)'!F18</f>
        <v>6</v>
      </c>
      <c r="P18">
        <f>'Ответы на форму (1)'!G18</f>
        <v>5</v>
      </c>
      <c r="Q18">
        <f>'Ответы на форму (1)'!H18</f>
        <v>6</v>
      </c>
      <c r="R18">
        <f>'Ответы на форму (1)'!I18</f>
        <v>5</v>
      </c>
      <c r="S18">
        <f>'Ответы на форму (1)'!J18</f>
        <v>3</v>
      </c>
      <c r="T18" t="str">
        <f>VLOOKUP('Ответы на форму (1)'!K18,ДжедайскаяШкала,2,FALSE)</f>
        <v>3. Хорошо</v>
      </c>
      <c r="U18" t="str">
        <f>VLOOKUP('Ответы на форму (1)'!L18,ДжедайскаяШкала,2,FALSE)</f>
        <v>3. Хорошо</v>
      </c>
      <c r="V18" s="9">
        <f t="shared" si="4"/>
        <v>25</v>
      </c>
      <c r="W18" s="9" t="str">
        <f t="shared" si="5"/>
        <v>2. Усталый</v>
      </c>
      <c r="X18">
        <f>VLOOKUP('Ответы на форму (1)'!M18,FAS,2,FALSE)</f>
        <v>2</v>
      </c>
      <c r="Y18">
        <f>VLOOKUP('Ответы на форму (1)'!N18,FAS,2,FALSE)</f>
        <v>2</v>
      </c>
      <c r="Z18">
        <f>VLOOKUP('Ответы на форму (1)'!O18,FAS,2,FALSE)</f>
        <v>3</v>
      </c>
      <c r="AA18">
        <f>VLOOKUP('Ответы на форму (1)'!P18,FAS,2,FALSE)</f>
        <v>4</v>
      </c>
      <c r="AB18">
        <f>VLOOKUP('Ответы на форму (1)'!Q18,FAS,2,FALSE)</f>
        <v>2</v>
      </c>
      <c r="AC18">
        <f>VLOOKUP('Ответы на форму (1)'!R18,FAS,2,FALSE)</f>
        <v>2</v>
      </c>
      <c r="AD18">
        <f>VLOOKUP('Ответы на форму (1)'!S18,FAS,2,FALSE)</f>
        <v>2</v>
      </c>
      <c r="AE18">
        <f>VLOOKUP('Ответы на форму (1)'!T18,FAS,2,FALSE)</f>
        <v>2</v>
      </c>
      <c r="AF18">
        <f>VLOOKUP('Ответы на форму (1)'!U18,FAS,2,FALSE)</f>
        <v>2</v>
      </c>
      <c r="AG18">
        <f>VLOOKUP('Ответы на форму (1)'!V18,FAS,2,FALSE)</f>
        <v>4</v>
      </c>
    </row>
    <row r="19" spans="1:33" x14ac:dyDescent="0.3">
      <c r="A19" t="str">
        <f>VLOOKUP('Ответы на форму (1)'!B19,Пол,2,FALSE)</f>
        <v>М</v>
      </c>
      <c r="B19">
        <f>'Ответы на форму (1)'!C19</f>
        <v>47</v>
      </c>
      <c r="C19" t="str">
        <f t="shared" si="0"/>
        <v>1. Мудрый :)</v>
      </c>
      <c r="D19" t="str">
        <f>VLOOKUP('Ответы на форму (1)'!D19,ЧастотаТолчкосмартфона,2,FALSE)</f>
        <v>0. Никогда</v>
      </c>
      <c r="E19">
        <f>IF(ISERR(FIND(E$1,'Ответы на форму (1)'!$E19)),0,IF(FIND(E$1,'Ответы на форму (1)'!$E19)&gt;0,1,0))</f>
        <v>0</v>
      </c>
      <c r="F19">
        <f>IF(ISERR(FIND(F$1,'Ответы на форму (1)'!$E19)),0,IF(FIND(F$1,'Ответы на форму (1)'!$E19)&gt;0,1,0))</f>
        <v>0</v>
      </c>
      <c r="G19">
        <f>IF(ISERR(FIND(G$1,'Ответы на форму (1)'!$E19)),0,IF(FIND(G$1,'Ответы на форму (1)'!$E19)&gt;0,1,0))</f>
        <v>0</v>
      </c>
      <c r="H19">
        <f>IF(ISERR(FIND(H$1,'Ответы на форму (1)'!$E19)),0,IF(FIND(H$1,'Ответы на форму (1)'!$E19)&gt;0,1,0))</f>
        <v>0</v>
      </c>
      <c r="I19">
        <f>IF(ISERR(FIND(I$1,'Ответы на форму (1)'!$E19)),0,IF(FIND(I$1,'Ответы на форму (1)'!$E19)&gt;0,1,0))</f>
        <v>0</v>
      </c>
      <c r="J19">
        <f>IF(ISERR(FIND(J$1,'Ответы на форму (1)'!$E19)),0,IF(FIND(J$1,'Ответы на форму (1)'!$E19)&gt;0,1,0))</f>
        <v>0</v>
      </c>
      <c r="K19">
        <f>IF(ISERR(FIND(K$1,'Ответы на форму (1)'!$E19)),0,IF(FIND(K$1,'Ответы на форму (1)'!$E19)&gt;0,1,0))</f>
        <v>0</v>
      </c>
      <c r="L19">
        <f t="shared" si="1"/>
        <v>0</v>
      </c>
      <c r="M19" s="9">
        <f t="shared" si="2"/>
        <v>29</v>
      </c>
      <c r="N19" s="9" t="str">
        <f t="shared" si="3"/>
        <v>1. Довольный</v>
      </c>
      <c r="O19">
        <f>'Ответы на форму (1)'!F19</f>
        <v>6</v>
      </c>
      <c r="P19">
        <f>'Ответы на форму (1)'!G19</f>
        <v>6</v>
      </c>
      <c r="Q19">
        <f>'Ответы на форму (1)'!H19</f>
        <v>6</v>
      </c>
      <c r="R19">
        <f>'Ответы на форму (1)'!I19</f>
        <v>6</v>
      </c>
      <c r="S19">
        <f>'Ответы на форму (1)'!J19</f>
        <v>5</v>
      </c>
      <c r="T19" t="str">
        <f>VLOOKUP('Ответы на форму (1)'!K19,ДжедайскаяШкала,2,FALSE)</f>
        <v>3. Хорошо</v>
      </c>
      <c r="U19" t="str">
        <f>VLOOKUP('Ответы на форму (1)'!L19,ДжедайскаяШкала,2,FALSE)</f>
        <v>3. Хорошо</v>
      </c>
      <c r="V19" s="9">
        <f t="shared" si="4"/>
        <v>25</v>
      </c>
      <c r="W19" s="9" t="str">
        <f t="shared" si="5"/>
        <v>2. Усталый</v>
      </c>
      <c r="X19">
        <f>VLOOKUP('Ответы на форму (1)'!M19,FAS,2,FALSE)</f>
        <v>2</v>
      </c>
      <c r="Y19">
        <f>VLOOKUP('Ответы на форму (1)'!N19,FAS,2,FALSE)</f>
        <v>2</v>
      </c>
      <c r="Z19">
        <f>VLOOKUP('Ответы на форму (1)'!O19,FAS,2,FALSE)</f>
        <v>2</v>
      </c>
      <c r="AA19">
        <f>VLOOKUP('Ответы на форму (1)'!P19,FAS,2,FALSE)</f>
        <v>4</v>
      </c>
      <c r="AB19">
        <f>VLOOKUP('Ответы на форму (1)'!Q19,FAS,2,FALSE)</f>
        <v>2</v>
      </c>
      <c r="AC19">
        <f>VLOOKUP('Ответы на форму (1)'!R19,FAS,2,FALSE)</f>
        <v>3</v>
      </c>
      <c r="AD19">
        <f>VLOOKUP('Ответы на форму (1)'!S19,FAS,2,FALSE)</f>
        <v>2</v>
      </c>
      <c r="AE19">
        <f>VLOOKUP('Ответы на форму (1)'!T19,FAS,2,FALSE)</f>
        <v>2</v>
      </c>
      <c r="AF19">
        <f>VLOOKUP('Ответы на форму (1)'!U19,FAS,2,FALSE)</f>
        <v>2</v>
      </c>
      <c r="AG19">
        <f>VLOOKUP('Ответы на форму (1)'!V19,FAS,2,FALSE)</f>
        <v>4</v>
      </c>
    </row>
    <row r="20" spans="1:33" x14ac:dyDescent="0.3">
      <c r="A20" t="str">
        <f>VLOOKUP('Ответы на форму (1)'!B20,Пол,2,FALSE)</f>
        <v>Ж</v>
      </c>
      <c r="B20">
        <f>'Ответы на форму (1)'!C20</f>
        <v>41</v>
      </c>
      <c r="C20" t="str">
        <f t="shared" si="0"/>
        <v>1. Мудрый :)</v>
      </c>
      <c r="D20" t="str">
        <f>VLOOKUP('Ответы на форму (1)'!D20,ЧастотаТолчкосмартфона,2,FALSE)</f>
        <v>3. Часто</v>
      </c>
      <c r="E20">
        <f>IF(ISERR(FIND(E$1,'Ответы на форму (1)'!$E20)),0,IF(FIND(E$1,'Ответы на форму (1)'!$E20)&gt;0,1,0))</f>
        <v>0</v>
      </c>
      <c r="F20">
        <f>IF(ISERR(FIND(F$1,'Ответы на форму (1)'!$E20)),0,IF(FIND(F$1,'Ответы на форму (1)'!$E20)&gt;0,1,0))</f>
        <v>1</v>
      </c>
      <c r="G20">
        <f>IF(ISERR(FIND(G$1,'Ответы на форму (1)'!$E20)),0,IF(FIND(G$1,'Ответы на форму (1)'!$E20)&gt;0,1,0))</f>
        <v>1</v>
      </c>
      <c r="H20">
        <f>IF(ISERR(FIND(H$1,'Ответы на форму (1)'!$E20)),0,IF(FIND(H$1,'Ответы на форму (1)'!$E20)&gt;0,1,0))</f>
        <v>1</v>
      </c>
      <c r="I20">
        <f>IF(ISERR(FIND(I$1,'Ответы на форму (1)'!$E20)),0,IF(FIND(I$1,'Ответы на форму (1)'!$E20)&gt;0,1,0))</f>
        <v>0</v>
      </c>
      <c r="J20">
        <f>IF(ISERR(FIND(J$1,'Ответы на форму (1)'!$E20)),0,IF(FIND(J$1,'Ответы на форму (1)'!$E20)&gt;0,1,0))</f>
        <v>0</v>
      </c>
      <c r="K20">
        <f>IF(ISERR(FIND(K$1,'Ответы на форму (1)'!$E20)),0,IF(FIND(K$1,'Ответы на форму (1)'!$E20)&gt;0,1,0))</f>
        <v>0</v>
      </c>
      <c r="L20">
        <f t="shared" si="1"/>
        <v>3</v>
      </c>
      <c r="M20" s="9">
        <f t="shared" si="2"/>
        <v>20</v>
      </c>
      <c r="N20" s="9" t="str">
        <f t="shared" si="3"/>
        <v>2. Так себе</v>
      </c>
      <c r="O20">
        <f>'Ответы на форму (1)'!F20</f>
        <v>3</v>
      </c>
      <c r="P20">
        <f>'Ответы на форму (1)'!G20</f>
        <v>4</v>
      </c>
      <c r="Q20">
        <f>'Ответы на форму (1)'!H20</f>
        <v>5</v>
      </c>
      <c r="R20">
        <f>'Ответы на форму (1)'!I20</f>
        <v>5</v>
      </c>
      <c r="S20">
        <f>'Ответы на форму (1)'!J20</f>
        <v>3</v>
      </c>
      <c r="T20" t="str">
        <f>VLOOKUP('Ответы на форму (1)'!K20,ДжедайскаяШкала,2,FALSE)</f>
        <v>2. Средне</v>
      </c>
      <c r="U20" t="str">
        <f>VLOOKUP('Ответы на форму (1)'!L20,ДжедайскаяШкала,2,FALSE)</f>
        <v>2. Средне</v>
      </c>
      <c r="V20" s="9">
        <f t="shared" si="4"/>
        <v>20</v>
      </c>
      <c r="W20" s="9" t="str">
        <f t="shared" si="5"/>
        <v>1. Свежий</v>
      </c>
      <c r="X20">
        <f>VLOOKUP('Ответы на форму (1)'!M20,FAS,2,FALSE)</f>
        <v>2</v>
      </c>
      <c r="Y20">
        <f>VLOOKUP('Ответы на форму (1)'!N20,FAS,2,FALSE)</f>
        <v>2</v>
      </c>
      <c r="Z20">
        <f>VLOOKUP('Ответы на форму (1)'!O20,FAS,2,FALSE)</f>
        <v>2</v>
      </c>
      <c r="AA20">
        <f>VLOOKUP('Ответы на форму (1)'!P20,FAS,2,FALSE)</f>
        <v>2</v>
      </c>
      <c r="AB20">
        <f>VLOOKUP('Ответы на форму (1)'!Q20,FAS,2,FALSE)</f>
        <v>2</v>
      </c>
      <c r="AC20">
        <f>VLOOKUP('Ответы на форму (1)'!R20,FAS,2,FALSE)</f>
        <v>2</v>
      </c>
      <c r="AD20">
        <f>VLOOKUP('Ответы на форму (1)'!S20,FAS,2,FALSE)</f>
        <v>2</v>
      </c>
      <c r="AE20">
        <f>VLOOKUP('Ответы на форму (1)'!T20,FAS,2,FALSE)</f>
        <v>2</v>
      </c>
      <c r="AF20">
        <f>VLOOKUP('Ответы на форму (1)'!U20,FAS,2,FALSE)</f>
        <v>2</v>
      </c>
      <c r="AG20">
        <f>VLOOKUP('Ответы на форму (1)'!V20,FAS,2,FALSE)</f>
        <v>2</v>
      </c>
    </row>
    <row r="21" spans="1:33" x14ac:dyDescent="0.3">
      <c r="A21" t="str">
        <f>VLOOKUP('Ответы на форму (1)'!B21,Пол,2,FALSE)</f>
        <v>Ж</v>
      </c>
      <c r="B21">
        <f>'Ответы на форму (1)'!C21</f>
        <v>27</v>
      </c>
      <c r="C21" t="str">
        <f t="shared" si="0"/>
        <v>2. Молодой</v>
      </c>
      <c r="D21" t="str">
        <f>VLOOKUP('Ответы на форму (1)'!D21,ЧастотаТолчкосмартфона,2,FALSE)</f>
        <v>3. Часто</v>
      </c>
      <c r="E21">
        <f>IF(ISERR(FIND(E$1,'Ответы на форму (1)'!$E21)),0,IF(FIND(E$1,'Ответы на форму (1)'!$E21)&gt;0,1,0))</f>
        <v>0</v>
      </c>
      <c r="F21">
        <f>IF(ISERR(FIND(F$1,'Ответы на форму (1)'!$E21)),0,IF(FIND(F$1,'Ответы на форму (1)'!$E21)&gt;0,1,0))</f>
        <v>1</v>
      </c>
      <c r="G21">
        <f>IF(ISERR(FIND(G$1,'Ответы на форму (1)'!$E21)),0,IF(FIND(G$1,'Ответы на форму (1)'!$E21)&gt;0,1,0))</f>
        <v>0</v>
      </c>
      <c r="H21">
        <f>IF(ISERR(FIND(H$1,'Ответы на форму (1)'!$E21)),0,IF(FIND(H$1,'Ответы на форму (1)'!$E21)&gt;0,1,0))</f>
        <v>1</v>
      </c>
      <c r="I21">
        <f>IF(ISERR(FIND(I$1,'Ответы на форму (1)'!$E21)),0,IF(FIND(I$1,'Ответы на форму (1)'!$E21)&gt;0,1,0))</f>
        <v>1</v>
      </c>
      <c r="J21">
        <f>IF(ISERR(FIND(J$1,'Ответы на форму (1)'!$E21)),0,IF(FIND(J$1,'Ответы на форму (1)'!$E21)&gt;0,1,0))</f>
        <v>0</v>
      </c>
      <c r="K21">
        <f>IF(ISERR(FIND(K$1,'Ответы на форму (1)'!$E21)),0,IF(FIND(K$1,'Ответы на форму (1)'!$E21)&gt;0,1,0))</f>
        <v>0</v>
      </c>
      <c r="L21">
        <f t="shared" si="1"/>
        <v>3</v>
      </c>
      <c r="M21" s="9">
        <f t="shared" si="2"/>
        <v>21</v>
      </c>
      <c r="N21" s="9" t="str">
        <f t="shared" si="3"/>
        <v>2. Так себе</v>
      </c>
      <c r="O21">
        <f>'Ответы на форму (1)'!F21</f>
        <v>3</v>
      </c>
      <c r="P21">
        <f>'Ответы на форму (1)'!G21</f>
        <v>5</v>
      </c>
      <c r="Q21">
        <f>'Ответы на форму (1)'!H21</f>
        <v>4</v>
      </c>
      <c r="R21">
        <f>'Ответы на форму (1)'!I21</f>
        <v>4</v>
      </c>
      <c r="S21">
        <f>'Ответы на форму (1)'!J21</f>
        <v>5</v>
      </c>
      <c r="T21" t="str">
        <f>VLOOKUP('Ответы на форму (1)'!K21,ДжедайскаяШкала,2,FALSE)</f>
        <v>2. Средне</v>
      </c>
      <c r="U21" t="str">
        <f>VLOOKUP('Ответы на форму (1)'!L21,ДжедайскаяШкала,2,FALSE)</f>
        <v>3. Хорошо</v>
      </c>
      <c r="V21" s="9">
        <f t="shared" si="4"/>
        <v>28</v>
      </c>
      <c r="W21" s="9" t="str">
        <f t="shared" si="5"/>
        <v>2. Усталый</v>
      </c>
      <c r="X21">
        <f>VLOOKUP('Ответы на форму (1)'!M21,FAS,2,FALSE)</f>
        <v>4</v>
      </c>
      <c r="Y21">
        <f>VLOOKUP('Ответы на форму (1)'!N21,FAS,2,FALSE)</f>
        <v>3</v>
      </c>
      <c r="Z21">
        <f>VLOOKUP('Ответы на форму (1)'!O21,FAS,2,FALSE)</f>
        <v>3</v>
      </c>
      <c r="AA21">
        <f>VLOOKUP('Ответы на форму (1)'!P21,FAS,2,FALSE)</f>
        <v>4</v>
      </c>
      <c r="AB21">
        <f>VLOOKUP('Ответы на форму (1)'!Q21,FAS,2,FALSE)</f>
        <v>3</v>
      </c>
      <c r="AC21">
        <f>VLOOKUP('Ответы на форму (1)'!R21,FAS,2,FALSE)</f>
        <v>2</v>
      </c>
      <c r="AD21">
        <f>VLOOKUP('Ответы на форму (1)'!S21,FAS,2,FALSE)</f>
        <v>1</v>
      </c>
      <c r="AE21">
        <f>VLOOKUP('Ответы на форму (1)'!T21,FAS,2,FALSE)</f>
        <v>2</v>
      </c>
      <c r="AF21">
        <f>VLOOKUP('Ответы на форму (1)'!U21,FAS,2,FALSE)</f>
        <v>1</v>
      </c>
      <c r="AG21">
        <f>VLOOKUP('Ответы на форму (1)'!V21,FAS,2,FALSE)</f>
        <v>5</v>
      </c>
    </row>
    <row r="22" spans="1:33" x14ac:dyDescent="0.3">
      <c r="A22" t="str">
        <f>VLOOKUP('Ответы на форму (1)'!B22,Пол,2,FALSE)</f>
        <v>М</v>
      </c>
      <c r="B22">
        <f>'Ответы на форму (1)'!C22</f>
        <v>27</v>
      </c>
      <c r="C22" t="str">
        <f t="shared" si="0"/>
        <v>2. Молодой</v>
      </c>
      <c r="D22" t="str">
        <f>VLOOKUP('Ответы на форму (1)'!D22,ЧастотаТолчкосмартфона,2,FALSE)</f>
        <v>3. Часто</v>
      </c>
      <c r="E22">
        <f>IF(ISERR(FIND(E$1,'Ответы на форму (1)'!$E22)),0,IF(FIND(E$1,'Ответы на форму (1)'!$E22)&gt;0,1,0))</f>
        <v>0</v>
      </c>
      <c r="F22">
        <f>IF(ISERR(FIND(F$1,'Ответы на форму (1)'!$E22)),0,IF(FIND(F$1,'Ответы на форму (1)'!$E22)&gt;0,1,0))</f>
        <v>0</v>
      </c>
      <c r="G22">
        <f>IF(ISERR(FIND(G$1,'Ответы на форму (1)'!$E22)),0,IF(FIND(G$1,'Ответы на форму (1)'!$E22)&gt;0,1,0))</f>
        <v>0</v>
      </c>
      <c r="H22">
        <f>IF(ISERR(FIND(H$1,'Ответы на форму (1)'!$E22)),0,IF(FIND(H$1,'Ответы на форму (1)'!$E22)&gt;0,1,0))</f>
        <v>1</v>
      </c>
      <c r="I22">
        <f>IF(ISERR(FIND(I$1,'Ответы на форму (1)'!$E22)),0,IF(FIND(I$1,'Ответы на форму (1)'!$E22)&gt;0,1,0))</f>
        <v>1</v>
      </c>
      <c r="J22">
        <f>IF(ISERR(FIND(J$1,'Ответы на форму (1)'!$E22)),0,IF(FIND(J$1,'Ответы на форму (1)'!$E22)&gt;0,1,0))</f>
        <v>0</v>
      </c>
      <c r="K22">
        <f>IF(ISERR(FIND(K$1,'Ответы на форму (1)'!$E22)),0,IF(FIND(K$1,'Ответы на форму (1)'!$E22)&gt;0,1,0))</f>
        <v>0</v>
      </c>
      <c r="L22">
        <f t="shared" si="1"/>
        <v>2</v>
      </c>
      <c r="M22" s="9">
        <f t="shared" si="2"/>
        <v>29</v>
      </c>
      <c r="N22" s="9" t="str">
        <f t="shared" si="3"/>
        <v>1. Довольный</v>
      </c>
      <c r="O22">
        <f>'Ответы на форму (1)'!F22</f>
        <v>6</v>
      </c>
      <c r="P22">
        <f>'Ответы на форму (1)'!G22</f>
        <v>6</v>
      </c>
      <c r="Q22">
        <f>'Ответы на форму (1)'!H22</f>
        <v>6</v>
      </c>
      <c r="R22">
        <f>'Ответы на форму (1)'!I22</f>
        <v>4</v>
      </c>
      <c r="S22">
        <f>'Ответы на форму (1)'!J22</f>
        <v>7</v>
      </c>
      <c r="T22" t="str">
        <f>VLOOKUP('Ответы на форму (1)'!K22,ДжедайскаяШкала,2,FALSE)</f>
        <v>3. Хорошо</v>
      </c>
      <c r="U22" t="str">
        <f>VLOOKUP('Ответы на форму (1)'!L22,ДжедайскаяШкала,2,FALSE)</f>
        <v>3. Хорошо</v>
      </c>
      <c r="V22" s="9">
        <f t="shared" si="4"/>
        <v>26</v>
      </c>
      <c r="W22" s="9" t="str">
        <f t="shared" si="5"/>
        <v>2. Усталый</v>
      </c>
      <c r="X22">
        <f>VLOOKUP('Ответы на форму (1)'!M22,FAS,2,FALSE)</f>
        <v>2</v>
      </c>
      <c r="Y22">
        <f>VLOOKUP('Ответы на форму (1)'!N22,FAS,2,FALSE)</f>
        <v>3</v>
      </c>
      <c r="Z22">
        <f>VLOOKUP('Ответы на форму (1)'!O22,FAS,2,FALSE)</f>
        <v>2</v>
      </c>
      <c r="AA22">
        <f>VLOOKUP('Ответы на форму (1)'!P22,FAS,2,FALSE)</f>
        <v>4</v>
      </c>
      <c r="AB22">
        <f>VLOOKUP('Ответы на форму (1)'!Q22,FAS,2,FALSE)</f>
        <v>1</v>
      </c>
      <c r="AC22">
        <f>VLOOKUP('Ответы на форму (1)'!R22,FAS,2,FALSE)</f>
        <v>4</v>
      </c>
      <c r="AD22">
        <f>VLOOKUP('Ответы на форму (1)'!S22,FAS,2,FALSE)</f>
        <v>1</v>
      </c>
      <c r="AE22">
        <f>VLOOKUP('Ответы на форму (1)'!T22,FAS,2,FALSE)</f>
        <v>3</v>
      </c>
      <c r="AF22">
        <f>VLOOKUP('Ответы на форму (1)'!U22,FAS,2,FALSE)</f>
        <v>1</v>
      </c>
      <c r="AG22">
        <f>VLOOKUP('Ответы на форму (1)'!V22,FAS,2,FALSE)</f>
        <v>5</v>
      </c>
    </row>
    <row r="23" spans="1:33" x14ac:dyDescent="0.3">
      <c r="A23" t="str">
        <f>VLOOKUP('Ответы на форму (1)'!B23,Пол,2,FALSE)</f>
        <v>М</v>
      </c>
      <c r="B23">
        <f>'Ответы на форму (1)'!C23</f>
        <v>38</v>
      </c>
      <c r="C23" t="str">
        <f t="shared" si="0"/>
        <v>1. Мудрый :)</v>
      </c>
      <c r="D23" t="str">
        <f>VLOOKUP('Ответы на форму (1)'!D23,ЧастотаТолчкосмартфона,2,FALSE)</f>
        <v>3. Часто</v>
      </c>
      <c r="E23">
        <f>IF(ISERR(FIND(E$1,'Ответы на форму (1)'!$E23)),0,IF(FIND(E$1,'Ответы на форму (1)'!$E23)&gt;0,1,0))</f>
        <v>0</v>
      </c>
      <c r="F23">
        <f>IF(ISERR(FIND(F$1,'Ответы на форму (1)'!$E23)),0,IF(FIND(F$1,'Ответы на форму (1)'!$E23)&gt;0,1,0))</f>
        <v>1</v>
      </c>
      <c r="G23">
        <f>IF(ISERR(FIND(G$1,'Ответы на форму (1)'!$E23)),0,IF(FIND(G$1,'Ответы на форму (1)'!$E23)&gt;0,1,0))</f>
        <v>0</v>
      </c>
      <c r="H23">
        <f>IF(ISERR(FIND(H$1,'Ответы на форму (1)'!$E23)),0,IF(FIND(H$1,'Ответы на форму (1)'!$E23)&gt;0,1,0))</f>
        <v>1</v>
      </c>
      <c r="I23">
        <f>IF(ISERR(FIND(I$1,'Ответы на форму (1)'!$E23)),0,IF(FIND(I$1,'Ответы на форму (1)'!$E23)&gt;0,1,0))</f>
        <v>0</v>
      </c>
      <c r="J23">
        <f>IF(ISERR(FIND(J$1,'Ответы на форму (1)'!$E23)),0,IF(FIND(J$1,'Ответы на форму (1)'!$E23)&gt;0,1,0))</f>
        <v>0</v>
      </c>
      <c r="K23">
        <f>IF(ISERR(FIND(K$1,'Ответы на форму (1)'!$E23)),0,IF(FIND(K$1,'Ответы на форму (1)'!$E23)&gt;0,1,0))</f>
        <v>0</v>
      </c>
      <c r="L23">
        <f t="shared" si="1"/>
        <v>2</v>
      </c>
      <c r="M23" s="9">
        <f t="shared" si="2"/>
        <v>20</v>
      </c>
      <c r="N23" s="9" t="str">
        <f t="shared" si="3"/>
        <v>2. Так себе</v>
      </c>
      <c r="O23">
        <f>'Ответы на форму (1)'!F23</f>
        <v>4</v>
      </c>
      <c r="P23">
        <f>'Ответы на форму (1)'!G23</f>
        <v>4</v>
      </c>
      <c r="Q23">
        <f>'Ответы на форму (1)'!H23</f>
        <v>4</v>
      </c>
      <c r="R23">
        <f>'Ответы на форму (1)'!I23</f>
        <v>4</v>
      </c>
      <c r="S23">
        <f>'Ответы на форму (1)'!J23</f>
        <v>4</v>
      </c>
      <c r="T23" t="str">
        <f>VLOOKUP('Ответы на форму (1)'!K23,ДжедайскаяШкала,2,FALSE)</f>
        <v>2. Средне</v>
      </c>
      <c r="U23" t="str">
        <f>VLOOKUP('Ответы на форму (1)'!L23,ДжедайскаяШкала,2,FALSE)</f>
        <v>2. Средне</v>
      </c>
      <c r="V23" s="9">
        <f t="shared" si="4"/>
        <v>27</v>
      </c>
      <c r="W23" s="9" t="str">
        <f t="shared" si="5"/>
        <v>2. Усталый</v>
      </c>
      <c r="X23">
        <f>VLOOKUP('Ответы на форму (1)'!M23,FAS,2,FALSE)</f>
        <v>3</v>
      </c>
      <c r="Y23">
        <f>VLOOKUP('Ответы на форму (1)'!N23,FAS,2,FALSE)</f>
        <v>3</v>
      </c>
      <c r="Z23">
        <f>VLOOKUP('Ответы на форму (1)'!O23,FAS,2,FALSE)</f>
        <v>2</v>
      </c>
      <c r="AA23">
        <f>VLOOKUP('Ответы на форму (1)'!P23,FAS,2,FALSE)</f>
        <v>4</v>
      </c>
      <c r="AB23">
        <f>VLOOKUP('Ответы на форму (1)'!Q23,FAS,2,FALSE)</f>
        <v>2</v>
      </c>
      <c r="AC23">
        <f>VLOOKUP('Ответы на форму (1)'!R23,FAS,2,FALSE)</f>
        <v>3</v>
      </c>
      <c r="AD23">
        <f>VLOOKUP('Ответы на форму (1)'!S23,FAS,2,FALSE)</f>
        <v>3</v>
      </c>
      <c r="AE23">
        <f>VLOOKUP('Ответы на форму (1)'!T23,FAS,2,FALSE)</f>
        <v>1</v>
      </c>
      <c r="AF23">
        <f>VLOOKUP('Ответы на форму (1)'!U23,FAS,2,FALSE)</f>
        <v>2</v>
      </c>
      <c r="AG23">
        <f>VLOOKUP('Ответы на форму (1)'!V23,FAS,2,FALSE)</f>
        <v>4</v>
      </c>
    </row>
    <row r="24" spans="1:33" x14ac:dyDescent="0.3">
      <c r="A24" t="str">
        <f>VLOOKUP('Ответы на форму (1)'!B24,Пол,2,FALSE)</f>
        <v>Ж</v>
      </c>
      <c r="B24">
        <f>'Ответы на форму (1)'!C24</f>
        <v>31</v>
      </c>
      <c r="C24" t="str">
        <f t="shared" si="0"/>
        <v>2. Молодой</v>
      </c>
      <c r="D24" t="str">
        <f>VLOOKUP('Ответы на форму (1)'!D24,ЧастотаТолчкосмартфона,2,FALSE)</f>
        <v>1. Редко</v>
      </c>
      <c r="E24">
        <f>IF(ISERR(FIND(E$1,'Ответы на форму (1)'!$E24)),0,IF(FIND(E$1,'Ответы на форму (1)'!$E24)&gt;0,1,0))</f>
        <v>0</v>
      </c>
      <c r="F24">
        <f>IF(ISERR(FIND(F$1,'Ответы на форму (1)'!$E24)),0,IF(FIND(F$1,'Ответы на форму (1)'!$E24)&gt;0,1,0))</f>
        <v>1</v>
      </c>
      <c r="G24">
        <f>IF(ISERR(FIND(G$1,'Ответы на форму (1)'!$E24)),0,IF(FIND(G$1,'Ответы на форму (1)'!$E24)&gt;0,1,0))</f>
        <v>1</v>
      </c>
      <c r="H24">
        <f>IF(ISERR(FIND(H$1,'Ответы на форму (1)'!$E24)),0,IF(FIND(H$1,'Ответы на форму (1)'!$E24)&gt;0,1,0))</f>
        <v>0</v>
      </c>
      <c r="I24">
        <f>IF(ISERR(FIND(I$1,'Ответы на форму (1)'!$E24)),0,IF(FIND(I$1,'Ответы на форму (1)'!$E24)&gt;0,1,0))</f>
        <v>0</v>
      </c>
      <c r="J24">
        <f>IF(ISERR(FIND(J$1,'Ответы на форму (1)'!$E24)),0,IF(FIND(J$1,'Ответы на форму (1)'!$E24)&gt;0,1,0))</f>
        <v>0</v>
      </c>
      <c r="K24">
        <f>IF(ISERR(FIND(K$1,'Ответы на форму (1)'!$E24)),0,IF(FIND(K$1,'Ответы на форму (1)'!$E24)&gt;0,1,0))</f>
        <v>0</v>
      </c>
      <c r="L24">
        <f t="shared" si="1"/>
        <v>2</v>
      </c>
      <c r="M24" s="9">
        <f t="shared" si="2"/>
        <v>26</v>
      </c>
      <c r="N24" s="9" t="str">
        <f t="shared" si="3"/>
        <v>1. Довольный</v>
      </c>
      <c r="O24">
        <f>'Ответы на форму (1)'!F24</f>
        <v>5</v>
      </c>
      <c r="P24">
        <f>'Ответы на форму (1)'!G24</f>
        <v>4</v>
      </c>
      <c r="Q24">
        <f>'Ответы на форму (1)'!H24</f>
        <v>6</v>
      </c>
      <c r="R24">
        <f>'Ответы на форму (1)'!I24</f>
        <v>5</v>
      </c>
      <c r="S24">
        <f>'Ответы на форму (1)'!J24</f>
        <v>6</v>
      </c>
      <c r="T24" t="str">
        <f>VLOOKUP('Ответы на форму (1)'!K24,ДжедайскаяШкала,2,FALSE)</f>
        <v>2. Средне</v>
      </c>
      <c r="U24" t="str">
        <f>VLOOKUP('Ответы на форму (1)'!L24,ДжедайскаяШкала,2,FALSE)</f>
        <v>3. Хорошо</v>
      </c>
      <c r="V24" s="9">
        <f t="shared" si="4"/>
        <v>28</v>
      </c>
      <c r="W24" s="9" t="str">
        <f t="shared" si="5"/>
        <v>2. Усталый</v>
      </c>
      <c r="X24">
        <f>VLOOKUP('Ответы на форму (1)'!M24,FAS,2,FALSE)</f>
        <v>3</v>
      </c>
      <c r="Y24">
        <f>VLOOKUP('Ответы на форму (1)'!N24,FAS,2,FALSE)</f>
        <v>2</v>
      </c>
      <c r="Z24">
        <f>VLOOKUP('Ответы на форму (1)'!O24,FAS,2,FALSE)</f>
        <v>4</v>
      </c>
      <c r="AA24">
        <f>VLOOKUP('Ответы на форму (1)'!P24,FAS,2,FALSE)</f>
        <v>4</v>
      </c>
      <c r="AB24">
        <f>VLOOKUP('Ответы на форму (1)'!Q24,FAS,2,FALSE)</f>
        <v>2</v>
      </c>
      <c r="AC24">
        <f>VLOOKUP('Ответы на форму (1)'!R24,FAS,2,FALSE)</f>
        <v>3</v>
      </c>
      <c r="AD24">
        <f>VLOOKUP('Ответы на форму (1)'!S24,FAS,2,FALSE)</f>
        <v>2</v>
      </c>
      <c r="AE24">
        <f>VLOOKUP('Ответы на форму (1)'!T24,FAS,2,FALSE)</f>
        <v>1</v>
      </c>
      <c r="AF24">
        <f>VLOOKUP('Ответы на форму (1)'!U24,FAS,2,FALSE)</f>
        <v>3</v>
      </c>
      <c r="AG24">
        <f>VLOOKUP('Ответы на форму (1)'!V24,FAS,2,FALSE)</f>
        <v>4</v>
      </c>
    </row>
    <row r="25" spans="1:33" x14ac:dyDescent="0.3">
      <c r="A25" t="str">
        <f>VLOOKUP('Ответы на форму (1)'!B25,Пол,2,FALSE)</f>
        <v>Ж</v>
      </c>
      <c r="B25">
        <f>'Ответы на форму (1)'!C25</f>
        <v>25</v>
      </c>
      <c r="C25" t="str">
        <f t="shared" si="0"/>
        <v>3. Миллениал :)</v>
      </c>
      <c r="D25" t="str">
        <f>VLOOKUP('Ответы на форму (1)'!D25,ЧастотаТолчкосмартфона,2,FALSE)</f>
        <v>2. Иногда</v>
      </c>
      <c r="E25">
        <f>IF(ISERR(FIND(E$1,'Ответы на форму (1)'!$E25)),0,IF(FIND(E$1,'Ответы на форму (1)'!$E25)&gt;0,1,0))</f>
        <v>0</v>
      </c>
      <c r="F25">
        <f>IF(ISERR(FIND(F$1,'Ответы на форму (1)'!$E25)),0,IF(FIND(F$1,'Ответы на форму (1)'!$E25)&gt;0,1,0))</f>
        <v>0</v>
      </c>
      <c r="G25">
        <f>IF(ISERR(FIND(G$1,'Ответы на форму (1)'!$E25)),0,IF(FIND(G$1,'Ответы на форму (1)'!$E25)&gt;0,1,0))</f>
        <v>0</v>
      </c>
      <c r="H25">
        <f>IF(ISERR(FIND(H$1,'Ответы на форму (1)'!$E25)),0,IF(FIND(H$1,'Ответы на форму (1)'!$E25)&gt;0,1,0))</f>
        <v>1</v>
      </c>
      <c r="I25">
        <f>IF(ISERR(FIND(I$1,'Ответы на форму (1)'!$E25)),0,IF(FIND(I$1,'Ответы на форму (1)'!$E25)&gt;0,1,0))</f>
        <v>1</v>
      </c>
      <c r="J25">
        <f>IF(ISERR(FIND(J$1,'Ответы на форму (1)'!$E25)),0,IF(FIND(J$1,'Ответы на форму (1)'!$E25)&gt;0,1,0))</f>
        <v>0</v>
      </c>
      <c r="K25">
        <f>IF(ISERR(FIND(K$1,'Ответы на форму (1)'!$E25)),0,IF(FIND(K$1,'Ответы на форму (1)'!$E25)&gt;0,1,0))</f>
        <v>1</v>
      </c>
      <c r="L25">
        <f t="shared" si="1"/>
        <v>3</v>
      </c>
      <c r="M25" s="9">
        <f t="shared" si="2"/>
        <v>26</v>
      </c>
      <c r="N25" s="9" t="str">
        <f t="shared" si="3"/>
        <v>1. Довольный</v>
      </c>
      <c r="O25">
        <f>'Ответы на форму (1)'!F25</f>
        <v>4</v>
      </c>
      <c r="P25">
        <f>'Ответы на форму (1)'!G25</f>
        <v>5</v>
      </c>
      <c r="Q25">
        <f>'Ответы на форму (1)'!H25</f>
        <v>5</v>
      </c>
      <c r="R25">
        <f>'Ответы на форму (1)'!I25</f>
        <v>6</v>
      </c>
      <c r="S25">
        <f>'Ответы на форму (1)'!J25</f>
        <v>6</v>
      </c>
      <c r="T25" t="str">
        <f>VLOOKUP('Ответы на форму (1)'!K25,ДжедайскаяШкала,2,FALSE)</f>
        <v>3. Хорошо</v>
      </c>
      <c r="U25" t="str">
        <f>VLOOKUP('Ответы на форму (1)'!L25,ДжедайскаяШкала,2,FALSE)</f>
        <v>2. Средне</v>
      </c>
      <c r="V25" s="9">
        <f t="shared" si="4"/>
        <v>25</v>
      </c>
      <c r="W25" s="9" t="str">
        <f t="shared" si="5"/>
        <v>2. Усталый</v>
      </c>
      <c r="X25">
        <f>VLOOKUP('Ответы на форму (1)'!M25,FAS,2,FALSE)</f>
        <v>3</v>
      </c>
      <c r="Y25">
        <f>VLOOKUP('Ответы на форму (1)'!N25,FAS,2,FALSE)</f>
        <v>3</v>
      </c>
      <c r="Z25">
        <f>VLOOKUP('Ответы на форму (1)'!O25,FAS,2,FALSE)</f>
        <v>3</v>
      </c>
      <c r="AA25">
        <f>VLOOKUP('Ответы на форму (1)'!P25,FAS,2,FALSE)</f>
        <v>4</v>
      </c>
      <c r="AB25">
        <f>VLOOKUP('Ответы на форму (1)'!Q25,FAS,2,FALSE)</f>
        <v>2</v>
      </c>
      <c r="AC25">
        <f>VLOOKUP('Ответы на форму (1)'!R25,FAS,2,FALSE)</f>
        <v>2</v>
      </c>
      <c r="AD25">
        <f>VLOOKUP('Ответы на форму (1)'!S25,FAS,2,FALSE)</f>
        <v>1</v>
      </c>
      <c r="AE25">
        <f>VLOOKUP('Ответы на форму (1)'!T25,FAS,2,FALSE)</f>
        <v>2</v>
      </c>
      <c r="AF25">
        <f>VLOOKUP('Ответы на форму (1)'!U25,FAS,2,FALSE)</f>
        <v>2</v>
      </c>
      <c r="AG25">
        <f>VLOOKUP('Ответы на форму (1)'!V25,FAS,2,FALSE)</f>
        <v>3</v>
      </c>
    </row>
    <row r="26" spans="1:33" x14ac:dyDescent="0.3">
      <c r="A26" t="str">
        <f>VLOOKUP('Ответы на форму (1)'!B26,Пол,2,FALSE)</f>
        <v>М</v>
      </c>
      <c r="B26">
        <f>'Ответы на форму (1)'!C26</f>
        <v>28</v>
      </c>
      <c r="C26" t="str">
        <f t="shared" si="0"/>
        <v>2. Молодой</v>
      </c>
      <c r="D26" t="str">
        <f>VLOOKUP('Ответы на форму (1)'!D26,ЧастотаТолчкосмартфона,2,FALSE)</f>
        <v>4. Очень Часто</v>
      </c>
      <c r="E26">
        <f>IF(ISERR(FIND(E$1,'Ответы на форму (1)'!$E26)),0,IF(FIND(E$1,'Ответы на форму (1)'!$E26)&gt;0,1,0))</f>
        <v>0</v>
      </c>
      <c r="F26">
        <f>IF(ISERR(FIND(F$1,'Ответы на форму (1)'!$E26)),0,IF(FIND(F$1,'Ответы на форму (1)'!$E26)&gt;0,1,0))</f>
        <v>1</v>
      </c>
      <c r="G26">
        <f>IF(ISERR(FIND(G$1,'Ответы на форму (1)'!$E26)),0,IF(FIND(G$1,'Ответы на форму (1)'!$E26)&gt;0,1,0))</f>
        <v>0</v>
      </c>
      <c r="H26">
        <f>IF(ISERR(FIND(H$1,'Ответы на форму (1)'!$E26)),0,IF(FIND(H$1,'Ответы на форму (1)'!$E26)&gt;0,1,0))</f>
        <v>1</v>
      </c>
      <c r="I26">
        <f>IF(ISERR(FIND(I$1,'Ответы на форму (1)'!$E26)),0,IF(FIND(I$1,'Ответы на форму (1)'!$E26)&gt;0,1,0))</f>
        <v>0</v>
      </c>
      <c r="J26">
        <f>IF(ISERR(FIND(J$1,'Ответы на форму (1)'!$E26)),0,IF(FIND(J$1,'Ответы на форму (1)'!$E26)&gt;0,1,0))</f>
        <v>1</v>
      </c>
      <c r="K26">
        <f>IF(ISERR(FIND(K$1,'Ответы на форму (1)'!$E26)),0,IF(FIND(K$1,'Ответы на форму (1)'!$E26)&gt;0,1,0))</f>
        <v>0</v>
      </c>
      <c r="L26">
        <f t="shared" si="1"/>
        <v>3</v>
      </c>
      <c r="M26" s="9">
        <f t="shared" si="2"/>
        <v>27</v>
      </c>
      <c r="N26" s="9" t="str">
        <f t="shared" si="3"/>
        <v>1. Довольный</v>
      </c>
      <c r="O26">
        <f>'Ответы на форму (1)'!F26</f>
        <v>5</v>
      </c>
      <c r="P26">
        <f>'Ответы на форму (1)'!G26</f>
        <v>5</v>
      </c>
      <c r="Q26">
        <f>'Ответы на форму (1)'!H26</f>
        <v>6</v>
      </c>
      <c r="R26">
        <f>'Ответы на форму (1)'!I26</f>
        <v>6</v>
      </c>
      <c r="S26">
        <f>'Ответы на форму (1)'!J26</f>
        <v>5</v>
      </c>
      <c r="T26" t="str">
        <f>VLOOKUP('Ответы на форму (1)'!K26,ДжедайскаяШкала,2,FALSE)</f>
        <v>3. Хорошо</v>
      </c>
      <c r="U26" t="str">
        <f>VLOOKUP('Ответы на форму (1)'!L26,ДжедайскаяШкала,2,FALSE)</f>
        <v>3. Хорошо</v>
      </c>
      <c r="V26" s="9">
        <f t="shared" si="4"/>
        <v>27</v>
      </c>
      <c r="W26" s="9" t="str">
        <f t="shared" si="5"/>
        <v>2. Усталый</v>
      </c>
      <c r="X26">
        <f>VLOOKUP('Ответы на форму (1)'!M26,FAS,2,FALSE)</f>
        <v>3</v>
      </c>
      <c r="Y26">
        <f>VLOOKUP('Ответы на форму (1)'!N26,FAS,2,FALSE)</f>
        <v>2</v>
      </c>
      <c r="Z26">
        <f>VLOOKUP('Ответы на форму (1)'!O26,FAS,2,FALSE)</f>
        <v>3</v>
      </c>
      <c r="AA26">
        <f>VLOOKUP('Ответы на форму (1)'!P26,FAS,2,FALSE)</f>
        <v>5</v>
      </c>
      <c r="AB26">
        <f>VLOOKUP('Ответы на форму (1)'!Q26,FAS,2,FALSE)</f>
        <v>1</v>
      </c>
      <c r="AC26">
        <f>VLOOKUP('Ответы на форму (1)'!R26,FAS,2,FALSE)</f>
        <v>3</v>
      </c>
      <c r="AD26">
        <f>VLOOKUP('Ответы на форму (1)'!S26,FAS,2,FALSE)</f>
        <v>2</v>
      </c>
      <c r="AE26">
        <f>VLOOKUP('Ответы на форму (1)'!T26,FAS,2,FALSE)</f>
        <v>2</v>
      </c>
      <c r="AF26">
        <f>VLOOKUP('Ответы на форму (1)'!U26,FAS,2,FALSE)</f>
        <v>2</v>
      </c>
      <c r="AG26">
        <f>VLOOKUP('Ответы на форму (1)'!V26,FAS,2,FALSE)</f>
        <v>4</v>
      </c>
    </row>
    <row r="27" spans="1:33" x14ac:dyDescent="0.3">
      <c r="A27" t="str">
        <f>VLOOKUP('Ответы на форму (1)'!B27,Пол,2,FALSE)</f>
        <v>Ж</v>
      </c>
      <c r="B27">
        <f>'Ответы на форму (1)'!C27</f>
        <v>41</v>
      </c>
      <c r="C27" t="str">
        <f t="shared" si="0"/>
        <v>1. Мудрый :)</v>
      </c>
      <c r="D27" t="str">
        <f>VLOOKUP('Ответы на форму (1)'!D27,ЧастотаТолчкосмартфона,2,FALSE)</f>
        <v>0. Никогда</v>
      </c>
      <c r="E27">
        <f>IF(ISERR(FIND(E$1,'Ответы на форму (1)'!$E27)),0,IF(FIND(E$1,'Ответы на форму (1)'!$E27)&gt;0,1,0))</f>
        <v>0</v>
      </c>
      <c r="F27">
        <f>IF(ISERR(FIND(F$1,'Ответы на форму (1)'!$E27)),0,IF(FIND(F$1,'Ответы на форму (1)'!$E27)&gt;0,1,0))</f>
        <v>0</v>
      </c>
      <c r="G27">
        <f>IF(ISERR(FIND(G$1,'Ответы на форму (1)'!$E27)),0,IF(FIND(G$1,'Ответы на форму (1)'!$E27)&gt;0,1,0))</f>
        <v>0</v>
      </c>
      <c r="H27">
        <f>IF(ISERR(FIND(H$1,'Ответы на форму (1)'!$E27)),0,IF(FIND(H$1,'Ответы на форму (1)'!$E27)&gt;0,1,0))</f>
        <v>0</v>
      </c>
      <c r="I27">
        <f>IF(ISERR(FIND(I$1,'Ответы на форму (1)'!$E27)),0,IF(FIND(I$1,'Ответы на форму (1)'!$E27)&gt;0,1,0))</f>
        <v>0</v>
      </c>
      <c r="J27">
        <f>IF(ISERR(FIND(J$1,'Ответы на форму (1)'!$E27)),0,IF(FIND(J$1,'Ответы на форму (1)'!$E27)&gt;0,1,0))</f>
        <v>0</v>
      </c>
      <c r="K27">
        <f>IF(ISERR(FIND(K$1,'Ответы на форму (1)'!$E27)),0,IF(FIND(K$1,'Ответы на форму (1)'!$E27)&gt;0,1,0))</f>
        <v>0</v>
      </c>
      <c r="L27">
        <f t="shared" si="1"/>
        <v>0</v>
      </c>
      <c r="M27" s="9">
        <f t="shared" si="2"/>
        <v>30</v>
      </c>
      <c r="N27" s="9" t="str">
        <f t="shared" si="3"/>
        <v>1. Довольный</v>
      </c>
      <c r="O27">
        <f>'Ответы на форму (1)'!F27</f>
        <v>5</v>
      </c>
      <c r="P27">
        <f>'Ответы на форму (1)'!G27</f>
        <v>6</v>
      </c>
      <c r="Q27">
        <f>'Ответы на форму (1)'!H27</f>
        <v>5</v>
      </c>
      <c r="R27">
        <f>'Ответы на форму (1)'!I27</f>
        <v>7</v>
      </c>
      <c r="S27">
        <f>'Ответы на форму (1)'!J27</f>
        <v>7</v>
      </c>
      <c r="T27" t="str">
        <f>VLOOKUP('Ответы на форму (1)'!K27,ДжедайскаяШкала,2,FALSE)</f>
        <v>3. Хорошо</v>
      </c>
      <c r="U27" t="str">
        <f>VLOOKUP('Ответы на форму (1)'!L27,ДжедайскаяШкала,2,FALSE)</f>
        <v>3. Хорошо</v>
      </c>
      <c r="V27" s="9">
        <f t="shared" si="4"/>
        <v>24</v>
      </c>
      <c r="W27" s="9" t="str">
        <f t="shared" si="5"/>
        <v>2. Усталый</v>
      </c>
      <c r="X27">
        <f>VLOOKUP('Ответы на форму (1)'!M27,FAS,2,FALSE)</f>
        <v>3</v>
      </c>
      <c r="Y27">
        <f>VLOOKUP('Ответы на форму (1)'!N27,FAS,2,FALSE)</f>
        <v>3</v>
      </c>
      <c r="Z27">
        <f>VLOOKUP('Ответы на форму (1)'!O27,FAS,2,FALSE)</f>
        <v>4</v>
      </c>
      <c r="AA27">
        <f>VLOOKUP('Ответы на форму (1)'!P27,FAS,2,FALSE)</f>
        <v>4</v>
      </c>
      <c r="AB27">
        <f>VLOOKUP('Ответы на форму (1)'!Q27,FAS,2,FALSE)</f>
        <v>2</v>
      </c>
      <c r="AC27">
        <f>VLOOKUP('Ответы на форму (1)'!R27,FAS,2,FALSE)</f>
        <v>1</v>
      </c>
      <c r="AD27">
        <f>VLOOKUP('Ответы на форму (1)'!S27,FAS,2,FALSE)</f>
        <v>1</v>
      </c>
      <c r="AE27">
        <f>VLOOKUP('Ответы на форму (1)'!T27,FAS,2,FALSE)</f>
        <v>1</v>
      </c>
      <c r="AF27">
        <f>VLOOKUP('Ответы на форму (1)'!U27,FAS,2,FALSE)</f>
        <v>1</v>
      </c>
      <c r="AG27">
        <f>VLOOKUP('Ответы на форму (1)'!V27,FAS,2,FALSE)</f>
        <v>4</v>
      </c>
    </row>
    <row r="28" spans="1:33" x14ac:dyDescent="0.3">
      <c r="A28" t="str">
        <f>VLOOKUP('Ответы на форму (1)'!B28,Пол,2,FALSE)</f>
        <v>М</v>
      </c>
      <c r="B28">
        <f>'Ответы на форму (1)'!C28</f>
        <v>29</v>
      </c>
      <c r="C28" t="str">
        <f t="shared" si="0"/>
        <v>2. Молодой</v>
      </c>
      <c r="D28" t="str">
        <f>VLOOKUP('Ответы на форму (1)'!D28,ЧастотаТолчкосмартфона,2,FALSE)</f>
        <v>3. Часто</v>
      </c>
      <c r="E28">
        <f>IF(ISERR(FIND(E$1,'Ответы на форму (1)'!$E28)),0,IF(FIND(E$1,'Ответы на форму (1)'!$E28)&gt;0,1,0))</f>
        <v>0</v>
      </c>
      <c r="F28">
        <f>IF(ISERR(FIND(F$1,'Ответы на форму (1)'!$E28)),0,IF(FIND(F$1,'Ответы на форму (1)'!$E28)&gt;0,1,0))</f>
        <v>1</v>
      </c>
      <c r="G28">
        <f>IF(ISERR(FIND(G$1,'Ответы на форму (1)'!$E28)),0,IF(FIND(G$1,'Ответы на форму (1)'!$E28)&gt;0,1,0))</f>
        <v>0</v>
      </c>
      <c r="H28">
        <f>IF(ISERR(FIND(H$1,'Ответы на форму (1)'!$E28)),0,IF(FIND(H$1,'Ответы на форму (1)'!$E28)&gt;0,1,0))</f>
        <v>1</v>
      </c>
      <c r="I28">
        <f>IF(ISERR(FIND(I$1,'Ответы на форму (1)'!$E28)),0,IF(FIND(I$1,'Ответы на форму (1)'!$E28)&gt;0,1,0))</f>
        <v>0</v>
      </c>
      <c r="J28">
        <f>IF(ISERR(FIND(J$1,'Ответы на форму (1)'!$E28)),0,IF(FIND(J$1,'Ответы на форму (1)'!$E28)&gt;0,1,0))</f>
        <v>0</v>
      </c>
      <c r="K28">
        <f>IF(ISERR(FIND(K$1,'Ответы на форму (1)'!$E28)),0,IF(FIND(K$1,'Ответы на форму (1)'!$E28)&gt;0,1,0))</f>
        <v>0</v>
      </c>
      <c r="L28">
        <f t="shared" si="1"/>
        <v>2</v>
      </c>
      <c r="M28" s="9">
        <f t="shared" si="2"/>
        <v>13</v>
      </c>
      <c r="N28" s="9" t="str">
        <f t="shared" si="3"/>
        <v>3. Не довольный</v>
      </c>
      <c r="O28">
        <f>'Ответы на форму (1)'!F28</f>
        <v>3</v>
      </c>
      <c r="P28">
        <f>'Ответы на форму (1)'!G28</f>
        <v>4</v>
      </c>
      <c r="Q28">
        <f>'Ответы на форму (1)'!H28</f>
        <v>3</v>
      </c>
      <c r="R28">
        <f>'Ответы на форму (1)'!I28</f>
        <v>2</v>
      </c>
      <c r="S28">
        <f>'Ответы на форму (1)'!J28</f>
        <v>1</v>
      </c>
      <c r="T28" t="str">
        <f>VLOOKUP('Ответы на форму (1)'!K28,ДжедайскаяШкала,2,FALSE)</f>
        <v>1. Плохо</v>
      </c>
      <c r="U28" t="str">
        <f>VLOOKUP('Ответы на форму (1)'!L28,ДжедайскаяШкала,2,FALSE)</f>
        <v>2. Средне</v>
      </c>
      <c r="V28" s="9">
        <f t="shared" si="4"/>
        <v>30</v>
      </c>
      <c r="W28" s="9" t="str">
        <f t="shared" si="5"/>
        <v>2. Усталый</v>
      </c>
      <c r="X28">
        <f>VLOOKUP('Ответы на форму (1)'!M28,FAS,2,FALSE)</f>
        <v>3</v>
      </c>
      <c r="Y28">
        <f>VLOOKUP('Ответы на форму (1)'!N28,FAS,2,FALSE)</f>
        <v>3</v>
      </c>
      <c r="Z28">
        <f>VLOOKUP('Ответы на форму (1)'!O28,FAS,2,FALSE)</f>
        <v>4</v>
      </c>
      <c r="AA28">
        <f>VLOOKUP('Ответы на форму (1)'!P28,FAS,2,FALSE)</f>
        <v>3</v>
      </c>
      <c r="AB28">
        <f>VLOOKUP('Ответы на форму (1)'!Q28,FAS,2,FALSE)</f>
        <v>1</v>
      </c>
      <c r="AC28">
        <f>VLOOKUP('Ответы на форму (1)'!R28,FAS,2,FALSE)</f>
        <v>4</v>
      </c>
      <c r="AD28">
        <f>VLOOKUP('Ответы на форму (1)'!S28,FAS,2,FALSE)</f>
        <v>3</v>
      </c>
      <c r="AE28">
        <f>VLOOKUP('Ответы на форму (1)'!T28,FAS,2,FALSE)</f>
        <v>3</v>
      </c>
      <c r="AF28">
        <f>VLOOKUP('Ответы на форму (1)'!U28,FAS,2,FALSE)</f>
        <v>3</v>
      </c>
      <c r="AG28">
        <f>VLOOKUP('Ответы на форму (1)'!V28,FAS,2,FALSE)</f>
        <v>3</v>
      </c>
    </row>
    <row r="29" spans="1:33" x14ac:dyDescent="0.3">
      <c r="A29" t="str">
        <f>VLOOKUP('Ответы на форму (1)'!B29,Пол,2,FALSE)</f>
        <v>Ж</v>
      </c>
      <c r="B29">
        <f>'Ответы на форму (1)'!C29</f>
        <v>21</v>
      </c>
      <c r="C29" t="str">
        <f t="shared" si="0"/>
        <v>3. Миллениал :)</v>
      </c>
      <c r="D29" t="str">
        <f>VLOOKUP('Ответы на форму (1)'!D29,ЧастотаТолчкосмартфона,2,FALSE)</f>
        <v>0. Никогда</v>
      </c>
      <c r="E29">
        <f>IF(ISERR(FIND(E$1,'Ответы на форму (1)'!$E29)),0,IF(FIND(E$1,'Ответы на форму (1)'!$E29)&gt;0,1,0))</f>
        <v>0</v>
      </c>
      <c r="F29">
        <f>IF(ISERR(FIND(F$1,'Ответы на форму (1)'!$E29)),0,IF(FIND(F$1,'Ответы на форму (1)'!$E29)&gt;0,1,0))</f>
        <v>0</v>
      </c>
      <c r="G29">
        <f>IF(ISERR(FIND(G$1,'Ответы на форму (1)'!$E29)),0,IF(FIND(G$1,'Ответы на форму (1)'!$E29)&gt;0,1,0))</f>
        <v>0</v>
      </c>
      <c r="H29">
        <f>IF(ISERR(FIND(H$1,'Ответы на форму (1)'!$E29)),0,IF(FIND(H$1,'Ответы на форму (1)'!$E29)&gt;0,1,0))</f>
        <v>0</v>
      </c>
      <c r="I29">
        <f>IF(ISERR(FIND(I$1,'Ответы на форму (1)'!$E29)),0,IF(FIND(I$1,'Ответы на форму (1)'!$E29)&gt;0,1,0))</f>
        <v>0</v>
      </c>
      <c r="J29">
        <f>IF(ISERR(FIND(J$1,'Ответы на форму (1)'!$E29)),0,IF(FIND(J$1,'Ответы на форму (1)'!$E29)&gt;0,1,0))</f>
        <v>0</v>
      </c>
      <c r="K29">
        <f>IF(ISERR(FIND(K$1,'Ответы на форму (1)'!$E29)),0,IF(FIND(K$1,'Ответы на форму (1)'!$E29)&gt;0,1,0))</f>
        <v>0</v>
      </c>
      <c r="L29">
        <f t="shared" si="1"/>
        <v>0</v>
      </c>
      <c r="M29" s="9">
        <f t="shared" si="2"/>
        <v>12</v>
      </c>
      <c r="N29" s="9" t="str">
        <f t="shared" si="3"/>
        <v>3. Не довольный</v>
      </c>
      <c r="O29">
        <f>'Ответы на форму (1)'!F29</f>
        <v>3</v>
      </c>
      <c r="P29">
        <f>'Ответы на форму (1)'!G29</f>
        <v>2</v>
      </c>
      <c r="Q29">
        <f>'Ответы на форму (1)'!H29</f>
        <v>3</v>
      </c>
      <c r="R29">
        <f>'Ответы на форму (1)'!I29</f>
        <v>2</v>
      </c>
      <c r="S29">
        <f>'Ответы на форму (1)'!J29</f>
        <v>2</v>
      </c>
      <c r="T29" t="str">
        <f>VLOOKUP('Ответы на форму (1)'!K29,ДжедайскаяШкала,2,FALSE)</f>
        <v>3. Хорошо</v>
      </c>
      <c r="U29" t="str">
        <f>VLOOKUP('Ответы на форму (1)'!L29,ДжедайскаяШкала,2,FALSE)</f>
        <v>3. Хорошо</v>
      </c>
      <c r="V29" s="9">
        <f t="shared" si="4"/>
        <v>28</v>
      </c>
      <c r="W29" s="9" t="str">
        <f t="shared" si="5"/>
        <v>2. Усталый</v>
      </c>
      <c r="X29">
        <f>VLOOKUP('Ответы на форму (1)'!M29,FAS,2,FALSE)</f>
        <v>2</v>
      </c>
      <c r="Y29">
        <f>VLOOKUP('Ответы на форму (1)'!N29,FAS,2,FALSE)</f>
        <v>3</v>
      </c>
      <c r="Z29">
        <f>VLOOKUP('Ответы на форму (1)'!O29,FAS,2,FALSE)</f>
        <v>3</v>
      </c>
      <c r="AA29">
        <f>VLOOKUP('Ответы на форму (1)'!P29,FAS,2,FALSE)</f>
        <v>3</v>
      </c>
      <c r="AB29">
        <f>VLOOKUP('Ответы на форму (1)'!Q29,FAS,2,FALSE)</f>
        <v>2</v>
      </c>
      <c r="AC29">
        <f>VLOOKUP('Ответы на форму (1)'!R29,FAS,2,FALSE)</f>
        <v>4</v>
      </c>
      <c r="AD29">
        <f>VLOOKUP('Ответы на форму (1)'!S29,FAS,2,FALSE)</f>
        <v>1</v>
      </c>
      <c r="AE29">
        <f>VLOOKUP('Ответы на форму (1)'!T29,FAS,2,FALSE)</f>
        <v>3</v>
      </c>
      <c r="AF29">
        <f>VLOOKUP('Ответы на форму (1)'!U29,FAS,2,FALSE)</f>
        <v>2</v>
      </c>
      <c r="AG29">
        <f>VLOOKUP('Ответы на форму (1)'!V29,FAS,2,FALSE)</f>
        <v>5</v>
      </c>
    </row>
    <row r="30" spans="1:33" x14ac:dyDescent="0.3">
      <c r="A30" t="str">
        <f>VLOOKUP('Ответы на форму (1)'!B30,Пол,2,FALSE)</f>
        <v>Ж</v>
      </c>
      <c r="B30">
        <f>'Ответы на форму (1)'!C30</f>
        <v>29</v>
      </c>
      <c r="C30" t="str">
        <f t="shared" si="0"/>
        <v>2. Молодой</v>
      </c>
      <c r="D30" t="str">
        <f>VLOOKUP('Ответы на форму (1)'!D30,ЧастотаТолчкосмартфона,2,FALSE)</f>
        <v>0. Никогда</v>
      </c>
      <c r="E30">
        <f>IF(ISERR(FIND(E$1,'Ответы на форму (1)'!$E30)),0,IF(FIND(E$1,'Ответы на форму (1)'!$E30)&gt;0,1,0))</f>
        <v>0</v>
      </c>
      <c r="F30">
        <f>IF(ISERR(FIND(F$1,'Ответы на форму (1)'!$E30)),0,IF(FIND(F$1,'Ответы на форму (1)'!$E30)&gt;0,1,0))</f>
        <v>0</v>
      </c>
      <c r="G30">
        <f>IF(ISERR(FIND(G$1,'Ответы на форму (1)'!$E30)),0,IF(FIND(G$1,'Ответы на форму (1)'!$E30)&gt;0,1,0))</f>
        <v>0</v>
      </c>
      <c r="H30">
        <f>IF(ISERR(FIND(H$1,'Ответы на форму (1)'!$E30)),0,IF(FIND(H$1,'Ответы на форму (1)'!$E30)&gt;0,1,0))</f>
        <v>0</v>
      </c>
      <c r="I30">
        <f>IF(ISERR(FIND(I$1,'Ответы на форму (1)'!$E30)),0,IF(FIND(I$1,'Ответы на форму (1)'!$E30)&gt;0,1,0))</f>
        <v>0</v>
      </c>
      <c r="J30">
        <f>IF(ISERR(FIND(J$1,'Ответы на форму (1)'!$E30)),0,IF(FIND(J$1,'Ответы на форму (1)'!$E30)&gt;0,1,0))</f>
        <v>0</v>
      </c>
      <c r="K30">
        <f>IF(ISERR(FIND(K$1,'Ответы на форму (1)'!$E30)),0,IF(FIND(K$1,'Ответы на форму (1)'!$E30)&gt;0,1,0))</f>
        <v>0</v>
      </c>
      <c r="L30">
        <f t="shared" si="1"/>
        <v>0</v>
      </c>
      <c r="M30" s="9">
        <f t="shared" si="2"/>
        <v>30</v>
      </c>
      <c r="N30" s="9" t="str">
        <f t="shared" si="3"/>
        <v>1. Довольный</v>
      </c>
      <c r="O30">
        <f>'Ответы на форму (1)'!F30</f>
        <v>6</v>
      </c>
      <c r="P30">
        <f>'Ответы на форму (1)'!G30</f>
        <v>5</v>
      </c>
      <c r="Q30">
        <f>'Ответы на форму (1)'!H30</f>
        <v>6</v>
      </c>
      <c r="R30">
        <f>'Ответы на форму (1)'!I30</f>
        <v>7</v>
      </c>
      <c r="S30">
        <f>'Ответы на форму (1)'!J30</f>
        <v>6</v>
      </c>
      <c r="T30" t="str">
        <f>VLOOKUP('Ответы на форму (1)'!K30,ДжедайскаяШкала,2,FALSE)</f>
        <v>1. Плохо</v>
      </c>
      <c r="U30" t="str">
        <f>VLOOKUP('Ответы на форму (1)'!L30,ДжедайскаяШкала,2,FALSE)</f>
        <v>2. Средне</v>
      </c>
      <c r="V30" s="9">
        <f t="shared" si="4"/>
        <v>27</v>
      </c>
      <c r="W30" s="9" t="str">
        <f t="shared" si="5"/>
        <v>2. Усталый</v>
      </c>
      <c r="X30">
        <f>VLOOKUP('Ответы на форму (1)'!M30,FAS,2,FALSE)</f>
        <v>4</v>
      </c>
      <c r="Y30">
        <f>VLOOKUP('Ответы на форму (1)'!N30,FAS,2,FALSE)</f>
        <v>2</v>
      </c>
      <c r="Z30">
        <f>VLOOKUP('Ответы на форму (1)'!O30,FAS,2,FALSE)</f>
        <v>3</v>
      </c>
      <c r="AA30">
        <f>VLOOKUP('Ответы на форму (1)'!P30,FAS,2,FALSE)</f>
        <v>3</v>
      </c>
      <c r="AB30">
        <f>VLOOKUP('Ответы на форму (1)'!Q30,FAS,2,FALSE)</f>
        <v>2</v>
      </c>
      <c r="AC30">
        <f>VLOOKUP('Ответы на форму (1)'!R30,FAS,2,FALSE)</f>
        <v>3</v>
      </c>
      <c r="AD30">
        <f>VLOOKUP('Ответы на форму (1)'!S30,FAS,2,FALSE)</f>
        <v>2</v>
      </c>
      <c r="AE30">
        <f>VLOOKUP('Ответы на форму (1)'!T30,FAS,2,FALSE)</f>
        <v>1</v>
      </c>
      <c r="AF30">
        <f>VLOOKUP('Ответы на форму (1)'!U30,FAS,2,FALSE)</f>
        <v>3</v>
      </c>
      <c r="AG30">
        <f>VLOOKUP('Ответы на форму (1)'!V30,FAS,2,FALSE)</f>
        <v>4</v>
      </c>
    </row>
    <row r="31" spans="1:33" x14ac:dyDescent="0.3">
      <c r="A31" t="str">
        <f>VLOOKUP('Ответы на форму (1)'!B31,Пол,2,FALSE)</f>
        <v>М</v>
      </c>
      <c r="B31">
        <f>'Ответы на форму (1)'!C31</f>
        <v>24</v>
      </c>
      <c r="C31" t="str">
        <f t="shared" si="0"/>
        <v>3. Миллениал :)</v>
      </c>
      <c r="D31" t="str">
        <f>VLOOKUP('Ответы на форму (1)'!D31,ЧастотаТолчкосмартфона,2,FALSE)</f>
        <v>3. Часто</v>
      </c>
      <c r="E31">
        <f>IF(ISERR(FIND(E$1,'Ответы на форму (1)'!$E31)),0,IF(FIND(E$1,'Ответы на форму (1)'!$E31)&gt;0,1,0))</f>
        <v>0</v>
      </c>
      <c r="F31">
        <f>IF(ISERR(FIND(F$1,'Ответы на форму (1)'!$E31)),0,IF(FIND(F$1,'Ответы на форму (1)'!$E31)&gt;0,1,0))</f>
        <v>1</v>
      </c>
      <c r="G31">
        <f>IF(ISERR(FIND(G$1,'Ответы на форму (1)'!$E31)),0,IF(FIND(G$1,'Ответы на форму (1)'!$E31)&gt;0,1,0))</f>
        <v>0</v>
      </c>
      <c r="H31">
        <f>IF(ISERR(FIND(H$1,'Ответы на форму (1)'!$E31)),0,IF(FIND(H$1,'Ответы на форму (1)'!$E31)&gt;0,1,0))</f>
        <v>1</v>
      </c>
      <c r="I31">
        <f>IF(ISERR(FIND(I$1,'Ответы на форму (1)'!$E31)),0,IF(FIND(I$1,'Ответы на форму (1)'!$E31)&gt;0,1,0))</f>
        <v>1</v>
      </c>
      <c r="J31">
        <f>IF(ISERR(FIND(J$1,'Ответы на форму (1)'!$E31)),0,IF(FIND(J$1,'Ответы на форму (1)'!$E31)&gt;0,1,0))</f>
        <v>1</v>
      </c>
      <c r="K31">
        <f>IF(ISERR(FIND(K$1,'Ответы на форму (1)'!$E31)),0,IF(FIND(K$1,'Ответы на форму (1)'!$E31)&gt;0,1,0))</f>
        <v>0</v>
      </c>
      <c r="L31">
        <f t="shared" si="1"/>
        <v>4</v>
      </c>
      <c r="M31" s="9">
        <f t="shared" si="2"/>
        <v>29</v>
      </c>
      <c r="N31" s="9" t="str">
        <f t="shared" si="3"/>
        <v>1. Довольный</v>
      </c>
      <c r="O31">
        <f>'Ответы на форму (1)'!F31</f>
        <v>6</v>
      </c>
      <c r="P31">
        <f>'Ответы на форму (1)'!G31</f>
        <v>6</v>
      </c>
      <c r="Q31">
        <f>'Ответы на форму (1)'!H31</f>
        <v>6</v>
      </c>
      <c r="R31">
        <f>'Ответы на форму (1)'!I31</f>
        <v>6</v>
      </c>
      <c r="S31">
        <f>'Ответы на форму (1)'!J31</f>
        <v>5</v>
      </c>
      <c r="T31" t="str">
        <f>VLOOKUP('Ответы на форму (1)'!K31,ДжедайскаяШкала,2,FALSE)</f>
        <v>1. Плохо</v>
      </c>
      <c r="U31" t="str">
        <f>VLOOKUP('Ответы на форму (1)'!L31,ДжедайскаяШкала,2,FALSE)</f>
        <v>2. Средне</v>
      </c>
      <c r="V31" s="9">
        <f t="shared" si="4"/>
        <v>34</v>
      </c>
      <c r="W31" s="9" t="str">
        <f t="shared" si="5"/>
        <v>3. В хлам</v>
      </c>
      <c r="X31">
        <f>VLOOKUP('Ответы на форму (1)'!M31,FAS,2,FALSE)</f>
        <v>4</v>
      </c>
      <c r="Y31">
        <f>VLOOKUP('Ответы на форму (1)'!N31,FAS,2,FALSE)</f>
        <v>3</v>
      </c>
      <c r="Z31">
        <f>VLOOKUP('Ответы на форму (1)'!O31,FAS,2,FALSE)</f>
        <v>3</v>
      </c>
      <c r="AA31">
        <f>VLOOKUP('Ответы на форму (1)'!P31,FAS,2,FALSE)</f>
        <v>4</v>
      </c>
      <c r="AB31">
        <f>VLOOKUP('Ответы на форму (1)'!Q31,FAS,2,FALSE)</f>
        <v>2</v>
      </c>
      <c r="AC31">
        <f>VLOOKUP('Ответы на форму (1)'!R31,FAS,2,FALSE)</f>
        <v>4</v>
      </c>
      <c r="AD31">
        <f>VLOOKUP('Ответы на форму (1)'!S31,FAS,2,FALSE)</f>
        <v>3</v>
      </c>
      <c r="AE31">
        <f>VLOOKUP('Ответы на форму (1)'!T31,FAS,2,FALSE)</f>
        <v>3</v>
      </c>
      <c r="AF31">
        <f>VLOOKUP('Ответы на форму (1)'!U31,FAS,2,FALSE)</f>
        <v>4</v>
      </c>
      <c r="AG31">
        <f>VLOOKUP('Ответы на форму (1)'!V31,FAS,2,FALSE)</f>
        <v>4</v>
      </c>
    </row>
    <row r="32" spans="1:33" x14ac:dyDescent="0.3">
      <c r="A32" t="str">
        <f>VLOOKUP('Ответы на форму (1)'!B32,Пол,2,FALSE)</f>
        <v>Ж</v>
      </c>
      <c r="B32">
        <f>'Ответы на форму (1)'!C32</f>
        <v>38</v>
      </c>
      <c r="C32" t="str">
        <f t="shared" si="0"/>
        <v>1. Мудрый :)</v>
      </c>
      <c r="D32" t="str">
        <f>VLOOKUP('Ответы на форму (1)'!D32,ЧастотаТолчкосмартфона,2,FALSE)</f>
        <v>3. Часто</v>
      </c>
      <c r="E32">
        <f>IF(ISERR(FIND(E$1,'Ответы на форму (1)'!$E32)),0,IF(FIND(E$1,'Ответы на форму (1)'!$E32)&gt;0,1,0))</f>
        <v>0</v>
      </c>
      <c r="F32">
        <f>IF(ISERR(FIND(F$1,'Ответы на форму (1)'!$E32)),0,IF(FIND(F$1,'Ответы на форму (1)'!$E32)&gt;0,1,0))</f>
        <v>0</v>
      </c>
      <c r="G32">
        <f>IF(ISERR(FIND(G$1,'Ответы на форму (1)'!$E32)),0,IF(FIND(G$1,'Ответы на форму (1)'!$E32)&gt;0,1,0))</f>
        <v>0</v>
      </c>
      <c r="H32">
        <f>IF(ISERR(FIND(H$1,'Ответы на форму (1)'!$E32)),0,IF(FIND(H$1,'Ответы на форму (1)'!$E32)&gt;0,1,0))</f>
        <v>1</v>
      </c>
      <c r="I32">
        <f>IF(ISERR(FIND(I$1,'Ответы на форму (1)'!$E32)),0,IF(FIND(I$1,'Ответы на форму (1)'!$E32)&gt;0,1,0))</f>
        <v>0</v>
      </c>
      <c r="J32">
        <f>IF(ISERR(FIND(J$1,'Ответы на форму (1)'!$E32)),0,IF(FIND(J$1,'Ответы на форму (1)'!$E32)&gt;0,1,0))</f>
        <v>0</v>
      </c>
      <c r="K32">
        <f>IF(ISERR(FIND(K$1,'Ответы на форму (1)'!$E32)),0,IF(FIND(K$1,'Ответы на форму (1)'!$E32)&gt;0,1,0))</f>
        <v>0</v>
      </c>
      <c r="L32">
        <f t="shared" si="1"/>
        <v>1</v>
      </c>
      <c r="M32" s="9">
        <f t="shared" si="2"/>
        <v>25</v>
      </c>
      <c r="N32" s="9" t="str">
        <f t="shared" si="3"/>
        <v>2. Так себе</v>
      </c>
      <c r="O32">
        <f>'Ответы на форму (1)'!F32</f>
        <v>5</v>
      </c>
      <c r="P32">
        <f>'Ответы на форму (1)'!G32</f>
        <v>4</v>
      </c>
      <c r="Q32">
        <f>'Ответы на форму (1)'!H32</f>
        <v>5</v>
      </c>
      <c r="R32">
        <f>'Ответы на форму (1)'!I32</f>
        <v>5</v>
      </c>
      <c r="S32">
        <f>'Ответы на форму (1)'!J32</f>
        <v>6</v>
      </c>
      <c r="T32" t="str">
        <f>VLOOKUP('Ответы на форму (1)'!K32,ДжедайскаяШкала,2,FALSE)</f>
        <v>1. Плохо</v>
      </c>
      <c r="U32" t="str">
        <f>VLOOKUP('Ответы на форму (1)'!L32,ДжедайскаяШкала,2,FALSE)</f>
        <v>2. Средне</v>
      </c>
      <c r="V32" s="9">
        <f t="shared" si="4"/>
        <v>32</v>
      </c>
      <c r="W32" s="9" t="str">
        <f t="shared" si="5"/>
        <v>2. Усталый</v>
      </c>
      <c r="X32">
        <f>VLOOKUP('Ответы на форму (1)'!M32,FAS,2,FALSE)</f>
        <v>4</v>
      </c>
      <c r="Y32">
        <f>VLOOKUP('Ответы на форму (1)'!N32,FAS,2,FALSE)</f>
        <v>4</v>
      </c>
      <c r="Z32">
        <f>VLOOKUP('Ответы на форму (1)'!O32,FAS,2,FALSE)</f>
        <v>3</v>
      </c>
      <c r="AA32">
        <f>VLOOKUP('Ответы на форму (1)'!P32,FAS,2,FALSE)</f>
        <v>4</v>
      </c>
      <c r="AB32">
        <f>VLOOKUP('Ответы на форму (1)'!Q32,FAS,2,FALSE)</f>
        <v>3</v>
      </c>
      <c r="AC32">
        <f>VLOOKUP('Ответы на форму (1)'!R32,FAS,2,FALSE)</f>
        <v>3</v>
      </c>
      <c r="AD32">
        <f>VLOOKUP('Ответы на форму (1)'!S32,FAS,2,FALSE)</f>
        <v>2</v>
      </c>
      <c r="AE32">
        <f>VLOOKUP('Ответы на форму (1)'!T32,FAS,2,FALSE)</f>
        <v>3</v>
      </c>
      <c r="AF32">
        <f>VLOOKUP('Ответы на форму (1)'!U32,FAS,2,FALSE)</f>
        <v>2</v>
      </c>
      <c r="AG32">
        <f>VLOOKUP('Ответы на форму (1)'!V32,FAS,2,FALSE)</f>
        <v>4</v>
      </c>
    </row>
    <row r="33" spans="1:33" x14ac:dyDescent="0.3">
      <c r="A33" t="str">
        <f>VLOOKUP('Ответы на форму (1)'!B33,Пол,2,FALSE)</f>
        <v>М</v>
      </c>
      <c r="B33">
        <f>'Ответы на форму (1)'!C33</f>
        <v>39</v>
      </c>
      <c r="C33" t="str">
        <f t="shared" si="0"/>
        <v>1. Мудрый :)</v>
      </c>
      <c r="D33" t="str">
        <f>VLOOKUP('Ответы на форму (1)'!D33,ЧастотаТолчкосмартфона,2,FALSE)</f>
        <v>3. Часто</v>
      </c>
      <c r="E33">
        <f>IF(ISERR(FIND(E$1,'Ответы на форму (1)'!$E33)),0,IF(FIND(E$1,'Ответы на форму (1)'!$E33)&gt;0,1,0))</f>
        <v>0</v>
      </c>
      <c r="F33">
        <f>IF(ISERR(FIND(F$1,'Ответы на форму (1)'!$E33)),0,IF(FIND(F$1,'Ответы на форму (1)'!$E33)&gt;0,1,0))</f>
        <v>0</v>
      </c>
      <c r="G33">
        <f>IF(ISERR(FIND(G$1,'Ответы на форму (1)'!$E33)),0,IF(FIND(G$1,'Ответы на форму (1)'!$E33)&gt;0,1,0))</f>
        <v>0</v>
      </c>
      <c r="H33">
        <f>IF(ISERR(FIND(H$1,'Ответы на форму (1)'!$E33)),0,IF(FIND(H$1,'Ответы на форму (1)'!$E33)&gt;0,1,0))</f>
        <v>1</v>
      </c>
      <c r="I33">
        <f>IF(ISERR(FIND(I$1,'Ответы на форму (1)'!$E33)),0,IF(FIND(I$1,'Ответы на форму (1)'!$E33)&gt;0,1,0))</f>
        <v>0</v>
      </c>
      <c r="J33">
        <f>IF(ISERR(FIND(J$1,'Ответы на форму (1)'!$E33)),0,IF(FIND(J$1,'Ответы на форму (1)'!$E33)&gt;0,1,0))</f>
        <v>0</v>
      </c>
      <c r="K33">
        <f>IF(ISERR(FIND(K$1,'Ответы на форму (1)'!$E33)),0,IF(FIND(K$1,'Ответы на форму (1)'!$E33)&gt;0,1,0))</f>
        <v>0</v>
      </c>
      <c r="L33">
        <f t="shared" si="1"/>
        <v>1</v>
      </c>
      <c r="M33" s="9">
        <f t="shared" si="2"/>
        <v>26</v>
      </c>
      <c r="N33" s="9" t="str">
        <f t="shared" si="3"/>
        <v>1. Довольный</v>
      </c>
      <c r="O33">
        <f>'Ответы на форму (1)'!F33</f>
        <v>5</v>
      </c>
      <c r="P33">
        <f>'Ответы на форму (1)'!G33</f>
        <v>6</v>
      </c>
      <c r="Q33">
        <f>'Ответы на форму (1)'!H33</f>
        <v>5</v>
      </c>
      <c r="R33">
        <f>'Ответы на форму (1)'!I33</f>
        <v>5</v>
      </c>
      <c r="S33">
        <f>'Ответы на форму (1)'!J33</f>
        <v>5</v>
      </c>
      <c r="T33" t="str">
        <f>VLOOKUP('Ответы на форму (1)'!K33,ДжедайскаяШкала,2,FALSE)</f>
        <v>2. Средне</v>
      </c>
      <c r="U33" t="str">
        <f>VLOOKUP('Ответы на форму (1)'!L33,ДжедайскаяШкала,2,FALSE)</f>
        <v>2. Средне</v>
      </c>
      <c r="V33" s="9">
        <f t="shared" si="4"/>
        <v>27</v>
      </c>
      <c r="W33" s="9" t="str">
        <f t="shared" si="5"/>
        <v>2. Усталый</v>
      </c>
      <c r="X33">
        <f>VLOOKUP('Ответы на форму (1)'!M33,FAS,2,FALSE)</f>
        <v>2</v>
      </c>
      <c r="Y33">
        <f>VLOOKUP('Ответы на форму (1)'!N33,FAS,2,FALSE)</f>
        <v>1</v>
      </c>
      <c r="Z33">
        <f>VLOOKUP('Ответы на форму (1)'!O33,FAS,2,FALSE)</f>
        <v>3</v>
      </c>
      <c r="AA33">
        <f>VLOOKUP('Ответы на форму (1)'!P33,FAS,2,FALSE)</f>
        <v>4</v>
      </c>
      <c r="AB33">
        <f>VLOOKUP('Ответы на форму (1)'!Q33,FAS,2,FALSE)</f>
        <v>3</v>
      </c>
      <c r="AC33">
        <f>VLOOKUP('Ответы на форму (1)'!R33,FAS,2,FALSE)</f>
        <v>3</v>
      </c>
      <c r="AD33">
        <f>VLOOKUP('Ответы на форму (1)'!S33,FAS,2,FALSE)</f>
        <v>2</v>
      </c>
      <c r="AE33">
        <f>VLOOKUP('Ответы на форму (1)'!T33,FAS,2,FALSE)</f>
        <v>3</v>
      </c>
      <c r="AF33">
        <f>VLOOKUP('Ответы на форму (1)'!U33,FAS,2,FALSE)</f>
        <v>2</v>
      </c>
      <c r="AG33">
        <f>VLOOKUP('Ответы на форму (1)'!V33,FAS,2,FALSE)</f>
        <v>4</v>
      </c>
    </row>
    <row r="34" spans="1:33" x14ac:dyDescent="0.3">
      <c r="A34" t="str">
        <f>VLOOKUP('Ответы на форму (1)'!B34,Пол,2,FALSE)</f>
        <v>М</v>
      </c>
      <c r="B34">
        <f>'Ответы на форму (1)'!C34</f>
        <v>40</v>
      </c>
      <c r="C34" t="str">
        <f t="shared" si="0"/>
        <v>1. Мудрый :)</v>
      </c>
      <c r="D34" t="str">
        <f>VLOOKUP('Ответы на форму (1)'!D34,ЧастотаТолчкосмартфона,2,FALSE)</f>
        <v>1. Редко</v>
      </c>
      <c r="E34">
        <f>IF(ISERR(FIND(E$1,'Ответы на форму (1)'!$E34)),0,IF(FIND(E$1,'Ответы на форму (1)'!$E34)&gt;0,1,0))</f>
        <v>0</v>
      </c>
      <c r="F34">
        <f>IF(ISERR(FIND(F$1,'Ответы на форму (1)'!$E34)),0,IF(FIND(F$1,'Ответы на форму (1)'!$E34)&gt;0,1,0))</f>
        <v>0</v>
      </c>
      <c r="G34">
        <f>IF(ISERR(FIND(G$1,'Ответы на форму (1)'!$E34)),0,IF(FIND(G$1,'Ответы на форму (1)'!$E34)&gt;0,1,0))</f>
        <v>0</v>
      </c>
      <c r="H34">
        <f>IF(ISERR(FIND(H$1,'Ответы на форму (1)'!$E34)),0,IF(FIND(H$1,'Ответы на форму (1)'!$E34)&gt;0,1,0))</f>
        <v>1</v>
      </c>
      <c r="I34">
        <f>IF(ISERR(FIND(I$1,'Ответы на форму (1)'!$E34)),0,IF(FIND(I$1,'Ответы на форму (1)'!$E34)&gt;0,1,0))</f>
        <v>0</v>
      </c>
      <c r="J34">
        <f>IF(ISERR(FIND(J$1,'Ответы на форму (1)'!$E34)),0,IF(FIND(J$1,'Ответы на форму (1)'!$E34)&gt;0,1,0))</f>
        <v>0</v>
      </c>
      <c r="K34">
        <f>IF(ISERR(FIND(K$1,'Ответы на форму (1)'!$E34)),0,IF(FIND(K$1,'Ответы на форму (1)'!$E34)&gt;0,1,0))</f>
        <v>0</v>
      </c>
      <c r="L34">
        <f t="shared" si="1"/>
        <v>1</v>
      </c>
      <c r="M34" s="9">
        <f t="shared" si="2"/>
        <v>27</v>
      </c>
      <c r="N34" s="9" t="str">
        <f t="shared" si="3"/>
        <v>1. Довольный</v>
      </c>
      <c r="O34">
        <f>'Ответы на форму (1)'!F34</f>
        <v>5</v>
      </c>
      <c r="P34">
        <f>'Ответы на форму (1)'!G34</f>
        <v>5</v>
      </c>
      <c r="Q34">
        <f>'Ответы на форму (1)'!H34</f>
        <v>5</v>
      </c>
      <c r="R34">
        <f>'Ответы на форму (1)'!I34</f>
        <v>6</v>
      </c>
      <c r="S34">
        <f>'Ответы на форму (1)'!J34</f>
        <v>6</v>
      </c>
      <c r="T34" t="str">
        <f>VLOOKUP('Ответы на форму (1)'!K34,ДжедайскаяШкала,2,FALSE)</f>
        <v>2. Средне</v>
      </c>
      <c r="U34" t="str">
        <f>VLOOKUP('Ответы на форму (1)'!L34,ДжедайскаяШкала,2,FALSE)</f>
        <v>2. Средне</v>
      </c>
      <c r="V34" s="9">
        <f t="shared" si="4"/>
        <v>29</v>
      </c>
      <c r="W34" s="9" t="str">
        <f t="shared" si="5"/>
        <v>2. Усталый</v>
      </c>
      <c r="X34">
        <f>VLOOKUP('Ответы на форму (1)'!M34,FAS,2,FALSE)</f>
        <v>3</v>
      </c>
      <c r="Y34">
        <f>VLOOKUP('Ответы на форму (1)'!N34,FAS,2,FALSE)</f>
        <v>3</v>
      </c>
      <c r="Z34">
        <f>VLOOKUP('Ответы на форму (1)'!O34,FAS,2,FALSE)</f>
        <v>3</v>
      </c>
      <c r="AA34">
        <f>VLOOKUP('Ответы на форму (1)'!P34,FAS,2,FALSE)</f>
        <v>4</v>
      </c>
      <c r="AB34">
        <f>VLOOKUP('Ответы на форму (1)'!Q34,FAS,2,FALSE)</f>
        <v>2</v>
      </c>
      <c r="AC34">
        <f>VLOOKUP('Ответы на форму (1)'!R34,FAS,2,FALSE)</f>
        <v>2</v>
      </c>
      <c r="AD34">
        <f>VLOOKUP('Ответы на форму (1)'!S34,FAS,2,FALSE)</f>
        <v>2</v>
      </c>
      <c r="AE34">
        <f>VLOOKUP('Ответы на форму (1)'!T34,FAS,2,FALSE)</f>
        <v>2</v>
      </c>
      <c r="AF34">
        <f>VLOOKUP('Ответы на форму (1)'!U34,FAS,2,FALSE)</f>
        <v>4</v>
      </c>
      <c r="AG34">
        <f>VLOOKUP('Ответы на форму (1)'!V34,FAS,2,FALSE)</f>
        <v>4</v>
      </c>
    </row>
    <row r="35" spans="1:33" x14ac:dyDescent="0.3">
      <c r="A35" t="str">
        <f>VLOOKUP('Ответы на форму (1)'!B35,Пол,2,FALSE)</f>
        <v>Ж</v>
      </c>
      <c r="B35">
        <f>'Ответы на форму (1)'!C35</f>
        <v>28</v>
      </c>
      <c r="C35" t="str">
        <f t="shared" si="0"/>
        <v>2. Молодой</v>
      </c>
      <c r="D35" t="str">
        <f>VLOOKUP('Ответы на форму (1)'!D35,ЧастотаТолчкосмартфона,2,FALSE)</f>
        <v>1. Редко</v>
      </c>
      <c r="E35">
        <f>IF(ISERR(FIND(E$1,'Ответы на форму (1)'!$E35)),0,IF(FIND(E$1,'Ответы на форму (1)'!$E35)&gt;0,1,0))</f>
        <v>0</v>
      </c>
      <c r="F35">
        <f>IF(ISERR(FIND(F$1,'Ответы на форму (1)'!$E35)),0,IF(FIND(F$1,'Ответы на форму (1)'!$E35)&gt;0,1,0))</f>
        <v>1</v>
      </c>
      <c r="G35">
        <f>IF(ISERR(FIND(G$1,'Ответы на форму (1)'!$E35)),0,IF(FIND(G$1,'Ответы на форму (1)'!$E35)&gt;0,1,0))</f>
        <v>0</v>
      </c>
      <c r="H35">
        <f>IF(ISERR(FIND(H$1,'Ответы на форму (1)'!$E35)),0,IF(FIND(H$1,'Ответы на форму (1)'!$E35)&gt;0,1,0))</f>
        <v>0</v>
      </c>
      <c r="I35">
        <f>IF(ISERR(FIND(I$1,'Ответы на форму (1)'!$E35)),0,IF(FIND(I$1,'Ответы на форму (1)'!$E35)&gt;0,1,0))</f>
        <v>1</v>
      </c>
      <c r="J35">
        <f>IF(ISERR(FIND(J$1,'Ответы на форму (1)'!$E35)),0,IF(FIND(J$1,'Ответы на форму (1)'!$E35)&gt;0,1,0))</f>
        <v>0</v>
      </c>
      <c r="K35">
        <f>IF(ISERR(FIND(K$1,'Ответы на форму (1)'!$E35)),0,IF(FIND(K$1,'Ответы на форму (1)'!$E35)&gt;0,1,0))</f>
        <v>0</v>
      </c>
      <c r="L35">
        <f t="shared" si="1"/>
        <v>2</v>
      </c>
      <c r="M35" s="9">
        <f t="shared" si="2"/>
        <v>21</v>
      </c>
      <c r="N35" s="9" t="str">
        <f t="shared" si="3"/>
        <v>2. Так себе</v>
      </c>
      <c r="O35">
        <f>'Ответы на форму (1)'!F35</f>
        <v>5</v>
      </c>
      <c r="P35">
        <f>'Ответы на форму (1)'!G35</f>
        <v>5</v>
      </c>
      <c r="Q35">
        <f>'Ответы на форму (1)'!H35</f>
        <v>4</v>
      </c>
      <c r="R35">
        <f>'Ответы на форму (1)'!I35</f>
        <v>5</v>
      </c>
      <c r="S35">
        <f>'Ответы на форму (1)'!J35</f>
        <v>2</v>
      </c>
      <c r="T35" t="str">
        <f>VLOOKUP('Ответы на форму (1)'!K35,ДжедайскаяШкала,2,FALSE)</f>
        <v>3. Хорошо</v>
      </c>
      <c r="U35" t="str">
        <f>VLOOKUP('Ответы на форму (1)'!L35,ДжедайскаяШкала,2,FALSE)</f>
        <v>3. Хорошо</v>
      </c>
      <c r="V35" s="9">
        <f t="shared" si="4"/>
        <v>25</v>
      </c>
      <c r="W35" s="9" t="str">
        <f t="shared" si="5"/>
        <v>2. Усталый</v>
      </c>
      <c r="X35">
        <f>VLOOKUP('Ответы на форму (1)'!M35,FAS,2,FALSE)</f>
        <v>2</v>
      </c>
      <c r="Y35">
        <f>VLOOKUP('Ответы на форму (1)'!N35,FAS,2,FALSE)</f>
        <v>2</v>
      </c>
      <c r="Z35">
        <f>VLOOKUP('Ответы на форму (1)'!O35,FAS,2,FALSE)</f>
        <v>3</v>
      </c>
      <c r="AA35">
        <f>VLOOKUP('Ответы на форму (1)'!P35,FAS,2,FALSE)</f>
        <v>3</v>
      </c>
      <c r="AB35">
        <f>VLOOKUP('Ответы на форму (1)'!Q35,FAS,2,FALSE)</f>
        <v>3</v>
      </c>
      <c r="AC35">
        <f>VLOOKUP('Ответы на форму (1)'!R35,FAS,2,FALSE)</f>
        <v>3</v>
      </c>
      <c r="AD35">
        <f>VLOOKUP('Ответы на форму (1)'!S35,FAS,2,FALSE)</f>
        <v>2</v>
      </c>
      <c r="AE35">
        <f>VLOOKUP('Ответы на форму (1)'!T35,FAS,2,FALSE)</f>
        <v>3</v>
      </c>
      <c r="AF35">
        <f>VLOOKUP('Ответы на форму (1)'!U35,FAS,2,FALSE)</f>
        <v>2</v>
      </c>
      <c r="AG35">
        <f>VLOOKUP('Ответы на форму (1)'!V35,FAS,2,FALSE)</f>
        <v>2</v>
      </c>
    </row>
    <row r="36" spans="1:33" x14ac:dyDescent="0.3">
      <c r="A36" t="str">
        <f>VLOOKUP('Ответы на форму (1)'!B36,Пол,2,FALSE)</f>
        <v>Ж</v>
      </c>
      <c r="B36">
        <f>'Ответы на форму (1)'!C36</f>
        <v>33</v>
      </c>
      <c r="C36" t="str">
        <f t="shared" si="0"/>
        <v>2. Молодой</v>
      </c>
      <c r="D36" t="str">
        <f>VLOOKUP('Ответы на форму (1)'!D36,ЧастотаТолчкосмартфона,2,FALSE)</f>
        <v>1. Редко</v>
      </c>
      <c r="E36">
        <f>IF(ISERR(FIND(E$1,'Ответы на форму (1)'!$E36)),0,IF(FIND(E$1,'Ответы на форму (1)'!$E36)&gt;0,1,0))</f>
        <v>1</v>
      </c>
      <c r="F36">
        <f>IF(ISERR(FIND(F$1,'Ответы на форму (1)'!$E36)),0,IF(FIND(F$1,'Ответы на форму (1)'!$E36)&gt;0,1,0))</f>
        <v>0</v>
      </c>
      <c r="G36">
        <f>IF(ISERR(FIND(G$1,'Ответы на форму (1)'!$E36)),0,IF(FIND(G$1,'Ответы на форму (1)'!$E36)&gt;0,1,0))</f>
        <v>0</v>
      </c>
      <c r="H36">
        <f>IF(ISERR(FIND(H$1,'Ответы на форму (1)'!$E36)),0,IF(FIND(H$1,'Ответы на форму (1)'!$E36)&gt;0,1,0))</f>
        <v>0</v>
      </c>
      <c r="I36">
        <f>IF(ISERR(FIND(I$1,'Ответы на форму (1)'!$E36)),0,IF(FIND(I$1,'Ответы на форму (1)'!$E36)&gt;0,1,0))</f>
        <v>0</v>
      </c>
      <c r="J36">
        <f>IF(ISERR(FIND(J$1,'Ответы на форму (1)'!$E36)),0,IF(FIND(J$1,'Ответы на форму (1)'!$E36)&gt;0,1,0))</f>
        <v>0</v>
      </c>
      <c r="K36">
        <f>IF(ISERR(FIND(K$1,'Ответы на форму (1)'!$E36)),0,IF(FIND(K$1,'Ответы на форму (1)'!$E36)&gt;0,1,0))</f>
        <v>0</v>
      </c>
      <c r="L36">
        <f t="shared" si="1"/>
        <v>1</v>
      </c>
      <c r="M36" s="9">
        <f t="shared" si="2"/>
        <v>14</v>
      </c>
      <c r="N36" s="9" t="str">
        <f t="shared" si="3"/>
        <v>3. Не довольный</v>
      </c>
      <c r="O36">
        <f>'Ответы на форму (1)'!F36</f>
        <v>3</v>
      </c>
      <c r="P36">
        <f>'Ответы на форму (1)'!G36</f>
        <v>4</v>
      </c>
      <c r="Q36">
        <f>'Ответы на форму (1)'!H36</f>
        <v>3</v>
      </c>
      <c r="R36">
        <f>'Ответы на форму (1)'!I36</f>
        <v>3</v>
      </c>
      <c r="S36">
        <f>'Ответы на форму (1)'!J36</f>
        <v>1</v>
      </c>
      <c r="T36" t="str">
        <f>VLOOKUP('Ответы на форму (1)'!K36,ДжедайскаяШкала,2,FALSE)</f>
        <v>2. Средне</v>
      </c>
      <c r="U36" t="str">
        <f>VLOOKUP('Ответы на форму (1)'!L36,ДжедайскаяШкала,2,FALSE)</f>
        <v>1. Плохо</v>
      </c>
      <c r="V36" s="9">
        <f t="shared" si="4"/>
        <v>35</v>
      </c>
      <c r="W36" s="9" t="str">
        <f t="shared" si="5"/>
        <v>3. В хлам</v>
      </c>
      <c r="X36">
        <f>VLOOKUP('Ответы на форму (1)'!M36,FAS,2,FALSE)</f>
        <v>5</v>
      </c>
      <c r="Y36">
        <f>VLOOKUP('Ответы на форму (1)'!N36,FAS,2,FALSE)</f>
        <v>4</v>
      </c>
      <c r="Z36">
        <f>VLOOKUP('Ответы на форму (1)'!O36,FAS,2,FALSE)</f>
        <v>4</v>
      </c>
      <c r="AA36">
        <f>VLOOKUP('Ответы на форму (1)'!P36,FAS,2,FALSE)</f>
        <v>3</v>
      </c>
      <c r="AB36">
        <f>VLOOKUP('Ответы на форму (1)'!Q36,FAS,2,FALSE)</f>
        <v>4</v>
      </c>
      <c r="AC36">
        <f>VLOOKUP('Ответы на форму (1)'!R36,FAS,2,FALSE)</f>
        <v>3</v>
      </c>
      <c r="AD36">
        <f>VLOOKUP('Ответы на форму (1)'!S36,FAS,2,FALSE)</f>
        <v>3</v>
      </c>
      <c r="AE36">
        <f>VLOOKUP('Ответы на форму (1)'!T36,FAS,2,FALSE)</f>
        <v>3</v>
      </c>
      <c r="AF36">
        <f>VLOOKUP('Ответы на форму (1)'!U36,FAS,2,FALSE)</f>
        <v>4</v>
      </c>
      <c r="AG36">
        <f>VLOOKUP('Ответы на форму (1)'!V36,FAS,2,FALSE)</f>
        <v>2</v>
      </c>
    </row>
    <row r="37" spans="1:33" x14ac:dyDescent="0.3">
      <c r="A37" t="str">
        <f>VLOOKUP('Ответы на форму (1)'!B37,Пол,2,FALSE)</f>
        <v>Ж</v>
      </c>
      <c r="B37">
        <f>'Ответы на форму (1)'!C37</f>
        <v>28</v>
      </c>
      <c r="C37" t="str">
        <f t="shared" si="0"/>
        <v>2. Молодой</v>
      </c>
      <c r="D37" t="str">
        <f>VLOOKUP('Ответы на форму (1)'!D37,ЧастотаТолчкосмартфона,2,FALSE)</f>
        <v>2. Иногда</v>
      </c>
      <c r="E37">
        <f>IF(ISERR(FIND(E$1,'Ответы на форму (1)'!$E37)),0,IF(FIND(E$1,'Ответы на форму (1)'!$E37)&gt;0,1,0))</f>
        <v>0</v>
      </c>
      <c r="F37">
        <f>IF(ISERR(FIND(F$1,'Ответы на форму (1)'!$E37)),0,IF(FIND(F$1,'Ответы на форму (1)'!$E37)&gt;0,1,0))</f>
        <v>0</v>
      </c>
      <c r="G37">
        <f>IF(ISERR(FIND(G$1,'Ответы на форму (1)'!$E37)),0,IF(FIND(G$1,'Ответы на форму (1)'!$E37)&gt;0,1,0))</f>
        <v>0</v>
      </c>
      <c r="H37">
        <f>IF(ISERR(FIND(H$1,'Ответы на форму (1)'!$E37)),0,IF(FIND(H$1,'Ответы на форму (1)'!$E37)&gt;0,1,0))</f>
        <v>1</v>
      </c>
      <c r="I37">
        <f>IF(ISERR(FIND(I$1,'Ответы на форму (1)'!$E37)),0,IF(FIND(I$1,'Ответы на форму (1)'!$E37)&gt;0,1,0))</f>
        <v>1</v>
      </c>
      <c r="J37">
        <f>IF(ISERR(FIND(J$1,'Ответы на форму (1)'!$E37)),0,IF(FIND(J$1,'Ответы на форму (1)'!$E37)&gt;0,1,0))</f>
        <v>0</v>
      </c>
      <c r="K37">
        <f>IF(ISERR(FIND(K$1,'Ответы на форму (1)'!$E37)),0,IF(FIND(K$1,'Ответы на форму (1)'!$E37)&gt;0,1,0))</f>
        <v>0</v>
      </c>
      <c r="L37">
        <f t="shared" si="1"/>
        <v>2</v>
      </c>
      <c r="M37" s="9">
        <f t="shared" si="2"/>
        <v>27</v>
      </c>
      <c r="N37" s="9" t="str">
        <f t="shared" si="3"/>
        <v>1. Довольный</v>
      </c>
      <c r="O37">
        <f>'Ответы на форму (1)'!F37</f>
        <v>6</v>
      </c>
      <c r="P37">
        <f>'Ответы на форму (1)'!G37</f>
        <v>5</v>
      </c>
      <c r="Q37">
        <f>'Ответы на форму (1)'!H37</f>
        <v>6</v>
      </c>
      <c r="R37">
        <f>'Ответы на форму (1)'!I37</f>
        <v>5</v>
      </c>
      <c r="S37">
        <f>'Ответы на форму (1)'!J37</f>
        <v>5</v>
      </c>
      <c r="T37" t="str">
        <f>VLOOKUP('Ответы на форму (1)'!K37,ДжедайскаяШкала,2,FALSE)</f>
        <v>2. Средне</v>
      </c>
      <c r="U37" t="str">
        <f>VLOOKUP('Ответы на форму (1)'!L37,ДжедайскаяШкала,2,FALSE)</f>
        <v>2. Средне</v>
      </c>
      <c r="V37" s="9">
        <f t="shared" si="4"/>
        <v>29</v>
      </c>
      <c r="W37" s="9" t="str">
        <f t="shared" si="5"/>
        <v>2. Усталый</v>
      </c>
      <c r="X37">
        <f>VLOOKUP('Ответы на форму (1)'!M37,FAS,2,FALSE)</f>
        <v>4</v>
      </c>
      <c r="Y37">
        <f>VLOOKUP('Ответы на форму (1)'!N37,FAS,2,FALSE)</f>
        <v>4</v>
      </c>
      <c r="Z37">
        <f>VLOOKUP('Ответы на форму (1)'!O37,FAS,2,FALSE)</f>
        <v>3</v>
      </c>
      <c r="AA37">
        <f>VLOOKUP('Ответы на форму (1)'!P37,FAS,2,FALSE)</f>
        <v>2</v>
      </c>
      <c r="AB37">
        <f>VLOOKUP('Ответы на форму (1)'!Q37,FAS,2,FALSE)</f>
        <v>3</v>
      </c>
      <c r="AC37">
        <f>VLOOKUP('Ответы на форму (1)'!R37,FAS,2,FALSE)</f>
        <v>2</v>
      </c>
      <c r="AD37">
        <f>VLOOKUP('Ответы на форму (1)'!S37,FAS,2,FALSE)</f>
        <v>2</v>
      </c>
      <c r="AE37">
        <f>VLOOKUP('Ответы на форму (1)'!T37,FAS,2,FALSE)</f>
        <v>3</v>
      </c>
      <c r="AF37">
        <f>VLOOKUP('Ответы на форму (1)'!U37,FAS,2,FALSE)</f>
        <v>2</v>
      </c>
      <c r="AG37">
        <f>VLOOKUP('Ответы на форму (1)'!V37,FAS,2,FALSE)</f>
        <v>4</v>
      </c>
    </row>
    <row r="38" spans="1:33" x14ac:dyDescent="0.3">
      <c r="A38" t="str">
        <f>VLOOKUP('Ответы на форму (1)'!B38,Пол,2,FALSE)</f>
        <v>М</v>
      </c>
      <c r="B38">
        <f>'Ответы на форму (1)'!C38</f>
        <v>24</v>
      </c>
      <c r="C38" t="str">
        <f t="shared" si="0"/>
        <v>3. Миллениал :)</v>
      </c>
      <c r="D38" t="str">
        <f>VLOOKUP('Ответы на форму (1)'!D38,ЧастотаТолчкосмартфона,2,FALSE)</f>
        <v>4. Очень Часто</v>
      </c>
      <c r="E38">
        <f>IF(ISERR(FIND(E$1,'Ответы на форму (1)'!$E38)),0,IF(FIND(E$1,'Ответы на форму (1)'!$E38)&gt;0,1,0))</f>
        <v>0</v>
      </c>
      <c r="F38">
        <f>IF(ISERR(FIND(F$1,'Ответы на форму (1)'!$E38)),0,IF(FIND(F$1,'Ответы на форму (1)'!$E38)&gt;0,1,0))</f>
        <v>0</v>
      </c>
      <c r="G38">
        <f>IF(ISERR(FIND(G$1,'Ответы на форму (1)'!$E38)),0,IF(FIND(G$1,'Ответы на форму (1)'!$E38)&gt;0,1,0))</f>
        <v>0</v>
      </c>
      <c r="H38">
        <f>IF(ISERR(FIND(H$1,'Ответы на форму (1)'!$E38)),0,IF(FIND(H$1,'Ответы на форму (1)'!$E38)&gt;0,1,0))</f>
        <v>1</v>
      </c>
      <c r="I38">
        <f>IF(ISERR(FIND(I$1,'Ответы на форму (1)'!$E38)),0,IF(FIND(I$1,'Ответы на форму (1)'!$E38)&gt;0,1,0))</f>
        <v>0</v>
      </c>
      <c r="J38">
        <f>IF(ISERR(FIND(J$1,'Ответы на форму (1)'!$E38)),0,IF(FIND(J$1,'Ответы на форму (1)'!$E38)&gt;0,1,0))</f>
        <v>0</v>
      </c>
      <c r="K38">
        <f>IF(ISERR(FIND(K$1,'Ответы на форму (1)'!$E38)),0,IF(FIND(K$1,'Ответы на форму (1)'!$E38)&gt;0,1,0))</f>
        <v>0</v>
      </c>
      <c r="L38">
        <f t="shared" si="1"/>
        <v>1</v>
      </c>
      <c r="M38" s="9">
        <f t="shared" si="2"/>
        <v>28</v>
      </c>
      <c r="N38" s="9" t="str">
        <f t="shared" si="3"/>
        <v>1. Довольный</v>
      </c>
      <c r="O38">
        <f>'Ответы на форму (1)'!F38</f>
        <v>5</v>
      </c>
      <c r="P38">
        <f>'Ответы на форму (1)'!G38</f>
        <v>5</v>
      </c>
      <c r="Q38">
        <f>'Ответы на форму (1)'!H38</f>
        <v>6</v>
      </c>
      <c r="R38">
        <f>'Ответы на форму (1)'!I38</f>
        <v>6</v>
      </c>
      <c r="S38">
        <f>'Ответы на форму (1)'!J38</f>
        <v>6</v>
      </c>
      <c r="T38" t="str">
        <f>VLOOKUP('Ответы на форму (1)'!K38,ДжедайскаяШкала,2,FALSE)</f>
        <v>2. Средне</v>
      </c>
      <c r="U38" t="str">
        <f>VLOOKUP('Ответы на форму (1)'!L38,ДжедайскаяШкала,2,FALSE)</f>
        <v>3. Хорошо</v>
      </c>
      <c r="V38" s="9">
        <f t="shared" si="4"/>
        <v>25</v>
      </c>
      <c r="W38" s="9" t="str">
        <f t="shared" si="5"/>
        <v>2. Усталый</v>
      </c>
      <c r="X38">
        <f>VLOOKUP('Ответы на форму (1)'!M38,FAS,2,FALSE)</f>
        <v>3</v>
      </c>
      <c r="Y38">
        <f>VLOOKUP('Ответы на форму (1)'!N38,FAS,2,FALSE)</f>
        <v>2</v>
      </c>
      <c r="Z38">
        <f>VLOOKUP('Ответы на форму (1)'!O38,FAS,2,FALSE)</f>
        <v>3</v>
      </c>
      <c r="AA38">
        <f>VLOOKUP('Ответы на форму (1)'!P38,FAS,2,FALSE)</f>
        <v>3</v>
      </c>
      <c r="AB38">
        <f>VLOOKUP('Ответы на форму (1)'!Q38,FAS,2,FALSE)</f>
        <v>2</v>
      </c>
      <c r="AC38">
        <f>VLOOKUP('Ответы на форму (1)'!R38,FAS,2,FALSE)</f>
        <v>3</v>
      </c>
      <c r="AD38">
        <f>VLOOKUP('Ответы на форму (1)'!S38,FAS,2,FALSE)</f>
        <v>2</v>
      </c>
      <c r="AE38">
        <f>VLOOKUP('Ответы на форму (1)'!T38,FAS,2,FALSE)</f>
        <v>2</v>
      </c>
      <c r="AF38">
        <f>VLOOKUP('Ответы на форму (1)'!U38,FAS,2,FALSE)</f>
        <v>1</v>
      </c>
      <c r="AG38">
        <f>VLOOKUP('Ответы на форму (1)'!V38,FAS,2,FALSE)</f>
        <v>4</v>
      </c>
    </row>
    <row r="39" spans="1:33" x14ac:dyDescent="0.3">
      <c r="A39" t="str">
        <f>VLOOKUP('Ответы на форму (1)'!B39,Пол,2,FALSE)</f>
        <v>М</v>
      </c>
      <c r="B39">
        <f>'Ответы на форму (1)'!C39</f>
        <v>29</v>
      </c>
      <c r="C39" t="str">
        <f t="shared" si="0"/>
        <v>2. Молодой</v>
      </c>
      <c r="D39" t="str">
        <f>VLOOKUP('Ответы на форму (1)'!D39,ЧастотаТолчкосмартфона,2,FALSE)</f>
        <v>0. Никогда</v>
      </c>
      <c r="E39">
        <f>IF(ISERR(FIND(E$1,'Ответы на форму (1)'!$E39)),0,IF(FIND(E$1,'Ответы на форму (1)'!$E39)&gt;0,1,0))</f>
        <v>0</v>
      </c>
      <c r="F39">
        <f>IF(ISERR(FIND(F$1,'Ответы на форму (1)'!$E39)),0,IF(FIND(F$1,'Ответы на форму (1)'!$E39)&gt;0,1,0))</f>
        <v>0</v>
      </c>
      <c r="G39">
        <f>IF(ISERR(FIND(G$1,'Ответы на форму (1)'!$E39)),0,IF(FIND(G$1,'Ответы на форму (1)'!$E39)&gt;0,1,0))</f>
        <v>0</v>
      </c>
      <c r="H39">
        <f>IF(ISERR(FIND(H$1,'Ответы на форму (1)'!$E39)),0,IF(FIND(H$1,'Ответы на форму (1)'!$E39)&gt;0,1,0))</f>
        <v>0</v>
      </c>
      <c r="I39">
        <f>IF(ISERR(FIND(I$1,'Ответы на форму (1)'!$E39)),0,IF(FIND(I$1,'Ответы на форму (1)'!$E39)&gt;0,1,0))</f>
        <v>0</v>
      </c>
      <c r="J39">
        <f>IF(ISERR(FIND(J$1,'Ответы на форму (1)'!$E39)),0,IF(FIND(J$1,'Ответы на форму (1)'!$E39)&gt;0,1,0))</f>
        <v>0</v>
      </c>
      <c r="K39">
        <f>IF(ISERR(FIND(K$1,'Ответы на форму (1)'!$E39)),0,IF(FIND(K$1,'Ответы на форму (1)'!$E39)&gt;0,1,0))</f>
        <v>0</v>
      </c>
      <c r="L39">
        <f t="shared" si="1"/>
        <v>0</v>
      </c>
      <c r="M39" s="9">
        <f t="shared" si="2"/>
        <v>16</v>
      </c>
      <c r="N39" s="9" t="str">
        <f t="shared" si="3"/>
        <v>2. Так себе</v>
      </c>
      <c r="O39">
        <f>'Ответы на форму (1)'!F39</f>
        <v>3</v>
      </c>
      <c r="P39">
        <f>'Ответы на форму (1)'!G39</f>
        <v>5</v>
      </c>
      <c r="Q39">
        <f>'Ответы на форму (1)'!H39</f>
        <v>2</v>
      </c>
      <c r="R39">
        <f>'Ответы на форму (1)'!I39</f>
        <v>4</v>
      </c>
      <c r="S39">
        <f>'Ответы на форму (1)'!J39</f>
        <v>2</v>
      </c>
      <c r="T39" t="str">
        <f>VLOOKUP('Ответы на форму (1)'!K39,ДжедайскаяШкала,2,FALSE)</f>
        <v>2. Средне</v>
      </c>
      <c r="U39" t="str">
        <f>VLOOKUP('Ответы на форму (1)'!L39,ДжедайскаяШкала,2,FALSE)</f>
        <v>2. Средне</v>
      </c>
      <c r="V39" s="9">
        <f t="shared" si="4"/>
        <v>33</v>
      </c>
      <c r="W39" s="9" t="str">
        <f t="shared" si="5"/>
        <v>3. В хлам</v>
      </c>
      <c r="X39">
        <f>VLOOKUP('Ответы на форму (1)'!M39,FAS,2,FALSE)</f>
        <v>4</v>
      </c>
      <c r="Y39">
        <f>VLOOKUP('Ответы на форму (1)'!N39,FAS,2,FALSE)</f>
        <v>3</v>
      </c>
      <c r="Z39">
        <f>VLOOKUP('Ответы на форму (1)'!O39,FAS,2,FALSE)</f>
        <v>2</v>
      </c>
      <c r="AA39">
        <f>VLOOKUP('Ответы на форму (1)'!P39,FAS,2,FALSE)</f>
        <v>2</v>
      </c>
      <c r="AB39">
        <f>VLOOKUP('Ответы на форму (1)'!Q39,FAS,2,FALSE)</f>
        <v>4</v>
      </c>
      <c r="AC39">
        <f>VLOOKUP('Ответы на форму (1)'!R39,FAS,2,FALSE)</f>
        <v>5</v>
      </c>
      <c r="AD39">
        <f>VLOOKUP('Ответы на форму (1)'!S39,FAS,2,FALSE)</f>
        <v>4</v>
      </c>
      <c r="AE39">
        <f>VLOOKUP('Ответы на форму (1)'!T39,FAS,2,FALSE)</f>
        <v>3</v>
      </c>
      <c r="AF39">
        <f>VLOOKUP('Ответы на форму (1)'!U39,FAS,2,FALSE)</f>
        <v>3</v>
      </c>
      <c r="AG39">
        <f>VLOOKUP('Ответы на форму (1)'!V39,FAS,2,FALSE)</f>
        <v>3</v>
      </c>
    </row>
    <row r="40" spans="1:33" x14ac:dyDescent="0.3">
      <c r="A40" t="str">
        <f>VLOOKUP('Ответы на форму (1)'!B40,Пол,2,FALSE)</f>
        <v>М</v>
      </c>
      <c r="B40">
        <f>'Ответы на форму (1)'!C40</f>
        <v>35</v>
      </c>
      <c r="C40" t="str">
        <f t="shared" si="0"/>
        <v>1. Мудрый :)</v>
      </c>
      <c r="D40" t="str">
        <f>VLOOKUP('Ответы на форму (1)'!D40,ЧастотаТолчкосмартфона,2,FALSE)</f>
        <v>3. Часто</v>
      </c>
      <c r="E40">
        <f>IF(ISERR(FIND(E$1,'Ответы на форму (1)'!$E40)),0,IF(FIND(E$1,'Ответы на форму (1)'!$E40)&gt;0,1,0))</f>
        <v>0</v>
      </c>
      <c r="F40">
        <f>IF(ISERR(FIND(F$1,'Ответы на форму (1)'!$E40)),0,IF(FIND(F$1,'Ответы на форму (1)'!$E40)&gt;0,1,0))</f>
        <v>0</v>
      </c>
      <c r="G40">
        <f>IF(ISERR(FIND(G$1,'Ответы на форму (1)'!$E40)),0,IF(FIND(G$1,'Ответы на форму (1)'!$E40)&gt;0,1,0))</f>
        <v>0</v>
      </c>
      <c r="H40">
        <f>IF(ISERR(FIND(H$1,'Ответы на форму (1)'!$E40)),0,IF(FIND(H$1,'Ответы на форму (1)'!$E40)&gt;0,1,0))</f>
        <v>1</v>
      </c>
      <c r="I40">
        <f>IF(ISERR(FIND(I$1,'Ответы на форму (1)'!$E40)),0,IF(FIND(I$1,'Ответы на форму (1)'!$E40)&gt;0,1,0))</f>
        <v>0</v>
      </c>
      <c r="J40">
        <f>IF(ISERR(FIND(J$1,'Ответы на форму (1)'!$E40)),0,IF(FIND(J$1,'Ответы на форму (1)'!$E40)&gt;0,1,0))</f>
        <v>0</v>
      </c>
      <c r="K40">
        <f>IF(ISERR(FIND(K$1,'Ответы на форму (1)'!$E40)),0,IF(FIND(K$1,'Ответы на форму (1)'!$E40)&gt;0,1,0))</f>
        <v>0</v>
      </c>
      <c r="L40">
        <f t="shared" si="1"/>
        <v>1</v>
      </c>
      <c r="M40" s="9">
        <f t="shared" si="2"/>
        <v>26</v>
      </c>
      <c r="N40" s="9" t="str">
        <f t="shared" si="3"/>
        <v>1. Довольный</v>
      </c>
      <c r="O40">
        <f>'Ответы на форму (1)'!F40</f>
        <v>6</v>
      </c>
      <c r="P40">
        <f>'Ответы на форму (1)'!G40</f>
        <v>6</v>
      </c>
      <c r="Q40">
        <f>'Ответы на форму (1)'!H40</f>
        <v>6</v>
      </c>
      <c r="R40">
        <f>'Ответы на форму (1)'!I40</f>
        <v>5</v>
      </c>
      <c r="S40">
        <f>'Ответы на форму (1)'!J40</f>
        <v>3</v>
      </c>
      <c r="T40" t="str">
        <f>VLOOKUP('Ответы на форму (1)'!K40,ДжедайскаяШкала,2,FALSE)</f>
        <v>3. Хорошо</v>
      </c>
      <c r="U40" t="str">
        <f>VLOOKUP('Ответы на форму (1)'!L40,ДжедайскаяШкала,2,FALSE)</f>
        <v>3. Хорошо</v>
      </c>
      <c r="V40" s="9">
        <f t="shared" si="4"/>
        <v>29</v>
      </c>
      <c r="W40" s="9" t="str">
        <f t="shared" si="5"/>
        <v>2. Усталый</v>
      </c>
      <c r="X40">
        <f>VLOOKUP('Ответы на форму (1)'!M40,FAS,2,FALSE)</f>
        <v>2</v>
      </c>
      <c r="Y40">
        <f>VLOOKUP('Ответы на форму (1)'!N40,FAS,2,FALSE)</f>
        <v>3</v>
      </c>
      <c r="Z40">
        <f>VLOOKUP('Ответы на форму (1)'!O40,FAS,2,FALSE)</f>
        <v>2</v>
      </c>
      <c r="AA40">
        <f>VLOOKUP('Ответы на форму (1)'!P40,FAS,2,FALSE)</f>
        <v>4</v>
      </c>
      <c r="AB40">
        <f>VLOOKUP('Ответы на форму (1)'!Q40,FAS,2,FALSE)</f>
        <v>2</v>
      </c>
      <c r="AC40">
        <f>VLOOKUP('Ответы на форму (1)'!R40,FAS,2,FALSE)</f>
        <v>2</v>
      </c>
      <c r="AD40">
        <f>VLOOKUP('Ответы на форму (1)'!S40,FAS,2,FALSE)</f>
        <v>3</v>
      </c>
      <c r="AE40">
        <f>VLOOKUP('Ответы на форму (1)'!T40,FAS,2,FALSE)</f>
        <v>3</v>
      </c>
      <c r="AF40">
        <f>VLOOKUP('Ответы на форму (1)'!U40,FAS,2,FALSE)</f>
        <v>4</v>
      </c>
      <c r="AG40">
        <f>VLOOKUP('Ответы на форму (1)'!V40,FAS,2,FALSE)</f>
        <v>4</v>
      </c>
    </row>
    <row r="41" spans="1:33" x14ac:dyDescent="0.3">
      <c r="A41" t="str">
        <f>VLOOKUP('Ответы на форму (1)'!B41,Пол,2,FALSE)</f>
        <v>М</v>
      </c>
      <c r="B41">
        <f>'Ответы на форму (1)'!C41</f>
        <v>26</v>
      </c>
      <c r="C41" t="str">
        <f t="shared" si="0"/>
        <v>3. Миллениал :)</v>
      </c>
      <c r="D41" t="str">
        <f>VLOOKUP('Ответы на форму (1)'!D41,ЧастотаТолчкосмартфона,2,FALSE)</f>
        <v>4. Очень Часто</v>
      </c>
      <c r="E41">
        <f>IF(ISERR(FIND(E$1,'Ответы на форму (1)'!$E41)),0,IF(FIND(E$1,'Ответы на форму (1)'!$E41)&gt;0,1,0))</f>
        <v>0</v>
      </c>
      <c r="F41">
        <f>IF(ISERR(FIND(F$1,'Ответы на форму (1)'!$E41)),0,IF(FIND(F$1,'Ответы на форму (1)'!$E41)&gt;0,1,0))</f>
        <v>1</v>
      </c>
      <c r="G41">
        <f>IF(ISERR(FIND(G$1,'Ответы на форму (1)'!$E41)),0,IF(FIND(G$1,'Ответы на форму (1)'!$E41)&gt;0,1,0))</f>
        <v>0</v>
      </c>
      <c r="H41">
        <f>IF(ISERR(FIND(H$1,'Ответы на форму (1)'!$E41)),0,IF(FIND(H$1,'Ответы на форму (1)'!$E41)&gt;0,1,0))</f>
        <v>1</v>
      </c>
      <c r="I41">
        <f>IF(ISERR(FIND(I$1,'Ответы на форму (1)'!$E41)),0,IF(FIND(I$1,'Ответы на форму (1)'!$E41)&gt;0,1,0))</f>
        <v>0</v>
      </c>
      <c r="J41">
        <f>IF(ISERR(FIND(J$1,'Ответы на форму (1)'!$E41)),0,IF(FIND(J$1,'Ответы на форму (1)'!$E41)&gt;0,1,0))</f>
        <v>0</v>
      </c>
      <c r="K41">
        <f>IF(ISERR(FIND(K$1,'Ответы на форму (1)'!$E41)),0,IF(FIND(K$1,'Ответы на форму (1)'!$E41)&gt;0,1,0))</f>
        <v>0</v>
      </c>
      <c r="L41">
        <f t="shared" si="1"/>
        <v>2</v>
      </c>
      <c r="M41" s="9">
        <f t="shared" si="2"/>
        <v>17</v>
      </c>
      <c r="N41" s="9" t="str">
        <f t="shared" si="3"/>
        <v>2. Так себе</v>
      </c>
      <c r="O41">
        <f>'Ответы на форму (1)'!F41</f>
        <v>3</v>
      </c>
      <c r="P41">
        <f>'Ответы на форму (1)'!G41</f>
        <v>4</v>
      </c>
      <c r="Q41">
        <f>'Ответы на форму (1)'!H41</f>
        <v>5</v>
      </c>
      <c r="R41">
        <f>'Ответы на форму (1)'!I41</f>
        <v>3</v>
      </c>
      <c r="S41">
        <f>'Ответы на форму (1)'!J41</f>
        <v>2</v>
      </c>
      <c r="T41" t="str">
        <f>VLOOKUP('Ответы на форму (1)'!K41,ДжедайскаяШкала,2,FALSE)</f>
        <v>1. Плохо</v>
      </c>
      <c r="U41" t="str">
        <f>VLOOKUP('Ответы на форму (1)'!L41,ДжедайскаяШкала,2,FALSE)</f>
        <v>1. Плохо</v>
      </c>
      <c r="V41" s="9">
        <f t="shared" si="4"/>
        <v>34</v>
      </c>
      <c r="W41" s="9" t="str">
        <f t="shared" si="5"/>
        <v>3. В хлам</v>
      </c>
      <c r="X41">
        <f>VLOOKUP('Ответы на форму (1)'!M41,FAS,2,FALSE)</f>
        <v>4</v>
      </c>
      <c r="Y41">
        <f>VLOOKUP('Ответы на форму (1)'!N41,FAS,2,FALSE)</f>
        <v>4</v>
      </c>
      <c r="Z41">
        <f>VLOOKUP('Ответы на форму (1)'!O41,FAS,2,FALSE)</f>
        <v>5</v>
      </c>
      <c r="AA41">
        <f>VLOOKUP('Ответы на форму (1)'!P41,FAS,2,FALSE)</f>
        <v>2</v>
      </c>
      <c r="AB41">
        <f>VLOOKUP('Ответы на форму (1)'!Q41,FAS,2,FALSE)</f>
        <v>4</v>
      </c>
      <c r="AC41">
        <f>VLOOKUP('Ответы на форму (1)'!R41,FAS,2,FALSE)</f>
        <v>4</v>
      </c>
      <c r="AD41">
        <f>VLOOKUP('Ответы на форму (1)'!S41,FAS,2,FALSE)</f>
        <v>3</v>
      </c>
      <c r="AE41">
        <f>VLOOKUP('Ответы на форму (1)'!T41,FAS,2,FALSE)</f>
        <v>3</v>
      </c>
      <c r="AF41">
        <f>VLOOKUP('Ответы на форму (1)'!U41,FAS,2,FALSE)</f>
        <v>3</v>
      </c>
      <c r="AG41">
        <f>VLOOKUP('Ответы на форму (1)'!V41,FAS,2,FALSE)</f>
        <v>2</v>
      </c>
    </row>
    <row r="42" spans="1:33" x14ac:dyDescent="0.3">
      <c r="A42" t="str">
        <f>VLOOKUP('Ответы на форму (1)'!B42,Пол,2,FALSE)</f>
        <v>М</v>
      </c>
      <c r="B42">
        <f>'Ответы на форму (1)'!C42</f>
        <v>49</v>
      </c>
      <c r="C42" t="str">
        <f t="shared" si="0"/>
        <v>1. Мудрый :)</v>
      </c>
      <c r="D42" t="str">
        <f>VLOOKUP('Ответы на форму (1)'!D42,ЧастотаТолчкосмартфона,2,FALSE)</f>
        <v>3. Часто</v>
      </c>
      <c r="E42">
        <f>IF(ISERR(FIND(E$1,'Ответы на форму (1)'!$E42)),0,IF(FIND(E$1,'Ответы на форму (1)'!$E42)&gt;0,1,0))</f>
        <v>0</v>
      </c>
      <c r="F42">
        <f>IF(ISERR(FIND(F$1,'Ответы на форму (1)'!$E42)),0,IF(FIND(F$1,'Ответы на форму (1)'!$E42)&gt;0,1,0))</f>
        <v>0</v>
      </c>
      <c r="G42">
        <f>IF(ISERR(FIND(G$1,'Ответы на форму (1)'!$E42)),0,IF(FIND(G$1,'Ответы на форму (1)'!$E42)&gt;0,1,0))</f>
        <v>0</v>
      </c>
      <c r="H42">
        <f>IF(ISERR(FIND(H$1,'Ответы на форму (1)'!$E42)),0,IF(FIND(H$1,'Ответы на форму (1)'!$E42)&gt;0,1,0))</f>
        <v>1</v>
      </c>
      <c r="I42">
        <f>IF(ISERR(FIND(I$1,'Ответы на форму (1)'!$E42)),0,IF(FIND(I$1,'Ответы на форму (1)'!$E42)&gt;0,1,0))</f>
        <v>0</v>
      </c>
      <c r="J42">
        <f>IF(ISERR(FIND(J$1,'Ответы на форму (1)'!$E42)),0,IF(FIND(J$1,'Ответы на форму (1)'!$E42)&gt;0,1,0))</f>
        <v>0</v>
      </c>
      <c r="K42">
        <f>IF(ISERR(FIND(K$1,'Ответы на форму (1)'!$E42)),0,IF(FIND(K$1,'Ответы на форму (1)'!$E42)&gt;0,1,0))</f>
        <v>0</v>
      </c>
      <c r="L42">
        <f t="shared" si="1"/>
        <v>1</v>
      </c>
      <c r="M42" s="9">
        <f t="shared" si="2"/>
        <v>29</v>
      </c>
      <c r="N42" s="9" t="str">
        <f t="shared" si="3"/>
        <v>1. Довольный</v>
      </c>
      <c r="O42">
        <f>'Ответы на форму (1)'!F42</f>
        <v>6</v>
      </c>
      <c r="P42">
        <f>'Ответы на форму (1)'!G42</f>
        <v>6</v>
      </c>
      <c r="Q42">
        <f>'Ответы на форму (1)'!H42</f>
        <v>6</v>
      </c>
      <c r="R42">
        <f>'Ответы на форму (1)'!I42</f>
        <v>6</v>
      </c>
      <c r="S42">
        <f>'Ответы на форму (1)'!J42</f>
        <v>5</v>
      </c>
      <c r="T42" t="str">
        <f>VLOOKUP('Ответы на форму (1)'!K42,ДжедайскаяШкала,2,FALSE)</f>
        <v>1. Плохо</v>
      </c>
      <c r="U42" t="str">
        <f>VLOOKUP('Ответы на форму (1)'!L42,ДжедайскаяШкала,2,FALSE)</f>
        <v>2. Средне</v>
      </c>
      <c r="V42" s="9">
        <f t="shared" si="4"/>
        <v>21</v>
      </c>
      <c r="W42" s="9" t="str">
        <f t="shared" si="5"/>
        <v>1. Свежий</v>
      </c>
      <c r="X42">
        <f>VLOOKUP('Ответы на форму (1)'!M42,FAS,2,FALSE)</f>
        <v>3</v>
      </c>
      <c r="Y42">
        <f>VLOOKUP('Ответы на форму (1)'!N42,FAS,2,FALSE)</f>
        <v>1</v>
      </c>
      <c r="Z42">
        <f>VLOOKUP('Ответы на форму (1)'!O42,FAS,2,FALSE)</f>
        <v>1</v>
      </c>
      <c r="AA42">
        <f>VLOOKUP('Ответы на форму (1)'!P42,FAS,2,FALSE)</f>
        <v>4</v>
      </c>
      <c r="AB42">
        <f>VLOOKUP('Ответы на форму (1)'!Q42,FAS,2,FALSE)</f>
        <v>1</v>
      </c>
      <c r="AC42">
        <f>VLOOKUP('Ответы на форму (1)'!R42,FAS,2,FALSE)</f>
        <v>3</v>
      </c>
      <c r="AD42">
        <f>VLOOKUP('Ответы на форму (1)'!S42,FAS,2,FALSE)</f>
        <v>2</v>
      </c>
      <c r="AE42">
        <f>VLOOKUP('Ответы на форму (1)'!T42,FAS,2,FALSE)</f>
        <v>1</v>
      </c>
      <c r="AF42">
        <f>VLOOKUP('Ответы на форму (1)'!U42,FAS,2,FALSE)</f>
        <v>1</v>
      </c>
      <c r="AG42">
        <f>VLOOKUP('Ответы на форму (1)'!V42,FAS,2,FALSE)</f>
        <v>4</v>
      </c>
    </row>
    <row r="43" spans="1:33" x14ac:dyDescent="0.3">
      <c r="A43" t="str">
        <f>VLOOKUP('Ответы на форму (1)'!B43,Пол,2,FALSE)</f>
        <v>М</v>
      </c>
      <c r="B43">
        <f>'Ответы на форму (1)'!C43</f>
        <v>37</v>
      </c>
      <c r="C43" t="str">
        <f t="shared" si="0"/>
        <v>1. Мудрый :)</v>
      </c>
      <c r="D43" t="str">
        <f>VLOOKUP('Ответы на форму (1)'!D43,ЧастотаТолчкосмартфона,2,FALSE)</f>
        <v>4. Очень Часто</v>
      </c>
      <c r="E43">
        <f>IF(ISERR(FIND(E$1,'Ответы на форму (1)'!$E43)),0,IF(FIND(E$1,'Ответы на форму (1)'!$E43)&gt;0,1,0))</f>
        <v>0</v>
      </c>
      <c r="F43">
        <f>IF(ISERR(FIND(F$1,'Ответы на форму (1)'!$E43)),0,IF(FIND(F$1,'Ответы на форму (1)'!$E43)&gt;0,1,0))</f>
        <v>1</v>
      </c>
      <c r="G43">
        <f>IF(ISERR(FIND(G$1,'Ответы на форму (1)'!$E43)),0,IF(FIND(G$1,'Ответы на форму (1)'!$E43)&gt;0,1,0))</f>
        <v>0</v>
      </c>
      <c r="H43">
        <f>IF(ISERR(FIND(H$1,'Ответы на форму (1)'!$E43)),0,IF(FIND(H$1,'Ответы на форму (1)'!$E43)&gt;0,1,0))</f>
        <v>1</v>
      </c>
      <c r="I43">
        <f>IF(ISERR(FIND(I$1,'Ответы на форму (1)'!$E43)),0,IF(FIND(I$1,'Ответы на форму (1)'!$E43)&gt;0,1,0))</f>
        <v>1</v>
      </c>
      <c r="J43">
        <f>IF(ISERR(FIND(J$1,'Ответы на форму (1)'!$E43)),0,IF(FIND(J$1,'Ответы на форму (1)'!$E43)&gt;0,1,0))</f>
        <v>1</v>
      </c>
      <c r="K43">
        <f>IF(ISERR(FIND(K$1,'Ответы на форму (1)'!$E43)),0,IF(FIND(K$1,'Ответы на форму (1)'!$E43)&gt;0,1,0))</f>
        <v>0</v>
      </c>
      <c r="L43">
        <f t="shared" si="1"/>
        <v>4</v>
      </c>
      <c r="M43" s="9">
        <f t="shared" si="2"/>
        <v>19</v>
      </c>
      <c r="N43" s="9" t="str">
        <f t="shared" si="3"/>
        <v>2. Так себе</v>
      </c>
      <c r="O43">
        <f>'Ответы на форму (1)'!F43</f>
        <v>3</v>
      </c>
      <c r="P43">
        <f>'Ответы на форму (1)'!G43</f>
        <v>4</v>
      </c>
      <c r="Q43">
        <f>'Ответы на форму (1)'!H43</f>
        <v>5</v>
      </c>
      <c r="R43">
        <f>'Ответы на форму (1)'!I43</f>
        <v>6</v>
      </c>
      <c r="S43">
        <f>'Ответы на форму (1)'!J43</f>
        <v>1</v>
      </c>
      <c r="T43" t="str">
        <f>VLOOKUP('Ответы на форму (1)'!K43,ДжедайскаяШкала,2,FALSE)</f>
        <v>3. Хорошо</v>
      </c>
      <c r="U43" t="str">
        <f>VLOOKUP('Ответы на форму (1)'!L43,ДжедайскаяШкала,2,FALSE)</f>
        <v>3. Хорошо</v>
      </c>
      <c r="V43" s="9">
        <f t="shared" si="4"/>
        <v>35</v>
      </c>
      <c r="W43" s="9" t="str">
        <f t="shared" si="5"/>
        <v>3. В хлам</v>
      </c>
      <c r="X43">
        <f>VLOOKUP('Ответы на форму (1)'!M43,FAS,2,FALSE)</f>
        <v>3</v>
      </c>
      <c r="Y43">
        <f>VLOOKUP('Ответы на форму (1)'!N43,FAS,2,FALSE)</f>
        <v>2</v>
      </c>
      <c r="Z43">
        <f>VLOOKUP('Ответы на форму (1)'!O43,FAS,2,FALSE)</f>
        <v>3</v>
      </c>
      <c r="AA43">
        <f>VLOOKUP('Ответы на форму (1)'!P43,FAS,2,FALSE)</f>
        <v>2</v>
      </c>
      <c r="AB43">
        <f>VLOOKUP('Ответы на форму (1)'!Q43,FAS,2,FALSE)</f>
        <v>3</v>
      </c>
      <c r="AC43">
        <f>VLOOKUP('Ответы на форму (1)'!R43,FAS,2,FALSE)</f>
        <v>5</v>
      </c>
      <c r="AD43">
        <f>VLOOKUP('Ответы на форму (1)'!S43,FAS,2,FALSE)</f>
        <v>4</v>
      </c>
      <c r="AE43">
        <f>VLOOKUP('Ответы на форму (1)'!T43,FAS,2,FALSE)</f>
        <v>4</v>
      </c>
      <c r="AF43">
        <f>VLOOKUP('Ответы на форму (1)'!U43,FAS,2,FALSE)</f>
        <v>5</v>
      </c>
      <c r="AG43">
        <f>VLOOKUP('Ответы на форму (1)'!V43,FAS,2,FALSE)</f>
        <v>4</v>
      </c>
    </row>
    <row r="44" spans="1:33" x14ac:dyDescent="0.3">
      <c r="A44" t="str">
        <f>VLOOKUP('Ответы на форму (1)'!B44,Пол,2,FALSE)</f>
        <v>Ж</v>
      </c>
      <c r="B44">
        <f>'Ответы на форму (1)'!C44</f>
        <v>28</v>
      </c>
      <c r="C44" t="str">
        <f t="shared" si="0"/>
        <v>2. Молодой</v>
      </c>
      <c r="D44" t="str">
        <f>VLOOKUP('Ответы на форму (1)'!D44,ЧастотаТолчкосмартфона,2,FALSE)</f>
        <v>4. Очень Часто</v>
      </c>
      <c r="E44">
        <f>IF(ISERR(FIND(E$1,'Ответы на форму (1)'!$E44)),0,IF(FIND(E$1,'Ответы на форму (1)'!$E44)&gt;0,1,0))</f>
        <v>0</v>
      </c>
      <c r="F44">
        <f>IF(ISERR(FIND(F$1,'Ответы на форму (1)'!$E44)),0,IF(FIND(F$1,'Ответы на форму (1)'!$E44)&gt;0,1,0))</f>
        <v>0</v>
      </c>
      <c r="G44">
        <f>IF(ISERR(FIND(G$1,'Ответы на форму (1)'!$E44)),0,IF(FIND(G$1,'Ответы на форму (1)'!$E44)&gt;0,1,0))</f>
        <v>0</v>
      </c>
      <c r="H44">
        <f>IF(ISERR(FIND(H$1,'Ответы на форму (1)'!$E44)),0,IF(FIND(H$1,'Ответы на форму (1)'!$E44)&gt;0,1,0))</f>
        <v>0</v>
      </c>
      <c r="I44">
        <f>IF(ISERR(FIND(I$1,'Ответы на форму (1)'!$E44)),0,IF(FIND(I$1,'Ответы на форму (1)'!$E44)&gt;0,1,0))</f>
        <v>0</v>
      </c>
      <c r="J44">
        <f>IF(ISERR(FIND(J$1,'Ответы на форму (1)'!$E44)),0,IF(FIND(J$1,'Ответы на форму (1)'!$E44)&gt;0,1,0))</f>
        <v>1</v>
      </c>
      <c r="K44">
        <f>IF(ISERR(FIND(K$1,'Ответы на форму (1)'!$E44)),0,IF(FIND(K$1,'Ответы на форму (1)'!$E44)&gt;0,1,0))</f>
        <v>0</v>
      </c>
      <c r="L44">
        <f t="shared" si="1"/>
        <v>1</v>
      </c>
      <c r="M44" s="9">
        <f t="shared" si="2"/>
        <v>22</v>
      </c>
      <c r="N44" s="9" t="str">
        <f t="shared" si="3"/>
        <v>2. Так себе</v>
      </c>
      <c r="O44">
        <f>'Ответы на форму (1)'!F44</f>
        <v>5</v>
      </c>
      <c r="P44">
        <f>'Ответы на форму (1)'!G44</f>
        <v>5</v>
      </c>
      <c r="Q44">
        <f>'Ответы на форму (1)'!H44</f>
        <v>5</v>
      </c>
      <c r="R44">
        <f>'Ответы на форму (1)'!I44</f>
        <v>3</v>
      </c>
      <c r="S44">
        <f>'Ответы на форму (1)'!J44</f>
        <v>4</v>
      </c>
      <c r="T44" t="str">
        <f>VLOOKUP('Ответы на форму (1)'!K44,ДжедайскаяШкала,2,FALSE)</f>
        <v>2. Средне</v>
      </c>
      <c r="U44" t="str">
        <f>VLOOKUP('Ответы на форму (1)'!L44,ДжедайскаяШкала,2,FALSE)</f>
        <v>2. Средне</v>
      </c>
      <c r="V44" s="9">
        <f t="shared" si="4"/>
        <v>33</v>
      </c>
      <c r="W44" s="9" t="str">
        <f t="shared" si="5"/>
        <v>3. В хлам</v>
      </c>
      <c r="X44">
        <f>VLOOKUP('Ответы на форму (1)'!M44,FAS,2,FALSE)</f>
        <v>4</v>
      </c>
      <c r="Y44">
        <f>VLOOKUP('Ответы на форму (1)'!N44,FAS,2,FALSE)</f>
        <v>4</v>
      </c>
      <c r="Z44">
        <f>VLOOKUP('Ответы на форму (1)'!O44,FAS,2,FALSE)</f>
        <v>3</v>
      </c>
      <c r="AA44">
        <f>VLOOKUP('Ответы на форму (1)'!P44,FAS,2,FALSE)</f>
        <v>4</v>
      </c>
      <c r="AB44">
        <f>VLOOKUP('Ответы на форму (1)'!Q44,FAS,2,FALSE)</f>
        <v>3</v>
      </c>
      <c r="AC44">
        <f>VLOOKUP('Ответы на форму (1)'!R44,FAS,2,FALSE)</f>
        <v>4</v>
      </c>
      <c r="AD44">
        <f>VLOOKUP('Ответы на форму (1)'!S44,FAS,2,FALSE)</f>
        <v>2</v>
      </c>
      <c r="AE44">
        <f>VLOOKUP('Ответы на форму (1)'!T44,FAS,2,FALSE)</f>
        <v>3</v>
      </c>
      <c r="AF44">
        <f>VLOOKUP('Ответы на форму (1)'!U44,FAS,2,FALSE)</f>
        <v>2</v>
      </c>
      <c r="AG44">
        <f>VLOOKUP('Ответы на форму (1)'!V44,FAS,2,FALSE)</f>
        <v>4</v>
      </c>
    </row>
    <row r="45" spans="1:33" x14ac:dyDescent="0.3">
      <c r="A45" t="str">
        <f>VLOOKUP('Ответы на форму (1)'!B45,Пол,2,FALSE)</f>
        <v>Ж</v>
      </c>
      <c r="B45">
        <f>'Ответы на форму (1)'!C45</f>
        <v>39</v>
      </c>
      <c r="C45" t="str">
        <f t="shared" si="0"/>
        <v>1. Мудрый :)</v>
      </c>
      <c r="D45" t="str">
        <f>VLOOKUP('Ответы на форму (1)'!D45,ЧастотаТолчкосмартфона,2,FALSE)</f>
        <v>2. Иногда</v>
      </c>
      <c r="E45">
        <f>IF(ISERR(FIND(E$1,'Ответы на форму (1)'!$E45)),0,IF(FIND(E$1,'Ответы на форму (1)'!$E45)&gt;0,1,0))</f>
        <v>0</v>
      </c>
      <c r="F45">
        <f>IF(ISERR(FIND(F$1,'Ответы на форму (1)'!$E45)),0,IF(FIND(F$1,'Ответы на форму (1)'!$E45)&gt;0,1,0))</f>
        <v>1</v>
      </c>
      <c r="G45">
        <f>IF(ISERR(FIND(G$1,'Ответы на форму (1)'!$E45)),0,IF(FIND(G$1,'Ответы на форму (1)'!$E45)&gt;0,1,0))</f>
        <v>0</v>
      </c>
      <c r="H45">
        <f>IF(ISERR(FIND(H$1,'Ответы на форму (1)'!$E45)),0,IF(FIND(H$1,'Ответы на форму (1)'!$E45)&gt;0,1,0))</f>
        <v>1</v>
      </c>
      <c r="I45">
        <f>IF(ISERR(FIND(I$1,'Ответы на форму (1)'!$E45)),0,IF(FIND(I$1,'Ответы на форму (1)'!$E45)&gt;0,1,0))</f>
        <v>1</v>
      </c>
      <c r="J45">
        <f>IF(ISERR(FIND(J$1,'Ответы на форму (1)'!$E45)),0,IF(FIND(J$1,'Ответы на форму (1)'!$E45)&gt;0,1,0))</f>
        <v>0</v>
      </c>
      <c r="K45">
        <f>IF(ISERR(FIND(K$1,'Ответы на форму (1)'!$E45)),0,IF(FIND(K$1,'Ответы на форму (1)'!$E45)&gt;0,1,0))</f>
        <v>0</v>
      </c>
      <c r="L45">
        <f t="shared" si="1"/>
        <v>3</v>
      </c>
      <c r="M45" s="9">
        <f t="shared" si="2"/>
        <v>26</v>
      </c>
      <c r="N45" s="9" t="str">
        <f t="shared" si="3"/>
        <v>1. Довольный</v>
      </c>
      <c r="O45">
        <f>'Ответы на форму (1)'!F45</f>
        <v>5</v>
      </c>
      <c r="P45">
        <f>'Ответы на форму (1)'!G45</f>
        <v>4</v>
      </c>
      <c r="Q45">
        <f>'Ответы на форму (1)'!H45</f>
        <v>6</v>
      </c>
      <c r="R45">
        <f>'Ответы на форму (1)'!I45</f>
        <v>5</v>
      </c>
      <c r="S45">
        <f>'Ответы на форму (1)'!J45</f>
        <v>6</v>
      </c>
      <c r="T45" t="str">
        <f>VLOOKUP('Ответы на форму (1)'!K45,ДжедайскаяШкала,2,FALSE)</f>
        <v>3. Хорошо</v>
      </c>
      <c r="U45" t="str">
        <f>VLOOKUP('Ответы на форму (1)'!L45,ДжедайскаяШкала,2,FALSE)</f>
        <v>3. Хорошо</v>
      </c>
      <c r="V45" s="9">
        <f t="shared" si="4"/>
        <v>29</v>
      </c>
      <c r="W45" s="9" t="str">
        <f t="shared" si="5"/>
        <v>2. Усталый</v>
      </c>
      <c r="X45">
        <f>VLOOKUP('Ответы на форму (1)'!M45,FAS,2,FALSE)</f>
        <v>4</v>
      </c>
      <c r="Y45">
        <f>VLOOKUP('Ответы на форму (1)'!N45,FAS,2,FALSE)</f>
        <v>3</v>
      </c>
      <c r="Z45">
        <f>VLOOKUP('Ответы на форму (1)'!O45,FAS,2,FALSE)</f>
        <v>1</v>
      </c>
      <c r="AA45">
        <f>VLOOKUP('Ответы на форму (1)'!P45,FAS,2,FALSE)</f>
        <v>4</v>
      </c>
      <c r="AB45">
        <f>VLOOKUP('Ответы на форму (1)'!Q45,FAS,2,FALSE)</f>
        <v>2</v>
      </c>
      <c r="AC45">
        <f>VLOOKUP('Ответы на форму (1)'!R45,FAS,2,FALSE)</f>
        <v>3</v>
      </c>
      <c r="AD45">
        <f>VLOOKUP('Ответы на форму (1)'!S45,FAS,2,FALSE)</f>
        <v>2</v>
      </c>
      <c r="AE45">
        <f>VLOOKUP('Ответы на форму (1)'!T45,FAS,2,FALSE)</f>
        <v>2</v>
      </c>
      <c r="AF45">
        <f>VLOOKUP('Ответы на форму (1)'!U45,FAS,2,FALSE)</f>
        <v>3</v>
      </c>
      <c r="AG45">
        <f>VLOOKUP('Ответы на форму (1)'!V45,FAS,2,FALSE)</f>
        <v>5</v>
      </c>
    </row>
    <row r="46" spans="1:33" x14ac:dyDescent="0.3">
      <c r="A46" t="str">
        <f>VLOOKUP('Ответы на форму (1)'!B46,Пол,2,FALSE)</f>
        <v>М</v>
      </c>
      <c r="B46">
        <f>'Ответы на форму (1)'!C46</f>
        <v>30</v>
      </c>
      <c r="C46" t="str">
        <f t="shared" si="0"/>
        <v>2. Молодой</v>
      </c>
      <c r="D46" t="str">
        <f>VLOOKUP('Ответы на форму (1)'!D46,ЧастотаТолчкосмартфона,2,FALSE)</f>
        <v>3. Часто</v>
      </c>
      <c r="E46">
        <f>IF(ISERR(FIND(E$1,'Ответы на форму (1)'!$E46)),0,IF(FIND(E$1,'Ответы на форму (1)'!$E46)&gt;0,1,0))</f>
        <v>0</v>
      </c>
      <c r="F46">
        <f>IF(ISERR(FIND(F$1,'Ответы на форму (1)'!$E46)),0,IF(FIND(F$1,'Ответы на форму (1)'!$E46)&gt;0,1,0))</f>
        <v>0</v>
      </c>
      <c r="G46">
        <f>IF(ISERR(FIND(G$1,'Ответы на форму (1)'!$E46)),0,IF(FIND(G$1,'Ответы на форму (1)'!$E46)&gt;0,1,0))</f>
        <v>0</v>
      </c>
      <c r="H46">
        <f>IF(ISERR(FIND(H$1,'Ответы на форму (1)'!$E46)),0,IF(FIND(H$1,'Ответы на форму (1)'!$E46)&gt;0,1,0))</f>
        <v>1</v>
      </c>
      <c r="I46">
        <f>IF(ISERR(FIND(I$1,'Ответы на форму (1)'!$E46)),0,IF(FIND(I$1,'Ответы на форму (1)'!$E46)&gt;0,1,0))</f>
        <v>0</v>
      </c>
      <c r="J46">
        <f>IF(ISERR(FIND(J$1,'Ответы на форму (1)'!$E46)),0,IF(FIND(J$1,'Ответы на форму (1)'!$E46)&gt;0,1,0))</f>
        <v>0</v>
      </c>
      <c r="K46">
        <f>IF(ISERR(FIND(K$1,'Ответы на форму (1)'!$E46)),0,IF(FIND(K$1,'Ответы на форму (1)'!$E46)&gt;0,1,0))</f>
        <v>0</v>
      </c>
      <c r="L46">
        <f t="shared" si="1"/>
        <v>1</v>
      </c>
      <c r="M46" s="9">
        <f t="shared" si="2"/>
        <v>25</v>
      </c>
      <c r="N46" s="9" t="str">
        <f t="shared" si="3"/>
        <v>2. Так себе</v>
      </c>
      <c r="O46">
        <f>'Ответы на форму (1)'!F46</f>
        <v>5</v>
      </c>
      <c r="P46">
        <f>'Ответы на форму (1)'!G46</f>
        <v>5</v>
      </c>
      <c r="Q46">
        <f>'Ответы на форму (1)'!H46</f>
        <v>6</v>
      </c>
      <c r="R46">
        <f>'Ответы на форму (1)'!I46</f>
        <v>4</v>
      </c>
      <c r="S46">
        <f>'Ответы на форму (1)'!J46</f>
        <v>5</v>
      </c>
      <c r="T46" t="str">
        <f>VLOOKUP('Ответы на форму (1)'!K46,ДжедайскаяШкала,2,FALSE)</f>
        <v>2. Средне</v>
      </c>
      <c r="U46" t="str">
        <f>VLOOKUP('Ответы на форму (1)'!L46,ДжедайскаяШкала,2,FALSE)</f>
        <v>2. Средне</v>
      </c>
      <c r="V46" s="9">
        <f t="shared" si="4"/>
        <v>27</v>
      </c>
      <c r="W46" s="9" t="str">
        <f t="shared" si="5"/>
        <v>2. Усталый</v>
      </c>
      <c r="X46">
        <f>VLOOKUP('Ответы на форму (1)'!M46,FAS,2,FALSE)</f>
        <v>4</v>
      </c>
      <c r="Y46">
        <f>VLOOKUP('Ответы на форму (1)'!N46,FAS,2,FALSE)</f>
        <v>3</v>
      </c>
      <c r="Z46">
        <f>VLOOKUP('Ответы на форму (1)'!O46,FAS,2,FALSE)</f>
        <v>2</v>
      </c>
      <c r="AA46">
        <f>VLOOKUP('Ответы на форму (1)'!P46,FAS,2,FALSE)</f>
        <v>2</v>
      </c>
      <c r="AB46">
        <f>VLOOKUP('Ответы на форму (1)'!Q46,FAS,2,FALSE)</f>
        <v>3</v>
      </c>
      <c r="AC46">
        <f>VLOOKUP('Ответы на форму (1)'!R46,FAS,2,FALSE)</f>
        <v>2</v>
      </c>
      <c r="AD46">
        <f>VLOOKUP('Ответы на форму (1)'!S46,FAS,2,FALSE)</f>
        <v>1</v>
      </c>
      <c r="AE46">
        <f>VLOOKUP('Ответы на форму (1)'!T46,FAS,2,FALSE)</f>
        <v>3</v>
      </c>
      <c r="AF46">
        <f>VLOOKUP('Ответы на форму (1)'!U46,FAS,2,FALSE)</f>
        <v>4</v>
      </c>
      <c r="AG46">
        <f>VLOOKUP('Ответы на форму (1)'!V46,FAS,2,FALSE)</f>
        <v>3</v>
      </c>
    </row>
    <row r="47" spans="1:33" x14ac:dyDescent="0.3">
      <c r="A47" t="str">
        <f>VLOOKUP('Ответы на форму (1)'!B47,Пол,2,FALSE)</f>
        <v>Ж</v>
      </c>
      <c r="B47">
        <f>'Ответы на форму (1)'!C47</f>
        <v>32</v>
      </c>
      <c r="C47" t="str">
        <f t="shared" si="0"/>
        <v>2. Молодой</v>
      </c>
      <c r="D47" t="str">
        <f>VLOOKUP('Ответы на форму (1)'!D47,ЧастотаТолчкосмартфона,2,FALSE)</f>
        <v>4. Очень Часто</v>
      </c>
      <c r="E47">
        <f>IF(ISERR(FIND(E$1,'Ответы на форму (1)'!$E47)),0,IF(FIND(E$1,'Ответы на форму (1)'!$E47)&gt;0,1,0))</f>
        <v>0</v>
      </c>
      <c r="F47">
        <f>IF(ISERR(FIND(F$1,'Ответы на форму (1)'!$E47)),0,IF(FIND(F$1,'Ответы на форму (1)'!$E47)&gt;0,1,0))</f>
        <v>1</v>
      </c>
      <c r="G47">
        <f>IF(ISERR(FIND(G$1,'Ответы на форму (1)'!$E47)),0,IF(FIND(G$1,'Ответы на форму (1)'!$E47)&gt;0,1,0))</f>
        <v>0</v>
      </c>
      <c r="H47">
        <f>IF(ISERR(FIND(H$1,'Ответы на форму (1)'!$E47)),0,IF(FIND(H$1,'Ответы на форму (1)'!$E47)&gt;0,1,0))</f>
        <v>1</v>
      </c>
      <c r="I47">
        <f>IF(ISERR(FIND(I$1,'Ответы на форму (1)'!$E47)),0,IF(FIND(I$1,'Ответы на форму (1)'!$E47)&gt;0,1,0))</f>
        <v>0</v>
      </c>
      <c r="J47">
        <f>IF(ISERR(FIND(J$1,'Ответы на форму (1)'!$E47)),0,IF(FIND(J$1,'Ответы на форму (1)'!$E47)&gt;0,1,0))</f>
        <v>0</v>
      </c>
      <c r="K47">
        <f>IF(ISERR(FIND(K$1,'Ответы на форму (1)'!$E47)),0,IF(FIND(K$1,'Ответы на форму (1)'!$E47)&gt;0,1,0))</f>
        <v>0</v>
      </c>
      <c r="L47">
        <f t="shared" si="1"/>
        <v>2</v>
      </c>
      <c r="M47" s="9">
        <f t="shared" si="2"/>
        <v>16</v>
      </c>
      <c r="N47" s="9" t="str">
        <f t="shared" si="3"/>
        <v>2. Так себе</v>
      </c>
      <c r="O47">
        <f>'Ответы на форму (1)'!F47</f>
        <v>3</v>
      </c>
      <c r="P47">
        <f>'Ответы на форму (1)'!G47</f>
        <v>3</v>
      </c>
      <c r="Q47">
        <f>'Ответы на форму (1)'!H47</f>
        <v>4</v>
      </c>
      <c r="R47">
        <f>'Ответы на форму (1)'!I47</f>
        <v>3</v>
      </c>
      <c r="S47">
        <f>'Ответы на форму (1)'!J47</f>
        <v>3</v>
      </c>
      <c r="T47" t="str">
        <f>VLOOKUP('Ответы на форму (1)'!K47,ДжедайскаяШкала,2,FALSE)</f>
        <v>2. Средне</v>
      </c>
      <c r="U47" t="str">
        <f>VLOOKUP('Ответы на форму (1)'!L47,ДжедайскаяШкала,2,FALSE)</f>
        <v>3. Хорошо</v>
      </c>
      <c r="V47" s="9">
        <f t="shared" si="4"/>
        <v>34</v>
      </c>
      <c r="W47" s="9" t="str">
        <f t="shared" si="5"/>
        <v>3. В хлам</v>
      </c>
      <c r="X47">
        <f>VLOOKUP('Ответы на форму (1)'!M47,FAS,2,FALSE)</f>
        <v>2</v>
      </c>
      <c r="Y47">
        <f>VLOOKUP('Ответы на форму (1)'!N47,FAS,2,FALSE)</f>
        <v>3</v>
      </c>
      <c r="Z47">
        <f>VLOOKUP('Ответы на форму (1)'!O47,FAS,2,FALSE)</f>
        <v>4</v>
      </c>
      <c r="AA47">
        <f>VLOOKUP('Ответы на форму (1)'!P47,FAS,2,FALSE)</f>
        <v>4</v>
      </c>
      <c r="AB47">
        <f>VLOOKUP('Ответы на форму (1)'!Q47,FAS,2,FALSE)</f>
        <v>4</v>
      </c>
      <c r="AC47">
        <f>VLOOKUP('Ответы на форму (1)'!R47,FAS,2,FALSE)</f>
        <v>4</v>
      </c>
      <c r="AD47">
        <f>VLOOKUP('Ответы на форму (1)'!S47,FAS,2,FALSE)</f>
        <v>3</v>
      </c>
      <c r="AE47">
        <f>VLOOKUP('Ответы на форму (1)'!T47,FAS,2,FALSE)</f>
        <v>5</v>
      </c>
      <c r="AF47">
        <f>VLOOKUP('Ответы на форму (1)'!U47,FAS,2,FALSE)</f>
        <v>2</v>
      </c>
      <c r="AG47">
        <f>VLOOKUP('Ответы на форму (1)'!V47,FAS,2,FALSE)</f>
        <v>3</v>
      </c>
    </row>
    <row r="48" spans="1:33" x14ac:dyDescent="0.3">
      <c r="A48" t="str">
        <f>VLOOKUP('Ответы на форму (1)'!B48,Пол,2,FALSE)</f>
        <v>М</v>
      </c>
      <c r="B48">
        <f>'Ответы на форму (1)'!C48</f>
        <v>32</v>
      </c>
      <c r="C48" t="str">
        <f t="shared" si="0"/>
        <v>2. Молодой</v>
      </c>
      <c r="D48" t="str">
        <f>VLOOKUP('Ответы на форму (1)'!D48,ЧастотаТолчкосмартфона,2,FALSE)</f>
        <v>1. Редко</v>
      </c>
      <c r="E48">
        <f>IF(ISERR(FIND(E$1,'Ответы на форму (1)'!$E48)),0,IF(FIND(E$1,'Ответы на форму (1)'!$E48)&gt;0,1,0))</f>
        <v>0</v>
      </c>
      <c r="F48">
        <f>IF(ISERR(FIND(F$1,'Ответы на форму (1)'!$E48)),0,IF(FIND(F$1,'Ответы на форму (1)'!$E48)&gt;0,1,0))</f>
        <v>0</v>
      </c>
      <c r="G48">
        <f>IF(ISERR(FIND(G$1,'Ответы на форму (1)'!$E48)),0,IF(FIND(G$1,'Ответы на форму (1)'!$E48)&gt;0,1,0))</f>
        <v>0</v>
      </c>
      <c r="H48">
        <f>IF(ISERR(FIND(H$1,'Ответы на форму (1)'!$E48)),0,IF(FIND(H$1,'Ответы на форму (1)'!$E48)&gt;0,1,0))</f>
        <v>0</v>
      </c>
      <c r="I48">
        <f>IF(ISERR(FIND(I$1,'Ответы на форму (1)'!$E48)),0,IF(FIND(I$1,'Ответы на форму (1)'!$E48)&gt;0,1,0))</f>
        <v>1</v>
      </c>
      <c r="J48">
        <f>IF(ISERR(FIND(J$1,'Ответы на форму (1)'!$E48)),0,IF(FIND(J$1,'Ответы на форму (1)'!$E48)&gt;0,1,0))</f>
        <v>0</v>
      </c>
      <c r="K48">
        <f>IF(ISERR(FIND(K$1,'Ответы на форму (1)'!$E48)),0,IF(FIND(K$1,'Ответы на форму (1)'!$E48)&gt;0,1,0))</f>
        <v>0</v>
      </c>
      <c r="L48">
        <f t="shared" si="1"/>
        <v>1</v>
      </c>
      <c r="M48" s="9">
        <f t="shared" si="2"/>
        <v>19</v>
      </c>
      <c r="N48" s="9" t="str">
        <f t="shared" si="3"/>
        <v>2. Так себе</v>
      </c>
      <c r="O48">
        <f>'Ответы на форму (1)'!F48</f>
        <v>3</v>
      </c>
      <c r="P48">
        <f>'Ответы на форму (1)'!G48</f>
        <v>4</v>
      </c>
      <c r="Q48">
        <f>'Ответы на форму (1)'!H48</f>
        <v>5</v>
      </c>
      <c r="R48">
        <f>'Ответы на форму (1)'!I48</f>
        <v>2</v>
      </c>
      <c r="S48">
        <f>'Ответы на форму (1)'!J48</f>
        <v>5</v>
      </c>
      <c r="T48" t="str">
        <f>VLOOKUP('Ответы на форму (1)'!K48,ДжедайскаяШкала,2,FALSE)</f>
        <v>2. Средне</v>
      </c>
      <c r="U48" t="str">
        <f>VLOOKUP('Ответы на форму (1)'!L48,ДжедайскаяШкала,2,FALSE)</f>
        <v>1. Плохо</v>
      </c>
      <c r="V48" s="9">
        <f t="shared" si="4"/>
        <v>28</v>
      </c>
      <c r="W48" s="9" t="str">
        <f t="shared" si="5"/>
        <v>2. Усталый</v>
      </c>
      <c r="X48">
        <f>VLOOKUP('Ответы на форму (1)'!M48,FAS,2,FALSE)</f>
        <v>2</v>
      </c>
      <c r="Y48">
        <f>VLOOKUP('Ответы на форму (1)'!N48,FAS,2,FALSE)</f>
        <v>1</v>
      </c>
      <c r="Z48">
        <f>VLOOKUP('Ответы на форму (1)'!O48,FAS,2,FALSE)</f>
        <v>4</v>
      </c>
      <c r="AA48">
        <f>VLOOKUP('Ответы на форму (1)'!P48,FAS,2,FALSE)</f>
        <v>4</v>
      </c>
      <c r="AB48">
        <f>VLOOKUP('Ответы на форму (1)'!Q48,FAS,2,FALSE)</f>
        <v>4</v>
      </c>
      <c r="AC48">
        <f>VLOOKUP('Ответы на форму (1)'!R48,FAS,2,FALSE)</f>
        <v>3</v>
      </c>
      <c r="AD48">
        <f>VLOOKUP('Ответы на форму (1)'!S48,FAS,2,FALSE)</f>
        <v>2</v>
      </c>
      <c r="AE48">
        <f>VLOOKUP('Ответы на форму (1)'!T48,FAS,2,FALSE)</f>
        <v>2</v>
      </c>
      <c r="AF48">
        <f>VLOOKUP('Ответы на форму (1)'!U48,FAS,2,FALSE)</f>
        <v>2</v>
      </c>
      <c r="AG48">
        <f>VLOOKUP('Ответы на форму (1)'!V48,FAS,2,FALSE)</f>
        <v>4</v>
      </c>
    </row>
    <row r="49" spans="1:33" x14ac:dyDescent="0.3">
      <c r="A49" t="str">
        <f>VLOOKUP('Ответы на форму (1)'!B49,Пол,2,FALSE)</f>
        <v>М</v>
      </c>
      <c r="B49">
        <f>'Ответы на форму (1)'!C49</f>
        <v>23</v>
      </c>
      <c r="C49" t="str">
        <f t="shared" si="0"/>
        <v>3. Миллениал :)</v>
      </c>
      <c r="D49" t="str">
        <f>VLOOKUP('Ответы на форму (1)'!D49,ЧастотаТолчкосмартфона,2,FALSE)</f>
        <v>4. Очень Часто</v>
      </c>
      <c r="E49">
        <f>IF(ISERR(FIND(E$1,'Ответы на форму (1)'!$E49)),0,IF(FIND(E$1,'Ответы на форму (1)'!$E49)&gt;0,1,0))</f>
        <v>0</v>
      </c>
      <c r="F49">
        <f>IF(ISERR(FIND(F$1,'Ответы на форму (1)'!$E49)),0,IF(FIND(F$1,'Ответы на форму (1)'!$E49)&gt;0,1,0))</f>
        <v>0</v>
      </c>
      <c r="G49">
        <f>IF(ISERR(FIND(G$1,'Ответы на форму (1)'!$E49)),0,IF(FIND(G$1,'Ответы на форму (1)'!$E49)&gt;0,1,0))</f>
        <v>0</v>
      </c>
      <c r="H49">
        <f>IF(ISERR(FIND(H$1,'Ответы на форму (1)'!$E49)),0,IF(FIND(H$1,'Ответы на форму (1)'!$E49)&gt;0,1,0))</f>
        <v>1</v>
      </c>
      <c r="I49">
        <f>IF(ISERR(FIND(I$1,'Ответы на форму (1)'!$E49)),0,IF(FIND(I$1,'Ответы на форму (1)'!$E49)&gt;0,1,0))</f>
        <v>0</v>
      </c>
      <c r="J49">
        <f>IF(ISERR(FIND(J$1,'Ответы на форму (1)'!$E49)),0,IF(FIND(J$1,'Ответы на форму (1)'!$E49)&gt;0,1,0))</f>
        <v>0</v>
      </c>
      <c r="K49">
        <f>IF(ISERR(FIND(K$1,'Ответы на форму (1)'!$E49)),0,IF(FIND(K$1,'Ответы на форму (1)'!$E49)&gt;0,1,0))</f>
        <v>0</v>
      </c>
      <c r="L49">
        <f t="shared" si="1"/>
        <v>1</v>
      </c>
      <c r="M49" s="9">
        <f t="shared" si="2"/>
        <v>14</v>
      </c>
      <c r="N49" s="9" t="str">
        <f t="shared" si="3"/>
        <v>3. Не довольный</v>
      </c>
      <c r="O49">
        <f>'Ответы на форму (1)'!F49</f>
        <v>2</v>
      </c>
      <c r="P49">
        <f>'Ответы на форму (1)'!G49</f>
        <v>2</v>
      </c>
      <c r="Q49">
        <f>'Ответы на форму (1)'!H49</f>
        <v>4</v>
      </c>
      <c r="R49">
        <f>'Ответы на форму (1)'!I49</f>
        <v>4</v>
      </c>
      <c r="S49">
        <f>'Ответы на форму (1)'!J49</f>
        <v>2</v>
      </c>
      <c r="T49" t="str">
        <f>VLOOKUP('Ответы на форму (1)'!K49,ДжедайскаяШкала,2,FALSE)</f>
        <v>3. Хорошо</v>
      </c>
      <c r="U49" t="str">
        <f>VLOOKUP('Ответы на форму (1)'!L49,ДжедайскаяШкала,2,FALSE)</f>
        <v>2. Средне</v>
      </c>
      <c r="V49" s="9">
        <f t="shared" si="4"/>
        <v>32</v>
      </c>
      <c r="W49" s="9" t="str">
        <f t="shared" si="5"/>
        <v>2. Усталый</v>
      </c>
      <c r="X49">
        <f>VLOOKUP('Ответы на форму (1)'!M49,FAS,2,FALSE)</f>
        <v>4</v>
      </c>
      <c r="Y49">
        <f>VLOOKUP('Ответы на форму (1)'!N49,FAS,2,FALSE)</f>
        <v>3</v>
      </c>
      <c r="Z49">
        <f>VLOOKUP('Ответы на форму (1)'!O49,FAS,2,FALSE)</f>
        <v>3</v>
      </c>
      <c r="AA49">
        <f>VLOOKUP('Ответы на форму (1)'!P49,FAS,2,FALSE)</f>
        <v>2</v>
      </c>
      <c r="AB49">
        <f>VLOOKUP('Ответы на форму (1)'!Q49,FAS,2,FALSE)</f>
        <v>4</v>
      </c>
      <c r="AC49">
        <f>VLOOKUP('Ответы на форму (1)'!R49,FAS,2,FALSE)</f>
        <v>4</v>
      </c>
      <c r="AD49">
        <f>VLOOKUP('Ответы на форму (1)'!S49,FAS,2,FALSE)</f>
        <v>3</v>
      </c>
      <c r="AE49">
        <f>VLOOKUP('Ответы на форму (1)'!T49,FAS,2,FALSE)</f>
        <v>3</v>
      </c>
      <c r="AF49">
        <f>VLOOKUP('Ответы на форму (1)'!U49,FAS,2,FALSE)</f>
        <v>3</v>
      </c>
      <c r="AG49">
        <f>VLOOKUP('Ответы на форму (1)'!V49,FAS,2,FALSE)</f>
        <v>3</v>
      </c>
    </row>
    <row r="50" spans="1:33" x14ac:dyDescent="0.3">
      <c r="A50" t="str">
        <f>VLOOKUP('Ответы на форму (1)'!B50,Пол,2,FALSE)</f>
        <v>М</v>
      </c>
      <c r="B50">
        <f>'Ответы на форму (1)'!C50</f>
        <v>27</v>
      </c>
      <c r="C50" t="str">
        <f t="shared" si="0"/>
        <v>2. Молодой</v>
      </c>
      <c r="D50" t="str">
        <f>VLOOKUP('Ответы на форму (1)'!D50,ЧастотаТолчкосмартфона,2,FALSE)</f>
        <v>4. Очень Часто</v>
      </c>
      <c r="E50">
        <f>IF(ISERR(FIND(E$1,'Ответы на форму (1)'!$E50)),0,IF(FIND(E$1,'Ответы на форму (1)'!$E50)&gt;0,1,0))</f>
        <v>0</v>
      </c>
      <c r="F50">
        <f>IF(ISERR(FIND(F$1,'Ответы на форму (1)'!$E50)),0,IF(FIND(F$1,'Ответы на форму (1)'!$E50)&gt;0,1,0))</f>
        <v>1</v>
      </c>
      <c r="G50">
        <f>IF(ISERR(FIND(G$1,'Ответы на форму (1)'!$E50)),0,IF(FIND(G$1,'Ответы на форму (1)'!$E50)&gt;0,1,0))</f>
        <v>0</v>
      </c>
      <c r="H50">
        <f>IF(ISERR(FIND(H$1,'Ответы на форму (1)'!$E50)),0,IF(FIND(H$1,'Ответы на форму (1)'!$E50)&gt;0,1,0))</f>
        <v>1</v>
      </c>
      <c r="I50">
        <f>IF(ISERR(FIND(I$1,'Ответы на форму (1)'!$E50)),0,IF(FIND(I$1,'Ответы на форму (1)'!$E50)&gt;0,1,0))</f>
        <v>0</v>
      </c>
      <c r="J50">
        <f>IF(ISERR(FIND(J$1,'Ответы на форму (1)'!$E50)),0,IF(FIND(J$1,'Ответы на форму (1)'!$E50)&gt;0,1,0))</f>
        <v>1</v>
      </c>
      <c r="K50">
        <f>IF(ISERR(FIND(K$1,'Ответы на форму (1)'!$E50)),0,IF(FIND(K$1,'Ответы на форму (1)'!$E50)&gt;0,1,0))</f>
        <v>0</v>
      </c>
      <c r="L50">
        <f t="shared" si="1"/>
        <v>3</v>
      </c>
      <c r="M50" s="9">
        <f t="shared" si="2"/>
        <v>22</v>
      </c>
      <c r="N50" s="9" t="str">
        <f t="shared" si="3"/>
        <v>2. Так себе</v>
      </c>
      <c r="O50">
        <f>'Ответы на форму (1)'!F50</f>
        <v>5</v>
      </c>
      <c r="P50">
        <f>'Ответы на форму (1)'!G50</f>
        <v>4</v>
      </c>
      <c r="Q50">
        <f>'Ответы на форму (1)'!H50</f>
        <v>5</v>
      </c>
      <c r="R50">
        <f>'Ответы на форму (1)'!I50</f>
        <v>6</v>
      </c>
      <c r="S50">
        <f>'Ответы на форму (1)'!J50</f>
        <v>2</v>
      </c>
      <c r="T50" t="str">
        <f>VLOOKUP('Ответы на форму (1)'!K50,ДжедайскаяШкала,2,FALSE)</f>
        <v>3. Хорошо</v>
      </c>
      <c r="U50" t="str">
        <f>VLOOKUP('Ответы на форму (1)'!L50,ДжедайскаяШкала,2,FALSE)</f>
        <v>2. Средне</v>
      </c>
      <c r="V50" s="9">
        <f t="shared" si="4"/>
        <v>29</v>
      </c>
      <c r="W50" s="9" t="str">
        <f t="shared" si="5"/>
        <v>2. Усталый</v>
      </c>
      <c r="X50">
        <f>VLOOKUP('Ответы на форму (1)'!M50,FAS,2,FALSE)</f>
        <v>4</v>
      </c>
      <c r="Y50">
        <f>VLOOKUP('Ответы на форму (1)'!N50,FAS,2,FALSE)</f>
        <v>3</v>
      </c>
      <c r="Z50">
        <f>VLOOKUP('Ответы на форму (1)'!O50,FAS,2,FALSE)</f>
        <v>3</v>
      </c>
      <c r="AA50">
        <f>VLOOKUP('Ответы на форму (1)'!P50,FAS,2,FALSE)</f>
        <v>2</v>
      </c>
      <c r="AB50">
        <f>VLOOKUP('Ответы на форму (1)'!Q50,FAS,2,FALSE)</f>
        <v>3</v>
      </c>
      <c r="AC50">
        <f>VLOOKUP('Ответы на форму (1)'!R50,FAS,2,FALSE)</f>
        <v>2</v>
      </c>
      <c r="AD50">
        <f>VLOOKUP('Ответы на форму (1)'!S50,FAS,2,FALSE)</f>
        <v>2</v>
      </c>
      <c r="AE50">
        <f>VLOOKUP('Ответы на форму (1)'!T50,FAS,2,FALSE)</f>
        <v>3</v>
      </c>
      <c r="AF50">
        <f>VLOOKUP('Ответы на форму (1)'!U50,FAS,2,FALSE)</f>
        <v>3</v>
      </c>
      <c r="AG50">
        <f>VLOOKUP('Ответы на форму (1)'!V50,FAS,2,FALSE)</f>
        <v>4</v>
      </c>
    </row>
    <row r="51" spans="1:33" x14ac:dyDescent="0.3">
      <c r="A51" t="str">
        <f>VLOOKUP('Ответы на форму (1)'!B51,Пол,2,FALSE)</f>
        <v>Ж</v>
      </c>
      <c r="B51">
        <f>'Ответы на форму (1)'!C51</f>
        <v>23</v>
      </c>
      <c r="C51" t="str">
        <f t="shared" si="0"/>
        <v>3. Миллениал :)</v>
      </c>
      <c r="D51" t="str">
        <f>VLOOKUP('Ответы на форму (1)'!D51,ЧастотаТолчкосмартфона,2,FALSE)</f>
        <v>4. Очень Часто</v>
      </c>
      <c r="E51">
        <f>IF(ISERR(FIND(E$1,'Ответы на форму (1)'!$E51)),0,IF(FIND(E$1,'Ответы на форму (1)'!$E51)&gt;0,1,0))</f>
        <v>0</v>
      </c>
      <c r="F51">
        <f>IF(ISERR(FIND(F$1,'Ответы на форму (1)'!$E51)),0,IF(FIND(F$1,'Ответы на форму (1)'!$E51)&gt;0,1,0))</f>
        <v>1</v>
      </c>
      <c r="G51">
        <f>IF(ISERR(FIND(G$1,'Ответы на форму (1)'!$E51)),0,IF(FIND(G$1,'Ответы на форму (1)'!$E51)&gt;0,1,0))</f>
        <v>0</v>
      </c>
      <c r="H51">
        <f>IF(ISERR(FIND(H$1,'Ответы на форму (1)'!$E51)),0,IF(FIND(H$1,'Ответы на форму (1)'!$E51)&gt;0,1,0))</f>
        <v>1</v>
      </c>
      <c r="I51">
        <f>IF(ISERR(FIND(I$1,'Ответы на форму (1)'!$E51)),0,IF(FIND(I$1,'Ответы на форму (1)'!$E51)&gt;0,1,0))</f>
        <v>1</v>
      </c>
      <c r="J51">
        <f>IF(ISERR(FIND(J$1,'Ответы на форму (1)'!$E51)),0,IF(FIND(J$1,'Ответы на форму (1)'!$E51)&gt;0,1,0))</f>
        <v>1</v>
      </c>
      <c r="K51">
        <f>IF(ISERR(FIND(K$1,'Ответы на форму (1)'!$E51)),0,IF(FIND(K$1,'Ответы на форму (1)'!$E51)&gt;0,1,0))</f>
        <v>0</v>
      </c>
      <c r="L51">
        <f t="shared" si="1"/>
        <v>4</v>
      </c>
      <c r="M51" s="9">
        <f t="shared" si="2"/>
        <v>18</v>
      </c>
      <c r="N51" s="9" t="str">
        <f t="shared" si="3"/>
        <v>2. Так себе</v>
      </c>
      <c r="O51">
        <f>'Ответы на форму (1)'!F51</f>
        <v>4</v>
      </c>
      <c r="P51">
        <f>'Ответы на форму (1)'!G51</f>
        <v>3</v>
      </c>
      <c r="Q51">
        <f>'Ответы на форму (1)'!H51</f>
        <v>5</v>
      </c>
      <c r="R51">
        <f>'Ответы на форму (1)'!I51</f>
        <v>4</v>
      </c>
      <c r="S51">
        <f>'Ответы на форму (1)'!J51</f>
        <v>2</v>
      </c>
      <c r="T51" t="str">
        <f>VLOOKUP('Ответы на форму (1)'!K51,ДжедайскаяШкала,2,FALSE)</f>
        <v>1. Плохо</v>
      </c>
      <c r="U51" t="str">
        <f>VLOOKUP('Ответы на форму (1)'!L51,ДжедайскаяШкала,2,FALSE)</f>
        <v>2. Средне</v>
      </c>
      <c r="V51" s="9">
        <f t="shared" si="4"/>
        <v>38</v>
      </c>
      <c r="W51" s="9" t="str">
        <f t="shared" si="5"/>
        <v>3. В хлам</v>
      </c>
      <c r="X51">
        <f>VLOOKUP('Ответы на форму (1)'!M51,FAS,2,FALSE)</f>
        <v>4</v>
      </c>
      <c r="Y51">
        <f>VLOOKUP('Ответы на форму (1)'!N51,FAS,2,FALSE)</f>
        <v>4</v>
      </c>
      <c r="Z51">
        <f>VLOOKUP('Ответы на форму (1)'!O51,FAS,2,FALSE)</f>
        <v>4</v>
      </c>
      <c r="AA51">
        <f>VLOOKUP('Ответы на форму (1)'!P51,FAS,2,FALSE)</f>
        <v>3</v>
      </c>
      <c r="AB51">
        <f>VLOOKUP('Ответы на форму (1)'!Q51,FAS,2,FALSE)</f>
        <v>3</v>
      </c>
      <c r="AC51">
        <f>VLOOKUP('Ответы на форму (1)'!R51,FAS,2,FALSE)</f>
        <v>5</v>
      </c>
      <c r="AD51">
        <f>VLOOKUP('Ответы на форму (1)'!S51,FAS,2,FALSE)</f>
        <v>4</v>
      </c>
      <c r="AE51">
        <f>VLOOKUP('Ответы на форму (1)'!T51,FAS,2,FALSE)</f>
        <v>4</v>
      </c>
      <c r="AF51">
        <f>VLOOKUP('Ответы на форму (1)'!U51,FAS,2,FALSE)</f>
        <v>4</v>
      </c>
      <c r="AG51">
        <f>VLOOKUP('Ответы на форму (1)'!V51,FAS,2,FALSE)</f>
        <v>3</v>
      </c>
    </row>
    <row r="52" spans="1:33" x14ac:dyDescent="0.3">
      <c r="A52" t="str">
        <f>VLOOKUP('Ответы на форму (1)'!B52,Пол,2,FALSE)</f>
        <v>М</v>
      </c>
      <c r="B52">
        <f>'Ответы на форму (1)'!C52</f>
        <v>30</v>
      </c>
      <c r="C52" t="str">
        <f t="shared" si="0"/>
        <v>2. Молодой</v>
      </c>
      <c r="D52" t="str">
        <f>VLOOKUP('Ответы на форму (1)'!D52,ЧастотаТолчкосмартфона,2,FALSE)</f>
        <v>4. Очень Часто</v>
      </c>
      <c r="E52">
        <f>IF(ISERR(FIND(E$1,'Ответы на форму (1)'!$E52)),0,IF(FIND(E$1,'Ответы на форму (1)'!$E52)&gt;0,1,0))</f>
        <v>1</v>
      </c>
      <c r="F52">
        <f>IF(ISERR(FIND(F$1,'Ответы на форму (1)'!$E52)),0,IF(FIND(F$1,'Ответы на форму (1)'!$E52)&gt;0,1,0))</f>
        <v>1</v>
      </c>
      <c r="G52">
        <f>IF(ISERR(FIND(G$1,'Ответы на форму (1)'!$E52)),0,IF(FIND(G$1,'Ответы на форму (1)'!$E52)&gt;0,1,0))</f>
        <v>1</v>
      </c>
      <c r="H52">
        <f>IF(ISERR(FIND(H$1,'Ответы на форму (1)'!$E52)),0,IF(FIND(H$1,'Ответы на форму (1)'!$E52)&gt;0,1,0))</f>
        <v>1</v>
      </c>
      <c r="I52">
        <f>IF(ISERR(FIND(I$1,'Ответы на форму (1)'!$E52)),0,IF(FIND(I$1,'Ответы на форму (1)'!$E52)&gt;0,1,0))</f>
        <v>1</v>
      </c>
      <c r="J52">
        <f>IF(ISERR(FIND(J$1,'Ответы на форму (1)'!$E52)),0,IF(FIND(J$1,'Ответы на форму (1)'!$E52)&gt;0,1,0))</f>
        <v>1</v>
      </c>
      <c r="K52">
        <f>IF(ISERR(FIND(K$1,'Ответы на форму (1)'!$E52)),0,IF(FIND(K$1,'Ответы на форму (1)'!$E52)&gt;0,1,0))</f>
        <v>1</v>
      </c>
      <c r="L52">
        <f t="shared" si="1"/>
        <v>7</v>
      </c>
      <c r="M52" s="9">
        <f t="shared" si="2"/>
        <v>35</v>
      </c>
      <c r="N52" s="9" t="str">
        <f t="shared" si="3"/>
        <v>1. Довольный</v>
      </c>
      <c r="O52">
        <f>'Ответы на форму (1)'!F52</f>
        <v>7</v>
      </c>
      <c r="P52">
        <f>'Ответы на форму (1)'!G52</f>
        <v>7</v>
      </c>
      <c r="Q52">
        <f>'Ответы на форму (1)'!H52</f>
        <v>7</v>
      </c>
      <c r="R52">
        <f>'Ответы на форму (1)'!I52</f>
        <v>7</v>
      </c>
      <c r="S52">
        <f>'Ответы на форму (1)'!J52</f>
        <v>7</v>
      </c>
      <c r="T52" t="str">
        <f>VLOOKUP('Ответы на форму (1)'!K52,ДжедайскаяШкала,2,FALSE)</f>
        <v>2. Средне</v>
      </c>
      <c r="U52" t="str">
        <f>VLOOKUP('Ответы на форму (1)'!L52,ДжедайскаяШкала,2,FALSE)</f>
        <v>3. Хорошо</v>
      </c>
      <c r="V52" s="9">
        <f t="shared" si="4"/>
        <v>25</v>
      </c>
      <c r="W52" s="9" t="str">
        <f t="shared" si="5"/>
        <v>2. Усталый</v>
      </c>
      <c r="X52">
        <f>VLOOKUP('Ответы на форму (1)'!M52,FAS,2,FALSE)</f>
        <v>2</v>
      </c>
      <c r="Y52">
        <f>VLOOKUP('Ответы на форму (1)'!N52,FAS,2,FALSE)</f>
        <v>1</v>
      </c>
      <c r="Z52">
        <f>VLOOKUP('Ответы на форму (1)'!O52,FAS,2,FALSE)</f>
        <v>3</v>
      </c>
      <c r="AA52">
        <f>VLOOKUP('Ответы на форму (1)'!P52,FAS,2,FALSE)</f>
        <v>5</v>
      </c>
      <c r="AB52">
        <f>VLOOKUP('Ответы на форму (1)'!Q52,FAS,2,FALSE)</f>
        <v>1</v>
      </c>
      <c r="AC52">
        <f>VLOOKUP('Ответы на форму (1)'!R52,FAS,2,FALSE)</f>
        <v>2</v>
      </c>
      <c r="AD52">
        <f>VLOOKUP('Ответы на форму (1)'!S52,FAS,2,FALSE)</f>
        <v>2</v>
      </c>
      <c r="AE52">
        <f>VLOOKUP('Ответы на форму (1)'!T52,FAS,2,FALSE)</f>
        <v>2</v>
      </c>
      <c r="AF52">
        <f>VLOOKUP('Ответы на форму (1)'!U52,FAS,2,FALSE)</f>
        <v>3</v>
      </c>
      <c r="AG52">
        <f>VLOOKUP('Ответы на форму (1)'!V52,FAS,2,FALSE)</f>
        <v>4</v>
      </c>
    </row>
    <row r="53" spans="1:33" x14ac:dyDescent="0.3">
      <c r="A53" t="str">
        <f>VLOOKUP('Ответы на форму (1)'!B53,Пол,2,FALSE)</f>
        <v>М</v>
      </c>
      <c r="B53">
        <f>'Ответы на форму (1)'!C53</f>
        <v>37</v>
      </c>
      <c r="C53" t="str">
        <f t="shared" si="0"/>
        <v>1. Мудрый :)</v>
      </c>
      <c r="D53" t="str">
        <f>VLOOKUP('Ответы на форму (1)'!D53,ЧастотаТолчкосмартфона,2,FALSE)</f>
        <v>0. Никогда</v>
      </c>
      <c r="E53">
        <f>IF(ISERR(FIND(E$1,'Ответы на форму (1)'!$E53)),0,IF(FIND(E$1,'Ответы на форму (1)'!$E53)&gt;0,1,0))</f>
        <v>0</v>
      </c>
      <c r="F53">
        <f>IF(ISERR(FIND(F$1,'Ответы на форму (1)'!$E53)),0,IF(FIND(F$1,'Ответы на форму (1)'!$E53)&gt;0,1,0))</f>
        <v>0</v>
      </c>
      <c r="G53">
        <f>IF(ISERR(FIND(G$1,'Ответы на форму (1)'!$E53)),0,IF(FIND(G$1,'Ответы на форму (1)'!$E53)&gt;0,1,0))</f>
        <v>0</v>
      </c>
      <c r="H53">
        <f>IF(ISERR(FIND(H$1,'Ответы на форму (1)'!$E53)),0,IF(FIND(H$1,'Ответы на форму (1)'!$E53)&gt;0,1,0))</f>
        <v>0</v>
      </c>
      <c r="I53">
        <f>IF(ISERR(FIND(I$1,'Ответы на форму (1)'!$E53)),0,IF(FIND(I$1,'Ответы на форму (1)'!$E53)&gt;0,1,0))</f>
        <v>0</v>
      </c>
      <c r="J53">
        <f>IF(ISERR(FIND(J$1,'Ответы на форму (1)'!$E53)),0,IF(FIND(J$1,'Ответы на форму (1)'!$E53)&gt;0,1,0))</f>
        <v>0</v>
      </c>
      <c r="K53">
        <f>IF(ISERR(FIND(K$1,'Ответы на форму (1)'!$E53)),0,IF(FIND(K$1,'Ответы на форму (1)'!$E53)&gt;0,1,0))</f>
        <v>0</v>
      </c>
      <c r="L53">
        <f t="shared" si="1"/>
        <v>0</v>
      </c>
      <c r="M53" s="9">
        <f t="shared" si="2"/>
        <v>24</v>
      </c>
      <c r="N53" s="9" t="str">
        <f t="shared" si="3"/>
        <v>2. Так себе</v>
      </c>
      <c r="O53">
        <f>'Ответы на форму (1)'!F53</f>
        <v>5</v>
      </c>
      <c r="P53">
        <f>'Ответы на форму (1)'!G53</f>
        <v>5</v>
      </c>
      <c r="Q53">
        <f>'Ответы на форму (1)'!H53</f>
        <v>6</v>
      </c>
      <c r="R53">
        <f>'Ответы на форму (1)'!I53</f>
        <v>5</v>
      </c>
      <c r="S53">
        <f>'Ответы на форму (1)'!J53</f>
        <v>3</v>
      </c>
      <c r="T53" t="str">
        <f>VLOOKUP('Ответы на форму (1)'!K53,ДжедайскаяШкала,2,FALSE)</f>
        <v>3. Хорошо</v>
      </c>
      <c r="U53" t="str">
        <f>VLOOKUP('Ответы на форму (1)'!L53,ДжедайскаяШкала,2,FALSE)</f>
        <v>3. Хорошо</v>
      </c>
      <c r="V53" s="9">
        <f t="shared" si="4"/>
        <v>24</v>
      </c>
      <c r="W53" s="9" t="str">
        <f t="shared" si="5"/>
        <v>2. Усталый</v>
      </c>
      <c r="X53">
        <f>VLOOKUP('Ответы на форму (1)'!M53,FAS,2,FALSE)</f>
        <v>2</v>
      </c>
      <c r="Y53">
        <f>VLOOKUP('Ответы на форму (1)'!N53,FAS,2,FALSE)</f>
        <v>2</v>
      </c>
      <c r="Z53">
        <f>VLOOKUP('Ответы на форму (1)'!O53,FAS,2,FALSE)</f>
        <v>2</v>
      </c>
      <c r="AA53">
        <f>VLOOKUP('Ответы на форму (1)'!P53,FAS,2,FALSE)</f>
        <v>5</v>
      </c>
      <c r="AB53">
        <f>VLOOKUP('Ответы на форму (1)'!Q53,FAS,2,FALSE)</f>
        <v>1</v>
      </c>
      <c r="AC53">
        <f>VLOOKUP('Ответы на форму (1)'!R53,FAS,2,FALSE)</f>
        <v>3</v>
      </c>
      <c r="AD53">
        <f>VLOOKUP('Ответы на форму (1)'!S53,FAS,2,FALSE)</f>
        <v>1</v>
      </c>
      <c r="AE53">
        <f>VLOOKUP('Ответы на форму (1)'!T53,FAS,2,FALSE)</f>
        <v>2</v>
      </c>
      <c r="AF53">
        <f>VLOOKUP('Ответы на форму (1)'!U53,FAS,2,FALSE)</f>
        <v>1</v>
      </c>
      <c r="AG53">
        <f>VLOOKUP('Ответы на форму (1)'!V53,FAS,2,FALSE)</f>
        <v>5</v>
      </c>
    </row>
    <row r="54" spans="1:33" x14ac:dyDescent="0.3">
      <c r="A54" t="str">
        <f>VLOOKUP('Ответы на форму (1)'!B54,Пол,2,FALSE)</f>
        <v>М</v>
      </c>
      <c r="B54">
        <f>'Ответы на форму (1)'!C54</f>
        <v>31</v>
      </c>
      <c r="C54" t="str">
        <f t="shared" si="0"/>
        <v>2. Молодой</v>
      </c>
      <c r="D54" t="str">
        <f>VLOOKUP('Ответы на форму (1)'!D54,ЧастотаТолчкосмартфона,2,FALSE)</f>
        <v>4. Очень Часто</v>
      </c>
      <c r="E54">
        <f>IF(ISERR(FIND(E$1,'Ответы на форму (1)'!$E54)),0,IF(FIND(E$1,'Ответы на форму (1)'!$E54)&gt;0,1,0))</f>
        <v>0</v>
      </c>
      <c r="F54">
        <f>IF(ISERR(FIND(F$1,'Ответы на форму (1)'!$E54)),0,IF(FIND(F$1,'Ответы на форму (1)'!$E54)&gt;0,1,0))</f>
        <v>1</v>
      </c>
      <c r="G54">
        <f>IF(ISERR(FIND(G$1,'Ответы на форму (1)'!$E54)),0,IF(FIND(G$1,'Ответы на форму (1)'!$E54)&gt;0,1,0))</f>
        <v>1</v>
      </c>
      <c r="H54">
        <f>IF(ISERR(FIND(H$1,'Ответы на форму (1)'!$E54)),0,IF(FIND(H$1,'Ответы на форму (1)'!$E54)&gt;0,1,0))</f>
        <v>1</v>
      </c>
      <c r="I54">
        <f>IF(ISERR(FIND(I$1,'Ответы на форму (1)'!$E54)),0,IF(FIND(I$1,'Ответы на форму (1)'!$E54)&gt;0,1,0))</f>
        <v>1</v>
      </c>
      <c r="J54">
        <f>IF(ISERR(FIND(J$1,'Ответы на форму (1)'!$E54)),0,IF(FIND(J$1,'Ответы на форму (1)'!$E54)&gt;0,1,0))</f>
        <v>1</v>
      </c>
      <c r="K54">
        <f>IF(ISERR(FIND(K$1,'Ответы на форму (1)'!$E54)),0,IF(FIND(K$1,'Ответы на форму (1)'!$E54)&gt;0,1,0))</f>
        <v>1</v>
      </c>
      <c r="L54">
        <f t="shared" si="1"/>
        <v>6</v>
      </c>
      <c r="M54" s="9">
        <f t="shared" si="2"/>
        <v>18</v>
      </c>
      <c r="N54" s="9" t="str">
        <f t="shared" si="3"/>
        <v>2. Так себе</v>
      </c>
      <c r="O54">
        <f>'Ответы на форму (1)'!F54</f>
        <v>4</v>
      </c>
      <c r="P54">
        <f>'Ответы на форму (1)'!G54</f>
        <v>4</v>
      </c>
      <c r="Q54">
        <f>'Ответы на форму (1)'!H54</f>
        <v>4</v>
      </c>
      <c r="R54">
        <f>'Ответы на форму (1)'!I54</f>
        <v>3</v>
      </c>
      <c r="S54">
        <f>'Ответы на форму (1)'!J54</f>
        <v>3</v>
      </c>
      <c r="T54" t="str">
        <f>VLOOKUP('Ответы на форму (1)'!K54,ДжедайскаяШкала,2,FALSE)</f>
        <v>3. Хорошо</v>
      </c>
      <c r="U54" t="str">
        <f>VLOOKUP('Ответы на форму (1)'!L54,ДжедайскаяШкала,2,FALSE)</f>
        <v>3. Хорошо</v>
      </c>
      <c r="V54" s="9">
        <f t="shared" si="4"/>
        <v>22</v>
      </c>
      <c r="W54" s="9" t="str">
        <f t="shared" si="5"/>
        <v>1. Свежий</v>
      </c>
      <c r="X54">
        <f>VLOOKUP('Ответы на форму (1)'!M54,FAS,2,FALSE)</f>
        <v>3</v>
      </c>
      <c r="Y54">
        <f>VLOOKUP('Ответы на форму (1)'!N54,FAS,2,FALSE)</f>
        <v>2</v>
      </c>
      <c r="Z54">
        <f>VLOOKUP('Ответы на форму (1)'!O54,FAS,2,FALSE)</f>
        <v>1</v>
      </c>
      <c r="AA54">
        <f>VLOOKUP('Ответы на форму (1)'!P54,FAS,2,FALSE)</f>
        <v>3</v>
      </c>
      <c r="AB54">
        <f>VLOOKUP('Ответы на форму (1)'!Q54,FAS,2,FALSE)</f>
        <v>2</v>
      </c>
      <c r="AC54">
        <f>VLOOKUP('Ответы на форму (1)'!R54,FAS,2,FALSE)</f>
        <v>2</v>
      </c>
      <c r="AD54">
        <f>VLOOKUP('Ответы на форму (1)'!S54,FAS,2,FALSE)</f>
        <v>1</v>
      </c>
      <c r="AE54">
        <f>VLOOKUP('Ответы на форму (1)'!T54,FAS,2,FALSE)</f>
        <v>2</v>
      </c>
      <c r="AF54">
        <f>VLOOKUP('Ответы на форму (1)'!U54,FAS,2,FALSE)</f>
        <v>1</v>
      </c>
      <c r="AG54">
        <f>VLOOKUP('Ответы на форму (1)'!V54,FAS,2,FALSE)</f>
        <v>5</v>
      </c>
    </row>
    <row r="55" spans="1:33" x14ac:dyDescent="0.3">
      <c r="A55" t="str">
        <f>VLOOKUP('Ответы на форму (1)'!B55,Пол,2,FALSE)</f>
        <v>М</v>
      </c>
      <c r="B55">
        <f>'Ответы на форму (1)'!C55</f>
        <v>34</v>
      </c>
      <c r="C55" t="str">
        <f t="shared" si="0"/>
        <v>2. Молодой</v>
      </c>
      <c r="D55" t="str">
        <f>VLOOKUP('Ответы на форму (1)'!D55,ЧастотаТолчкосмартфона,2,FALSE)</f>
        <v>2. Иногда</v>
      </c>
      <c r="E55">
        <f>IF(ISERR(FIND(E$1,'Ответы на форму (1)'!$E55)),0,IF(FIND(E$1,'Ответы на форму (1)'!$E55)&gt;0,1,0))</f>
        <v>0</v>
      </c>
      <c r="F55">
        <f>IF(ISERR(FIND(F$1,'Ответы на форму (1)'!$E55)),0,IF(FIND(F$1,'Ответы на форму (1)'!$E55)&gt;0,1,0))</f>
        <v>0</v>
      </c>
      <c r="G55">
        <f>IF(ISERR(FIND(G$1,'Ответы на форму (1)'!$E55)),0,IF(FIND(G$1,'Ответы на форму (1)'!$E55)&gt;0,1,0))</f>
        <v>0</v>
      </c>
      <c r="H55">
        <f>IF(ISERR(FIND(H$1,'Ответы на форму (1)'!$E55)),0,IF(FIND(H$1,'Ответы на форму (1)'!$E55)&gt;0,1,0))</f>
        <v>1</v>
      </c>
      <c r="I55">
        <f>IF(ISERR(FIND(I$1,'Ответы на форму (1)'!$E55)),0,IF(FIND(I$1,'Ответы на форму (1)'!$E55)&gt;0,1,0))</f>
        <v>0</v>
      </c>
      <c r="J55">
        <f>IF(ISERR(FIND(J$1,'Ответы на форму (1)'!$E55)),0,IF(FIND(J$1,'Ответы на форму (1)'!$E55)&gt;0,1,0))</f>
        <v>1</v>
      </c>
      <c r="K55">
        <f>IF(ISERR(FIND(K$1,'Ответы на форму (1)'!$E55)),0,IF(FIND(K$1,'Ответы на форму (1)'!$E55)&gt;0,1,0))</f>
        <v>0</v>
      </c>
      <c r="L55">
        <f t="shared" si="1"/>
        <v>2</v>
      </c>
      <c r="M55" s="9">
        <f t="shared" si="2"/>
        <v>35</v>
      </c>
      <c r="N55" s="9" t="str">
        <f t="shared" si="3"/>
        <v>1. Довольный</v>
      </c>
      <c r="O55">
        <f>'Ответы на форму (1)'!F55</f>
        <v>7</v>
      </c>
      <c r="P55">
        <f>'Ответы на форму (1)'!G55</f>
        <v>7</v>
      </c>
      <c r="Q55">
        <f>'Ответы на форму (1)'!H55</f>
        <v>7</v>
      </c>
      <c r="R55">
        <f>'Ответы на форму (1)'!I55</f>
        <v>7</v>
      </c>
      <c r="S55">
        <f>'Ответы на форму (1)'!J55</f>
        <v>7</v>
      </c>
      <c r="T55" t="str">
        <f>VLOOKUP('Ответы на форму (1)'!K55,ДжедайскаяШкала,2,FALSE)</f>
        <v>2. Средне</v>
      </c>
      <c r="U55" t="str">
        <f>VLOOKUP('Ответы на форму (1)'!L55,ДжедайскаяШкала,2,FALSE)</f>
        <v>2. Средне</v>
      </c>
      <c r="V55" s="9">
        <f t="shared" si="4"/>
        <v>20</v>
      </c>
      <c r="W55" s="9" t="str">
        <f t="shared" si="5"/>
        <v>1. Свежий</v>
      </c>
      <c r="X55">
        <f>VLOOKUP('Ответы на форму (1)'!M55,FAS,2,FALSE)</f>
        <v>2</v>
      </c>
      <c r="Y55">
        <f>VLOOKUP('Ответы на форму (1)'!N55,FAS,2,FALSE)</f>
        <v>3</v>
      </c>
      <c r="Z55">
        <f>VLOOKUP('Ответы на форму (1)'!O55,FAS,2,FALSE)</f>
        <v>2</v>
      </c>
      <c r="AA55">
        <f>VLOOKUP('Ответы на форму (1)'!P55,FAS,2,FALSE)</f>
        <v>4</v>
      </c>
      <c r="AB55">
        <f>VLOOKUP('Ответы на форму (1)'!Q55,FAS,2,FALSE)</f>
        <v>1</v>
      </c>
      <c r="AC55">
        <f>VLOOKUP('Ответы на форму (1)'!R55,FAS,2,FALSE)</f>
        <v>1</v>
      </c>
      <c r="AD55">
        <f>VLOOKUP('Ответы на форму (1)'!S55,FAS,2,FALSE)</f>
        <v>1</v>
      </c>
      <c r="AE55">
        <f>VLOOKUP('Ответы на форму (1)'!T55,FAS,2,FALSE)</f>
        <v>1</v>
      </c>
      <c r="AF55">
        <f>VLOOKUP('Ответы на форму (1)'!U55,FAS,2,FALSE)</f>
        <v>1</v>
      </c>
      <c r="AG55">
        <f>VLOOKUP('Ответы на форму (1)'!V55,FAS,2,FALSE)</f>
        <v>4</v>
      </c>
    </row>
    <row r="56" spans="1:33" x14ac:dyDescent="0.3">
      <c r="A56" t="str">
        <f>VLOOKUP('Ответы на форму (1)'!B56,Пол,2,FALSE)</f>
        <v>М</v>
      </c>
      <c r="B56">
        <f>'Ответы на форму (1)'!C56</f>
        <v>37</v>
      </c>
      <c r="C56" t="str">
        <f t="shared" si="0"/>
        <v>1. Мудрый :)</v>
      </c>
      <c r="D56" t="str">
        <f>VLOOKUP('Ответы на форму (1)'!D56,ЧастотаТолчкосмартфона,2,FALSE)</f>
        <v>4. Очень Часто</v>
      </c>
      <c r="E56">
        <f>IF(ISERR(FIND(E$1,'Ответы на форму (1)'!$E56)),0,IF(FIND(E$1,'Ответы на форму (1)'!$E56)&gt;0,1,0))</f>
        <v>0</v>
      </c>
      <c r="F56">
        <f>IF(ISERR(FIND(F$1,'Ответы на форму (1)'!$E56)),0,IF(FIND(F$1,'Ответы на форму (1)'!$E56)&gt;0,1,0))</f>
        <v>1</v>
      </c>
      <c r="G56">
        <f>IF(ISERR(FIND(G$1,'Ответы на форму (1)'!$E56)),0,IF(FIND(G$1,'Ответы на форму (1)'!$E56)&gt;0,1,0))</f>
        <v>1</v>
      </c>
      <c r="H56">
        <f>IF(ISERR(FIND(H$1,'Ответы на форму (1)'!$E56)),0,IF(FIND(H$1,'Ответы на форму (1)'!$E56)&gt;0,1,0))</f>
        <v>1</v>
      </c>
      <c r="I56">
        <f>IF(ISERR(FIND(I$1,'Ответы на форму (1)'!$E56)),0,IF(FIND(I$1,'Ответы на форму (1)'!$E56)&gt;0,1,0))</f>
        <v>0</v>
      </c>
      <c r="J56">
        <f>IF(ISERR(FIND(J$1,'Ответы на форму (1)'!$E56)),0,IF(FIND(J$1,'Ответы на форму (1)'!$E56)&gt;0,1,0))</f>
        <v>1</v>
      </c>
      <c r="K56">
        <f>IF(ISERR(FIND(K$1,'Ответы на форму (1)'!$E56)),0,IF(FIND(K$1,'Ответы на форму (1)'!$E56)&gt;0,1,0))</f>
        <v>0</v>
      </c>
      <c r="L56">
        <f t="shared" si="1"/>
        <v>4</v>
      </c>
      <c r="M56" s="9">
        <f t="shared" si="2"/>
        <v>17</v>
      </c>
      <c r="N56" s="9" t="str">
        <f t="shared" si="3"/>
        <v>2. Так себе</v>
      </c>
      <c r="O56">
        <f>'Ответы на форму (1)'!F56</f>
        <v>3</v>
      </c>
      <c r="P56">
        <f>'Ответы на форму (1)'!G56</f>
        <v>4</v>
      </c>
      <c r="Q56">
        <f>'Ответы на форму (1)'!H56</f>
        <v>2</v>
      </c>
      <c r="R56">
        <f>'Ответы на форму (1)'!I56</f>
        <v>5</v>
      </c>
      <c r="S56">
        <f>'Ответы на форму (1)'!J56</f>
        <v>3</v>
      </c>
      <c r="T56" t="str">
        <f>VLOOKUP('Ответы на форму (1)'!K56,ДжедайскаяШкала,2,FALSE)</f>
        <v>1. Плохо</v>
      </c>
      <c r="U56" t="str">
        <f>VLOOKUP('Ответы на форму (1)'!L56,ДжедайскаяШкала,2,FALSE)</f>
        <v>1. Плохо</v>
      </c>
      <c r="V56" s="9">
        <f t="shared" si="4"/>
        <v>34</v>
      </c>
      <c r="W56" s="9" t="str">
        <f t="shared" si="5"/>
        <v>3. В хлам</v>
      </c>
      <c r="X56">
        <f>VLOOKUP('Ответы на форму (1)'!M56,FAS,2,FALSE)</f>
        <v>4</v>
      </c>
      <c r="Y56">
        <f>VLOOKUP('Ответы на форму (1)'!N56,FAS,2,FALSE)</f>
        <v>3</v>
      </c>
      <c r="Z56">
        <f>VLOOKUP('Ответы на форму (1)'!O56,FAS,2,FALSE)</f>
        <v>3</v>
      </c>
      <c r="AA56">
        <f>VLOOKUP('Ответы на форму (1)'!P56,FAS,2,FALSE)</f>
        <v>3</v>
      </c>
      <c r="AB56">
        <f>VLOOKUP('Ответы на форму (1)'!Q56,FAS,2,FALSE)</f>
        <v>4</v>
      </c>
      <c r="AC56">
        <f>VLOOKUP('Ответы на форму (1)'!R56,FAS,2,FALSE)</f>
        <v>5</v>
      </c>
      <c r="AD56">
        <f>VLOOKUP('Ответы на форму (1)'!S56,FAS,2,FALSE)</f>
        <v>3</v>
      </c>
      <c r="AE56">
        <f>VLOOKUP('Ответы на форму (1)'!T56,FAS,2,FALSE)</f>
        <v>3</v>
      </c>
      <c r="AF56">
        <f>VLOOKUP('Ответы на форму (1)'!U56,FAS,2,FALSE)</f>
        <v>2</v>
      </c>
      <c r="AG56">
        <f>VLOOKUP('Ответы на форму (1)'!V56,FAS,2,FALSE)</f>
        <v>4</v>
      </c>
    </row>
    <row r="57" spans="1:33" x14ac:dyDescent="0.3">
      <c r="A57" t="str">
        <f>VLOOKUP('Ответы на форму (1)'!B57,Пол,2,FALSE)</f>
        <v>М</v>
      </c>
      <c r="B57">
        <f>'Ответы на форму (1)'!C57</f>
        <v>34</v>
      </c>
      <c r="C57" t="str">
        <f t="shared" si="0"/>
        <v>2. Молодой</v>
      </c>
      <c r="D57" t="str">
        <f>VLOOKUP('Ответы на форму (1)'!D57,ЧастотаТолчкосмартфона,2,FALSE)</f>
        <v>4. Очень Часто</v>
      </c>
      <c r="E57">
        <f>IF(ISERR(FIND(E$1,'Ответы на форму (1)'!$E57)),0,IF(FIND(E$1,'Ответы на форму (1)'!$E57)&gt;0,1,0))</f>
        <v>0</v>
      </c>
      <c r="F57">
        <f>IF(ISERR(FIND(F$1,'Ответы на форму (1)'!$E57)),0,IF(FIND(F$1,'Ответы на форму (1)'!$E57)&gt;0,1,0))</f>
        <v>0</v>
      </c>
      <c r="G57">
        <f>IF(ISERR(FIND(G$1,'Ответы на форму (1)'!$E57)),0,IF(FIND(G$1,'Ответы на форму (1)'!$E57)&gt;0,1,0))</f>
        <v>0</v>
      </c>
      <c r="H57">
        <f>IF(ISERR(FIND(H$1,'Ответы на форму (1)'!$E57)),0,IF(FIND(H$1,'Ответы на форму (1)'!$E57)&gt;0,1,0))</f>
        <v>1</v>
      </c>
      <c r="I57">
        <f>IF(ISERR(FIND(I$1,'Ответы на форму (1)'!$E57)),0,IF(FIND(I$1,'Ответы на форму (1)'!$E57)&gt;0,1,0))</f>
        <v>0</v>
      </c>
      <c r="J57">
        <f>IF(ISERR(FIND(J$1,'Ответы на форму (1)'!$E57)),0,IF(FIND(J$1,'Ответы на форму (1)'!$E57)&gt;0,1,0))</f>
        <v>0</v>
      </c>
      <c r="K57">
        <f>IF(ISERR(FIND(K$1,'Ответы на форму (1)'!$E57)),0,IF(FIND(K$1,'Ответы на форму (1)'!$E57)&gt;0,1,0))</f>
        <v>0</v>
      </c>
      <c r="L57">
        <f t="shared" si="1"/>
        <v>1</v>
      </c>
      <c r="M57" s="9">
        <f t="shared" si="2"/>
        <v>18</v>
      </c>
      <c r="N57" s="9" t="str">
        <f t="shared" si="3"/>
        <v>2. Так себе</v>
      </c>
      <c r="O57">
        <f>'Ответы на форму (1)'!F57</f>
        <v>4</v>
      </c>
      <c r="P57">
        <f>'Ответы на форму (1)'!G57</f>
        <v>3</v>
      </c>
      <c r="Q57">
        <f>'Ответы на форму (1)'!H57</f>
        <v>5</v>
      </c>
      <c r="R57">
        <f>'Ответы на форму (1)'!I57</f>
        <v>2</v>
      </c>
      <c r="S57">
        <f>'Ответы на форму (1)'!J57</f>
        <v>4</v>
      </c>
      <c r="T57" t="str">
        <f>VLOOKUP('Ответы на форму (1)'!K57,ДжедайскаяШкала,2,FALSE)</f>
        <v>2. Средне</v>
      </c>
      <c r="U57" t="str">
        <f>VLOOKUP('Ответы на форму (1)'!L57,ДжедайскаяШкала,2,FALSE)</f>
        <v>2. Средне</v>
      </c>
      <c r="V57" s="9">
        <f t="shared" si="4"/>
        <v>28</v>
      </c>
      <c r="W57" s="9" t="str">
        <f t="shared" si="5"/>
        <v>2. Усталый</v>
      </c>
      <c r="X57">
        <f>VLOOKUP('Ответы на форму (1)'!M57,FAS,2,FALSE)</f>
        <v>3</v>
      </c>
      <c r="Y57">
        <f>VLOOKUP('Ответы на форму (1)'!N57,FAS,2,FALSE)</f>
        <v>2</v>
      </c>
      <c r="Z57">
        <f>VLOOKUP('Ответы на форму (1)'!O57,FAS,2,FALSE)</f>
        <v>2</v>
      </c>
      <c r="AA57">
        <f>VLOOKUP('Ответы на форму (1)'!P57,FAS,2,FALSE)</f>
        <v>3</v>
      </c>
      <c r="AB57">
        <f>VLOOKUP('Ответы на форму (1)'!Q57,FAS,2,FALSE)</f>
        <v>3</v>
      </c>
      <c r="AC57">
        <f>VLOOKUP('Ответы на форму (1)'!R57,FAS,2,FALSE)</f>
        <v>3</v>
      </c>
      <c r="AD57">
        <f>VLOOKUP('Ответы на форму (1)'!S57,FAS,2,FALSE)</f>
        <v>3</v>
      </c>
      <c r="AE57">
        <f>VLOOKUP('Ответы на форму (1)'!T57,FAS,2,FALSE)</f>
        <v>3</v>
      </c>
      <c r="AF57">
        <f>VLOOKUP('Ответы на форму (1)'!U57,FAS,2,FALSE)</f>
        <v>3</v>
      </c>
      <c r="AG57">
        <f>VLOOKUP('Ответы на форму (1)'!V57,FAS,2,FALSE)</f>
        <v>3</v>
      </c>
    </row>
    <row r="58" spans="1:33" x14ac:dyDescent="0.3">
      <c r="A58" t="str">
        <f>VLOOKUP('Ответы на форму (1)'!B58,Пол,2,FALSE)</f>
        <v>М</v>
      </c>
      <c r="B58">
        <f>'Ответы на форму (1)'!C58</f>
        <v>29</v>
      </c>
      <c r="C58" t="str">
        <f t="shared" si="0"/>
        <v>2. Молодой</v>
      </c>
      <c r="D58" t="str">
        <f>VLOOKUP('Ответы на форму (1)'!D58,ЧастотаТолчкосмартфона,2,FALSE)</f>
        <v>4. Очень Часто</v>
      </c>
      <c r="E58">
        <f>IF(ISERR(FIND(E$1,'Ответы на форму (1)'!$E58)),0,IF(FIND(E$1,'Ответы на форму (1)'!$E58)&gt;0,1,0))</f>
        <v>0</v>
      </c>
      <c r="F58">
        <f>IF(ISERR(FIND(F$1,'Ответы на форму (1)'!$E58)),0,IF(FIND(F$1,'Ответы на форму (1)'!$E58)&gt;0,1,0))</f>
        <v>0</v>
      </c>
      <c r="G58">
        <f>IF(ISERR(FIND(G$1,'Ответы на форму (1)'!$E58)),0,IF(FIND(G$1,'Ответы на форму (1)'!$E58)&gt;0,1,0))</f>
        <v>0</v>
      </c>
      <c r="H58">
        <f>IF(ISERR(FIND(H$1,'Ответы на форму (1)'!$E58)),0,IF(FIND(H$1,'Ответы на форму (1)'!$E58)&gt;0,1,0))</f>
        <v>1</v>
      </c>
      <c r="I58">
        <f>IF(ISERR(FIND(I$1,'Ответы на форму (1)'!$E58)),0,IF(FIND(I$1,'Ответы на форму (1)'!$E58)&gt;0,1,0))</f>
        <v>1</v>
      </c>
      <c r="J58">
        <f>IF(ISERR(FIND(J$1,'Ответы на форму (1)'!$E58)),0,IF(FIND(J$1,'Ответы на форму (1)'!$E58)&gt;0,1,0))</f>
        <v>1</v>
      </c>
      <c r="K58">
        <f>IF(ISERR(FIND(K$1,'Ответы на форму (1)'!$E58)),0,IF(FIND(K$1,'Ответы на форму (1)'!$E58)&gt;0,1,0))</f>
        <v>0</v>
      </c>
      <c r="L58">
        <f t="shared" si="1"/>
        <v>3</v>
      </c>
      <c r="M58" s="9">
        <f t="shared" si="2"/>
        <v>17</v>
      </c>
      <c r="N58" s="9" t="str">
        <f t="shared" si="3"/>
        <v>2. Так себе</v>
      </c>
      <c r="O58">
        <f>'Ответы на форму (1)'!F58</f>
        <v>3</v>
      </c>
      <c r="P58">
        <f>'Ответы на форму (1)'!G58</f>
        <v>2</v>
      </c>
      <c r="Q58">
        <f>'Ответы на форму (1)'!H58</f>
        <v>3</v>
      </c>
      <c r="R58">
        <f>'Ответы на форму (1)'!I58</f>
        <v>2</v>
      </c>
      <c r="S58">
        <f>'Ответы на форму (1)'!J58</f>
        <v>7</v>
      </c>
      <c r="T58" t="str">
        <f>VLOOKUP('Ответы на форму (1)'!K58,ДжедайскаяШкала,2,FALSE)</f>
        <v>2. Средне</v>
      </c>
      <c r="U58" t="str">
        <f>VLOOKUP('Ответы на форму (1)'!L58,ДжедайскаяШкала,2,FALSE)</f>
        <v>1. Плохо</v>
      </c>
      <c r="V58" s="9">
        <f t="shared" si="4"/>
        <v>29</v>
      </c>
      <c r="W58" s="9" t="str">
        <f t="shared" si="5"/>
        <v>2. Усталый</v>
      </c>
      <c r="X58">
        <f>VLOOKUP('Ответы на форму (1)'!M58,FAS,2,FALSE)</f>
        <v>3</v>
      </c>
      <c r="Y58">
        <f>VLOOKUP('Ответы на форму (1)'!N58,FAS,2,FALSE)</f>
        <v>3</v>
      </c>
      <c r="Z58">
        <f>VLOOKUP('Ответы на форму (1)'!O58,FAS,2,FALSE)</f>
        <v>4</v>
      </c>
      <c r="AA58">
        <f>VLOOKUP('Ответы на форму (1)'!P58,FAS,2,FALSE)</f>
        <v>3</v>
      </c>
      <c r="AB58">
        <f>VLOOKUP('Ответы на форму (1)'!Q58,FAS,2,FALSE)</f>
        <v>3</v>
      </c>
      <c r="AC58">
        <f>VLOOKUP('Ответы на форму (1)'!R58,FAS,2,FALSE)</f>
        <v>4</v>
      </c>
      <c r="AD58">
        <f>VLOOKUP('Ответы на форму (1)'!S58,FAS,2,FALSE)</f>
        <v>2</v>
      </c>
      <c r="AE58">
        <f>VLOOKUP('Ответы на форму (1)'!T58,FAS,2,FALSE)</f>
        <v>2</v>
      </c>
      <c r="AF58">
        <f>VLOOKUP('Ответы на форму (1)'!U58,FAS,2,FALSE)</f>
        <v>2</v>
      </c>
      <c r="AG58">
        <f>VLOOKUP('Ответы на форму (1)'!V58,FAS,2,FALSE)</f>
        <v>3</v>
      </c>
    </row>
    <row r="59" spans="1:33" x14ac:dyDescent="0.3">
      <c r="A59" t="str">
        <f>VLOOKUP('Ответы на форму (1)'!B59,Пол,2,FALSE)</f>
        <v>Ж</v>
      </c>
      <c r="B59">
        <f>'Ответы на форму (1)'!C59</f>
        <v>40</v>
      </c>
      <c r="C59" t="str">
        <f t="shared" si="0"/>
        <v>1. Мудрый :)</v>
      </c>
      <c r="D59" t="str">
        <f>VLOOKUP('Ответы на форму (1)'!D59,ЧастотаТолчкосмартфона,2,FALSE)</f>
        <v>4. Очень Часто</v>
      </c>
      <c r="E59">
        <f>IF(ISERR(FIND(E$1,'Ответы на форму (1)'!$E59)),0,IF(FIND(E$1,'Ответы на форму (1)'!$E59)&gt;0,1,0))</f>
        <v>0</v>
      </c>
      <c r="F59">
        <f>IF(ISERR(FIND(F$1,'Ответы на форму (1)'!$E59)),0,IF(FIND(F$1,'Ответы на форму (1)'!$E59)&gt;0,1,0))</f>
        <v>1</v>
      </c>
      <c r="G59">
        <f>IF(ISERR(FIND(G$1,'Ответы на форму (1)'!$E59)),0,IF(FIND(G$1,'Ответы на форму (1)'!$E59)&gt;0,1,0))</f>
        <v>0</v>
      </c>
      <c r="H59">
        <f>IF(ISERR(FIND(H$1,'Ответы на форму (1)'!$E59)),0,IF(FIND(H$1,'Ответы на форму (1)'!$E59)&gt;0,1,0))</f>
        <v>1</v>
      </c>
      <c r="I59">
        <f>IF(ISERR(FIND(I$1,'Ответы на форму (1)'!$E59)),0,IF(FIND(I$1,'Ответы на форму (1)'!$E59)&gt;0,1,0))</f>
        <v>0</v>
      </c>
      <c r="J59">
        <f>IF(ISERR(FIND(J$1,'Ответы на форму (1)'!$E59)),0,IF(FIND(J$1,'Ответы на форму (1)'!$E59)&gt;0,1,0))</f>
        <v>0</v>
      </c>
      <c r="K59">
        <f>IF(ISERR(FIND(K$1,'Ответы на форму (1)'!$E59)),0,IF(FIND(K$1,'Ответы на форму (1)'!$E59)&gt;0,1,0))</f>
        <v>0</v>
      </c>
      <c r="L59">
        <f t="shared" si="1"/>
        <v>2</v>
      </c>
      <c r="M59" s="9">
        <f t="shared" si="2"/>
        <v>18</v>
      </c>
      <c r="N59" s="9" t="str">
        <f t="shared" si="3"/>
        <v>2. Так себе</v>
      </c>
      <c r="O59">
        <f>'Ответы на форму (1)'!F59</f>
        <v>3</v>
      </c>
      <c r="P59">
        <f>'Ответы на форму (1)'!G59</f>
        <v>3</v>
      </c>
      <c r="Q59">
        <f>'Ответы на форму (1)'!H59</f>
        <v>4</v>
      </c>
      <c r="R59">
        <f>'Ответы на форму (1)'!I59</f>
        <v>4</v>
      </c>
      <c r="S59">
        <f>'Ответы на форму (1)'!J59</f>
        <v>4</v>
      </c>
      <c r="T59" t="str">
        <f>VLOOKUP('Ответы на форму (1)'!K59,ДжедайскаяШкала,2,FALSE)</f>
        <v>2. Средне</v>
      </c>
      <c r="U59" t="str">
        <f>VLOOKUP('Ответы на форму (1)'!L59,ДжедайскаяШкала,2,FALSE)</f>
        <v>2. Средне</v>
      </c>
      <c r="V59" s="9">
        <f t="shared" si="4"/>
        <v>32</v>
      </c>
      <c r="W59" s="9" t="str">
        <f t="shared" si="5"/>
        <v>2. Усталый</v>
      </c>
      <c r="X59">
        <f>VLOOKUP('Ответы на форму (1)'!M59,FAS,2,FALSE)</f>
        <v>4</v>
      </c>
      <c r="Y59">
        <f>VLOOKUP('Ответы на форму (1)'!N59,FAS,2,FALSE)</f>
        <v>4</v>
      </c>
      <c r="Z59">
        <f>VLOOKUP('Ответы на форму (1)'!O59,FAS,2,FALSE)</f>
        <v>4</v>
      </c>
      <c r="AA59">
        <f>VLOOKUP('Ответы на форму (1)'!P59,FAS,2,FALSE)</f>
        <v>3</v>
      </c>
      <c r="AB59">
        <f>VLOOKUP('Ответы на форму (1)'!Q59,FAS,2,FALSE)</f>
        <v>3</v>
      </c>
      <c r="AC59">
        <f>VLOOKUP('Ответы на форму (1)'!R59,FAS,2,FALSE)</f>
        <v>4</v>
      </c>
      <c r="AD59">
        <f>VLOOKUP('Ответы на форму (1)'!S59,FAS,2,FALSE)</f>
        <v>2</v>
      </c>
      <c r="AE59">
        <f>VLOOKUP('Ответы на форму (1)'!T59,FAS,2,FALSE)</f>
        <v>3</v>
      </c>
      <c r="AF59">
        <f>VLOOKUP('Ответы на форму (1)'!U59,FAS,2,FALSE)</f>
        <v>2</v>
      </c>
      <c r="AG59">
        <f>VLOOKUP('Ответы на форму (1)'!V59,FAS,2,FALSE)</f>
        <v>3</v>
      </c>
    </row>
    <row r="60" spans="1:33" x14ac:dyDescent="0.3">
      <c r="A60" t="str">
        <f>VLOOKUP('Ответы на форму (1)'!B60,Пол,2,FALSE)</f>
        <v>М</v>
      </c>
      <c r="B60">
        <f>'Ответы на форму (1)'!C60</f>
        <v>24</v>
      </c>
      <c r="C60" t="str">
        <f t="shared" si="0"/>
        <v>3. Миллениал :)</v>
      </c>
      <c r="D60" t="str">
        <f>VLOOKUP('Ответы на форму (1)'!D60,ЧастотаТолчкосмартфона,2,FALSE)</f>
        <v>4. Очень Часто</v>
      </c>
      <c r="E60">
        <f>IF(ISERR(FIND(E$1,'Ответы на форму (1)'!$E60)),0,IF(FIND(E$1,'Ответы на форму (1)'!$E60)&gt;0,1,0))</f>
        <v>0</v>
      </c>
      <c r="F60">
        <f>IF(ISERR(FIND(F$1,'Ответы на форму (1)'!$E60)),0,IF(FIND(F$1,'Ответы на форму (1)'!$E60)&gt;0,1,0))</f>
        <v>1</v>
      </c>
      <c r="G60">
        <f>IF(ISERR(FIND(G$1,'Ответы на форму (1)'!$E60)),0,IF(FIND(G$1,'Ответы на форму (1)'!$E60)&gt;0,1,0))</f>
        <v>1</v>
      </c>
      <c r="H60">
        <f>IF(ISERR(FIND(H$1,'Ответы на форму (1)'!$E60)),0,IF(FIND(H$1,'Ответы на форму (1)'!$E60)&gt;0,1,0))</f>
        <v>1</v>
      </c>
      <c r="I60">
        <f>IF(ISERR(FIND(I$1,'Ответы на форму (1)'!$E60)),0,IF(FIND(I$1,'Ответы на форму (1)'!$E60)&gt;0,1,0))</f>
        <v>0</v>
      </c>
      <c r="J60">
        <f>IF(ISERR(FIND(J$1,'Ответы на форму (1)'!$E60)),0,IF(FIND(J$1,'Ответы на форму (1)'!$E60)&gt;0,1,0))</f>
        <v>0</v>
      </c>
      <c r="K60">
        <f>IF(ISERR(FIND(K$1,'Ответы на форму (1)'!$E60)),0,IF(FIND(K$1,'Ответы на форму (1)'!$E60)&gt;0,1,0))</f>
        <v>0</v>
      </c>
      <c r="L60">
        <f t="shared" si="1"/>
        <v>3</v>
      </c>
      <c r="M60" s="9">
        <f t="shared" si="2"/>
        <v>23</v>
      </c>
      <c r="N60" s="9" t="str">
        <f t="shared" si="3"/>
        <v>2. Так себе</v>
      </c>
      <c r="O60">
        <f>'Ответы на форму (1)'!F60</f>
        <v>5</v>
      </c>
      <c r="P60">
        <f>'Ответы на форму (1)'!G60</f>
        <v>5</v>
      </c>
      <c r="Q60">
        <f>'Ответы на форму (1)'!H60</f>
        <v>5</v>
      </c>
      <c r="R60">
        <f>'Ответы на форму (1)'!I60</f>
        <v>5</v>
      </c>
      <c r="S60">
        <f>'Ответы на форму (1)'!J60</f>
        <v>3</v>
      </c>
      <c r="T60" t="str">
        <f>VLOOKUP('Ответы на форму (1)'!K60,ДжедайскаяШкала,2,FALSE)</f>
        <v>1. Плохо</v>
      </c>
      <c r="U60" t="str">
        <f>VLOOKUP('Ответы на форму (1)'!L60,ДжедайскаяШкала,2,FALSE)</f>
        <v>2. Средне</v>
      </c>
      <c r="V60" s="9">
        <f t="shared" si="4"/>
        <v>41</v>
      </c>
      <c r="W60" s="9" t="str">
        <f t="shared" si="5"/>
        <v>3. В хлам</v>
      </c>
      <c r="X60">
        <f>VLOOKUP('Ответы на форму (1)'!M60,FAS,2,FALSE)</f>
        <v>5</v>
      </c>
      <c r="Y60">
        <f>VLOOKUP('Ответы на форму (1)'!N60,FAS,2,FALSE)</f>
        <v>5</v>
      </c>
      <c r="Z60">
        <f>VLOOKUP('Ответы на форму (1)'!O60,FAS,2,FALSE)</f>
        <v>4</v>
      </c>
      <c r="AA60">
        <f>VLOOKUP('Ответы на форму (1)'!P60,FAS,2,FALSE)</f>
        <v>3</v>
      </c>
      <c r="AB60">
        <f>VLOOKUP('Ответы на форму (1)'!Q60,FAS,2,FALSE)</f>
        <v>4</v>
      </c>
      <c r="AC60">
        <f>VLOOKUP('Ответы на форму (1)'!R60,FAS,2,FALSE)</f>
        <v>4</v>
      </c>
      <c r="AD60">
        <f>VLOOKUP('Ответы на форму (1)'!S60,FAS,2,FALSE)</f>
        <v>4</v>
      </c>
      <c r="AE60">
        <f>VLOOKUP('Ответы на форму (1)'!T60,FAS,2,FALSE)</f>
        <v>4</v>
      </c>
      <c r="AF60">
        <f>VLOOKUP('Ответы на форму (1)'!U60,FAS,2,FALSE)</f>
        <v>4</v>
      </c>
      <c r="AG60">
        <f>VLOOKUP('Ответы на форму (1)'!V60,FAS,2,FALSE)</f>
        <v>4</v>
      </c>
    </row>
    <row r="61" spans="1:33" x14ac:dyDescent="0.3">
      <c r="A61" t="str">
        <f>VLOOKUP('Ответы на форму (1)'!B61,Пол,2,FALSE)</f>
        <v>Ж</v>
      </c>
      <c r="B61">
        <f>'Ответы на форму (1)'!C61</f>
        <v>36</v>
      </c>
      <c r="C61" t="str">
        <f t="shared" si="0"/>
        <v>1. Мудрый :)</v>
      </c>
      <c r="D61" t="str">
        <f>VLOOKUP('Ответы на форму (1)'!D61,ЧастотаТолчкосмартфона,2,FALSE)</f>
        <v>0. Никогда</v>
      </c>
      <c r="E61">
        <f>IF(ISERR(FIND(E$1,'Ответы на форму (1)'!$E61)),0,IF(FIND(E$1,'Ответы на форму (1)'!$E61)&gt;0,1,0))</f>
        <v>0</v>
      </c>
      <c r="F61">
        <f>IF(ISERR(FIND(F$1,'Ответы на форму (1)'!$E61)),0,IF(FIND(F$1,'Ответы на форму (1)'!$E61)&gt;0,1,0))</f>
        <v>0</v>
      </c>
      <c r="G61">
        <f>IF(ISERR(FIND(G$1,'Ответы на форму (1)'!$E61)),0,IF(FIND(G$1,'Ответы на форму (1)'!$E61)&gt;0,1,0))</f>
        <v>0</v>
      </c>
      <c r="H61">
        <f>IF(ISERR(FIND(H$1,'Ответы на форму (1)'!$E61)),0,IF(FIND(H$1,'Ответы на форму (1)'!$E61)&gt;0,1,0))</f>
        <v>0</v>
      </c>
      <c r="I61">
        <f>IF(ISERR(FIND(I$1,'Ответы на форму (1)'!$E61)),0,IF(FIND(I$1,'Ответы на форму (1)'!$E61)&gt;0,1,0))</f>
        <v>0</v>
      </c>
      <c r="J61">
        <f>IF(ISERR(FIND(J$1,'Ответы на форму (1)'!$E61)),0,IF(FIND(J$1,'Ответы на форму (1)'!$E61)&gt;0,1,0))</f>
        <v>0</v>
      </c>
      <c r="K61">
        <f>IF(ISERR(FIND(K$1,'Ответы на форму (1)'!$E61)),0,IF(FIND(K$1,'Ответы на форму (1)'!$E61)&gt;0,1,0))</f>
        <v>0</v>
      </c>
      <c r="L61">
        <f t="shared" si="1"/>
        <v>0</v>
      </c>
      <c r="M61" s="9">
        <f t="shared" si="2"/>
        <v>28</v>
      </c>
      <c r="N61" s="9" t="str">
        <f t="shared" si="3"/>
        <v>1. Довольный</v>
      </c>
      <c r="O61">
        <f>'Ответы на форму (1)'!F61</f>
        <v>5</v>
      </c>
      <c r="P61">
        <f>'Ответы на форму (1)'!G61</f>
        <v>5</v>
      </c>
      <c r="Q61">
        <f>'Ответы на форму (1)'!H61</f>
        <v>6</v>
      </c>
      <c r="R61">
        <f>'Ответы на форму (1)'!I61</f>
        <v>6</v>
      </c>
      <c r="S61">
        <f>'Ответы на форму (1)'!J61</f>
        <v>6</v>
      </c>
      <c r="T61" t="str">
        <f>VLOOKUP('Ответы на форму (1)'!K61,ДжедайскаяШкала,2,FALSE)</f>
        <v>1. Плохо</v>
      </c>
      <c r="U61" t="str">
        <f>VLOOKUP('Ответы на форму (1)'!L61,ДжедайскаяШкала,2,FALSE)</f>
        <v>2. Средне</v>
      </c>
      <c r="V61" s="9">
        <f t="shared" si="4"/>
        <v>31</v>
      </c>
      <c r="W61" s="9" t="str">
        <f t="shared" si="5"/>
        <v>2. Усталый</v>
      </c>
      <c r="X61">
        <f>VLOOKUP('Ответы на форму (1)'!M61,FAS,2,FALSE)</f>
        <v>4</v>
      </c>
      <c r="Y61">
        <f>VLOOKUP('Ответы на форму (1)'!N61,FAS,2,FALSE)</f>
        <v>3</v>
      </c>
      <c r="Z61">
        <f>VLOOKUP('Ответы на форму (1)'!O61,FAS,2,FALSE)</f>
        <v>3</v>
      </c>
      <c r="AA61">
        <f>VLOOKUP('Ответы на форму (1)'!P61,FAS,2,FALSE)</f>
        <v>4</v>
      </c>
      <c r="AB61">
        <f>VLOOKUP('Ответы на форму (1)'!Q61,FAS,2,FALSE)</f>
        <v>2</v>
      </c>
      <c r="AC61">
        <f>VLOOKUP('Ответы на форму (1)'!R61,FAS,2,FALSE)</f>
        <v>3</v>
      </c>
      <c r="AD61">
        <f>VLOOKUP('Ответы на форму (1)'!S61,FAS,2,FALSE)</f>
        <v>3</v>
      </c>
      <c r="AE61">
        <f>VLOOKUP('Ответы на форму (1)'!T61,FAS,2,FALSE)</f>
        <v>1</v>
      </c>
      <c r="AF61">
        <f>VLOOKUP('Ответы на форму (1)'!U61,FAS,2,FALSE)</f>
        <v>4</v>
      </c>
      <c r="AG61">
        <f>VLOOKUP('Ответы на форму (1)'!V61,FAS,2,FALSE)</f>
        <v>4</v>
      </c>
    </row>
    <row r="62" spans="1:33" x14ac:dyDescent="0.3">
      <c r="A62" t="str">
        <f>VLOOKUP('Ответы на форму (1)'!B62,Пол,2,FALSE)</f>
        <v>Ж</v>
      </c>
      <c r="B62">
        <f>'Ответы на форму (1)'!C62</f>
        <v>34</v>
      </c>
      <c r="C62" t="str">
        <f t="shared" si="0"/>
        <v>2. Молодой</v>
      </c>
      <c r="D62" t="str">
        <f>VLOOKUP('Ответы на форму (1)'!D62,ЧастотаТолчкосмартфона,2,FALSE)</f>
        <v>1. Редко</v>
      </c>
      <c r="E62">
        <f>IF(ISERR(FIND(E$1,'Ответы на форму (1)'!$E62)),0,IF(FIND(E$1,'Ответы на форму (1)'!$E62)&gt;0,1,0))</f>
        <v>0</v>
      </c>
      <c r="F62">
        <f>IF(ISERR(FIND(F$1,'Ответы на форму (1)'!$E62)),0,IF(FIND(F$1,'Ответы на форму (1)'!$E62)&gt;0,1,0))</f>
        <v>1</v>
      </c>
      <c r="G62">
        <f>IF(ISERR(FIND(G$1,'Ответы на форму (1)'!$E62)),0,IF(FIND(G$1,'Ответы на форму (1)'!$E62)&gt;0,1,0))</f>
        <v>0</v>
      </c>
      <c r="H62">
        <f>IF(ISERR(FIND(H$1,'Ответы на форму (1)'!$E62)),0,IF(FIND(H$1,'Ответы на форму (1)'!$E62)&gt;0,1,0))</f>
        <v>0</v>
      </c>
      <c r="I62">
        <f>IF(ISERR(FIND(I$1,'Ответы на форму (1)'!$E62)),0,IF(FIND(I$1,'Ответы на форму (1)'!$E62)&gt;0,1,0))</f>
        <v>0</v>
      </c>
      <c r="J62">
        <f>IF(ISERR(FIND(J$1,'Ответы на форму (1)'!$E62)),0,IF(FIND(J$1,'Ответы на форму (1)'!$E62)&gt;0,1,0))</f>
        <v>0</v>
      </c>
      <c r="K62">
        <f>IF(ISERR(FIND(K$1,'Ответы на форму (1)'!$E62)),0,IF(FIND(K$1,'Ответы на форму (1)'!$E62)&gt;0,1,0))</f>
        <v>0</v>
      </c>
      <c r="L62">
        <f t="shared" si="1"/>
        <v>1</v>
      </c>
      <c r="M62" s="9">
        <f t="shared" si="2"/>
        <v>33</v>
      </c>
      <c r="N62" s="9" t="str">
        <f t="shared" si="3"/>
        <v>1. Довольный</v>
      </c>
      <c r="O62">
        <f>'Ответы на форму (1)'!F62</f>
        <v>7</v>
      </c>
      <c r="P62">
        <f>'Ответы на форму (1)'!G62</f>
        <v>7</v>
      </c>
      <c r="Q62">
        <f>'Ответы на форму (1)'!H62</f>
        <v>7</v>
      </c>
      <c r="R62">
        <f>'Ответы на форму (1)'!I62</f>
        <v>6</v>
      </c>
      <c r="S62">
        <f>'Ответы на форму (1)'!J62</f>
        <v>6</v>
      </c>
      <c r="T62" t="str">
        <f>VLOOKUP('Ответы на форму (1)'!K62,ДжедайскаяШкала,2,FALSE)</f>
        <v>2. Средне</v>
      </c>
      <c r="U62" t="str">
        <f>VLOOKUP('Ответы на форму (1)'!L62,ДжедайскаяШкала,2,FALSE)</f>
        <v>3. Хорошо</v>
      </c>
      <c r="V62" s="9">
        <f t="shared" si="4"/>
        <v>28</v>
      </c>
      <c r="W62" s="9" t="str">
        <f t="shared" si="5"/>
        <v>2. Усталый</v>
      </c>
      <c r="X62">
        <f>VLOOKUP('Ответы на форму (1)'!M62,FAS,2,FALSE)</f>
        <v>4</v>
      </c>
      <c r="Y62">
        <f>VLOOKUP('Ответы на форму (1)'!N62,FAS,2,FALSE)</f>
        <v>3</v>
      </c>
      <c r="Z62">
        <f>VLOOKUP('Ответы на форму (1)'!O62,FAS,2,FALSE)</f>
        <v>2</v>
      </c>
      <c r="AA62">
        <f>VLOOKUP('Ответы на форму (1)'!P62,FAS,2,FALSE)</f>
        <v>5</v>
      </c>
      <c r="AB62">
        <f>VLOOKUP('Ответы на форму (1)'!Q62,FAS,2,FALSE)</f>
        <v>3</v>
      </c>
      <c r="AC62">
        <f>VLOOKUP('Ответы на форму (1)'!R62,FAS,2,FALSE)</f>
        <v>2</v>
      </c>
      <c r="AD62">
        <f>VLOOKUP('Ответы на форму (1)'!S62,FAS,2,FALSE)</f>
        <v>1</v>
      </c>
      <c r="AE62">
        <f>VLOOKUP('Ответы на форму (1)'!T62,FAS,2,FALSE)</f>
        <v>3</v>
      </c>
      <c r="AF62">
        <f>VLOOKUP('Ответы на форму (1)'!U62,FAS,2,FALSE)</f>
        <v>1</v>
      </c>
      <c r="AG62">
        <f>VLOOKUP('Ответы на форму (1)'!V62,FAS,2,FALSE)</f>
        <v>4</v>
      </c>
    </row>
    <row r="63" spans="1:33" x14ac:dyDescent="0.3">
      <c r="A63" t="str">
        <f>VLOOKUP('Ответы на форму (1)'!B63,Пол,2,FALSE)</f>
        <v>Ж</v>
      </c>
      <c r="B63">
        <f>'Ответы на форму (1)'!C63</f>
        <v>42</v>
      </c>
      <c r="C63" t="str">
        <f t="shared" si="0"/>
        <v>1. Мудрый :)</v>
      </c>
      <c r="D63" t="str">
        <f>VLOOKUP('Ответы на форму (1)'!D63,ЧастотаТолчкосмартфона,2,FALSE)</f>
        <v>4. Очень Часто</v>
      </c>
      <c r="E63">
        <f>IF(ISERR(FIND(E$1,'Ответы на форму (1)'!$E63)),0,IF(FIND(E$1,'Ответы на форму (1)'!$E63)&gt;0,1,0))</f>
        <v>0</v>
      </c>
      <c r="F63">
        <f>IF(ISERR(FIND(F$1,'Ответы на форму (1)'!$E63)),0,IF(FIND(F$1,'Ответы на форму (1)'!$E63)&gt;0,1,0))</f>
        <v>0</v>
      </c>
      <c r="G63">
        <f>IF(ISERR(FIND(G$1,'Ответы на форму (1)'!$E63)),0,IF(FIND(G$1,'Ответы на форму (1)'!$E63)&gt;0,1,0))</f>
        <v>0</v>
      </c>
      <c r="H63">
        <f>IF(ISERR(FIND(H$1,'Ответы на форму (1)'!$E63)),0,IF(FIND(H$1,'Ответы на форму (1)'!$E63)&gt;0,1,0))</f>
        <v>1</v>
      </c>
      <c r="I63">
        <f>IF(ISERR(FIND(I$1,'Ответы на форму (1)'!$E63)),0,IF(FIND(I$1,'Ответы на форму (1)'!$E63)&gt;0,1,0))</f>
        <v>0</v>
      </c>
      <c r="J63">
        <f>IF(ISERR(FIND(J$1,'Ответы на форму (1)'!$E63)),0,IF(FIND(J$1,'Ответы на форму (1)'!$E63)&gt;0,1,0))</f>
        <v>0</v>
      </c>
      <c r="K63">
        <f>IF(ISERR(FIND(K$1,'Ответы на форму (1)'!$E63)),0,IF(FIND(K$1,'Ответы на форму (1)'!$E63)&gt;0,1,0))</f>
        <v>0</v>
      </c>
      <c r="L63">
        <f t="shared" si="1"/>
        <v>1</v>
      </c>
      <c r="M63" s="9">
        <f t="shared" si="2"/>
        <v>22</v>
      </c>
      <c r="N63" s="9" t="str">
        <f t="shared" si="3"/>
        <v>2. Так себе</v>
      </c>
      <c r="O63">
        <f>'Ответы на форму (1)'!F63</f>
        <v>4</v>
      </c>
      <c r="P63">
        <f>'Ответы на форму (1)'!G63</f>
        <v>5</v>
      </c>
      <c r="Q63">
        <f>'Ответы на форму (1)'!H63</f>
        <v>4</v>
      </c>
      <c r="R63">
        <f>'Ответы на форму (1)'!I63</f>
        <v>4</v>
      </c>
      <c r="S63">
        <f>'Ответы на форму (1)'!J63</f>
        <v>5</v>
      </c>
      <c r="T63" t="str">
        <f>VLOOKUP('Ответы на форму (1)'!K63,ДжедайскаяШкала,2,FALSE)</f>
        <v>1. Плохо</v>
      </c>
      <c r="U63" t="str">
        <f>VLOOKUP('Ответы на форму (1)'!L63,ДжедайскаяШкала,2,FALSE)</f>
        <v>2. Средне</v>
      </c>
      <c r="V63" s="9">
        <f t="shared" si="4"/>
        <v>33</v>
      </c>
      <c r="W63" s="9" t="str">
        <f t="shared" si="5"/>
        <v>3. В хлам</v>
      </c>
      <c r="X63">
        <f>VLOOKUP('Ответы на форму (1)'!M63,FAS,2,FALSE)</f>
        <v>3</v>
      </c>
      <c r="Y63">
        <f>VLOOKUP('Ответы на форму (1)'!N63,FAS,2,FALSE)</f>
        <v>2</v>
      </c>
      <c r="Z63">
        <f>VLOOKUP('Ответы на форму (1)'!O63,FAS,2,FALSE)</f>
        <v>3</v>
      </c>
      <c r="AA63">
        <f>VLOOKUP('Ответы на форму (1)'!P63,FAS,2,FALSE)</f>
        <v>4</v>
      </c>
      <c r="AB63">
        <f>VLOOKUP('Ответы на форму (1)'!Q63,FAS,2,FALSE)</f>
        <v>2</v>
      </c>
      <c r="AC63">
        <f>VLOOKUP('Ответы на форму (1)'!R63,FAS,2,FALSE)</f>
        <v>4</v>
      </c>
      <c r="AD63">
        <f>VLOOKUP('Ответы на форму (1)'!S63,FAS,2,FALSE)</f>
        <v>3</v>
      </c>
      <c r="AE63">
        <f>VLOOKUP('Ответы на форму (1)'!T63,FAS,2,FALSE)</f>
        <v>4</v>
      </c>
      <c r="AF63">
        <f>VLOOKUP('Ответы на форму (1)'!U63,FAS,2,FALSE)</f>
        <v>4</v>
      </c>
      <c r="AG63">
        <f>VLOOKUP('Ответы на форму (1)'!V63,FAS,2,FALSE)</f>
        <v>4</v>
      </c>
    </row>
    <row r="64" spans="1:33" x14ac:dyDescent="0.3">
      <c r="A64" t="str">
        <f>VLOOKUP('Ответы на форму (1)'!B64,Пол,2,FALSE)</f>
        <v>М</v>
      </c>
      <c r="B64">
        <f>'Ответы на форму (1)'!C64</f>
        <v>32</v>
      </c>
      <c r="C64" t="str">
        <f t="shared" si="0"/>
        <v>2. Молодой</v>
      </c>
      <c r="D64" t="str">
        <f>VLOOKUP('Ответы на форму (1)'!D64,ЧастотаТолчкосмартфона,2,FALSE)</f>
        <v>3. Часто</v>
      </c>
      <c r="E64">
        <f>IF(ISERR(FIND(E$1,'Ответы на форму (1)'!$E64)),0,IF(FIND(E$1,'Ответы на форму (1)'!$E64)&gt;0,1,0))</f>
        <v>0</v>
      </c>
      <c r="F64">
        <f>IF(ISERR(FIND(F$1,'Ответы на форму (1)'!$E64)),0,IF(FIND(F$1,'Ответы на форму (1)'!$E64)&gt;0,1,0))</f>
        <v>1</v>
      </c>
      <c r="G64">
        <f>IF(ISERR(FIND(G$1,'Ответы на форму (1)'!$E64)),0,IF(FIND(G$1,'Ответы на форму (1)'!$E64)&gt;0,1,0))</f>
        <v>0</v>
      </c>
      <c r="H64">
        <f>IF(ISERR(FIND(H$1,'Ответы на форму (1)'!$E64)),0,IF(FIND(H$1,'Ответы на форму (1)'!$E64)&gt;0,1,0))</f>
        <v>1</v>
      </c>
      <c r="I64">
        <f>IF(ISERR(FIND(I$1,'Ответы на форму (1)'!$E64)),0,IF(FIND(I$1,'Ответы на форму (1)'!$E64)&gt;0,1,0))</f>
        <v>0</v>
      </c>
      <c r="J64">
        <f>IF(ISERR(FIND(J$1,'Ответы на форму (1)'!$E64)),0,IF(FIND(J$1,'Ответы на форму (1)'!$E64)&gt;0,1,0))</f>
        <v>0</v>
      </c>
      <c r="K64">
        <f>IF(ISERR(FIND(K$1,'Ответы на форму (1)'!$E64)),0,IF(FIND(K$1,'Ответы на форму (1)'!$E64)&gt;0,1,0))</f>
        <v>0</v>
      </c>
      <c r="L64">
        <f t="shared" si="1"/>
        <v>2</v>
      </c>
      <c r="M64" s="9">
        <f t="shared" si="2"/>
        <v>20</v>
      </c>
      <c r="N64" s="9" t="str">
        <f t="shared" si="3"/>
        <v>2. Так себе</v>
      </c>
      <c r="O64">
        <f>'Ответы на форму (1)'!F64</f>
        <v>3</v>
      </c>
      <c r="P64">
        <f>'Ответы на форму (1)'!G64</f>
        <v>3</v>
      </c>
      <c r="Q64">
        <f>'Ответы на форму (1)'!H64</f>
        <v>4</v>
      </c>
      <c r="R64">
        <f>'Ответы на форму (1)'!I64</f>
        <v>4</v>
      </c>
      <c r="S64">
        <f>'Ответы на форму (1)'!J64</f>
        <v>6</v>
      </c>
      <c r="T64" t="str">
        <f>VLOOKUP('Ответы на форму (1)'!K64,ДжедайскаяШкала,2,FALSE)</f>
        <v>2. Средне</v>
      </c>
      <c r="U64" t="str">
        <f>VLOOKUP('Ответы на форму (1)'!L64,ДжедайскаяШкала,2,FALSE)</f>
        <v>2. Средне</v>
      </c>
      <c r="V64" s="9">
        <f t="shared" si="4"/>
        <v>27</v>
      </c>
      <c r="W64" s="9" t="str">
        <f t="shared" si="5"/>
        <v>2. Усталый</v>
      </c>
      <c r="X64">
        <f>VLOOKUP('Ответы на форму (1)'!M64,FAS,2,FALSE)</f>
        <v>2</v>
      </c>
      <c r="Y64">
        <f>VLOOKUP('Ответы на форму (1)'!N64,FAS,2,FALSE)</f>
        <v>3</v>
      </c>
      <c r="Z64">
        <f>VLOOKUP('Ответы на форму (1)'!O64,FAS,2,FALSE)</f>
        <v>4</v>
      </c>
      <c r="AA64">
        <f>VLOOKUP('Ответы на форму (1)'!P64,FAS,2,FALSE)</f>
        <v>3</v>
      </c>
      <c r="AB64">
        <f>VLOOKUP('Ответы на форму (1)'!Q64,FAS,2,FALSE)</f>
        <v>3</v>
      </c>
      <c r="AC64">
        <f>VLOOKUP('Ответы на форму (1)'!R64,FAS,2,FALSE)</f>
        <v>3</v>
      </c>
      <c r="AD64">
        <f>VLOOKUP('Ответы на форму (1)'!S64,FAS,2,FALSE)</f>
        <v>3</v>
      </c>
      <c r="AE64">
        <f>VLOOKUP('Ответы на форму (1)'!T64,FAS,2,FALSE)</f>
        <v>2</v>
      </c>
      <c r="AF64">
        <f>VLOOKUP('Ответы на форму (1)'!U64,FAS,2,FALSE)</f>
        <v>2</v>
      </c>
      <c r="AG64">
        <f>VLOOKUP('Ответы на форму (1)'!V64,FAS,2,FALSE)</f>
        <v>2</v>
      </c>
    </row>
    <row r="65" spans="1:33" x14ac:dyDescent="0.3">
      <c r="A65" t="str">
        <f>VLOOKUP('Ответы на форму (1)'!B65,Пол,2,FALSE)</f>
        <v>Ж</v>
      </c>
      <c r="B65">
        <f>'Ответы на форму (1)'!C65</f>
        <v>45</v>
      </c>
      <c r="C65" t="str">
        <f t="shared" si="0"/>
        <v>1. Мудрый :)</v>
      </c>
      <c r="D65" t="str">
        <f>VLOOKUP('Ответы на форму (1)'!D65,ЧастотаТолчкосмартфона,2,FALSE)</f>
        <v>3. Часто</v>
      </c>
      <c r="E65">
        <f>IF(ISERR(FIND(E$1,'Ответы на форму (1)'!$E65)),0,IF(FIND(E$1,'Ответы на форму (1)'!$E65)&gt;0,1,0))</f>
        <v>0</v>
      </c>
      <c r="F65">
        <f>IF(ISERR(FIND(F$1,'Ответы на форму (1)'!$E65)),0,IF(FIND(F$1,'Ответы на форму (1)'!$E65)&gt;0,1,0))</f>
        <v>1</v>
      </c>
      <c r="G65">
        <f>IF(ISERR(FIND(G$1,'Ответы на форму (1)'!$E65)),0,IF(FIND(G$1,'Ответы на форму (1)'!$E65)&gt;0,1,0))</f>
        <v>0</v>
      </c>
      <c r="H65">
        <f>IF(ISERR(FIND(H$1,'Ответы на форму (1)'!$E65)),0,IF(FIND(H$1,'Ответы на форму (1)'!$E65)&gt;0,1,0))</f>
        <v>1</v>
      </c>
      <c r="I65">
        <f>IF(ISERR(FIND(I$1,'Ответы на форму (1)'!$E65)),0,IF(FIND(I$1,'Ответы на форму (1)'!$E65)&gt;0,1,0))</f>
        <v>1</v>
      </c>
      <c r="J65">
        <f>IF(ISERR(FIND(J$1,'Ответы на форму (1)'!$E65)),0,IF(FIND(J$1,'Ответы на форму (1)'!$E65)&gt;0,1,0))</f>
        <v>0</v>
      </c>
      <c r="K65">
        <f>IF(ISERR(FIND(K$1,'Ответы на форму (1)'!$E65)),0,IF(FIND(K$1,'Ответы на форму (1)'!$E65)&gt;0,1,0))</f>
        <v>0</v>
      </c>
      <c r="L65">
        <f t="shared" si="1"/>
        <v>3</v>
      </c>
      <c r="M65" s="9">
        <f t="shared" si="2"/>
        <v>14</v>
      </c>
      <c r="N65" s="9" t="str">
        <f t="shared" si="3"/>
        <v>3. Не довольный</v>
      </c>
      <c r="O65">
        <f>'Ответы на форму (1)'!F65</f>
        <v>2</v>
      </c>
      <c r="P65">
        <f>'Ответы на форму (1)'!G65</f>
        <v>3</v>
      </c>
      <c r="Q65">
        <f>'Ответы на форму (1)'!H65</f>
        <v>2</v>
      </c>
      <c r="R65">
        <f>'Ответы на форму (1)'!I65</f>
        <v>4</v>
      </c>
      <c r="S65">
        <f>'Ответы на форму (1)'!J65</f>
        <v>3</v>
      </c>
      <c r="T65" t="str">
        <f>VLOOKUP('Ответы на форму (1)'!K65,ДжедайскаяШкала,2,FALSE)</f>
        <v>2. Средне</v>
      </c>
      <c r="U65" t="str">
        <f>VLOOKUP('Ответы на форму (1)'!L65,ДжедайскаяШкала,2,FALSE)</f>
        <v>2. Средне</v>
      </c>
      <c r="V65" s="9">
        <f t="shared" si="4"/>
        <v>30</v>
      </c>
      <c r="W65" s="9" t="str">
        <f t="shared" si="5"/>
        <v>2. Усталый</v>
      </c>
      <c r="X65">
        <f>VLOOKUP('Ответы на форму (1)'!M65,FAS,2,FALSE)</f>
        <v>4</v>
      </c>
      <c r="Y65">
        <f>VLOOKUP('Ответы на форму (1)'!N65,FAS,2,FALSE)</f>
        <v>4</v>
      </c>
      <c r="Z65">
        <f>VLOOKUP('Ответы на форму (1)'!O65,FAS,2,FALSE)</f>
        <v>3</v>
      </c>
      <c r="AA65">
        <f>VLOOKUP('Ответы на форму (1)'!P65,FAS,2,FALSE)</f>
        <v>3</v>
      </c>
      <c r="AB65">
        <f>VLOOKUP('Ответы на форму (1)'!Q65,FAS,2,FALSE)</f>
        <v>3</v>
      </c>
      <c r="AC65">
        <f>VLOOKUP('Ответы на форму (1)'!R65,FAS,2,FALSE)</f>
        <v>1</v>
      </c>
      <c r="AD65">
        <f>VLOOKUP('Ответы на форму (1)'!S65,FAS,2,FALSE)</f>
        <v>3</v>
      </c>
      <c r="AE65">
        <f>VLOOKUP('Ответы на форму (1)'!T65,FAS,2,FALSE)</f>
        <v>3</v>
      </c>
      <c r="AF65">
        <f>VLOOKUP('Ответы на форму (1)'!U65,FAS,2,FALSE)</f>
        <v>4</v>
      </c>
      <c r="AG65">
        <f>VLOOKUP('Ответы на форму (1)'!V65,FAS,2,FALSE)</f>
        <v>2</v>
      </c>
    </row>
    <row r="66" spans="1:33" x14ac:dyDescent="0.3">
      <c r="A66" t="str">
        <f>VLOOKUP('Ответы на форму (1)'!B66,Пол,2,FALSE)</f>
        <v>М</v>
      </c>
      <c r="B66">
        <f>'Ответы на форму (1)'!C66</f>
        <v>26</v>
      </c>
      <c r="C66" t="str">
        <f t="shared" si="0"/>
        <v>3. Миллениал :)</v>
      </c>
      <c r="D66" t="str">
        <f>VLOOKUP('Ответы на форму (1)'!D66,ЧастотаТолчкосмартфона,2,FALSE)</f>
        <v>3. Часто</v>
      </c>
      <c r="E66">
        <f>IF(ISERR(FIND(E$1,'Ответы на форму (1)'!$E66)),0,IF(FIND(E$1,'Ответы на форму (1)'!$E66)&gt;0,1,0))</f>
        <v>0</v>
      </c>
      <c r="F66">
        <f>IF(ISERR(FIND(F$1,'Ответы на форму (1)'!$E66)),0,IF(FIND(F$1,'Ответы на форму (1)'!$E66)&gt;0,1,0))</f>
        <v>1</v>
      </c>
      <c r="G66">
        <f>IF(ISERR(FIND(G$1,'Ответы на форму (1)'!$E66)),0,IF(FIND(G$1,'Ответы на форму (1)'!$E66)&gt;0,1,0))</f>
        <v>0</v>
      </c>
      <c r="H66">
        <f>IF(ISERR(FIND(H$1,'Ответы на форму (1)'!$E66)),0,IF(FIND(H$1,'Ответы на форму (1)'!$E66)&gt;0,1,0))</f>
        <v>1</v>
      </c>
      <c r="I66">
        <f>IF(ISERR(FIND(I$1,'Ответы на форму (1)'!$E66)),0,IF(FIND(I$1,'Ответы на форму (1)'!$E66)&gt;0,1,0))</f>
        <v>0</v>
      </c>
      <c r="J66">
        <f>IF(ISERR(FIND(J$1,'Ответы на форму (1)'!$E66)),0,IF(FIND(J$1,'Ответы на форму (1)'!$E66)&gt;0,1,0))</f>
        <v>0</v>
      </c>
      <c r="K66">
        <f>IF(ISERR(FIND(K$1,'Ответы на форму (1)'!$E66)),0,IF(FIND(K$1,'Ответы на форму (1)'!$E66)&gt;0,1,0))</f>
        <v>0</v>
      </c>
      <c r="L66">
        <f t="shared" si="1"/>
        <v>2</v>
      </c>
      <c r="M66" s="9">
        <f t="shared" si="2"/>
        <v>19</v>
      </c>
      <c r="N66" s="9" t="str">
        <f t="shared" si="3"/>
        <v>2. Так себе</v>
      </c>
      <c r="O66">
        <f>'Ответы на форму (1)'!F66</f>
        <v>5</v>
      </c>
      <c r="P66">
        <f>'Ответы на форму (1)'!G66</f>
        <v>4</v>
      </c>
      <c r="Q66">
        <f>'Ответы на форму (1)'!H66</f>
        <v>4</v>
      </c>
      <c r="R66">
        <f>'Ответы на форму (1)'!I66</f>
        <v>3</v>
      </c>
      <c r="S66">
        <f>'Ответы на форму (1)'!J66</f>
        <v>3</v>
      </c>
      <c r="T66" t="str">
        <f>VLOOKUP('Ответы на форму (1)'!K66,ДжедайскаяШкала,2,FALSE)</f>
        <v>2. Средне</v>
      </c>
      <c r="U66" t="str">
        <f>VLOOKUP('Ответы на форму (1)'!L66,ДжедайскаяШкала,2,FALSE)</f>
        <v>2. Средне</v>
      </c>
      <c r="V66" s="9">
        <f t="shared" si="4"/>
        <v>27</v>
      </c>
      <c r="W66" s="9" t="str">
        <f t="shared" si="5"/>
        <v>2. Усталый</v>
      </c>
      <c r="X66">
        <f>VLOOKUP('Ответы на форму (1)'!M66,FAS,2,FALSE)</f>
        <v>2</v>
      </c>
      <c r="Y66">
        <f>VLOOKUP('Ответы на форму (1)'!N66,FAS,2,FALSE)</f>
        <v>2</v>
      </c>
      <c r="Z66">
        <f>VLOOKUP('Ответы на форму (1)'!O66,FAS,2,FALSE)</f>
        <v>3</v>
      </c>
      <c r="AA66">
        <f>VLOOKUP('Ответы на форму (1)'!P66,FAS,2,FALSE)</f>
        <v>5</v>
      </c>
      <c r="AB66">
        <f>VLOOKUP('Ответы на форму (1)'!Q66,FAS,2,FALSE)</f>
        <v>1</v>
      </c>
      <c r="AC66">
        <f>VLOOKUP('Ответы на форму (1)'!R66,FAS,2,FALSE)</f>
        <v>3</v>
      </c>
      <c r="AD66">
        <f>VLOOKUP('Ответы на форму (1)'!S66,FAS,2,FALSE)</f>
        <v>2</v>
      </c>
      <c r="AE66">
        <f>VLOOKUP('Ответы на форму (1)'!T66,FAS,2,FALSE)</f>
        <v>2</v>
      </c>
      <c r="AF66">
        <f>VLOOKUP('Ответы на форму (1)'!U66,FAS,2,FALSE)</f>
        <v>3</v>
      </c>
      <c r="AG66">
        <f>VLOOKUP('Ответы на форму (1)'!V66,FAS,2,FALSE)</f>
        <v>4</v>
      </c>
    </row>
    <row r="67" spans="1:33" x14ac:dyDescent="0.3">
      <c r="A67" t="str">
        <f>VLOOKUP('Ответы на форму (1)'!B67,Пол,2,FALSE)</f>
        <v>М</v>
      </c>
      <c r="B67">
        <f>'Ответы на форму (1)'!C67</f>
        <v>27</v>
      </c>
      <c r="C67" t="str">
        <f t="shared" ref="C67:C130" si="6">IF(B67&lt;27,"3. Миллениал :)",IF(B67&lt;35,"2. Молодой", "1. Мудрый :)"))</f>
        <v>2. Молодой</v>
      </c>
      <c r="D67" t="str">
        <f>VLOOKUP('Ответы на форму (1)'!D67,ЧастотаТолчкосмартфона,2,FALSE)</f>
        <v>3. Часто</v>
      </c>
      <c r="E67">
        <f>IF(ISERR(FIND(E$1,'Ответы на форму (1)'!$E67)),0,IF(FIND(E$1,'Ответы на форму (1)'!$E67)&gt;0,1,0))</f>
        <v>0</v>
      </c>
      <c r="F67">
        <f>IF(ISERR(FIND(F$1,'Ответы на форму (1)'!$E67)),0,IF(FIND(F$1,'Ответы на форму (1)'!$E67)&gt;0,1,0))</f>
        <v>1</v>
      </c>
      <c r="G67">
        <f>IF(ISERR(FIND(G$1,'Ответы на форму (1)'!$E67)),0,IF(FIND(G$1,'Ответы на форму (1)'!$E67)&gt;0,1,0))</f>
        <v>0</v>
      </c>
      <c r="H67">
        <f>IF(ISERR(FIND(H$1,'Ответы на форму (1)'!$E67)),0,IF(FIND(H$1,'Ответы на форму (1)'!$E67)&gt;0,1,0))</f>
        <v>1</v>
      </c>
      <c r="I67">
        <f>IF(ISERR(FIND(I$1,'Ответы на форму (1)'!$E67)),0,IF(FIND(I$1,'Ответы на форму (1)'!$E67)&gt;0,1,0))</f>
        <v>0</v>
      </c>
      <c r="J67">
        <f>IF(ISERR(FIND(J$1,'Ответы на форму (1)'!$E67)),0,IF(FIND(J$1,'Ответы на форму (1)'!$E67)&gt;0,1,0))</f>
        <v>0</v>
      </c>
      <c r="K67">
        <f>IF(ISERR(FIND(K$1,'Ответы на форму (1)'!$E67)),0,IF(FIND(K$1,'Ответы на форму (1)'!$E67)&gt;0,1,0))</f>
        <v>0</v>
      </c>
      <c r="L67">
        <f t="shared" ref="L67:L130" si="7">SUM(E67:K67)</f>
        <v>2</v>
      </c>
      <c r="M67" s="9">
        <f t="shared" ref="M67:M130" si="8">SUM(O67:S67)</f>
        <v>22</v>
      </c>
      <c r="N67" s="9" t="str">
        <f t="shared" ref="N67:N130" si="9">IF(M67&lt;16,"3. Не довольный",IF(M67&lt;26,"2. Так себе", "1. Довольный"))</f>
        <v>2. Так себе</v>
      </c>
      <c r="O67">
        <f>'Ответы на форму (1)'!F67</f>
        <v>4</v>
      </c>
      <c r="P67">
        <f>'Ответы на форму (1)'!G67</f>
        <v>5</v>
      </c>
      <c r="Q67">
        <f>'Ответы на форму (1)'!H67</f>
        <v>5</v>
      </c>
      <c r="R67">
        <f>'Ответы на форму (1)'!I67</f>
        <v>4</v>
      </c>
      <c r="S67">
        <f>'Ответы на форму (1)'!J67</f>
        <v>4</v>
      </c>
      <c r="T67" t="str">
        <f>VLOOKUP('Ответы на форму (1)'!K67,ДжедайскаяШкала,2,FALSE)</f>
        <v>2. Средне</v>
      </c>
      <c r="U67" t="str">
        <f>VLOOKUP('Ответы на форму (1)'!L67,ДжедайскаяШкала,2,FALSE)</f>
        <v>2. Средне</v>
      </c>
      <c r="V67" s="9">
        <f t="shared" ref="V67:V130" si="10">SUM(X67:AG67)</f>
        <v>28</v>
      </c>
      <c r="W67" s="9" t="str">
        <f t="shared" ref="W67:W130" si="11">IF(V67&lt;24,"1. Свежий",IF(V67&lt;33,"2. Усталый", "3. В хлам"))</f>
        <v>2. Усталый</v>
      </c>
      <c r="X67">
        <f>VLOOKUP('Ответы на форму (1)'!M67,FAS,2,FALSE)</f>
        <v>4</v>
      </c>
      <c r="Y67">
        <f>VLOOKUP('Ответы на форму (1)'!N67,FAS,2,FALSE)</f>
        <v>3</v>
      </c>
      <c r="Z67">
        <f>VLOOKUP('Ответы на форму (1)'!O67,FAS,2,FALSE)</f>
        <v>2</v>
      </c>
      <c r="AA67">
        <f>VLOOKUP('Ответы на форму (1)'!P67,FAS,2,FALSE)</f>
        <v>4</v>
      </c>
      <c r="AB67">
        <f>VLOOKUP('Ответы на форму (1)'!Q67,FAS,2,FALSE)</f>
        <v>1</v>
      </c>
      <c r="AC67">
        <f>VLOOKUP('Ответы на форму (1)'!R67,FAS,2,FALSE)</f>
        <v>2</v>
      </c>
      <c r="AD67">
        <f>VLOOKUP('Ответы на форму (1)'!S67,FAS,2,FALSE)</f>
        <v>3</v>
      </c>
      <c r="AE67">
        <f>VLOOKUP('Ответы на форму (1)'!T67,FAS,2,FALSE)</f>
        <v>3</v>
      </c>
      <c r="AF67">
        <f>VLOOKUP('Ответы на форму (1)'!U67,FAS,2,FALSE)</f>
        <v>2</v>
      </c>
      <c r="AG67">
        <f>VLOOKUP('Ответы на форму (1)'!V67,FAS,2,FALSE)</f>
        <v>4</v>
      </c>
    </row>
    <row r="68" spans="1:33" x14ac:dyDescent="0.3">
      <c r="A68" t="str">
        <f>VLOOKUP('Ответы на форму (1)'!B68,Пол,2,FALSE)</f>
        <v>М</v>
      </c>
      <c r="B68">
        <f>'Ответы на форму (1)'!C68</f>
        <v>34</v>
      </c>
      <c r="C68" t="str">
        <f t="shared" si="6"/>
        <v>2. Молодой</v>
      </c>
      <c r="D68" t="str">
        <f>VLOOKUP('Ответы на форму (1)'!D68,ЧастотаТолчкосмартфона,2,FALSE)</f>
        <v>4. Очень Часто</v>
      </c>
      <c r="E68">
        <f>IF(ISERR(FIND(E$1,'Ответы на форму (1)'!$E68)),0,IF(FIND(E$1,'Ответы на форму (1)'!$E68)&gt;0,1,0))</f>
        <v>0</v>
      </c>
      <c r="F68">
        <f>IF(ISERR(FIND(F$1,'Ответы на форму (1)'!$E68)),0,IF(FIND(F$1,'Ответы на форму (1)'!$E68)&gt;0,1,0))</f>
        <v>0</v>
      </c>
      <c r="G68">
        <f>IF(ISERR(FIND(G$1,'Ответы на форму (1)'!$E68)),0,IF(FIND(G$1,'Ответы на форму (1)'!$E68)&gt;0,1,0))</f>
        <v>0</v>
      </c>
      <c r="H68">
        <f>IF(ISERR(FIND(H$1,'Ответы на форму (1)'!$E68)),0,IF(FIND(H$1,'Ответы на форму (1)'!$E68)&gt;0,1,0))</f>
        <v>0</v>
      </c>
      <c r="I68">
        <f>IF(ISERR(FIND(I$1,'Ответы на форму (1)'!$E68)),0,IF(FIND(I$1,'Ответы на форму (1)'!$E68)&gt;0,1,0))</f>
        <v>0</v>
      </c>
      <c r="J68">
        <f>IF(ISERR(FIND(J$1,'Ответы на форму (1)'!$E68)),0,IF(FIND(J$1,'Ответы на форму (1)'!$E68)&gt;0,1,0))</f>
        <v>0</v>
      </c>
      <c r="K68">
        <f>IF(ISERR(FIND(K$1,'Ответы на форму (1)'!$E68)),0,IF(FIND(K$1,'Ответы на форму (1)'!$E68)&gt;0,1,0))</f>
        <v>0</v>
      </c>
      <c r="L68">
        <f t="shared" si="7"/>
        <v>0</v>
      </c>
      <c r="M68" s="9">
        <f t="shared" si="8"/>
        <v>25</v>
      </c>
      <c r="N68" s="9" t="str">
        <f t="shared" si="9"/>
        <v>2. Так себе</v>
      </c>
      <c r="O68">
        <f>'Ответы на форму (1)'!F68</f>
        <v>5</v>
      </c>
      <c r="P68">
        <f>'Ответы на форму (1)'!G68</f>
        <v>6</v>
      </c>
      <c r="Q68">
        <f>'Ответы на форму (1)'!H68</f>
        <v>4</v>
      </c>
      <c r="R68">
        <f>'Ответы на форму (1)'!I68</f>
        <v>5</v>
      </c>
      <c r="S68">
        <f>'Ответы на форму (1)'!J68</f>
        <v>5</v>
      </c>
      <c r="T68" t="str">
        <f>VLOOKUP('Ответы на форму (1)'!K68,ДжедайскаяШкала,2,FALSE)</f>
        <v>2. Средне</v>
      </c>
      <c r="U68" t="str">
        <f>VLOOKUP('Ответы на форму (1)'!L68,ДжедайскаяШкала,2,FALSE)</f>
        <v>2. Средне</v>
      </c>
      <c r="V68" s="9">
        <f t="shared" si="10"/>
        <v>31</v>
      </c>
      <c r="W68" s="9" t="str">
        <f t="shared" si="11"/>
        <v>2. Усталый</v>
      </c>
      <c r="X68">
        <f>VLOOKUP('Ответы на форму (1)'!M68,FAS,2,FALSE)</f>
        <v>3</v>
      </c>
      <c r="Y68">
        <f>VLOOKUP('Ответы на форму (1)'!N68,FAS,2,FALSE)</f>
        <v>2</v>
      </c>
      <c r="Z68">
        <f>VLOOKUP('Ответы на форму (1)'!O68,FAS,2,FALSE)</f>
        <v>4</v>
      </c>
      <c r="AA68">
        <f>VLOOKUP('Ответы на форму (1)'!P68,FAS,2,FALSE)</f>
        <v>3</v>
      </c>
      <c r="AB68">
        <f>VLOOKUP('Ответы на форму (1)'!Q68,FAS,2,FALSE)</f>
        <v>2</v>
      </c>
      <c r="AC68">
        <f>VLOOKUP('Ответы на форму (1)'!R68,FAS,2,FALSE)</f>
        <v>5</v>
      </c>
      <c r="AD68">
        <f>VLOOKUP('Ответы на форму (1)'!S68,FAS,2,FALSE)</f>
        <v>2</v>
      </c>
      <c r="AE68">
        <f>VLOOKUP('Ответы на форму (1)'!T68,FAS,2,FALSE)</f>
        <v>4</v>
      </c>
      <c r="AF68">
        <f>VLOOKUP('Ответы на форму (1)'!U68,FAS,2,FALSE)</f>
        <v>2</v>
      </c>
      <c r="AG68">
        <f>VLOOKUP('Ответы на форму (1)'!V68,FAS,2,FALSE)</f>
        <v>4</v>
      </c>
    </row>
    <row r="69" spans="1:33" x14ac:dyDescent="0.3">
      <c r="A69" t="str">
        <f>VLOOKUP('Ответы на форму (1)'!B69,Пол,2,FALSE)</f>
        <v>М</v>
      </c>
      <c r="B69">
        <f>'Ответы на форму (1)'!C69</f>
        <v>40</v>
      </c>
      <c r="C69" t="str">
        <f t="shared" si="6"/>
        <v>1. Мудрый :)</v>
      </c>
      <c r="D69" t="str">
        <f>VLOOKUP('Ответы на форму (1)'!D69,ЧастотаТолчкосмартфона,2,FALSE)</f>
        <v>2. Иногда</v>
      </c>
      <c r="E69">
        <f>IF(ISERR(FIND(E$1,'Ответы на форму (1)'!$E69)),0,IF(FIND(E$1,'Ответы на форму (1)'!$E69)&gt;0,1,0))</f>
        <v>0</v>
      </c>
      <c r="F69">
        <f>IF(ISERR(FIND(F$1,'Ответы на форму (1)'!$E69)),0,IF(FIND(F$1,'Ответы на форму (1)'!$E69)&gt;0,1,0))</f>
        <v>1</v>
      </c>
      <c r="G69">
        <f>IF(ISERR(FIND(G$1,'Ответы на форму (1)'!$E69)),0,IF(FIND(G$1,'Ответы на форму (1)'!$E69)&gt;0,1,0))</f>
        <v>0</v>
      </c>
      <c r="H69">
        <f>IF(ISERR(FIND(H$1,'Ответы на форму (1)'!$E69)),0,IF(FIND(H$1,'Ответы на форму (1)'!$E69)&gt;0,1,0))</f>
        <v>1</v>
      </c>
      <c r="I69">
        <f>IF(ISERR(FIND(I$1,'Ответы на форму (1)'!$E69)),0,IF(FIND(I$1,'Ответы на форму (1)'!$E69)&gt;0,1,0))</f>
        <v>0</v>
      </c>
      <c r="J69">
        <f>IF(ISERR(FIND(J$1,'Ответы на форму (1)'!$E69)),0,IF(FIND(J$1,'Ответы на форму (1)'!$E69)&gt;0,1,0))</f>
        <v>1</v>
      </c>
      <c r="K69">
        <f>IF(ISERR(FIND(K$1,'Ответы на форму (1)'!$E69)),0,IF(FIND(K$1,'Ответы на форму (1)'!$E69)&gt;0,1,0))</f>
        <v>0</v>
      </c>
      <c r="L69">
        <f t="shared" si="7"/>
        <v>3</v>
      </c>
      <c r="M69" s="9">
        <f t="shared" si="8"/>
        <v>25</v>
      </c>
      <c r="N69" s="9" t="str">
        <f t="shared" si="9"/>
        <v>2. Так себе</v>
      </c>
      <c r="O69">
        <f>'Ответы на форму (1)'!F69</f>
        <v>5</v>
      </c>
      <c r="P69">
        <f>'Ответы на форму (1)'!G69</f>
        <v>5</v>
      </c>
      <c r="Q69">
        <f>'Ответы на форму (1)'!H69</f>
        <v>6</v>
      </c>
      <c r="R69">
        <f>'Ответы на форму (1)'!I69</f>
        <v>5</v>
      </c>
      <c r="S69">
        <f>'Ответы на форму (1)'!J69</f>
        <v>4</v>
      </c>
      <c r="T69" t="str">
        <f>VLOOKUP('Ответы на форму (1)'!K69,ДжедайскаяШкала,2,FALSE)</f>
        <v>3. Хорошо</v>
      </c>
      <c r="U69" t="str">
        <f>VLOOKUP('Ответы на форму (1)'!L69,ДжедайскаяШкала,2,FALSE)</f>
        <v>3. Хорошо</v>
      </c>
      <c r="V69" s="9">
        <f t="shared" si="10"/>
        <v>27</v>
      </c>
      <c r="W69" s="9" t="str">
        <f t="shared" si="11"/>
        <v>2. Усталый</v>
      </c>
      <c r="X69">
        <f>VLOOKUP('Ответы на форму (1)'!M69,FAS,2,FALSE)</f>
        <v>2</v>
      </c>
      <c r="Y69">
        <f>VLOOKUP('Ответы на форму (1)'!N69,FAS,2,FALSE)</f>
        <v>3</v>
      </c>
      <c r="Z69">
        <f>VLOOKUP('Ответы на форму (1)'!O69,FAS,2,FALSE)</f>
        <v>2</v>
      </c>
      <c r="AA69">
        <f>VLOOKUP('Ответы на форму (1)'!P69,FAS,2,FALSE)</f>
        <v>4</v>
      </c>
      <c r="AB69">
        <f>VLOOKUP('Ответы на форму (1)'!Q69,FAS,2,FALSE)</f>
        <v>2</v>
      </c>
      <c r="AC69">
        <f>VLOOKUP('Ответы на форму (1)'!R69,FAS,2,FALSE)</f>
        <v>3</v>
      </c>
      <c r="AD69">
        <f>VLOOKUP('Ответы на форму (1)'!S69,FAS,2,FALSE)</f>
        <v>2</v>
      </c>
      <c r="AE69">
        <f>VLOOKUP('Ответы на форму (1)'!T69,FAS,2,FALSE)</f>
        <v>3</v>
      </c>
      <c r="AF69">
        <f>VLOOKUP('Ответы на форму (1)'!U69,FAS,2,FALSE)</f>
        <v>2</v>
      </c>
      <c r="AG69">
        <f>VLOOKUP('Ответы на форму (1)'!V69,FAS,2,FALSE)</f>
        <v>4</v>
      </c>
    </row>
    <row r="70" spans="1:33" x14ac:dyDescent="0.3">
      <c r="A70" t="str">
        <f>VLOOKUP('Ответы на форму (1)'!B70,Пол,2,FALSE)</f>
        <v>Ж</v>
      </c>
      <c r="B70">
        <f>'Ответы на форму (1)'!C70</f>
        <v>33</v>
      </c>
      <c r="C70" t="str">
        <f t="shared" si="6"/>
        <v>2. Молодой</v>
      </c>
      <c r="D70" t="str">
        <f>VLOOKUP('Ответы на форму (1)'!D70,ЧастотаТолчкосмартфона,2,FALSE)</f>
        <v>4. Очень Часто</v>
      </c>
      <c r="E70">
        <f>IF(ISERR(FIND(E$1,'Ответы на форму (1)'!$E70)),0,IF(FIND(E$1,'Ответы на форму (1)'!$E70)&gt;0,1,0))</f>
        <v>0</v>
      </c>
      <c r="F70">
        <f>IF(ISERR(FIND(F$1,'Ответы на форму (1)'!$E70)),0,IF(FIND(F$1,'Ответы на форму (1)'!$E70)&gt;0,1,0))</f>
        <v>0</v>
      </c>
      <c r="G70">
        <f>IF(ISERR(FIND(G$1,'Ответы на форму (1)'!$E70)),0,IF(FIND(G$1,'Ответы на форму (1)'!$E70)&gt;0,1,0))</f>
        <v>0</v>
      </c>
      <c r="H70">
        <f>IF(ISERR(FIND(H$1,'Ответы на форму (1)'!$E70)),0,IF(FIND(H$1,'Ответы на форму (1)'!$E70)&gt;0,1,0))</f>
        <v>1</v>
      </c>
      <c r="I70">
        <f>IF(ISERR(FIND(I$1,'Ответы на форму (1)'!$E70)),0,IF(FIND(I$1,'Ответы на форму (1)'!$E70)&gt;0,1,0))</f>
        <v>0</v>
      </c>
      <c r="J70">
        <f>IF(ISERR(FIND(J$1,'Ответы на форму (1)'!$E70)),0,IF(FIND(J$1,'Ответы на форму (1)'!$E70)&gt;0,1,0))</f>
        <v>0</v>
      </c>
      <c r="K70">
        <f>IF(ISERR(FIND(K$1,'Ответы на форму (1)'!$E70)),0,IF(FIND(K$1,'Ответы на форму (1)'!$E70)&gt;0,1,0))</f>
        <v>0</v>
      </c>
      <c r="L70">
        <f t="shared" si="7"/>
        <v>1</v>
      </c>
      <c r="M70" s="9">
        <f t="shared" si="8"/>
        <v>19</v>
      </c>
      <c r="N70" s="9" t="str">
        <f t="shared" si="9"/>
        <v>2. Так себе</v>
      </c>
      <c r="O70">
        <f>'Ответы на форму (1)'!F70</f>
        <v>4</v>
      </c>
      <c r="P70">
        <f>'Ответы на форму (1)'!G70</f>
        <v>5</v>
      </c>
      <c r="Q70">
        <f>'Ответы на форму (1)'!H70</f>
        <v>3</v>
      </c>
      <c r="R70">
        <f>'Ответы на форму (1)'!I70</f>
        <v>4</v>
      </c>
      <c r="S70">
        <f>'Ответы на форму (1)'!J70</f>
        <v>3</v>
      </c>
      <c r="T70" t="str">
        <f>VLOOKUP('Ответы на форму (1)'!K70,ДжедайскаяШкала,2,FALSE)</f>
        <v>2. Средне</v>
      </c>
      <c r="U70" t="str">
        <f>VLOOKUP('Ответы на форму (1)'!L70,ДжедайскаяШкала,2,FALSE)</f>
        <v>2. Средне</v>
      </c>
      <c r="V70" s="9">
        <f t="shared" si="10"/>
        <v>32</v>
      </c>
      <c r="W70" s="9" t="str">
        <f t="shared" si="11"/>
        <v>2. Усталый</v>
      </c>
      <c r="X70">
        <f>VLOOKUP('Ответы на форму (1)'!M70,FAS,2,FALSE)</f>
        <v>3</v>
      </c>
      <c r="Y70">
        <f>VLOOKUP('Ответы на форму (1)'!N70,FAS,2,FALSE)</f>
        <v>3</v>
      </c>
      <c r="Z70">
        <f>VLOOKUP('Ответы на форму (1)'!O70,FAS,2,FALSE)</f>
        <v>3</v>
      </c>
      <c r="AA70">
        <f>VLOOKUP('Ответы на форму (1)'!P70,FAS,2,FALSE)</f>
        <v>4</v>
      </c>
      <c r="AB70">
        <f>VLOOKUP('Ответы на форму (1)'!Q70,FAS,2,FALSE)</f>
        <v>2</v>
      </c>
      <c r="AC70">
        <f>VLOOKUP('Ответы на форму (1)'!R70,FAS,2,FALSE)</f>
        <v>3</v>
      </c>
      <c r="AD70">
        <f>VLOOKUP('Ответы на форму (1)'!S70,FAS,2,FALSE)</f>
        <v>3</v>
      </c>
      <c r="AE70">
        <f>VLOOKUP('Ответы на форму (1)'!T70,FAS,2,FALSE)</f>
        <v>3</v>
      </c>
      <c r="AF70">
        <f>VLOOKUP('Ответы на форму (1)'!U70,FAS,2,FALSE)</f>
        <v>4</v>
      </c>
      <c r="AG70">
        <f>VLOOKUP('Ответы на форму (1)'!V70,FAS,2,FALSE)</f>
        <v>4</v>
      </c>
    </row>
    <row r="71" spans="1:33" x14ac:dyDescent="0.3">
      <c r="A71" t="str">
        <f>VLOOKUP('Ответы на форму (1)'!B71,Пол,2,FALSE)</f>
        <v>М</v>
      </c>
      <c r="B71">
        <f>'Ответы на форму (1)'!C71</f>
        <v>27</v>
      </c>
      <c r="C71" t="str">
        <f t="shared" si="6"/>
        <v>2. Молодой</v>
      </c>
      <c r="D71" t="str">
        <f>VLOOKUP('Ответы на форму (1)'!D71,ЧастотаТолчкосмартфона,2,FALSE)</f>
        <v>3. Часто</v>
      </c>
      <c r="E71">
        <f>IF(ISERR(FIND(E$1,'Ответы на форму (1)'!$E71)),0,IF(FIND(E$1,'Ответы на форму (1)'!$E71)&gt;0,1,0))</f>
        <v>0</v>
      </c>
      <c r="F71">
        <f>IF(ISERR(FIND(F$1,'Ответы на форму (1)'!$E71)),0,IF(FIND(F$1,'Ответы на форму (1)'!$E71)&gt;0,1,0))</f>
        <v>0</v>
      </c>
      <c r="G71">
        <f>IF(ISERR(FIND(G$1,'Ответы на форму (1)'!$E71)),0,IF(FIND(G$1,'Ответы на форму (1)'!$E71)&gt;0,1,0))</f>
        <v>0</v>
      </c>
      <c r="H71">
        <f>IF(ISERR(FIND(H$1,'Ответы на форму (1)'!$E71)),0,IF(FIND(H$1,'Ответы на форму (1)'!$E71)&gt;0,1,0))</f>
        <v>1</v>
      </c>
      <c r="I71">
        <f>IF(ISERR(FIND(I$1,'Ответы на форму (1)'!$E71)),0,IF(FIND(I$1,'Ответы на форму (1)'!$E71)&gt;0,1,0))</f>
        <v>0</v>
      </c>
      <c r="J71">
        <f>IF(ISERR(FIND(J$1,'Ответы на форму (1)'!$E71)),0,IF(FIND(J$1,'Ответы на форму (1)'!$E71)&gt;0,1,0))</f>
        <v>0</v>
      </c>
      <c r="K71">
        <f>IF(ISERR(FIND(K$1,'Ответы на форму (1)'!$E71)),0,IF(FIND(K$1,'Ответы на форму (1)'!$E71)&gt;0,1,0))</f>
        <v>0</v>
      </c>
      <c r="L71">
        <f t="shared" si="7"/>
        <v>1</v>
      </c>
      <c r="M71" s="9">
        <f t="shared" si="8"/>
        <v>14</v>
      </c>
      <c r="N71" s="9" t="str">
        <f t="shared" si="9"/>
        <v>3. Не довольный</v>
      </c>
      <c r="O71">
        <f>'Ответы на форму (1)'!F71</f>
        <v>3</v>
      </c>
      <c r="P71">
        <f>'Ответы на форму (1)'!G71</f>
        <v>3</v>
      </c>
      <c r="Q71">
        <f>'Ответы на форму (1)'!H71</f>
        <v>3</v>
      </c>
      <c r="R71">
        <f>'Ответы на форму (1)'!I71</f>
        <v>3</v>
      </c>
      <c r="S71">
        <f>'Ответы на форму (1)'!J71</f>
        <v>2</v>
      </c>
      <c r="T71" t="str">
        <f>VLOOKUP('Ответы на форму (1)'!K71,ДжедайскаяШкала,2,FALSE)</f>
        <v>1. Плохо</v>
      </c>
      <c r="U71" t="str">
        <f>VLOOKUP('Ответы на форму (1)'!L71,ДжедайскаяШкала,2,FALSE)</f>
        <v>2. Средне</v>
      </c>
      <c r="V71" s="9">
        <f t="shared" si="10"/>
        <v>26</v>
      </c>
      <c r="W71" s="9" t="str">
        <f t="shared" si="11"/>
        <v>2. Усталый</v>
      </c>
      <c r="X71">
        <f>VLOOKUP('Ответы на форму (1)'!M71,FAS,2,FALSE)</f>
        <v>4</v>
      </c>
      <c r="Y71">
        <f>VLOOKUP('Ответы на форму (1)'!N71,FAS,2,FALSE)</f>
        <v>2</v>
      </c>
      <c r="Z71">
        <f>VLOOKUP('Ответы на форму (1)'!O71,FAS,2,FALSE)</f>
        <v>3</v>
      </c>
      <c r="AA71">
        <f>VLOOKUP('Ответы на форму (1)'!P71,FAS,2,FALSE)</f>
        <v>3</v>
      </c>
      <c r="AB71">
        <f>VLOOKUP('Ответы на форму (1)'!Q71,FAS,2,FALSE)</f>
        <v>3</v>
      </c>
      <c r="AC71">
        <f>VLOOKUP('Ответы на форму (1)'!R71,FAS,2,FALSE)</f>
        <v>4</v>
      </c>
      <c r="AD71">
        <f>VLOOKUP('Ответы на форму (1)'!S71,FAS,2,FALSE)</f>
        <v>1</v>
      </c>
      <c r="AE71">
        <f>VLOOKUP('Ответы на форму (1)'!T71,FAS,2,FALSE)</f>
        <v>3</v>
      </c>
      <c r="AF71">
        <f>VLOOKUP('Ответы на форму (1)'!U71,FAS,2,FALSE)</f>
        <v>1</v>
      </c>
      <c r="AG71">
        <f>VLOOKUP('Ответы на форму (1)'!V71,FAS,2,FALSE)</f>
        <v>2</v>
      </c>
    </row>
    <row r="72" spans="1:33" x14ac:dyDescent="0.3">
      <c r="A72" t="str">
        <f>VLOOKUP('Ответы на форму (1)'!B72,Пол,2,FALSE)</f>
        <v>Ж</v>
      </c>
      <c r="B72">
        <f>'Ответы на форму (1)'!C72</f>
        <v>20</v>
      </c>
      <c r="C72" t="str">
        <f t="shared" si="6"/>
        <v>3. Миллениал :)</v>
      </c>
      <c r="D72" t="str">
        <f>VLOOKUP('Ответы на форму (1)'!D72,ЧастотаТолчкосмартфона,2,FALSE)</f>
        <v>4. Очень Часто</v>
      </c>
      <c r="E72">
        <f>IF(ISERR(FIND(E$1,'Ответы на форму (1)'!$E72)),0,IF(FIND(E$1,'Ответы на форму (1)'!$E72)&gt;0,1,0))</f>
        <v>1</v>
      </c>
      <c r="F72">
        <f>IF(ISERR(FIND(F$1,'Ответы на форму (1)'!$E72)),0,IF(FIND(F$1,'Ответы на форму (1)'!$E72)&gt;0,1,0))</f>
        <v>1</v>
      </c>
      <c r="G72">
        <f>IF(ISERR(FIND(G$1,'Ответы на форму (1)'!$E72)),0,IF(FIND(G$1,'Ответы на форму (1)'!$E72)&gt;0,1,0))</f>
        <v>1</v>
      </c>
      <c r="H72">
        <f>IF(ISERR(FIND(H$1,'Ответы на форму (1)'!$E72)),0,IF(FIND(H$1,'Ответы на форму (1)'!$E72)&gt;0,1,0))</f>
        <v>1</v>
      </c>
      <c r="I72">
        <f>IF(ISERR(FIND(I$1,'Ответы на форму (1)'!$E72)),0,IF(FIND(I$1,'Ответы на форму (1)'!$E72)&gt;0,1,0))</f>
        <v>1</v>
      </c>
      <c r="J72">
        <f>IF(ISERR(FIND(J$1,'Ответы на форму (1)'!$E72)),0,IF(FIND(J$1,'Ответы на форму (1)'!$E72)&gt;0,1,0))</f>
        <v>1</v>
      </c>
      <c r="K72">
        <f>IF(ISERR(FIND(K$1,'Ответы на форму (1)'!$E72)),0,IF(FIND(K$1,'Ответы на форму (1)'!$E72)&gt;0,1,0))</f>
        <v>1</v>
      </c>
      <c r="L72">
        <f t="shared" si="7"/>
        <v>7</v>
      </c>
      <c r="M72" s="9">
        <f t="shared" si="8"/>
        <v>31</v>
      </c>
      <c r="N72" s="9" t="str">
        <f t="shared" si="9"/>
        <v>1. Довольный</v>
      </c>
      <c r="O72">
        <f>'Ответы на форму (1)'!F72</f>
        <v>6</v>
      </c>
      <c r="P72">
        <f>'Ответы на форму (1)'!G72</f>
        <v>6</v>
      </c>
      <c r="Q72">
        <f>'Ответы на форму (1)'!H72</f>
        <v>6</v>
      </c>
      <c r="R72">
        <f>'Ответы на форму (1)'!I72</f>
        <v>7</v>
      </c>
      <c r="S72">
        <f>'Ответы на форму (1)'!J72</f>
        <v>6</v>
      </c>
      <c r="T72" t="str">
        <f>VLOOKUP('Ответы на форму (1)'!K72,ДжедайскаяШкала,2,FALSE)</f>
        <v>3. Хорошо</v>
      </c>
      <c r="U72" t="str">
        <f>VLOOKUP('Ответы на форму (1)'!L72,ДжедайскаяШкала,2,FALSE)</f>
        <v>3. Хорошо</v>
      </c>
      <c r="V72" s="9">
        <f t="shared" si="10"/>
        <v>27</v>
      </c>
      <c r="W72" s="9" t="str">
        <f t="shared" si="11"/>
        <v>2. Усталый</v>
      </c>
      <c r="X72">
        <f>VLOOKUP('Ответы на форму (1)'!M72,FAS,2,FALSE)</f>
        <v>2</v>
      </c>
      <c r="Y72">
        <f>VLOOKUP('Ответы на форму (1)'!N72,FAS,2,FALSE)</f>
        <v>1</v>
      </c>
      <c r="Z72">
        <f>VLOOKUP('Ответы на форму (1)'!O72,FAS,2,FALSE)</f>
        <v>2</v>
      </c>
      <c r="AA72">
        <f>VLOOKUP('Ответы на форму (1)'!P72,FAS,2,FALSE)</f>
        <v>4</v>
      </c>
      <c r="AB72">
        <f>VLOOKUP('Ответы на форму (1)'!Q72,FAS,2,FALSE)</f>
        <v>3</v>
      </c>
      <c r="AC72">
        <f>VLOOKUP('Ответы на форму (1)'!R72,FAS,2,FALSE)</f>
        <v>3</v>
      </c>
      <c r="AD72">
        <f>VLOOKUP('Ответы на форму (1)'!S72,FAS,2,FALSE)</f>
        <v>2</v>
      </c>
      <c r="AE72">
        <f>VLOOKUP('Ответы на форму (1)'!T72,FAS,2,FALSE)</f>
        <v>4</v>
      </c>
      <c r="AF72">
        <f>VLOOKUP('Ответы на форму (1)'!U72,FAS,2,FALSE)</f>
        <v>2</v>
      </c>
      <c r="AG72">
        <f>VLOOKUP('Ответы на форму (1)'!V72,FAS,2,FALSE)</f>
        <v>4</v>
      </c>
    </row>
    <row r="73" spans="1:33" x14ac:dyDescent="0.3">
      <c r="A73" t="str">
        <f>VLOOKUP('Ответы на форму (1)'!B73,Пол,2,FALSE)</f>
        <v>М</v>
      </c>
      <c r="B73">
        <f>'Ответы на форму (1)'!C73</f>
        <v>31</v>
      </c>
      <c r="C73" t="str">
        <f t="shared" si="6"/>
        <v>2. Молодой</v>
      </c>
      <c r="D73" t="str">
        <f>VLOOKUP('Ответы на форму (1)'!D73,ЧастотаТолчкосмартфона,2,FALSE)</f>
        <v>3. Часто</v>
      </c>
      <c r="E73">
        <f>IF(ISERR(FIND(E$1,'Ответы на форму (1)'!$E73)),0,IF(FIND(E$1,'Ответы на форму (1)'!$E73)&gt;0,1,0))</f>
        <v>0</v>
      </c>
      <c r="F73">
        <f>IF(ISERR(FIND(F$1,'Ответы на форму (1)'!$E73)),0,IF(FIND(F$1,'Ответы на форму (1)'!$E73)&gt;0,1,0))</f>
        <v>0</v>
      </c>
      <c r="G73">
        <f>IF(ISERR(FIND(G$1,'Ответы на форму (1)'!$E73)),0,IF(FIND(G$1,'Ответы на форму (1)'!$E73)&gt;0,1,0))</f>
        <v>0</v>
      </c>
      <c r="H73">
        <f>IF(ISERR(FIND(H$1,'Ответы на форму (1)'!$E73)),0,IF(FIND(H$1,'Ответы на форму (1)'!$E73)&gt;0,1,0))</f>
        <v>1</v>
      </c>
      <c r="I73">
        <f>IF(ISERR(FIND(I$1,'Ответы на форму (1)'!$E73)),0,IF(FIND(I$1,'Ответы на форму (1)'!$E73)&gt;0,1,0))</f>
        <v>0</v>
      </c>
      <c r="J73">
        <f>IF(ISERR(FIND(J$1,'Ответы на форму (1)'!$E73)),0,IF(FIND(J$1,'Ответы на форму (1)'!$E73)&gt;0,1,0))</f>
        <v>0</v>
      </c>
      <c r="K73">
        <f>IF(ISERR(FIND(K$1,'Ответы на форму (1)'!$E73)),0,IF(FIND(K$1,'Ответы на форму (1)'!$E73)&gt;0,1,0))</f>
        <v>0</v>
      </c>
      <c r="L73">
        <f t="shared" si="7"/>
        <v>1</v>
      </c>
      <c r="M73" s="9">
        <f t="shared" si="8"/>
        <v>25</v>
      </c>
      <c r="N73" s="9" t="str">
        <f t="shared" si="9"/>
        <v>2. Так себе</v>
      </c>
      <c r="O73">
        <f>'Ответы на форму (1)'!F73</f>
        <v>3</v>
      </c>
      <c r="P73">
        <f>'Ответы на форму (1)'!G73</f>
        <v>6</v>
      </c>
      <c r="Q73">
        <f>'Ответы на форму (1)'!H73</f>
        <v>5</v>
      </c>
      <c r="R73">
        <f>'Ответы на форму (1)'!I73</f>
        <v>5</v>
      </c>
      <c r="S73">
        <f>'Ответы на форму (1)'!J73</f>
        <v>6</v>
      </c>
      <c r="T73" t="str">
        <f>VLOOKUP('Ответы на форму (1)'!K73,ДжедайскаяШкала,2,FALSE)</f>
        <v>1. Плохо</v>
      </c>
      <c r="U73" t="str">
        <f>VLOOKUP('Ответы на форму (1)'!L73,ДжедайскаяШкала,2,FALSE)</f>
        <v>1. Плохо</v>
      </c>
      <c r="V73" s="9">
        <f t="shared" si="10"/>
        <v>37</v>
      </c>
      <c r="W73" s="9" t="str">
        <f t="shared" si="11"/>
        <v>3. В хлам</v>
      </c>
      <c r="X73">
        <f>VLOOKUP('Ответы на форму (1)'!M73,FAS,2,FALSE)</f>
        <v>5</v>
      </c>
      <c r="Y73">
        <f>VLOOKUP('Ответы на форму (1)'!N73,FAS,2,FALSE)</f>
        <v>5</v>
      </c>
      <c r="Z73">
        <f>VLOOKUP('Ответы на форму (1)'!O73,FAS,2,FALSE)</f>
        <v>5</v>
      </c>
      <c r="AA73">
        <f>VLOOKUP('Ответы на форму (1)'!P73,FAS,2,FALSE)</f>
        <v>3</v>
      </c>
      <c r="AB73">
        <f>VLOOKUP('Ответы на форму (1)'!Q73,FAS,2,FALSE)</f>
        <v>4</v>
      </c>
      <c r="AC73">
        <f>VLOOKUP('Ответы на форму (1)'!R73,FAS,2,FALSE)</f>
        <v>4</v>
      </c>
      <c r="AD73">
        <f>VLOOKUP('Ответы на форму (1)'!S73,FAS,2,FALSE)</f>
        <v>3</v>
      </c>
      <c r="AE73">
        <f>VLOOKUP('Ответы на форму (1)'!T73,FAS,2,FALSE)</f>
        <v>3</v>
      </c>
      <c r="AF73">
        <f>VLOOKUP('Ответы на форму (1)'!U73,FAS,2,FALSE)</f>
        <v>3</v>
      </c>
      <c r="AG73">
        <f>VLOOKUP('Ответы на форму (1)'!V73,FAS,2,FALSE)</f>
        <v>2</v>
      </c>
    </row>
    <row r="74" spans="1:33" x14ac:dyDescent="0.3">
      <c r="A74" t="str">
        <f>VLOOKUP('Ответы на форму (1)'!B74,Пол,2,FALSE)</f>
        <v>Ж</v>
      </c>
      <c r="B74">
        <f>'Ответы на форму (1)'!C74</f>
        <v>42</v>
      </c>
      <c r="C74" t="str">
        <f t="shared" si="6"/>
        <v>1. Мудрый :)</v>
      </c>
      <c r="D74" t="str">
        <f>VLOOKUP('Ответы на форму (1)'!D74,ЧастотаТолчкосмартфона,2,FALSE)</f>
        <v>0. Никогда</v>
      </c>
      <c r="E74">
        <f>IF(ISERR(FIND(E$1,'Ответы на форму (1)'!$E74)),0,IF(FIND(E$1,'Ответы на форму (1)'!$E74)&gt;0,1,0))</f>
        <v>0</v>
      </c>
      <c r="F74">
        <f>IF(ISERR(FIND(F$1,'Ответы на форму (1)'!$E74)),0,IF(FIND(F$1,'Ответы на форму (1)'!$E74)&gt;0,1,0))</f>
        <v>0</v>
      </c>
      <c r="G74">
        <f>IF(ISERR(FIND(G$1,'Ответы на форму (1)'!$E74)),0,IF(FIND(G$1,'Ответы на форму (1)'!$E74)&gt;0,1,0))</f>
        <v>0</v>
      </c>
      <c r="H74">
        <f>IF(ISERR(FIND(H$1,'Ответы на форму (1)'!$E74)),0,IF(FIND(H$1,'Ответы на форму (1)'!$E74)&gt;0,1,0))</f>
        <v>0</v>
      </c>
      <c r="I74">
        <f>IF(ISERR(FIND(I$1,'Ответы на форму (1)'!$E74)),0,IF(FIND(I$1,'Ответы на форму (1)'!$E74)&gt;0,1,0))</f>
        <v>0</v>
      </c>
      <c r="J74">
        <f>IF(ISERR(FIND(J$1,'Ответы на форму (1)'!$E74)),0,IF(FIND(J$1,'Ответы на форму (1)'!$E74)&gt;0,1,0))</f>
        <v>0</v>
      </c>
      <c r="K74">
        <f>IF(ISERR(FIND(K$1,'Ответы на форму (1)'!$E74)),0,IF(FIND(K$1,'Ответы на форму (1)'!$E74)&gt;0,1,0))</f>
        <v>0</v>
      </c>
      <c r="L74">
        <f t="shared" si="7"/>
        <v>0</v>
      </c>
      <c r="M74" s="9">
        <f t="shared" si="8"/>
        <v>24</v>
      </c>
      <c r="N74" s="9" t="str">
        <f t="shared" si="9"/>
        <v>2. Так себе</v>
      </c>
      <c r="O74">
        <f>'Ответы на форму (1)'!F74</f>
        <v>5</v>
      </c>
      <c r="P74">
        <f>'Ответы на форму (1)'!G74</f>
        <v>5</v>
      </c>
      <c r="Q74">
        <f>'Ответы на форму (1)'!H74</f>
        <v>5</v>
      </c>
      <c r="R74">
        <f>'Ответы на форму (1)'!I74</f>
        <v>5</v>
      </c>
      <c r="S74">
        <f>'Ответы на форму (1)'!J74</f>
        <v>4</v>
      </c>
      <c r="T74" t="str">
        <f>VLOOKUP('Ответы на форму (1)'!K74,ДжедайскаяШкала,2,FALSE)</f>
        <v>2. Средне</v>
      </c>
      <c r="U74" t="str">
        <f>VLOOKUP('Ответы на форму (1)'!L74,ДжедайскаяШкала,2,FALSE)</f>
        <v>2. Средне</v>
      </c>
      <c r="V74" s="9">
        <f t="shared" si="10"/>
        <v>33</v>
      </c>
      <c r="W74" s="9" t="str">
        <f t="shared" si="11"/>
        <v>3. В хлам</v>
      </c>
      <c r="X74">
        <f>VLOOKUP('Ответы на форму (1)'!M74,FAS,2,FALSE)</f>
        <v>4</v>
      </c>
      <c r="Y74">
        <f>VLOOKUP('Ответы на форму (1)'!N74,FAS,2,FALSE)</f>
        <v>4</v>
      </c>
      <c r="Z74">
        <f>VLOOKUP('Ответы на форму (1)'!O74,FAS,2,FALSE)</f>
        <v>3</v>
      </c>
      <c r="AA74">
        <f>VLOOKUP('Ответы на форму (1)'!P74,FAS,2,FALSE)</f>
        <v>2</v>
      </c>
      <c r="AB74">
        <f>VLOOKUP('Ответы на форму (1)'!Q74,FAS,2,FALSE)</f>
        <v>3</v>
      </c>
      <c r="AC74">
        <f>VLOOKUP('Ответы на форму (1)'!R74,FAS,2,FALSE)</f>
        <v>4</v>
      </c>
      <c r="AD74">
        <f>VLOOKUP('Ответы на форму (1)'!S74,FAS,2,FALSE)</f>
        <v>3</v>
      </c>
      <c r="AE74">
        <f>VLOOKUP('Ответы на форму (1)'!T74,FAS,2,FALSE)</f>
        <v>3</v>
      </c>
      <c r="AF74">
        <f>VLOOKUP('Ответы на форму (1)'!U74,FAS,2,FALSE)</f>
        <v>3</v>
      </c>
      <c r="AG74">
        <f>VLOOKUP('Ответы на форму (1)'!V74,FAS,2,FALSE)</f>
        <v>4</v>
      </c>
    </row>
    <row r="75" spans="1:33" x14ac:dyDescent="0.3">
      <c r="A75" t="str">
        <f>VLOOKUP('Ответы на форму (1)'!B75,Пол,2,FALSE)</f>
        <v>Ж</v>
      </c>
      <c r="B75">
        <f>'Ответы на форму (1)'!C75</f>
        <v>29</v>
      </c>
      <c r="C75" t="str">
        <f t="shared" si="6"/>
        <v>2. Молодой</v>
      </c>
      <c r="D75" t="str">
        <f>VLOOKUP('Ответы на форму (1)'!D75,ЧастотаТолчкосмартфона,2,FALSE)</f>
        <v>3. Часто</v>
      </c>
      <c r="E75">
        <f>IF(ISERR(FIND(E$1,'Ответы на форму (1)'!$E75)),0,IF(FIND(E$1,'Ответы на форму (1)'!$E75)&gt;0,1,0))</f>
        <v>0</v>
      </c>
      <c r="F75">
        <f>IF(ISERR(FIND(F$1,'Ответы на форму (1)'!$E75)),0,IF(FIND(F$1,'Ответы на форму (1)'!$E75)&gt;0,1,0))</f>
        <v>1</v>
      </c>
      <c r="G75">
        <f>IF(ISERR(FIND(G$1,'Ответы на форму (1)'!$E75)),0,IF(FIND(G$1,'Ответы на форму (1)'!$E75)&gt;0,1,0))</f>
        <v>0</v>
      </c>
      <c r="H75">
        <f>IF(ISERR(FIND(H$1,'Ответы на форму (1)'!$E75)),0,IF(FIND(H$1,'Ответы на форму (1)'!$E75)&gt;0,1,0))</f>
        <v>1</v>
      </c>
      <c r="I75">
        <f>IF(ISERR(FIND(I$1,'Ответы на форму (1)'!$E75)),0,IF(FIND(I$1,'Ответы на форму (1)'!$E75)&gt;0,1,0))</f>
        <v>0</v>
      </c>
      <c r="J75">
        <f>IF(ISERR(FIND(J$1,'Ответы на форму (1)'!$E75)),0,IF(FIND(J$1,'Ответы на форму (1)'!$E75)&gt;0,1,0))</f>
        <v>0</v>
      </c>
      <c r="K75">
        <f>IF(ISERR(FIND(K$1,'Ответы на форму (1)'!$E75)),0,IF(FIND(K$1,'Ответы на форму (1)'!$E75)&gt;0,1,0))</f>
        <v>0</v>
      </c>
      <c r="L75">
        <f t="shared" si="7"/>
        <v>2</v>
      </c>
      <c r="M75" s="9">
        <f t="shared" si="8"/>
        <v>35</v>
      </c>
      <c r="N75" s="9" t="str">
        <f t="shared" si="9"/>
        <v>1. Довольный</v>
      </c>
      <c r="O75">
        <f>'Ответы на форму (1)'!F75</f>
        <v>7</v>
      </c>
      <c r="P75">
        <f>'Ответы на форму (1)'!G75</f>
        <v>7</v>
      </c>
      <c r="Q75">
        <f>'Ответы на форму (1)'!H75</f>
        <v>7</v>
      </c>
      <c r="R75">
        <f>'Ответы на форму (1)'!I75</f>
        <v>7</v>
      </c>
      <c r="S75">
        <f>'Ответы на форму (1)'!J75</f>
        <v>7</v>
      </c>
      <c r="T75" t="str">
        <f>VLOOKUP('Ответы на форму (1)'!K75,ДжедайскаяШкала,2,FALSE)</f>
        <v>2. Средне</v>
      </c>
      <c r="U75" t="str">
        <f>VLOOKUP('Ответы на форму (1)'!L75,ДжедайскаяШкала,2,FALSE)</f>
        <v>1. Плохо</v>
      </c>
      <c r="V75" s="9">
        <f t="shared" si="10"/>
        <v>33</v>
      </c>
      <c r="W75" s="9" t="str">
        <f t="shared" si="11"/>
        <v>3. В хлам</v>
      </c>
      <c r="X75">
        <f>VLOOKUP('Ответы на форму (1)'!M75,FAS,2,FALSE)</f>
        <v>3</v>
      </c>
      <c r="Y75">
        <f>VLOOKUP('Ответы на форму (1)'!N75,FAS,2,FALSE)</f>
        <v>3</v>
      </c>
      <c r="Z75">
        <f>VLOOKUP('Ответы на форму (1)'!O75,FAS,2,FALSE)</f>
        <v>3</v>
      </c>
      <c r="AA75">
        <f>VLOOKUP('Ответы на форму (1)'!P75,FAS,2,FALSE)</f>
        <v>4</v>
      </c>
      <c r="AB75">
        <f>VLOOKUP('Ответы на форму (1)'!Q75,FAS,2,FALSE)</f>
        <v>2</v>
      </c>
      <c r="AC75">
        <f>VLOOKUP('Ответы на форму (1)'!R75,FAS,2,FALSE)</f>
        <v>4</v>
      </c>
      <c r="AD75">
        <f>VLOOKUP('Ответы на форму (1)'!S75,FAS,2,FALSE)</f>
        <v>2</v>
      </c>
      <c r="AE75">
        <f>VLOOKUP('Ответы на форму (1)'!T75,FAS,2,FALSE)</f>
        <v>4</v>
      </c>
      <c r="AF75">
        <f>VLOOKUP('Ответы на форму (1)'!U75,FAS,2,FALSE)</f>
        <v>4</v>
      </c>
      <c r="AG75">
        <f>VLOOKUP('Ответы на форму (1)'!V75,FAS,2,FALSE)</f>
        <v>4</v>
      </c>
    </row>
    <row r="76" spans="1:33" x14ac:dyDescent="0.3">
      <c r="A76" t="str">
        <f>VLOOKUP('Ответы на форму (1)'!B76,Пол,2,FALSE)</f>
        <v>М</v>
      </c>
      <c r="B76">
        <f>'Ответы на форму (1)'!C76</f>
        <v>33</v>
      </c>
      <c r="C76" t="str">
        <f t="shared" si="6"/>
        <v>2. Молодой</v>
      </c>
      <c r="D76" t="str">
        <f>VLOOKUP('Ответы на форму (1)'!D76,ЧастотаТолчкосмартфона,2,FALSE)</f>
        <v>4. Очень Часто</v>
      </c>
      <c r="E76">
        <f>IF(ISERR(FIND(E$1,'Ответы на форму (1)'!$E76)),0,IF(FIND(E$1,'Ответы на форму (1)'!$E76)&gt;0,1,0))</f>
        <v>0</v>
      </c>
      <c r="F76">
        <f>IF(ISERR(FIND(F$1,'Ответы на форму (1)'!$E76)),0,IF(FIND(F$1,'Ответы на форму (1)'!$E76)&gt;0,1,0))</f>
        <v>0</v>
      </c>
      <c r="G76">
        <f>IF(ISERR(FIND(G$1,'Ответы на форму (1)'!$E76)),0,IF(FIND(G$1,'Ответы на форму (1)'!$E76)&gt;0,1,0))</f>
        <v>0</v>
      </c>
      <c r="H76">
        <f>IF(ISERR(FIND(H$1,'Ответы на форму (1)'!$E76)),0,IF(FIND(H$1,'Ответы на форму (1)'!$E76)&gt;0,1,0))</f>
        <v>1</v>
      </c>
      <c r="I76">
        <f>IF(ISERR(FIND(I$1,'Ответы на форму (1)'!$E76)),0,IF(FIND(I$1,'Ответы на форму (1)'!$E76)&gt;0,1,0))</f>
        <v>0</v>
      </c>
      <c r="J76">
        <f>IF(ISERR(FIND(J$1,'Ответы на форму (1)'!$E76)),0,IF(FIND(J$1,'Ответы на форму (1)'!$E76)&gt;0,1,0))</f>
        <v>0</v>
      </c>
      <c r="K76">
        <f>IF(ISERR(FIND(K$1,'Ответы на форму (1)'!$E76)),0,IF(FIND(K$1,'Ответы на форму (1)'!$E76)&gt;0,1,0))</f>
        <v>0</v>
      </c>
      <c r="L76">
        <f t="shared" si="7"/>
        <v>1</v>
      </c>
      <c r="M76" s="9">
        <f t="shared" si="8"/>
        <v>5</v>
      </c>
      <c r="N76" s="9" t="str">
        <f t="shared" si="9"/>
        <v>3. Не довольный</v>
      </c>
      <c r="O76">
        <f>'Ответы на форму (1)'!F76</f>
        <v>1</v>
      </c>
      <c r="P76">
        <f>'Ответы на форму (1)'!G76</f>
        <v>1</v>
      </c>
      <c r="Q76">
        <f>'Ответы на форму (1)'!H76</f>
        <v>1</v>
      </c>
      <c r="R76">
        <f>'Ответы на форму (1)'!I76</f>
        <v>1</v>
      </c>
      <c r="S76">
        <f>'Ответы на форму (1)'!J76</f>
        <v>1</v>
      </c>
      <c r="T76" t="str">
        <f>VLOOKUP('Ответы на форму (1)'!K76,ДжедайскаяШкала,2,FALSE)</f>
        <v>2. Средне</v>
      </c>
      <c r="U76" t="str">
        <f>VLOOKUP('Ответы на форму (1)'!L76,ДжедайскаяШкала,2,FALSE)</f>
        <v>1. Плохо</v>
      </c>
      <c r="V76" s="9">
        <f t="shared" si="10"/>
        <v>42</v>
      </c>
      <c r="W76" s="9" t="str">
        <f t="shared" si="11"/>
        <v>3. В хлам</v>
      </c>
      <c r="X76">
        <f>VLOOKUP('Ответы на форму (1)'!M76,FAS,2,FALSE)</f>
        <v>5</v>
      </c>
      <c r="Y76">
        <f>VLOOKUP('Ответы на форму (1)'!N76,FAS,2,FALSE)</f>
        <v>5</v>
      </c>
      <c r="Z76">
        <f>VLOOKUP('Ответы на форму (1)'!O76,FAS,2,FALSE)</f>
        <v>4</v>
      </c>
      <c r="AA76">
        <f>VLOOKUP('Ответы на форму (1)'!P76,FAS,2,FALSE)</f>
        <v>4</v>
      </c>
      <c r="AB76">
        <f>VLOOKUP('Ответы на форму (1)'!Q76,FAS,2,FALSE)</f>
        <v>4</v>
      </c>
      <c r="AC76">
        <f>VLOOKUP('Ответы на форму (1)'!R76,FAS,2,FALSE)</f>
        <v>4</v>
      </c>
      <c r="AD76">
        <f>VLOOKUP('Ответы на форму (1)'!S76,FAS,2,FALSE)</f>
        <v>4</v>
      </c>
      <c r="AE76">
        <f>VLOOKUP('Ответы на форму (1)'!T76,FAS,2,FALSE)</f>
        <v>4</v>
      </c>
      <c r="AF76">
        <f>VLOOKUP('Ответы на форму (1)'!U76,FAS,2,FALSE)</f>
        <v>4</v>
      </c>
      <c r="AG76">
        <f>VLOOKUP('Ответы на форму (1)'!V76,FAS,2,FALSE)</f>
        <v>4</v>
      </c>
    </row>
    <row r="77" spans="1:33" x14ac:dyDescent="0.3">
      <c r="A77" t="str">
        <f>VLOOKUP('Ответы на форму (1)'!B77,Пол,2,FALSE)</f>
        <v>Ж</v>
      </c>
      <c r="B77">
        <f>'Ответы на форму (1)'!C77</f>
        <v>27</v>
      </c>
      <c r="C77" t="str">
        <f t="shared" si="6"/>
        <v>2. Молодой</v>
      </c>
      <c r="D77" t="str">
        <f>VLOOKUP('Ответы на форму (1)'!D77,ЧастотаТолчкосмартфона,2,FALSE)</f>
        <v>4. Очень Часто</v>
      </c>
      <c r="E77">
        <f>IF(ISERR(FIND(E$1,'Ответы на форму (1)'!$E77)),0,IF(FIND(E$1,'Ответы на форму (1)'!$E77)&gt;0,1,0))</f>
        <v>0</v>
      </c>
      <c r="F77">
        <f>IF(ISERR(FIND(F$1,'Ответы на форму (1)'!$E77)),0,IF(FIND(F$1,'Ответы на форму (1)'!$E77)&gt;0,1,0))</f>
        <v>1</v>
      </c>
      <c r="G77">
        <f>IF(ISERR(FIND(G$1,'Ответы на форму (1)'!$E77)),0,IF(FIND(G$1,'Ответы на форму (1)'!$E77)&gt;0,1,0))</f>
        <v>0</v>
      </c>
      <c r="H77">
        <f>IF(ISERR(FIND(H$1,'Ответы на форму (1)'!$E77)),0,IF(FIND(H$1,'Ответы на форму (1)'!$E77)&gt;0,1,0))</f>
        <v>1</v>
      </c>
      <c r="I77">
        <f>IF(ISERR(FIND(I$1,'Ответы на форму (1)'!$E77)),0,IF(FIND(I$1,'Ответы на форму (1)'!$E77)&gt;0,1,0))</f>
        <v>1</v>
      </c>
      <c r="J77">
        <f>IF(ISERR(FIND(J$1,'Ответы на форму (1)'!$E77)),0,IF(FIND(J$1,'Ответы на форму (1)'!$E77)&gt;0,1,0))</f>
        <v>1</v>
      </c>
      <c r="K77">
        <f>IF(ISERR(FIND(K$1,'Ответы на форму (1)'!$E77)),0,IF(FIND(K$1,'Ответы на форму (1)'!$E77)&gt;0,1,0))</f>
        <v>0</v>
      </c>
      <c r="L77">
        <f t="shared" si="7"/>
        <v>4</v>
      </c>
      <c r="M77" s="9">
        <f t="shared" si="8"/>
        <v>18</v>
      </c>
      <c r="N77" s="9" t="str">
        <f t="shared" si="9"/>
        <v>2. Так себе</v>
      </c>
      <c r="O77">
        <f>'Ответы на форму (1)'!F77</f>
        <v>5</v>
      </c>
      <c r="P77">
        <f>'Ответы на форму (1)'!G77</f>
        <v>5</v>
      </c>
      <c r="Q77">
        <f>'Ответы на форму (1)'!H77</f>
        <v>4</v>
      </c>
      <c r="R77">
        <f>'Ответы на форму (1)'!I77</f>
        <v>3</v>
      </c>
      <c r="S77">
        <f>'Ответы на форму (1)'!J77</f>
        <v>1</v>
      </c>
      <c r="T77" t="str">
        <f>VLOOKUP('Ответы на форму (1)'!K77,ДжедайскаяШкала,2,FALSE)</f>
        <v>3. Хорошо</v>
      </c>
      <c r="U77" t="str">
        <f>VLOOKUP('Ответы на форму (1)'!L77,ДжедайскаяШкала,2,FALSE)</f>
        <v>2. Средне</v>
      </c>
      <c r="V77" s="9">
        <f t="shared" si="10"/>
        <v>38</v>
      </c>
      <c r="W77" s="9" t="str">
        <f t="shared" si="11"/>
        <v>3. В хлам</v>
      </c>
      <c r="X77">
        <f>VLOOKUP('Ответы на форму (1)'!M77,FAS,2,FALSE)</f>
        <v>5</v>
      </c>
      <c r="Y77">
        <f>VLOOKUP('Ответы на форму (1)'!N77,FAS,2,FALSE)</f>
        <v>4</v>
      </c>
      <c r="Z77">
        <f>VLOOKUP('Ответы на форму (1)'!O77,FAS,2,FALSE)</f>
        <v>4</v>
      </c>
      <c r="AA77">
        <f>VLOOKUP('Ответы на форму (1)'!P77,FAS,2,FALSE)</f>
        <v>2</v>
      </c>
      <c r="AB77">
        <f>VLOOKUP('Ответы на форму (1)'!Q77,FAS,2,FALSE)</f>
        <v>3</v>
      </c>
      <c r="AC77">
        <f>VLOOKUP('Ответы на форму (1)'!R77,FAS,2,FALSE)</f>
        <v>4</v>
      </c>
      <c r="AD77">
        <f>VLOOKUP('Ответы на форму (1)'!S77,FAS,2,FALSE)</f>
        <v>4</v>
      </c>
      <c r="AE77">
        <f>VLOOKUP('Ответы на форму (1)'!T77,FAS,2,FALSE)</f>
        <v>3</v>
      </c>
      <c r="AF77">
        <f>VLOOKUP('Ответы на форму (1)'!U77,FAS,2,FALSE)</f>
        <v>4</v>
      </c>
      <c r="AG77">
        <f>VLOOKUP('Ответы на форму (1)'!V77,FAS,2,FALSE)</f>
        <v>5</v>
      </c>
    </row>
    <row r="78" spans="1:33" x14ac:dyDescent="0.3">
      <c r="A78" t="str">
        <f>VLOOKUP('Ответы на форму (1)'!B78,Пол,2,FALSE)</f>
        <v>Ж</v>
      </c>
      <c r="B78">
        <f>'Ответы на форму (1)'!C78</f>
        <v>40</v>
      </c>
      <c r="C78" t="str">
        <f t="shared" si="6"/>
        <v>1. Мудрый :)</v>
      </c>
      <c r="D78" t="str">
        <f>VLOOKUP('Ответы на форму (1)'!D78,ЧастотаТолчкосмартфона,2,FALSE)</f>
        <v>4. Очень Часто</v>
      </c>
      <c r="E78">
        <f>IF(ISERR(FIND(E$1,'Ответы на форму (1)'!$E78)),0,IF(FIND(E$1,'Ответы на форму (1)'!$E78)&gt;0,1,0))</f>
        <v>0</v>
      </c>
      <c r="F78">
        <f>IF(ISERR(FIND(F$1,'Ответы на форму (1)'!$E78)),0,IF(FIND(F$1,'Ответы на форму (1)'!$E78)&gt;0,1,0))</f>
        <v>0</v>
      </c>
      <c r="G78">
        <f>IF(ISERR(FIND(G$1,'Ответы на форму (1)'!$E78)),0,IF(FIND(G$1,'Ответы на форму (1)'!$E78)&gt;0,1,0))</f>
        <v>0</v>
      </c>
      <c r="H78">
        <f>IF(ISERR(FIND(H$1,'Ответы на форму (1)'!$E78)),0,IF(FIND(H$1,'Ответы на форму (1)'!$E78)&gt;0,1,0))</f>
        <v>1</v>
      </c>
      <c r="I78">
        <f>IF(ISERR(FIND(I$1,'Ответы на форму (1)'!$E78)),0,IF(FIND(I$1,'Ответы на форму (1)'!$E78)&gt;0,1,0))</f>
        <v>0</v>
      </c>
      <c r="J78">
        <f>IF(ISERR(FIND(J$1,'Ответы на форму (1)'!$E78)),0,IF(FIND(J$1,'Ответы на форму (1)'!$E78)&gt;0,1,0))</f>
        <v>0</v>
      </c>
      <c r="K78">
        <f>IF(ISERR(FIND(K$1,'Ответы на форму (1)'!$E78)),0,IF(FIND(K$1,'Ответы на форму (1)'!$E78)&gt;0,1,0))</f>
        <v>1</v>
      </c>
      <c r="L78">
        <f t="shared" si="7"/>
        <v>2</v>
      </c>
      <c r="M78" s="9">
        <f t="shared" si="8"/>
        <v>9</v>
      </c>
      <c r="N78" s="9" t="str">
        <f t="shared" si="9"/>
        <v>3. Не довольный</v>
      </c>
      <c r="O78">
        <f>'Ответы на форму (1)'!F78</f>
        <v>1</v>
      </c>
      <c r="P78">
        <f>'Ответы на форму (1)'!G78</f>
        <v>3</v>
      </c>
      <c r="Q78">
        <f>'Ответы на форму (1)'!H78</f>
        <v>1</v>
      </c>
      <c r="R78">
        <f>'Ответы на форму (1)'!I78</f>
        <v>3</v>
      </c>
      <c r="S78">
        <f>'Ответы на форму (1)'!J78</f>
        <v>1</v>
      </c>
      <c r="T78" t="str">
        <f>VLOOKUP('Ответы на форму (1)'!K78,ДжедайскаяШкала,2,FALSE)</f>
        <v>1. Плохо</v>
      </c>
      <c r="U78" t="str">
        <f>VLOOKUP('Ответы на форму (1)'!L78,ДжедайскаяШкала,2,FALSE)</f>
        <v>1. Плохо</v>
      </c>
      <c r="V78" s="9">
        <f t="shared" si="10"/>
        <v>39</v>
      </c>
      <c r="W78" s="9" t="str">
        <f t="shared" si="11"/>
        <v>3. В хлам</v>
      </c>
      <c r="X78">
        <f>VLOOKUP('Ответы на форму (1)'!M78,FAS,2,FALSE)</f>
        <v>4</v>
      </c>
      <c r="Y78">
        <f>VLOOKUP('Ответы на форму (1)'!N78,FAS,2,FALSE)</f>
        <v>4</v>
      </c>
      <c r="Z78">
        <f>VLOOKUP('Ответы на форму (1)'!O78,FAS,2,FALSE)</f>
        <v>4</v>
      </c>
      <c r="AA78">
        <f>VLOOKUP('Ответы на форму (1)'!P78,FAS,2,FALSE)</f>
        <v>1</v>
      </c>
      <c r="AB78">
        <f>VLOOKUP('Ответы на форму (1)'!Q78,FAS,2,FALSE)</f>
        <v>4</v>
      </c>
      <c r="AC78">
        <f>VLOOKUP('Ответы на форму (1)'!R78,FAS,2,FALSE)</f>
        <v>5</v>
      </c>
      <c r="AD78">
        <f>VLOOKUP('Ответы на форму (1)'!S78,FAS,2,FALSE)</f>
        <v>5</v>
      </c>
      <c r="AE78">
        <f>VLOOKUP('Ответы на форму (1)'!T78,FAS,2,FALSE)</f>
        <v>5</v>
      </c>
      <c r="AF78">
        <f>VLOOKUP('Ответы на форму (1)'!U78,FAS,2,FALSE)</f>
        <v>5</v>
      </c>
      <c r="AG78">
        <f>VLOOKUP('Ответы на форму (1)'!V78,FAS,2,FALSE)</f>
        <v>2</v>
      </c>
    </row>
    <row r="79" spans="1:33" x14ac:dyDescent="0.3">
      <c r="A79" t="str">
        <f>VLOOKUP('Ответы на форму (1)'!B79,Пол,2,FALSE)</f>
        <v>Ж</v>
      </c>
      <c r="B79">
        <f>'Ответы на форму (1)'!C79</f>
        <v>43</v>
      </c>
      <c r="C79" t="str">
        <f t="shared" si="6"/>
        <v>1. Мудрый :)</v>
      </c>
      <c r="D79" t="str">
        <f>VLOOKUP('Ответы на форму (1)'!D79,ЧастотаТолчкосмартфона,2,FALSE)</f>
        <v>4. Очень Часто</v>
      </c>
      <c r="E79">
        <f>IF(ISERR(FIND(E$1,'Ответы на форму (1)'!$E79)),0,IF(FIND(E$1,'Ответы на форму (1)'!$E79)&gt;0,1,0))</f>
        <v>0</v>
      </c>
      <c r="F79">
        <f>IF(ISERR(FIND(F$1,'Ответы на форму (1)'!$E79)),0,IF(FIND(F$1,'Ответы на форму (1)'!$E79)&gt;0,1,0))</f>
        <v>1</v>
      </c>
      <c r="G79">
        <f>IF(ISERR(FIND(G$1,'Ответы на форму (1)'!$E79)),0,IF(FIND(G$1,'Ответы на форму (1)'!$E79)&gt;0,1,0))</f>
        <v>1</v>
      </c>
      <c r="H79">
        <f>IF(ISERR(FIND(H$1,'Ответы на форму (1)'!$E79)),0,IF(FIND(H$1,'Ответы на форму (1)'!$E79)&gt;0,1,0))</f>
        <v>1</v>
      </c>
      <c r="I79">
        <f>IF(ISERR(FIND(I$1,'Ответы на форму (1)'!$E79)),0,IF(FIND(I$1,'Ответы на форму (1)'!$E79)&gt;0,1,0))</f>
        <v>1</v>
      </c>
      <c r="J79">
        <f>IF(ISERR(FIND(J$1,'Ответы на форму (1)'!$E79)),0,IF(FIND(J$1,'Ответы на форму (1)'!$E79)&gt;0,1,0))</f>
        <v>1</v>
      </c>
      <c r="K79">
        <f>IF(ISERR(FIND(K$1,'Ответы на форму (1)'!$E79)),0,IF(FIND(K$1,'Ответы на форму (1)'!$E79)&gt;0,1,0))</f>
        <v>0</v>
      </c>
      <c r="L79">
        <f t="shared" si="7"/>
        <v>5</v>
      </c>
      <c r="M79" s="9">
        <f t="shared" si="8"/>
        <v>18</v>
      </c>
      <c r="N79" s="9" t="str">
        <f t="shared" si="9"/>
        <v>2. Так себе</v>
      </c>
      <c r="O79">
        <f>'Ответы на форму (1)'!F79</f>
        <v>3</v>
      </c>
      <c r="P79">
        <f>'Ответы на форму (1)'!G79</f>
        <v>3</v>
      </c>
      <c r="Q79">
        <f>'Ответы на форму (1)'!H79</f>
        <v>5</v>
      </c>
      <c r="R79">
        <f>'Ответы на форму (1)'!I79</f>
        <v>5</v>
      </c>
      <c r="S79">
        <f>'Ответы на форму (1)'!J79</f>
        <v>2</v>
      </c>
      <c r="T79" t="str">
        <f>VLOOKUP('Ответы на форму (1)'!K79,ДжедайскаяШкала,2,FALSE)</f>
        <v>2. Средне</v>
      </c>
      <c r="U79" t="str">
        <f>VLOOKUP('Ответы на форму (1)'!L79,ДжедайскаяШкала,2,FALSE)</f>
        <v>2. Средне</v>
      </c>
      <c r="V79" s="9">
        <f t="shared" si="10"/>
        <v>30</v>
      </c>
      <c r="W79" s="9" t="str">
        <f t="shared" si="11"/>
        <v>2. Усталый</v>
      </c>
      <c r="X79">
        <f>VLOOKUP('Ответы на форму (1)'!M79,FAS,2,FALSE)</f>
        <v>2</v>
      </c>
      <c r="Y79">
        <f>VLOOKUP('Ответы на форму (1)'!N79,FAS,2,FALSE)</f>
        <v>2</v>
      </c>
      <c r="Z79">
        <f>VLOOKUP('Ответы на форму (1)'!O79,FAS,2,FALSE)</f>
        <v>4</v>
      </c>
      <c r="AA79">
        <f>VLOOKUP('Ответы на форму (1)'!P79,FAS,2,FALSE)</f>
        <v>4</v>
      </c>
      <c r="AB79">
        <f>VLOOKUP('Ответы на форму (1)'!Q79,FAS,2,FALSE)</f>
        <v>1</v>
      </c>
      <c r="AC79">
        <f>VLOOKUP('Ответы на форму (1)'!R79,FAS,2,FALSE)</f>
        <v>5</v>
      </c>
      <c r="AD79">
        <f>VLOOKUP('Ответы на форму (1)'!S79,FAS,2,FALSE)</f>
        <v>3</v>
      </c>
      <c r="AE79">
        <f>VLOOKUP('Ответы на форму (1)'!T79,FAS,2,FALSE)</f>
        <v>3</v>
      </c>
      <c r="AF79">
        <f>VLOOKUP('Ответы на форму (1)'!U79,FAS,2,FALSE)</f>
        <v>2</v>
      </c>
      <c r="AG79">
        <f>VLOOKUP('Ответы на форму (1)'!V79,FAS,2,FALSE)</f>
        <v>4</v>
      </c>
    </row>
    <row r="80" spans="1:33" x14ac:dyDescent="0.3">
      <c r="A80" t="str">
        <f>VLOOKUP('Ответы на форму (1)'!B80,Пол,2,FALSE)</f>
        <v>Ж</v>
      </c>
      <c r="B80">
        <f>'Ответы на форму (1)'!C80</f>
        <v>22</v>
      </c>
      <c r="C80" t="str">
        <f t="shared" si="6"/>
        <v>3. Миллениал :)</v>
      </c>
      <c r="D80" t="str">
        <f>VLOOKUP('Ответы на форму (1)'!D80,ЧастотаТолчкосмартфона,2,FALSE)</f>
        <v>3. Часто</v>
      </c>
      <c r="E80">
        <f>IF(ISERR(FIND(E$1,'Ответы на форму (1)'!$E80)),0,IF(FIND(E$1,'Ответы на форму (1)'!$E80)&gt;0,1,0))</f>
        <v>0</v>
      </c>
      <c r="F80">
        <f>IF(ISERR(FIND(F$1,'Ответы на форму (1)'!$E80)),0,IF(FIND(F$1,'Ответы на форму (1)'!$E80)&gt;0,1,0))</f>
        <v>1</v>
      </c>
      <c r="G80">
        <f>IF(ISERR(FIND(G$1,'Ответы на форму (1)'!$E80)),0,IF(FIND(G$1,'Ответы на форму (1)'!$E80)&gt;0,1,0))</f>
        <v>0</v>
      </c>
      <c r="H80">
        <f>IF(ISERR(FIND(H$1,'Ответы на форму (1)'!$E80)),0,IF(FIND(H$1,'Ответы на форму (1)'!$E80)&gt;0,1,0))</f>
        <v>1</v>
      </c>
      <c r="I80">
        <f>IF(ISERR(FIND(I$1,'Ответы на форму (1)'!$E80)),0,IF(FIND(I$1,'Ответы на форму (1)'!$E80)&gt;0,1,0))</f>
        <v>0</v>
      </c>
      <c r="J80">
        <f>IF(ISERR(FIND(J$1,'Ответы на форму (1)'!$E80)),0,IF(FIND(J$1,'Ответы на форму (1)'!$E80)&gt;0,1,0))</f>
        <v>1</v>
      </c>
      <c r="K80">
        <f>IF(ISERR(FIND(K$1,'Ответы на форму (1)'!$E80)),0,IF(FIND(K$1,'Ответы на форму (1)'!$E80)&gt;0,1,0))</f>
        <v>0</v>
      </c>
      <c r="L80">
        <f t="shared" si="7"/>
        <v>3</v>
      </c>
      <c r="M80" s="9">
        <f t="shared" si="8"/>
        <v>24</v>
      </c>
      <c r="N80" s="9" t="str">
        <f t="shared" si="9"/>
        <v>2. Так себе</v>
      </c>
      <c r="O80">
        <f>'Ответы на форму (1)'!F80</f>
        <v>5</v>
      </c>
      <c r="P80">
        <f>'Ответы на форму (1)'!G80</f>
        <v>5</v>
      </c>
      <c r="Q80">
        <f>'Ответы на форму (1)'!H80</f>
        <v>6</v>
      </c>
      <c r="R80">
        <f>'Ответы на форму (1)'!I80</f>
        <v>5</v>
      </c>
      <c r="S80">
        <f>'Ответы на форму (1)'!J80</f>
        <v>3</v>
      </c>
      <c r="T80" t="str">
        <f>VLOOKUP('Ответы на форму (1)'!K80,ДжедайскаяШкала,2,FALSE)</f>
        <v>3. Хорошо</v>
      </c>
      <c r="U80" t="str">
        <f>VLOOKUP('Ответы на форму (1)'!L80,ДжедайскаяШкала,2,FALSE)</f>
        <v>3. Хорошо</v>
      </c>
      <c r="V80" s="9">
        <f t="shared" si="10"/>
        <v>33</v>
      </c>
      <c r="W80" s="9" t="str">
        <f t="shared" si="11"/>
        <v>3. В хлам</v>
      </c>
      <c r="X80">
        <f>VLOOKUP('Ответы на форму (1)'!M80,FAS,2,FALSE)</f>
        <v>4</v>
      </c>
      <c r="Y80">
        <f>VLOOKUP('Ответы на форму (1)'!N80,FAS,2,FALSE)</f>
        <v>3</v>
      </c>
      <c r="Z80">
        <f>VLOOKUP('Ответы на форму (1)'!O80,FAS,2,FALSE)</f>
        <v>4</v>
      </c>
      <c r="AA80">
        <f>VLOOKUP('Ответы на форму (1)'!P80,FAS,2,FALSE)</f>
        <v>4</v>
      </c>
      <c r="AB80">
        <f>VLOOKUP('Ответы на форму (1)'!Q80,FAS,2,FALSE)</f>
        <v>2</v>
      </c>
      <c r="AC80">
        <f>VLOOKUP('Ответы на форму (1)'!R80,FAS,2,FALSE)</f>
        <v>2</v>
      </c>
      <c r="AD80">
        <f>VLOOKUP('Ответы на форму (1)'!S80,FAS,2,FALSE)</f>
        <v>3</v>
      </c>
      <c r="AE80">
        <f>VLOOKUP('Ответы на форму (1)'!T80,FAS,2,FALSE)</f>
        <v>4</v>
      </c>
      <c r="AF80">
        <f>VLOOKUP('Ответы на форму (1)'!U80,FAS,2,FALSE)</f>
        <v>3</v>
      </c>
      <c r="AG80">
        <f>VLOOKUP('Ответы на форму (1)'!V80,FAS,2,FALSE)</f>
        <v>4</v>
      </c>
    </row>
    <row r="81" spans="1:33" x14ac:dyDescent="0.3">
      <c r="A81" t="str">
        <f>VLOOKUP('Ответы на форму (1)'!B81,Пол,2,FALSE)</f>
        <v>М</v>
      </c>
      <c r="B81">
        <f>'Ответы на форму (1)'!C81</f>
        <v>37</v>
      </c>
      <c r="C81" t="str">
        <f t="shared" si="6"/>
        <v>1. Мудрый :)</v>
      </c>
      <c r="D81" t="str">
        <f>VLOOKUP('Ответы на форму (1)'!D81,ЧастотаТолчкосмартфона,2,FALSE)</f>
        <v>1. Редко</v>
      </c>
      <c r="E81">
        <f>IF(ISERR(FIND(E$1,'Ответы на форму (1)'!$E81)),0,IF(FIND(E$1,'Ответы на форму (1)'!$E81)&gt;0,1,0))</f>
        <v>0</v>
      </c>
      <c r="F81">
        <f>IF(ISERR(FIND(F$1,'Ответы на форму (1)'!$E81)),0,IF(FIND(F$1,'Ответы на форму (1)'!$E81)&gt;0,1,0))</f>
        <v>0</v>
      </c>
      <c r="G81">
        <f>IF(ISERR(FIND(G$1,'Ответы на форму (1)'!$E81)),0,IF(FIND(G$1,'Ответы на форму (1)'!$E81)&gt;0,1,0))</f>
        <v>0</v>
      </c>
      <c r="H81">
        <f>IF(ISERR(FIND(H$1,'Ответы на форму (1)'!$E81)),0,IF(FIND(H$1,'Ответы на форму (1)'!$E81)&gt;0,1,0))</f>
        <v>0</v>
      </c>
      <c r="I81">
        <f>IF(ISERR(FIND(I$1,'Ответы на форму (1)'!$E81)),0,IF(FIND(I$1,'Ответы на форму (1)'!$E81)&gt;0,1,0))</f>
        <v>0</v>
      </c>
      <c r="J81">
        <f>IF(ISERR(FIND(J$1,'Ответы на форму (1)'!$E81)),0,IF(FIND(J$1,'Ответы на форму (1)'!$E81)&gt;0,1,0))</f>
        <v>0</v>
      </c>
      <c r="K81">
        <f>IF(ISERR(FIND(K$1,'Ответы на форму (1)'!$E81)),0,IF(FIND(K$1,'Ответы на форму (1)'!$E81)&gt;0,1,0))</f>
        <v>0</v>
      </c>
      <c r="L81">
        <f t="shared" si="7"/>
        <v>0</v>
      </c>
      <c r="M81" s="9">
        <f t="shared" si="8"/>
        <v>17</v>
      </c>
      <c r="N81" s="9" t="str">
        <f t="shared" si="9"/>
        <v>2. Так себе</v>
      </c>
      <c r="O81">
        <f>'Ответы на форму (1)'!F81</f>
        <v>3</v>
      </c>
      <c r="P81">
        <f>'Ответы на форму (1)'!G81</f>
        <v>5</v>
      </c>
      <c r="Q81">
        <f>'Ответы на форму (1)'!H81</f>
        <v>3</v>
      </c>
      <c r="R81">
        <f>'Ответы на форму (1)'!I81</f>
        <v>2</v>
      </c>
      <c r="S81">
        <f>'Ответы на форму (1)'!J81</f>
        <v>4</v>
      </c>
      <c r="T81" t="str">
        <f>VLOOKUP('Ответы на форму (1)'!K81,ДжедайскаяШкала,2,FALSE)</f>
        <v>2. Средне</v>
      </c>
      <c r="U81" t="str">
        <f>VLOOKUP('Ответы на форму (1)'!L81,ДжедайскаяШкала,2,FALSE)</f>
        <v>2. Средне</v>
      </c>
      <c r="V81" s="9">
        <f t="shared" si="10"/>
        <v>29</v>
      </c>
      <c r="W81" s="9" t="str">
        <f t="shared" si="11"/>
        <v>2. Усталый</v>
      </c>
      <c r="X81">
        <f>VLOOKUP('Ответы на форму (1)'!M81,FAS,2,FALSE)</f>
        <v>4</v>
      </c>
      <c r="Y81">
        <f>VLOOKUP('Ответы на форму (1)'!N81,FAS,2,FALSE)</f>
        <v>3</v>
      </c>
      <c r="Z81">
        <f>VLOOKUP('Ответы на форму (1)'!O81,FAS,2,FALSE)</f>
        <v>5</v>
      </c>
      <c r="AA81">
        <f>VLOOKUP('Ответы на форму (1)'!P81,FAS,2,FALSE)</f>
        <v>4</v>
      </c>
      <c r="AB81">
        <f>VLOOKUP('Ответы на форму (1)'!Q81,FAS,2,FALSE)</f>
        <v>1</v>
      </c>
      <c r="AC81">
        <f>VLOOKUP('Ответы на форму (1)'!R81,FAS,2,FALSE)</f>
        <v>3</v>
      </c>
      <c r="AD81">
        <f>VLOOKUP('Ответы на форму (1)'!S81,FAS,2,FALSE)</f>
        <v>1</v>
      </c>
      <c r="AE81">
        <f>VLOOKUP('Ответы на форму (1)'!T81,FAS,2,FALSE)</f>
        <v>3</v>
      </c>
      <c r="AF81">
        <f>VLOOKUP('Ответы на форму (1)'!U81,FAS,2,FALSE)</f>
        <v>2</v>
      </c>
      <c r="AG81">
        <f>VLOOKUP('Ответы на форму (1)'!V81,FAS,2,FALSE)</f>
        <v>3</v>
      </c>
    </row>
    <row r="82" spans="1:33" x14ac:dyDescent="0.3">
      <c r="A82" t="str">
        <f>VLOOKUP('Ответы на форму (1)'!B82,Пол,2,FALSE)</f>
        <v>М</v>
      </c>
      <c r="B82">
        <f>'Ответы на форму (1)'!C82</f>
        <v>33</v>
      </c>
      <c r="C82" t="str">
        <f t="shared" si="6"/>
        <v>2. Молодой</v>
      </c>
      <c r="D82" t="str">
        <f>VLOOKUP('Ответы на форму (1)'!D82,ЧастотаТолчкосмартфона,2,FALSE)</f>
        <v>0. Никогда</v>
      </c>
      <c r="E82">
        <f>IF(ISERR(FIND(E$1,'Ответы на форму (1)'!$E82)),0,IF(FIND(E$1,'Ответы на форму (1)'!$E82)&gt;0,1,0))</f>
        <v>0</v>
      </c>
      <c r="F82">
        <f>IF(ISERR(FIND(F$1,'Ответы на форму (1)'!$E82)),0,IF(FIND(F$1,'Ответы на форму (1)'!$E82)&gt;0,1,0))</f>
        <v>0</v>
      </c>
      <c r="G82">
        <f>IF(ISERR(FIND(G$1,'Ответы на форму (1)'!$E82)),0,IF(FIND(G$1,'Ответы на форму (1)'!$E82)&gt;0,1,0))</f>
        <v>0</v>
      </c>
      <c r="H82">
        <f>IF(ISERR(FIND(H$1,'Ответы на форму (1)'!$E82)),0,IF(FIND(H$1,'Ответы на форму (1)'!$E82)&gt;0,1,0))</f>
        <v>0</v>
      </c>
      <c r="I82">
        <f>IF(ISERR(FIND(I$1,'Ответы на форму (1)'!$E82)),0,IF(FIND(I$1,'Ответы на форму (1)'!$E82)&gt;0,1,0))</f>
        <v>0</v>
      </c>
      <c r="J82">
        <f>IF(ISERR(FIND(J$1,'Ответы на форму (1)'!$E82)),0,IF(FIND(J$1,'Ответы на форму (1)'!$E82)&gt;0,1,0))</f>
        <v>0</v>
      </c>
      <c r="K82">
        <f>IF(ISERR(FIND(K$1,'Ответы на форму (1)'!$E82)),0,IF(FIND(K$1,'Ответы на форму (1)'!$E82)&gt;0,1,0))</f>
        <v>0</v>
      </c>
      <c r="L82">
        <f t="shared" si="7"/>
        <v>0</v>
      </c>
      <c r="M82" s="9">
        <f t="shared" si="8"/>
        <v>23</v>
      </c>
      <c r="N82" s="9" t="str">
        <f t="shared" si="9"/>
        <v>2. Так себе</v>
      </c>
      <c r="O82">
        <f>'Ответы на форму (1)'!F82</f>
        <v>5</v>
      </c>
      <c r="P82">
        <f>'Ответы на форму (1)'!G82</f>
        <v>5</v>
      </c>
      <c r="Q82">
        <f>'Ответы на форму (1)'!H82</f>
        <v>5</v>
      </c>
      <c r="R82">
        <f>'Ответы на форму (1)'!I82</f>
        <v>5</v>
      </c>
      <c r="S82">
        <f>'Ответы на форму (1)'!J82</f>
        <v>3</v>
      </c>
      <c r="T82" t="str">
        <f>VLOOKUP('Ответы на форму (1)'!K82,ДжедайскаяШкала,2,FALSE)</f>
        <v>3. Хорошо</v>
      </c>
      <c r="U82" t="str">
        <f>VLOOKUP('Ответы на форму (1)'!L82,ДжедайскаяШкала,2,FALSE)</f>
        <v>3. Хорошо</v>
      </c>
      <c r="V82" s="9">
        <f t="shared" si="10"/>
        <v>24</v>
      </c>
      <c r="W82" s="9" t="str">
        <f t="shared" si="11"/>
        <v>2. Усталый</v>
      </c>
      <c r="X82">
        <f>VLOOKUP('Ответы на форму (1)'!M82,FAS,2,FALSE)</f>
        <v>3</v>
      </c>
      <c r="Y82">
        <f>VLOOKUP('Ответы на форму (1)'!N82,FAS,2,FALSE)</f>
        <v>2</v>
      </c>
      <c r="Z82">
        <f>VLOOKUP('Ответы на форму (1)'!O82,FAS,2,FALSE)</f>
        <v>3</v>
      </c>
      <c r="AA82">
        <f>VLOOKUP('Ответы на форму (1)'!P82,FAS,2,FALSE)</f>
        <v>4</v>
      </c>
      <c r="AB82">
        <f>VLOOKUP('Ответы на форму (1)'!Q82,FAS,2,FALSE)</f>
        <v>2</v>
      </c>
      <c r="AC82">
        <f>VLOOKUP('Ответы на форму (1)'!R82,FAS,2,FALSE)</f>
        <v>2</v>
      </c>
      <c r="AD82">
        <f>VLOOKUP('Ответы на форму (1)'!S82,FAS,2,FALSE)</f>
        <v>1</v>
      </c>
      <c r="AE82">
        <f>VLOOKUP('Ответы на форму (1)'!T82,FAS,2,FALSE)</f>
        <v>1</v>
      </c>
      <c r="AF82">
        <f>VLOOKUP('Ответы на форму (1)'!U82,FAS,2,FALSE)</f>
        <v>1</v>
      </c>
      <c r="AG82">
        <f>VLOOKUP('Ответы на форму (1)'!V82,FAS,2,FALSE)</f>
        <v>5</v>
      </c>
    </row>
    <row r="83" spans="1:33" x14ac:dyDescent="0.3">
      <c r="A83" t="str">
        <f>VLOOKUP('Ответы на форму (1)'!B83,Пол,2,FALSE)</f>
        <v>М</v>
      </c>
      <c r="B83">
        <f>'Ответы на форму (1)'!C83</f>
        <v>31</v>
      </c>
      <c r="C83" t="str">
        <f t="shared" si="6"/>
        <v>2. Молодой</v>
      </c>
      <c r="D83" t="str">
        <f>VLOOKUP('Ответы на форму (1)'!D83,ЧастотаТолчкосмартфона,2,FALSE)</f>
        <v>4. Очень Часто</v>
      </c>
      <c r="E83">
        <f>IF(ISERR(FIND(E$1,'Ответы на форму (1)'!$E83)),0,IF(FIND(E$1,'Ответы на форму (1)'!$E83)&gt;0,1,0))</f>
        <v>0</v>
      </c>
      <c r="F83">
        <f>IF(ISERR(FIND(F$1,'Ответы на форму (1)'!$E83)),0,IF(FIND(F$1,'Ответы на форму (1)'!$E83)&gt;0,1,0))</f>
        <v>0</v>
      </c>
      <c r="G83">
        <f>IF(ISERR(FIND(G$1,'Ответы на форму (1)'!$E83)),0,IF(FIND(G$1,'Ответы на форму (1)'!$E83)&gt;0,1,0))</f>
        <v>0</v>
      </c>
      <c r="H83">
        <f>IF(ISERR(FIND(H$1,'Ответы на форму (1)'!$E83)),0,IF(FIND(H$1,'Ответы на форму (1)'!$E83)&gt;0,1,0))</f>
        <v>0</v>
      </c>
      <c r="I83">
        <f>IF(ISERR(FIND(I$1,'Ответы на форму (1)'!$E83)),0,IF(FIND(I$1,'Ответы на форму (1)'!$E83)&gt;0,1,0))</f>
        <v>0</v>
      </c>
      <c r="J83">
        <f>IF(ISERR(FIND(J$1,'Ответы на форму (1)'!$E83)),0,IF(FIND(J$1,'Ответы на форму (1)'!$E83)&gt;0,1,0))</f>
        <v>0</v>
      </c>
      <c r="K83">
        <f>IF(ISERR(FIND(K$1,'Ответы на форму (1)'!$E83)),0,IF(FIND(K$1,'Ответы на форму (1)'!$E83)&gt;0,1,0))</f>
        <v>0</v>
      </c>
      <c r="L83">
        <f t="shared" si="7"/>
        <v>0</v>
      </c>
      <c r="M83" s="9">
        <f t="shared" si="8"/>
        <v>28</v>
      </c>
      <c r="N83" s="9" t="str">
        <f t="shared" si="9"/>
        <v>1. Довольный</v>
      </c>
      <c r="O83">
        <f>'Ответы на форму (1)'!F83</f>
        <v>6</v>
      </c>
      <c r="P83">
        <f>'Ответы на форму (1)'!G83</f>
        <v>6</v>
      </c>
      <c r="Q83">
        <f>'Ответы на форму (1)'!H83</f>
        <v>7</v>
      </c>
      <c r="R83">
        <f>'Ответы на форму (1)'!I83</f>
        <v>5</v>
      </c>
      <c r="S83">
        <f>'Ответы на форму (1)'!J83</f>
        <v>4</v>
      </c>
      <c r="T83" t="str">
        <f>VLOOKUP('Ответы на форму (1)'!K83,ДжедайскаяШкала,2,FALSE)</f>
        <v>2. Средне</v>
      </c>
      <c r="U83" t="str">
        <f>VLOOKUP('Ответы на форму (1)'!L83,ДжедайскаяШкала,2,FALSE)</f>
        <v>2. Средне</v>
      </c>
      <c r="V83" s="9">
        <f t="shared" si="10"/>
        <v>22</v>
      </c>
      <c r="W83" s="9" t="str">
        <f t="shared" si="11"/>
        <v>1. Свежий</v>
      </c>
      <c r="X83">
        <f>VLOOKUP('Ответы на форму (1)'!M83,FAS,2,FALSE)</f>
        <v>2</v>
      </c>
      <c r="Y83">
        <f>VLOOKUP('Ответы на форму (1)'!N83,FAS,2,FALSE)</f>
        <v>2</v>
      </c>
      <c r="Z83">
        <f>VLOOKUP('Ответы на форму (1)'!O83,FAS,2,FALSE)</f>
        <v>2</v>
      </c>
      <c r="AA83">
        <f>VLOOKUP('Ответы на форму (1)'!P83,FAS,2,FALSE)</f>
        <v>4</v>
      </c>
      <c r="AB83">
        <f>VLOOKUP('Ответы на форму (1)'!Q83,FAS,2,FALSE)</f>
        <v>2</v>
      </c>
      <c r="AC83">
        <f>VLOOKUP('Ответы на форму (1)'!R83,FAS,2,FALSE)</f>
        <v>2</v>
      </c>
      <c r="AD83">
        <f>VLOOKUP('Ответы на форму (1)'!S83,FAS,2,FALSE)</f>
        <v>1</v>
      </c>
      <c r="AE83">
        <f>VLOOKUP('Ответы на форму (1)'!T83,FAS,2,FALSE)</f>
        <v>2</v>
      </c>
      <c r="AF83">
        <f>VLOOKUP('Ответы на форму (1)'!U83,FAS,2,FALSE)</f>
        <v>2</v>
      </c>
      <c r="AG83">
        <f>VLOOKUP('Ответы на форму (1)'!V83,FAS,2,FALSE)</f>
        <v>3</v>
      </c>
    </row>
    <row r="84" spans="1:33" x14ac:dyDescent="0.3">
      <c r="A84" t="str">
        <f>VLOOKUP('Ответы на форму (1)'!B84,Пол,2,FALSE)</f>
        <v>М</v>
      </c>
      <c r="B84">
        <f>'Ответы на форму (1)'!C84</f>
        <v>40</v>
      </c>
      <c r="C84" t="str">
        <f t="shared" si="6"/>
        <v>1. Мудрый :)</v>
      </c>
      <c r="D84" t="str">
        <f>VLOOKUP('Ответы на форму (1)'!D84,ЧастотаТолчкосмартфона,2,FALSE)</f>
        <v>1. Редко</v>
      </c>
      <c r="E84">
        <f>IF(ISERR(FIND(E$1,'Ответы на форму (1)'!$E84)),0,IF(FIND(E$1,'Ответы на форму (1)'!$E84)&gt;0,1,0))</f>
        <v>1</v>
      </c>
      <c r="F84">
        <f>IF(ISERR(FIND(F$1,'Ответы на форму (1)'!$E84)),0,IF(FIND(F$1,'Ответы на форму (1)'!$E84)&gt;0,1,0))</f>
        <v>1</v>
      </c>
      <c r="G84">
        <f>IF(ISERR(FIND(G$1,'Ответы на форму (1)'!$E84)),0,IF(FIND(G$1,'Ответы на форму (1)'!$E84)&gt;0,1,0))</f>
        <v>0</v>
      </c>
      <c r="H84">
        <f>IF(ISERR(FIND(H$1,'Ответы на форму (1)'!$E84)),0,IF(FIND(H$1,'Ответы на форму (1)'!$E84)&gt;0,1,0))</f>
        <v>0</v>
      </c>
      <c r="I84">
        <f>IF(ISERR(FIND(I$1,'Ответы на форму (1)'!$E84)),0,IF(FIND(I$1,'Ответы на форму (1)'!$E84)&gt;0,1,0))</f>
        <v>0</v>
      </c>
      <c r="J84">
        <f>IF(ISERR(FIND(J$1,'Ответы на форму (1)'!$E84)),0,IF(FIND(J$1,'Ответы на форму (1)'!$E84)&gt;0,1,0))</f>
        <v>0</v>
      </c>
      <c r="K84">
        <f>IF(ISERR(FIND(K$1,'Ответы на форму (1)'!$E84)),0,IF(FIND(K$1,'Ответы на форму (1)'!$E84)&gt;0,1,0))</f>
        <v>0</v>
      </c>
      <c r="L84">
        <f t="shared" si="7"/>
        <v>2</v>
      </c>
      <c r="M84" s="9">
        <f t="shared" si="8"/>
        <v>28</v>
      </c>
      <c r="N84" s="9" t="str">
        <f t="shared" si="9"/>
        <v>1. Довольный</v>
      </c>
      <c r="O84">
        <f>'Ответы на форму (1)'!F84</f>
        <v>6</v>
      </c>
      <c r="P84">
        <f>'Ответы на форму (1)'!G84</f>
        <v>6</v>
      </c>
      <c r="Q84">
        <f>'Ответы на форму (1)'!H84</f>
        <v>6</v>
      </c>
      <c r="R84">
        <f>'Ответы на форму (1)'!I84</f>
        <v>6</v>
      </c>
      <c r="S84">
        <f>'Ответы на форму (1)'!J84</f>
        <v>4</v>
      </c>
      <c r="T84" t="str">
        <f>VLOOKUP('Ответы на форму (1)'!K84,ДжедайскаяШкала,2,FALSE)</f>
        <v>3. Хорошо</v>
      </c>
      <c r="U84" t="str">
        <f>VLOOKUP('Ответы на форму (1)'!L84,ДжедайскаяШкала,2,FALSE)</f>
        <v>3. Хорошо</v>
      </c>
      <c r="V84" s="9">
        <f t="shared" si="10"/>
        <v>23</v>
      </c>
      <c r="W84" s="9" t="str">
        <f t="shared" si="11"/>
        <v>1. Свежий</v>
      </c>
      <c r="X84">
        <f>VLOOKUP('Ответы на форму (1)'!M84,FAS,2,FALSE)</f>
        <v>2</v>
      </c>
      <c r="Y84">
        <f>VLOOKUP('Ответы на форму (1)'!N84,FAS,2,FALSE)</f>
        <v>2</v>
      </c>
      <c r="Z84">
        <f>VLOOKUP('Ответы на форму (1)'!O84,FAS,2,FALSE)</f>
        <v>2</v>
      </c>
      <c r="AA84">
        <f>VLOOKUP('Ответы на форму (1)'!P84,FAS,2,FALSE)</f>
        <v>4</v>
      </c>
      <c r="AB84">
        <f>VLOOKUP('Ответы на форму (1)'!Q84,FAS,2,FALSE)</f>
        <v>2</v>
      </c>
      <c r="AC84">
        <f>VLOOKUP('Ответы на форму (1)'!R84,FAS,2,FALSE)</f>
        <v>2</v>
      </c>
      <c r="AD84">
        <f>VLOOKUP('Ответы на форму (1)'!S84,FAS,2,FALSE)</f>
        <v>1</v>
      </c>
      <c r="AE84">
        <f>VLOOKUP('Ответы на форму (1)'!T84,FAS,2,FALSE)</f>
        <v>2</v>
      </c>
      <c r="AF84">
        <f>VLOOKUP('Ответы на форму (1)'!U84,FAS,2,FALSE)</f>
        <v>2</v>
      </c>
      <c r="AG84">
        <f>VLOOKUP('Ответы на форму (1)'!V84,FAS,2,FALSE)</f>
        <v>4</v>
      </c>
    </row>
    <row r="85" spans="1:33" x14ac:dyDescent="0.3">
      <c r="A85" t="str">
        <f>VLOOKUP('Ответы на форму (1)'!B85,Пол,2,FALSE)</f>
        <v>М</v>
      </c>
      <c r="B85">
        <f>'Ответы на форму (1)'!C85</f>
        <v>36</v>
      </c>
      <c r="C85" t="str">
        <f t="shared" si="6"/>
        <v>1. Мудрый :)</v>
      </c>
      <c r="D85" t="str">
        <f>VLOOKUP('Ответы на форму (1)'!D85,ЧастотаТолчкосмартфона,2,FALSE)</f>
        <v>4. Очень Часто</v>
      </c>
      <c r="E85">
        <f>IF(ISERR(FIND(E$1,'Ответы на форму (1)'!$E85)),0,IF(FIND(E$1,'Ответы на форму (1)'!$E85)&gt;0,1,0))</f>
        <v>0</v>
      </c>
      <c r="F85">
        <f>IF(ISERR(FIND(F$1,'Ответы на форму (1)'!$E85)),0,IF(FIND(F$1,'Ответы на форму (1)'!$E85)&gt;0,1,0))</f>
        <v>0</v>
      </c>
      <c r="G85">
        <f>IF(ISERR(FIND(G$1,'Ответы на форму (1)'!$E85)),0,IF(FIND(G$1,'Ответы на форму (1)'!$E85)&gt;0,1,0))</f>
        <v>0</v>
      </c>
      <c r="H85">
        <f>IF(ISERR(FIND(H$1,'Ответы на форму (1)'!$E85)),0,IF(FIND(H$1,'Ответы на форму (1)'!$E85)&gt;0,1,0))</f>
        <v>1</v>
      </c>
      <c r="I85">
        <f>IF(ISERR(FIND(I$1,'Ответы на форму (1)'!$E85)),0,IF(FIND(I$1,'Ответы на форму (1)'!$E85)&gt;0,1,0))</f>
        <v>1</v>
      </c>
      <c r="J85">
        <f>IF(ISERR(FIND(J$1,'Ответы на форму (1)'!$E85)),0,IF(FIND(J$1,'Ответы на форму (1)'!$E85)&gt;0,1,0))</f>
        <v>1</v>
      </c>
      <c r="K85">
        <f>IF(ISERR(FIND(K$1,'Ответы на форму (1)'!$E85)),0,IF(FIND(K$1,'Ответы на форму (1)'!$E85)&gt;0,1,0))</f>
        <v>0</v>
      </c>
      <c r="L85">
        <f t="shared" si="7"/>
        <v>3</v>
      </c>
      <c r="M85" s="9">
        <f t="shared" si="8"/>
        <v>17</v>
      </c>
      <c r="N85" s="9" t="str">
        <f t="shared" si="9"/>
        <v>2. Так себе</v>
      </c>
      <c r="O85">
        <f>'Ответы на форму (1)'!F85</f>
        <v>4</v>
      </c>
      <c r="P85">
        <f>'Ответы на форму (1)'!G85</f>
        <v>5</v>
      </c>
      <c r="Q85">
        <f>'Ответы на форму (1)'!H85</f>
        <v>5</v>
      </c>
      <c r="R85">
        <f>'Ответы на форму (1)'!I85</f>
        <v>2</v>
      </c>
      <c r="S85">
        <f>'Ответы на форму (1)'!J85</f>
        <v>1</v>
      </c>
      <c r="T85" t="str">
        <f>VLOOKUP('Ответы на форму (1)'!K85,ДжедайскаяШкала,2,FALSE)</f>
        <v>1. Плохо</v>
      </c>
      <c r="U85" t="str">
        <f>VLOOKUP('Ответы на форму (1)'!L85,ДжедайскаяШкала,2,FALSE)</f>
        <v>2. Средне</v>
      </c>
      <c r="V85" s="9">
        <f t="shared" si="10"/>
        <v>35</v>
      </c>
      <c r="W85" s="9" t="str">
        <f t="shared" si="11"/>
        <v>3. В хлам</v>
      </c>
      <c r="X85">
        <f>VLOOKUP('Ответы на форму (1)'!M85,FAS,2,FALSE)</f>
        <v>4</v>
      </c>
      <c r="Y85">
        <f>VLOOKUP('Ответы на форму (1)'!N85,FAS,2,FALSE)</f>
        <v>4</v>
      </c>
      <c r="Z85">
        <f>VLOOKUP('Ответы на форму (1)'!O85,FAS,2,FALSE)</f>
        <v>3</v>
      </c>
      <c r="AA85">
        <f>VLOOKUP('Ответы на форму (1)'!P85,FAS,2,FALSE)</f>
        <v>2</v>
      </c>
      <c r="AB85">
        <f>VLOOKUP('Ответы на форму (1)'!Q85,FAS,2,FALSE)</f>
        <v>3</v>
      </c>
      <c r="AC85">
        <f>VLOOKUP('Ответы на форму (1)'!R85,FAS,2,FALSE)</f>
        <v>5</v>
      </c>
      <c r="AD85">
        <f>VLOOKUP('Ответы на форму (1)'!S85,FAS,2,FALSE)</f>
        <v>2</v>
      </c>
      <c r="AE85">
        <f>VLOOKUP('Ответы на форму (1)'!T85,FAS,2,FALSE)</f>
        <v>4</v>
      </c>
      <c r="AF85">
        <f>VLOOKUP('Ответы на форму (1)'!U85,FAS,2,FALSE)</f>
        <v>4</v>
      </c>
      <c r="AG85">
        <f>VLOOKUP('Ответы на форму (1)'!V85,FAS,2,FALSE)</f>
        <v>4</v>
      </c>
    </row>
    <row r="86" spans="1:33" x14ac:dyDescent="0.3">
      <c r="A86" t="str">
        <f>VLOOKUP('Ответы на форму (1)'!B86,Пол,2,FALSE)</f>
        <v>М</v>
      </c>
      <c r="B86">
        <f>'Ответы на форму (1)'!C86</f>
        <v>27</v>
      </c>
      <c r="C86" t="str">
        <f t="shared" si="6"/>
        <v>2. Молодой</v>
      </c>
      <c r="D86" t="str">
        <f>VLOOKUP('Ответы на форму (1)'!D86,ЧастотаТолчкосмартфона,2,FALSE)</f>
        <v>4. Очень Часто</v>
      </c>
      <c r="E86">
        <f>IF(ISERR(FIND(E$1,'Ответы на форму (1)'!$E86)),0,IF(FIND(E$1,'Ответы на форму (1)'!$E86)&gt;0,1,0))</f>
        <v>0</v>
      </c>
      <c r="F86">
        <f>IF(ISERR(FIND(F$1,'Ответы на форму (1)'!$E86)),0,IF(FIND(F$1,'Ответы на форму (1)'!$E86)&gt;0,1,0))</f>
        <v>0</v>
      </c>
      <c r="G86">
        <f>IF(ISERR(FIND(G$1,'Ответы на форму (1)'!$E86)),0,IF(FIND(G$1,'Ответы на форму (1)'!$E86)&gt;0,1,0))</f>
        <v>0</v>
      </c>
      <c r="H86">
        <f>IF(ISERR(FIND(H$1,'Ответы на форму (1)'!$E86)),0,IF(FIND(H$1,'Ответы на форму (1)'!$E86)&gt;0,1,0))</f>
        <v>1</v>
      </c>
      <c r="I86">
        <f>IF(ISERR(FIND(I$1,'Ответы на форму (1)'!$E86)),0,IF(FIND(I$1,'Ответы на форму (1)'!$E86)&gt;0,1,0))</f>
        <v>0</v>
      </c>
      <c r="J86">
        <f>IF(ISERR(FIND(J$1,'Ответы на форму (1)'!$E86)),0,IF(FIND(J$1,'Ответы на форму (1)'!$E86)&gt;0,1,0))</f>
        <v>0</v>
      </c>
      <c r="K86">
        <f>IF(ISERR(FIND(K$1,'Ответы на форму (1)'!$E86)),0,IF(FIND(K$1,'Ответы на форму (1)'!$E86)&gt;0,1,0))</f>
        <v>0</v>
      </c>
      <c r="L86">
        <f t="shared" si="7"/>
        <v>1</v>
      </c>
      <c r="M86" s="9">
        <f t="shared" si="8"/>
        <v>27</v>
      </c>
      <c r="N86" s="9" t="str">
        <f t="shared" si="9"/>
        <v>1. Довольный</v>
      </c>
      <c r="O86">
        <f>'Ответы на форму (1)'!F86</f>
        <v>5</v>
      </c>
      <c r="P86">
        <f>'Ответы на форму (1)'!G86</f>
        <v>7</v>
      </c>
      <c r="Q86">
        <f>'Ответы на форму (1)'!H86</f>
        <v>5</v>
      </c>
      <c r="R86">
        <f>'Ответы на форму (1)'!I86</f>
        <v>3</v>
      </c>
      <c r="S86">
        <f>'Ответы на форму (1)'!J86</f>
        <v>7</v>
      </c>
      <c r="T86" t="str">
        <f>VLOOKUP('Ответы на форму (1)'!K86,ДжедайскаяШкала,2,FALSE)</f>
        <v>1. Плохо</v>
      </c>
      <c r="U86" t="str">
        <f>VLOOKUP('Ответы на форму (1)'!L86,ДжедайскаяШкала,2,FALSE)</f>
        <v>3. Хорошо</v>
      </c>
      <c r="V86" s="9">
        <f t="shared" si="10"/>
        <v>30</v>
      </c>
      <c r="W86" s="9" t="str">
        <f t="shared" si="11"/>
        <v>2. Усталый</v>
      </c>
      <c r="X86">
        <f>VLOOKUP('Ответы на форму (1)'!M86,FAS,2,FALSE)</f>
        <v>3</v>
      </c>
      <c r="Y86">
        <f>VLOOKUP('Ответы на форму (1)'!N86,FAS,2,FALSE)</f>
        <v>2</v>
      </c>
      <c r="Z86">
        <f>VLOOKUP('Ответы на форму (1)'!O86,FAS,2,FALSE)</f>
        <v>4</v>
      </c>
      <c r="AA86">
        <f>VLOOKUP('Ответы на форму (1)'!P86,FAS,2,FALSE)</f>
        <v>3</v>
      </c>
      <c r="AB86">
        <f>VLOOKUP('Ответы на форму (1)'!Q86,FAS,2,FALSE)</f>
        <v>1</v>
      </c>
      <c r="AC86">
        <f>VLOOKUP('Ответы на форму (1)'!R86,FAS,2,FALSE)</f>
        <v>4</v>
      </c>
      <c r="AD86">
        <f>VLOOKUP('Ответы на форму (1)'!S86,FAS,2,FALSE)</f>
        <v>3</v>
      </c>
      <c r="AE86">
        <f>VLOOKUP('Ответы на форму (1)'!T86,FAS,2,FALSE)</f>
        <v>4</v>
      </c>
      <c r="AF86">
        <f>VLOOKUP('Ответы на форму (1)'!U86,FAS,2,FALSE)</f>
        <v>2</v>
      </c>
      <c r="AG86">
        <f>VLOOKUP('Ответы на форму (1)'!V86,FAS,2,FALSE)</f>
        <v>4</v>
      </c>
    </row>
    <row r="87" spans="1:33" x14ac:dyDescent="0.3">
      <c r="A87" t="str">
        <f>VLOOKUP('Ответы на форму (1)'!B87,Пол,2,FALSE)</f>
        <v>М</v>
      </c>
      <c r="B87">
        <f>'Ответы на форму (1)'!C87</f>
        <v>32</v>
      </c>
      <c r="C87" t="str">
        <f t="shared" si="6"/>
        <v>2. Молодой</v>
      </c>
      <c r="D87" t="str">
        <f>VLOOKUP('Ответы на форму (1)'!D87,ЧастотаТолчкосмартфона,2,FALSE)</f>
        <v>2. Иногда</v>
      </c>
      <c r="E87">
        <f>IF(ISERR(FIND(E$1,'Ответы на форму (1)'!$E87)),0,IF(FIND(E$1,'Ответы на форму (1)'!$E87)&gt;0,1,0))</f>
        <v>0</v>
      </c>
      <c r="F87">
        <f>IF(ISERR(FIND(F$1,'Ответы на форму (1)'!$E87)),0,IF(FIND(F$1,'Ответы на форму (1)'!$E87)&gt;0,1,0))</f>
        <v>1</v>
      </c>
      <c r="G87">
        <f>IF(ISERR(FIND(G$1,'Ответы на форму (1)'!$E87)),0,IF(FIND(G$1,'Ответы на форму (1)'!$E87)&gt;0,1,0))</f>
        <v>0</v>
      </c>
      <c r="H87">
        <f>IF(ISERR(FIND(H$1,'Ответы на форму (1)'!$E87)),0,IF(FIND(H$1,'Ответы на форму (1)'!$E87)&gt;0,1,0))</f>
        <v>1</v>
      </c>
      <c r="I87">
        <f>IF(ISERR(FIND(I$1,'Ответы на форму (1)'!$E87)),0,IF(FIND(I$1,'Ответы на форму (1)'!$E87)&gt;0,1,0))</f>
        <v>0</v>
      </c>
      <c r="J87">
        <f>IF(ISERR(FIND(J$1,'Ответы на форму (1)'!$E87)),0,IF(FIND(J$1,'Ответы на форму (1)'!$E87)&gt;0,1,0))</f>
        <v>1</v>
      </c>
      <c r="K87">
        <f>IF(ISERR(FIND(K$1,'Ответы на форму (1)'!$E87)),0,IF(FIND(K$1,'Ответы на форму (1)'!$E87)&gt;0,1,0))</f>
        <v>0</v>
      </c>
      <c r="L87">
        <f t="shared" si="7"/>
        <v>3</v>
      </c>
      <c r="M87" s="9">
        <f t="shared" si="8"/>
        <v>20</v>
      </c>
      <c r="N87" s="9" t="str">
        <f t="shared" si="9"/>
        <v>2. Так себе</v>
      </c>
      <c r="O87">
        <f>'Ответы на форму (1)'!F87</f>
        <v>5</v>
      </c>
      <c r="P87">
        <f>'Ответы на форму (1)'!G87</f>
        <v>6</v>
      </c>
      <c r="Q87">
        <f>'Ответы на форму (1)'!H87</f>
        <v>4</v>
      </c>
      <c r="R87">
        <f>'Ответы на форму (1)'!I87</f>
        <v>3</v>
      </c>
      <c r="S87">
        <f>'Ответы на форму (1)'!J87</f>
        <v>2</v>
      </c>
      <c r="T87" t="str">
        <f>VLOOKUP('Ответы на форму (1)'!K87,ДжедайскаяШкала,2,FALSE)</f>
        <v>1. Плохо</v>
      </c>
      <c r="U87" t="str">
        <f>VLOOKUP('Ответы на форму (1)'!L87,ДжедайскаяШкала,2,FALSE)</f>
        <v>2. Средне</v>
      </c>
      <c r="V87" s="9">
        <f t="shared" si="10"/>
        <v>32</v>
      </c>
      <c r="W87" s="9" t="str">
        <f t="shared" si="11"/>
        <v>2. Усталый</v>
      </c>
      <c r="X87">
        <f>VLOOKUP('Ответы на форму (1)'!M87,FAS,2,FALSE)</f>
        <v>4</v>
      </c>
      <c r="Y87">
        <f>VLOOKUP('Ответы на форму (1)'!N87,FAS,2,FALSE)</f>
        <v>5</v>
      </c>
      <c r="Z87">
        <f>VLOOKUP('Ответы на форму (1)'!O87,FAS,2,FALSE)</f>
        <v>4</v>
      </c>
      <c r="AA87">
        <f>VLOOKUP('Ответы на форму (1)'!P87,FAS,2,FALSE)</f>
        <v>3</v>
      </c>
      <c r="AB87">
        <f>VLOOKUP('Ответы на форму (1)'!Q87,FAS,2,FALSE)</f>
        <v>3</v>
      </c>
      <c r="AC87">
        <f>VLOOKUP('Ответы на форму (1)'!R87,FAS,2,FALSE)</f>
        <v>4</v>
      </c>
      <c r="AD87">
        <f>VLOOKUP('Ответы на форму (1)'!S87,FAS,2,FALSE)</f>
        <v>3</v>
      </c>
      <c r="AE87">
        <f>VLOOKUP('Ответы на форму (1)'!T87,FAS,2,FALSE)</f>
        <v>2</v>
      </c>
      <c r="AF87">
        <f>VLOOKUP('Ответы на форму (1)'!U87,FAS,2,FALSE)</f>
        <v>2</v>
      </c>
      <c r="AG87">
        <f>VLOOKUP('Ответы на форму (1)'!V87,FAS,2,FALSE)</f>
        <v>2</v>
      </c>
    </row>
    <row r="88" spans="1:33" x14ac:dyDescent="0.3">
      <c r="A88" t="str">
        <f>VLOOKUP('Ответы на форму (1)'!B88,Пол,2,FALSE)</f>
        <v>М</v>
      </c>
      <c r="B88">
        <f>'Ответы на форму (1)'!C88</f>
        <v>0</v>
      </c>
      <c r="C88" t="str">
        <f t="shared" si="6"/>
        <v>3. Миллениал :)</v>
      </c>
      <c r="D88" t="str">
        <f>VLOOKUP('Ответы на форму (1)'!D88,ЧастотаТолчкосмартфона,2,FALSE)</f>
        <v>2. Иногда</v>
      </c>
      <c r="E88">
        <f>IF(ISERR(FIND(E$1,'Ответы на форму (1)'!$E88)),0,IF(FIND(E$1,'Ответы на форму (1)'!$E88)&gt;0,1,0))</f>
        <v>0</v>
      </c>
      <c r="F88">
        <f>IF(ISERR(FIND(F$1,'Ответы на форму (1)'!$E88)),0,IF(FIND(F$1,'Ответы на форму (1)'!$E88)&gt;0,1,0))</f>
        <v>1</v>
      </c>
      <c r="G88">
        <f>IF(ISERR(FIND(G$1,'Ответы на форму (1)'!$E88)),0,IF(FIND(G$1,'Ответы на форму (1)'!$E88)&gt;0,1,0))</f>
        <v>0</v>
      </c>
      <c r="H88">
        <f>IF(ISERR(FIND(H$1,'Ответы на форму (1)'!$E88)),0,IF(FIND(H$1,'Ответы на форму (1)'!$E88)&gt;0,1,0))</f>
        <v>1</v>
      </c>
      <c r="I88">
        <f>IF(ISERR(FIND(I$1,'Ответы на форму (1)'!$E88)),0,IF(FIND(I$1,'Ответы на форму (1)'!$E88)&gt;0,1,0))</f>
        <v>0</v>
      </c>
      <c r="J88">
        <f>IF(ISERR(FIND(J$1,'Ответы на форму (1)'!$E88)),0,IF(FIND(J$1,'Ответы на форму (1)'!$E88)&gt;0,1,0))</f>
        <v>0</v>
      </c>
      <c r="K88">
        <f>IF(ISERR(FIND(K$1,'Ответы на форму (1)'!$E88)),0,IF(FIND(K$1,'Ответы на форму (1)'!$E88)&gt;0,1,0))</f>
        <v>0</v>
      </c>
      <c r="L88">
        <f t="shared" si="7"/>
        <v>2</v>
      </c>
      <c r="M88" s="9">
        <f t="shared" si="8"/>
        <v>27</v>
      </c>
      <c r="N88" s="9" t="str">
        <f t="shared" si="9"/>
        <v>1. Довольный</v>
      </c>
      <c r="O88">
        <f>'Ответы на форму (1)'!F88</f>
        <v>5</v>
      </c>
      <c r="P88">
        <f>'Ответы на форму (1)'!G88</f>
        <v>5</v>
      </c>
      <c r="Q88">
        <f>'Ответы на форму (1)'!H88</f>
        <v>6</v>
      </c>
      <c r="R88">
        <f>'Ответы на форму (1)'!I88</f>
        <v>5</v>
      </c>
      <c r="S88">
        <f>'Ответы на форму (1)'!J88</f>
        <v>6</v>
      </c>
      <c r="T88" t="str">
        <f>VLOOKUP('Ответы на форму (1)'!K88,ДжедайскаяШкала,2,FALSE)</f>
        <v>3. Хорошо</v>
      </c>
      <c r="U88" t="str">
        <f>VLOOKUP('Ответы на форму (1)'!L88,ДжедайскаяШкала,2,FALSE)</f>
        <v>3. Хорошо</v>
      </c>
      <c r="V88" s="9">
        <f t="shared" si="10"/>
        <v>22</v>
      </c>
      <c r="W88" s="9" t="str">
        <f t="shared" si="11"/>
        <v>1. Свежий</v>
      </c>
      <c r="X88">
        <f>VLOOKUP('Ответы на форму (1)'!M88,FAS,2,FALSE)</f>
        <v>2</v>
      </c>
      <c r="Y88">
        <f>VLOOKUP('Ответы на форму (1)'!N88,FAS,2,FALSE)</f>
        <v>2</v>
      </c>
      <c r="Z88">
        <f>VLOOKUP('Ответы на форму (1)'!O88,FAS,2,FALSE)</f>
        <v>2</v>
      </c>
      <c r="AA88">
        <f>VLOOKUP('Ответы на форму (1)'!P88,FAS,2,FALSE)</f>
        <v>4</v>
      </c>
      <c r="AB88">
        <f>VLOOKUP('Ответы на форму (1)'!Q88,FAS,2,FALSE)</f>
        <v>2</v>
      </c>
      <c r="AC88">
        <f>VLOOKUP('Ответы на форму (1)'!R88,FAS,2,FALSE)</f>
        <v>2</v>
      </c>
      <c r="AD88">
        <f>VLOOKUP('Ответы на форму (1)'!S88,FAS,2,FALSE)</f>
        <v>2</v>
      </c>
      <c r="AE88">
        <f>VLOOKUP('Ответы на форму (1)'!T88,FAS,2,FALSE)</f>
        <v>1</v>
      </c>
      <c r="AF88">
        <f>VLOOKUP('Ответы на форму (1)'!U88,FAS,2,FALSE)</f>
        <v>1</v>
      </c>
      <c r="AG88">
        <f>VLOOKUP('Ответы на форму (1)'!V88,FAS,2,FALSE)</f>
        <v>4</v>
      </c>
    </row>
    <row r="89" spans="1:33" x14ac:dyDescent="0.3">
      <c r="A89" t="str">
        <f>VLOOKUP('Ответы на форму (1)'!B89,Пол,2,FALSE)</f>
        <v>М</v>
      </c>
      <c r="B89">
        <f>'Ответы на форму (1)'!C89</f>
        <v>35</v>
      </c>
      <c r="C89" t="str">
        <f t="shared" si="6"/>
        <v>1. Мудрый :)</v>
      </c>
      <c r="D89" t="str">
        <f>VLOOKUP('Ответы на форму (1)'!D89,ЧастотаТолчкосмартфона,2,FALSE)</f>
        <v>3. Часто</v>
      </c>
      <c r="E89">
        <f>IF(ISERR(FIND(E$1,'Ответы на форму (1)'!$E89)),0,IF(FIND(E$1,'Ответы на форму (1)'!$E89)&gt;0,1,0))</f>
        <v>0</v>
      </c>
      <c r="F89">
        <f>IF(ISERR(FIND(F$1,'Ответы на форму (1)'!$E89)),0,IF(FIND(F$1,'Ответы на форму (1)'!$E89)&gt;0,1,0))</f>
        <v>0</v>
      </c>
      <c r="G89">
        <f>IF(ISERR(FIND(G$1,'Ответы на форму (1)'!$E89)),0,IF(FIND(G$1,'Ответы на форму (1)'!$E89)&gt;0,1,0))</f>
        <v>0</v>
      </c>
      <c r="H89">
        <f>IF(ISERR(FIND(H$1,'Ответы на форму (1)'!$E89)),0,IF(FIND(H$1,'Ответы на форму (1)'!$E89)&gt;0,1,0))</f>
        <v>1</v>
      </c>
      <c r="I89">
        <f>IF(ISERR(FIND(I$1,'Ответы на форму (1)'!$E89)),0,IF(FIND(I$1,'Ответы на форму (1)'!$E89)&gt;0,1,0))</f>
        <v>0</v>
      </c>
      <c r="J89">
        <f>IF(ISERR(FIND(J$1,'Ответы на форму (1)'!$E89)),0,IF(FIND(J$1,'Ответы на форму (1)'!$E89)&gt;0,1,0))</f>
        <v>1</v>
      </c>
      <c r="K89">
        <f>IF(ISERR(FIND(K$1,'Ответы на форму (1)'!$E89)),0,IF(FIND(K$1,'Ответы на форму (1)'!$E89)&gt;0,1,0))</f>
        <v>0</v>
      </c>
      <c r="L89">
        <f t="shared" si="7"/>
        <v>2</v>
      </c>
      <c r="M89" s="9">
        <f t="shared" si="8"/>
        <v>20</v>
      </c>
      <c r="N89" s="9" t="str">
        <f t="shared" si="9"/>
        <v>2. Так себе</v>
      </c>
      <c r="O89">
        <f>'Ответы на форму (1)'!F89</f>
        <v>4</v>
      </c>
      <c r="P89">
        <f>'Ответы на форму (1)'!G89</f>
        <v>4</v>
      </c>
      <c r="Q89">
        <f>'Ответы на форму (1)'!H89</f>
        <v>4</v>
      </c>
      <c r="R89">
        <f>'Ответы на форму (1)'!I89</f>
        <v>4</v>
      </c>
      <c r="S89">
        <f>'Ответы на форму (1)'!J89</f>
        <v>4</v>
      </c>
      <c r="T89" t="str">
        <f>VLOOKUP('Ответы на форму (1)'!K89,ДжедайскаяШкала,2,FALSE)</f>
        <v>2. Средне</v>
      </c>
      <c r="U89" t="str">
        <f>VLOOKUP('Ответы на форму (1)'!L89,ДжедайскаяШкала,2,FALSE)</f>
        <v>2. Средне</v>
      </c>
      <c r="V89" s="9">
        <f t="shared" si="10"/>
        <v>31</v>
      </c>
      <c r="W89" s="9" t="str">
        <f t="shared" si="11"/>
        <v>2. Усталый</v>
      </c>
      <c r="X89">
        <f>VLOOKUP('Ответы на форму (1)'!M89,FAS,2,FALSE)</f>
        <v>4</v>
      </c>
      <c r="Y89">
        <f>VLOOKUP('Ответы на форму (1)'!N89,FAS,2,FALSE)</f>
        <v>4</v>
      </c>
      <c r="Z89">
        <f>VLOOKUP('Ответы на форму (1)'!O89,FAS,2,FALSE)</f>
        <v>3</v>
      </c>
      <c r="AA89">
        <f>VLOOKUP('Ответы на форму (1)'!P89,FAS,2,FALSE)</f>
        <v>3</v>
      </c>
      <c r="AB89">
        <f>VLOOKUP('Ответы на форму (1)'!Q89,FAS,2,FALSE)</f>
        <v>4</v>
      </c>
      <c r="AC89">
        <f>VLOOKUP('Ответы на форму (1)'!R89,FAS,2,FALSE)</f>
        <v>3</v>
      </c>
      <c r="AD89">
        <f>VLOOKUP('Ответы на форму (1)'!S89,FAS,2,FALSE)</f>
        <v>3</v>
      </c>
      <c r="AE89">
        <f>VLOOKUP('Ответы на форму (1)'!T89,FAS,2,FALSE)</f>
        <v>3</v>
      </c>
      <c r="AF89">
        <f>VLOOKUP('Ответы на форму (1)'!U89,FAS,2,FALSE)</f>
        <v>2</v>
      </c>
      <c r="AG89">
        <f>VLOOKUP('Ответы на форму (1)'!V89,FAS,2,FALSE)</f>
        <v>2</v>
      </c>
    </row>
    <row r="90" spans="1:33" x14ac:dyDescent="0.3">
      <c r="A90" t="str">
        <f>VLOOKUP('Ответы на форму (1)'!B90,Пол,2,FALSE)</f>
        <v>М</v>
      </c>
      <c r="B90">
        <f>'Ответы на форму (1)'!C90</f>
        <v>31</v>
      </c>
      <c r="C90" t="str">
        <f t="shared" si="6"/>
        <v>2. Молодой</v>
      </c>
      <c r="D90" t="str">
        <f>VLOOKUP('Ответы на форму (1)'!D90,ЧастотаТолчкосмартфона,2,FALSE)</f>
        <v>2. Иногда</v>
      </c>
      <c r="E90">
        <f>IF(ISERR(FIND(E$1,'Ответы на форму (1)'!$E90)),0,IF(FIND(E$1,'Ответы на форму (1)'!$E90)&gt;0,1,0))</f>
        <v>0</v>
      </c>
      <c r="F90">
        <f>IF(ISERR(FIND(F$1,'Ответы на форму (1)'!$E90)),0,IF(FIND(F$1,'Ответы на форму (1)'!$E90)&gt;0,1,0))</f>
        <v>0</v>
      </c>
      <c r="G90">
        <f>IF(ISERR(FIND(G$1,'Ответы на форму (1)'!$E90)),0,IF(FIND(G$1,'Ответы на форму (1)'!$E90)&gt;0,1,0))</f>
        <v>0</v>
      </c>
      <c r="H90">
        <f>IF(ISERR(FIND(H$1,'Ответы на форму (1)'!$E90)),0,IF(FIND(H$1,'Ответы на форму (1)'!$E90)&gt;0,1,0))</f>
        <v>1</v>
      </c>
      <c r="I90">
        <f>IF(ISERR(FIND(I$1,'Ответы на форму (1)'!$E90)),0,IF(FIND(I$1,'Ответы на форму (1)'!$E90)&gt;0,1,0))</f>
        <v>0</v>
      </c>
      <c r="J90">
        <f>IF(ISERR(FIND(J$1,'Ответы на форму (1)'!$E90)),0,IF(FIND(J$1,'Ответы на форму (1)'!$E90)&gt;0,1,0))</f>
        <v>0</v>
      </c>
      <c r="K90">
        <f>IF(ISERR(FIND(K$1,'Ответы на форму (1)'!$E90)),0,IF(FIND(K$1,'Ответы на форму (1)'!$E90)&gt;0,1,0))</f>
        <v>0</v>
      </c>
      <c r="L90">
        <f t="shared" si="7"/>
        <v>1</v>
      </c>
      <c r="M90" s="9">
        <f t="shared" si="8"/>
        <v>25</v>
      </c>
      <c r="N90" s="9" t="str">
        <f t="shared" si="9"/>
        <v>2. Так себе</v>
      </c>
      <c r="O90">
        <f>'Ответы на форму (1)'!F90</f>
        <v>5</v>
      </c>
      <c r="P90">
        <f>'Ответы на форму (1)'!G90</f>
        <v>6</v>
      </c>
      <c r="Q90">
        <f>'Ответы на форму (1)'!H90</f>
        <v>5</v>
      </c>
      <c r="R90">
        <f>'Ответы на форму (1)'!I90</f>
        <v>6</v>
      </c>
      <c r="S90">
        <f>'Ответы на форму (1)'!J90</f>
        <v>3</v>
      </c>
      <c r="T90" t="str">
        <f>VLOOKUP('Ответы на форму (1)'!K90,ДжедайскаяШкала,2,FALSE)</f>
        <v>3. Хорошо</v>
      </c>
      <c r="U90" t="str">
        <f>VLOOKUP('Ответы на форму (1)'!L90,ДжедайскаяШкала,2,FALSE)</f>
        <v>2. Средне</v>
      </c>
      <c r="V90" s="9">
        <f t="shared" si="10"/>
        <v>25</v>
      </c>
      <c r="W90" s="9" t="str">
        <f t="shared" si="11"/>
        <v>2. Усталый</v>
      </c>
      <c r="X90">
        <f>VLOOKUP('Ответы на форму (1)'!M90,FAS,2,FALSE)</f>
        <v>4</v>
      </c>
      <c r="Y90">
        <f>VLOOKUP('Ответы на форму (1)'!N90,FAS,2,FALSE)</f>
        <v>3</v>
      </c>
      <c r="Z90">
        <f>VLOOKUP('Ответы на форму (1)'!O90,FAS,2,FALSE)</f>
        <v>3</v>
      </c>
      <c r="AA90">
        <f>VLOOKUP('Ответы на форму (1)'!P90,FAS,2,FALSE)</f>
        <v>4</v>
      </c>
      <c r="AB90">
        <f>VLOOKUP('Ответы на форму (1)'!Q90,FAS,2,FALSE)</f>
        <v>1</v>
      </c>
      <c r="AC90">
        <f>VLOOKUP('Ответы на форму (1)'!R90,FAS,2,FALSE)</f>
        <v>2</v>
      </c>
      <c r="AD90">
        <f>VLOOKUP('Ответы на форму (1)'!S90,FAS,2,FALSE)</f>
        <v>2</v>
      </c>
      <c r="AE90">
        <f>VLOOKUP('Ответы на форму (1)'!T90,FAS,2,FALSE)</f>
        <v>1</v>
      </c>
      <c r="AF90">
        <f>VLOOKUP('Ответы на форму (1)'!U90,FAS,2,FALSE)</f>
        <v>3</v>
      </c>
      <c r="AG90">
        <f>VLOOKUP('Ответы на форму (1)'!V90,FAS,2,FALSE)</f>
        <v>2</v>
      </c>
    </row>
    <row r="91" spans="1:33" x14ac:dyDescent="0.3">
      <c r="A91" t="str">
        <f>VLOOKUP('Ответы на форму (1)'!B91,Пол,2,FALSE)</f>
        <v>М</v>
      </c>
      <c r="B91">
        <f>'Ответы на форму (1)'!C91</f>
        <v>34</v>
      </c>
      <c r="C91" t="str">
        <f t="shared" si="6"/>
        <v>2. Молодой</v>
      </c>
      <c r="D91" t="str">
        <f>VLOOKUP('Ответы на форму (1)'!D91,ЧастотаТолчкосмартфона,2,FALSE)</f>
        <v>3. Часто</v>
      </c>
      <c r="E91">
        <f>IF(ISERR(FIND(E$1,'Ответы на форму (1)'!$E91)),0,IF(FIND(E$1,'Ответы на форму (1)'!$E91)&gt;0,1,0))</f>
        <v>0</v>
      </c>
      <c r="F91">
        <f>IF(ISERR(FIND(F$1,'Ответы на форму (1)'!$E91)),0,IF(FIND(F$1,'Ответы на форму (1)'!$E91)&gt;0,1,0))</f>
        <v>0</v>
      </c>
      <c r="G91">
        <f>IF(ISERR(FIND(G$1,'Ответы на форму (1)'!$E91)),0,IF(FIND(G$1,'Ответы на форму (1)'!$E91)&gt;0,1,0))</f>
        <v>0</v>
      </c>
      <c r="H91">
        <f>IF(ISERR(FIND(H$1,'Ответы на форму (1)'!$E91)),0,IF(FIND(H$1,'Ответы на форму (1)'!$E91)&gt;0,1,0))</f>
        <v>1</v>
      </c>
      <c r="I91">
        <f>IF(ISERR(FIND(I$1,'Ответы на форму (1)'!$E91)),0,IF(FIND(I$1,'Ответы на форму (1)'!$E91)&gt;0,1,0))</f>
        <v>0</v>
      </c>
      <c r="J91">
        <f>IF(ISERR(FIND(J$1,'Ответы на форму (1)'!$E91)),0,IF(FIND(J$1,'Ответы на форму (1)'!$E91)&gt;0,1,0))</f>
        <v>0</v>
      </c>
      <c r="K91">
        <f>IF(ISERR(FIND(K$1,'Ответы на форму (1)'!$E91)),0,IF(FIND(K$1,'Ответы на форму (1)'!$E91)&gt;0,1,0))</f>
        <v>1</v>
      </c>
      <c r="L91">
        <f t="shared" si="7"/>
        <v>2</v>
      </c>
      <c r="M91" s="9">
        <f t="shared" si="8"/>
        <v>10</v>
      </c>
      <c r="N91" s="9" t="str">
        <f t="shared" si="9"/>
        <v>3. Не довольный</v>
      </c>
      <c r="O91">
        <f>'Ответы на форму (1)'!F91</f>
        <v>3</v>
      </c>
      <c r="P91">
        <f>'Ответы на форму (1)'!G91</f>
        <v>2</v>
      </c>
      <c r="Q91">
        <f>'Ответы на форму (1)'!H91</f>
        <v>1</v>
      </c>
      <c r="R91">
        <f>'Ответы на форму (1)'!I91</f>
        <v>3</v>
      </c>
      <c r="S91">
        <f>'Ответы на форму (1)'!J91</f>
        <v>1</v>
      </c>
      <c r="T91" t="str">
        <f>VLOOKUP('Ответы на форму (1)'!K91,ДжедайскаяШкала,2,FALSE)</f>
        <v>1. Плохо</v>
      </c>
      <c r="U91" t="str">
        <f>VLOOKUP('Ответы на форму (1)'!L91,ДжедайскаяШкала,2,FALSE)</f>
        <v>3. Хорошо</v>
      </c>
      <c r="V91" s="9">
        <f t="shared" si="10"/>
        <v>38</v>
      </c>
      <c r="W91" s="9" t="str">
        <f t="shared" si="11"/>
        <v>3. В хлам</v>
      </c>
      <c r="X91">
        <f>VLOOKUP('Ответы на форму (1)'!M91,FAS,2,FALSE)</f>
        <v>4</v>
      </c>
      <c r="Y91">
        <f>VLOOKUP('Ответы на форму (1)'!N91,FAS,2,FALSE)</f>
        <v>4</v>
      </c>
      <c r="Z91">
        <f>VLOOKUP('Ответы на форму (1)'!O91,FAS,2,FALSE)</f>
        <v>4</v>
      </c>
      <c r="AA91">
        <f>VLOOKUP('Ответы на форму (1)'!P91,FAS,2,FALSE)</f>
        <v>3</v>
      </c>
      <c r="AB91">
        <f>VLOOKUP('Ответы на форму (1)'!Q91,FAS,2,FALSE)</f>
        <v>4</v>
      </c>
      <c r="AC91">
        <f>VLOOKUP('Ответы на форму (1)'!R91,FAS,2,FALSE)</f>
        <v>5</v>
      </c>
      <c r="AD91">
        <f>VLOOKUP('Ответы на форму (1)'!S91,FAS,2,FALSE)</f>
        <v>3</v>
      </c>
      <c r="AE91">
        <f>VLOOKUP('Ответы на форму (1)'!T91,FAS,2,FALSE)</f>
        <v>4</v>
      </c>
      <c r="AF91">
        <f>VLOOKUP('Ответы на форму (1)'!U91,FAS,2,FALSE)</f>
        <v>4</v>
      </c>
      <c r="AG91">
        <f>VLOOKUP('Ответы на форму (1)'!V91,FAS,2,FALSE)</f>
        <v>3</v>
      </c>
    </row>
    <row r="92" spans="1:33" x14ac:dyDescent="0.3">
      <c r="A92" t="str">
        <f>VLOOKUP('Ответы на форму (1)'!B92,Пол,2,FALSE)</f>
        <v>Ж</v>
      </c>
      <c r="B92">
        <f>'Ответы на форму (1)'!C92</f>
        <v>29</v>
      </c>
      <c r="C92" t="str">
        <f t="shared" si="6"/>
        <v>2. Молодой</v>
      </c>
      <c r="D92" t="str">
        <f>VLOOKUP('Ответы на форму (1)'!D92,ЧастотаТолчкосмартфона,2,FALSE)</f>
        <v>4. Очень Часто</v>
      </c>
      <c r="E92">
        <f>IF(ISERR(FIND(E$1,'Ответы на форму (1)'!$E92)),0,IF(FIND(E$1,'Ответы на форму (1)'!$E92)&gt;0,1,0))</f>
        <v>0</v>
      </c>
      <c r="F92">
        <f>IF(ISERR(FIND(F$1,'Ответы на форму (1)'!$E92)),0,IF(FIND(F$1,'Ответы на форму (1)'!$E92)&gt;0,1,0))</f>
        <v>1</v>
      </c>
      <c r="G92">
        <f>IF(ISERR(FIND(G$1,'Ответы на форму (1)'!$E92)),0,IF(FIND(G$1,'Ответы на форму (1)'!$E92)&gt;0,1,0))</f>
        <v>0</v>
      </c>
      <c r="H92">
        <f>IF(ISERR(FIND(H$1,'Ответы на форму (1)'!$E92)),0,IF(FIND(H$1,'Ответы на форму (1)'!$E92)&gt;0,1,0))</f>
        <v>1</v>
      </c>
      <c r="I92">
        <f>IF(ISERR(FIND(I$1,'Ответы на форму (1)'!$E92)),0,IF(FIND(I$1,'Ответы на форму (1)'!$E92)&gt;0,1,0))</f>
        <v>0</v>
      </c>
      <c r="J92">
        <f>IF(ISERR(FIND(J$1,'Ответы на форму (1)'!$E92)),0,IF(FIND(J$1,'Ответы на форму (1)'!$E92)&gt;0,1,0))</f>
        <v>1</v>
      </c>
      <c r="K92">
        <f>IF(ISERR(FIND(K$1,'Ответы на форму (1)'!$E92)),0,IF(FIND(K$1,'Ответы на форму (1)'!$E92)&gt;0,1,0))</f>
        <v>0</v>
      </c>
      <c r="L92">
        <f t="shared" si="7"/>
        <v>3</v>
      </c>
      <c r="M92" s="9">
        <f t="shared" si="8"/>
        <v>27</v>
      </c>
      <c r="N92" s="9" t="str">
        <f t="shared" si="9"/>
        <v>1. Довольный</v>
      </c>
      <c r="O92">
        <f>'Ответы на форму (1)'!F92</f>
        <v>5</v>
      </c>
      <c r="P92">
        <f>'Ответы на форму (1)'!G92</f>
        <v>6</v>
      </c>
      <c r="Q92">
        <f>'Ответы на форму (1)'!H92</f>
        <v>5</v>
      </c>
      <c r="R92">
        <f>'Ответы на форму (1)'!I92</f>
        <v>6</v>
      </c>
      <c r="S92">
        <f>'Ответы на форму (1)'!J92</f>
        <v>5</v>
      </c>
      <c r="T92" t="str">
        <f>VLOOKUP('Ответы на форму (1)'!K92,ДжедайскаяШкала,2,FALSE)</f>
        <v>2. Средне</v>
      </c>
      <c r="U92" t="str">
        <f>VLOOKUP('Ответы на форму (1)'!L92,ДжедайскаяШкала,2,FALSE)</f>
        <v>3. Хорошо</v>
      </c>
      <c r="V92" s="9">
        <f t="shared" si="10"/>
        <v>33</v>
      </c>
      <c r="W92" s="9" t="str">
        <f t="shared" si="11"/>
        <v>3. В хлам</v>
      </c>
      <c r="X92">
        <f>VLOOKUP('Ответы на форму (1)'!M92,FAS,2,FALSE)</f>
        <v>3</v>
      </c>
      <c r="Y92">
        <f>VLOOKUP('Ответы на форму (1)'!N92,FAS,2,FALSE)</f>
        <v>4</v>
      </c>
      <c r="Z92">
        <f>VLOOKUP('Ответы на форму (1)'!O92,FAS,2,FALSE)</f>
        <v>3</v>
      </c>
      <c r="AA92">
        <f>VLOOKUP('Ответы на форму (1)'!P92,FAS,2,FALSE)</f>
        <v>2</v>
      </c>
      <c r="AB92">
        <f>VLOOKUP('Ответы на форму (1)'!Q92,FAS,2,FALSE)</f>
        <v>3</v>
      </c>
      <c r="AC92">
        <f>VLOOKUP('Ответы на форму (1)'!R92,FAS,2,FALSE)</f>
        <v>4</v>
      </c>
      <c r="AD92">
        <f>VLOOKUP('Ответы на форму (1)'!S92,FAS,2,FALSE)</f>
        <v>3</v>
      </c>
      <c r="AE92">
        <f>VLOOKUP('Ответы на форму (1)'!T92,FAS,2,FALSE)</f>
        <v>3</v>
      </c>
      <c r="AF92">
        <f>VLOOKUP('Ответы на форму (1)'!U92,FAS,2,FALSE)</f>
        <v>4</v>
      </c>
      <c r="AG92">
        <f>VLOOKUP('Ответы на форму (1)'!V92,FAS,2,FALSE)</f>
        <v>4</v>
      </c>
    </row>
    <row r="93" spans="1:33" x14ac:dyDescent="0.3">
      <c r="A93" t="str">
        <f>VLOOKUP('Ответы на форму (1)'!B93,Пол,2,FALSE)</f>
        <v>Ж</v>
      </c>
      <c r="B93">
        <f>'Ответы на форму (1)'!C93</f>
        <v>35</v>
      </c>
      <c r="C93" t="str">
        <f t="shared" si="6"/>
        <v>1. Мудрый :)</v>
      </c>
      <c r="D93" t="str">
        <f>VLOOKUP('Ответы на форму (1)'!D93,ЧастотаТолчкосмартфона,2,FALSE)</f>
        <v>3. Часто</v>
      </c>
      <c r="E93">
        <f>IF(ISERR(FIND(E$1,'Ответы на форму (1)'!$E93)),0,IF(FIND(E$1,'Ответы на форму (1)'!$E93)&gt;0,1,0))</f>
        <v>0</v>
      </c>
      <c r="F93">
        <f>IF(ISERR(FIND(F$1,'Ответы на форму (1)'!$E93)),0,IF(FIND(F$1,'Ответы на форму (1)'!$E93)&gt;0,1,0))</f>
        <v>1</v>
      </c>
      <c r="G93">
        <f>IF(ISERR(FIND(G$1,'Ответы на форму (1)'!$E93)),0,IF(FIND(G$1,'Ответы на форму (1)'!$E93)&gt;0,1,0))</f>
        <v>0</v>
      </c>
      <c r="H93">
        <f>IF(ISERR(FIND(H$1,'Ответы на форму (1)'!$E93)),0,IF(FIND(H$1,'Ответы на форму (1)'!$E93)&gt;0,1,0))</f>
        <v>1</v>
      </c>
      <c r="I93">
        <f>IF(ISERR(FIND(I$1,'Ответы на форму (1)'!$E93)),0,IF(FIND(I$1,'Ответы на форму (1)'!$E93)&gt;0,1,0))</f>
        <v>1</v>
      </c>
      <c r="J93">
        <f>IF(ISERR(FIND(J$1,'Ответы на форму (1)'!$E93)),0,IF(FIND(J$1,'Ответы на форму (1)'!$E93)&gt;0,1,0))</f>
        <v>0</v>
      </c>
      <c r="K93">
        <f>IF(ISERR(FIND(K$1,'Ответы на форму (1)'!$E93)),0,IF(FIND(K$1,'Ответы на форму (1)'!$E93)&gt;0,1,0))</f>
        <v>0</v>
      </c>
      <c r="L93">
        <f t="shared" si="7"/>
        <v>3</v>
      </c>
      <c r="M93" s="9">
        <f t="shared" si="8"/>
        <v>26</v>
      </c>
      <c r="N93" s="9" t="str">
        <f t="shared" si="9"/>
        <v>1. Довольный</v>
      </c>
      <c r="O93">
        <f>'Ответы на форму (1)'!F93</f>
        <v>5</v>
      </c>
      <c r="P93">
        <f>'Ответы на форму (1)'!G93</f>
        <v>6</v>
      </c>
      <c r="Q93">
        <f>'Ответы на форму (1)'!H93</f>
        <v>6</v>
      </c>
      <c r="R93">
        <f>'Ответы на форму (1)'!I93</f>
        <v>5</v>
      </c>
      <c r="S93">
        <f>'Ответы на форму (1)'!J93</f>
        <v>4</v>
      </c>
      <c r="T93" t="str">
        <f>VLOOKUP('Ответы на форму (1)'!K93,ДжедайскаяШкала,2,FALSE)</f>
        <v>3. Хорошо</v>
      </c>
      <c r="U93" t="str">
        <f>VLOOKUP('Ответы на форму (1)'!L93,ДжедайскаяШкала,2,FALSE)</f>
        <v>2. Средне</v>
      </c>
      <c r="V93" s="9">
        <f t="shared" si="10"/>
        <v>35</v>
      </c>
      <c r="W93" s="9" t="str">
        <f t="shared" si="11"/>
        <v>3. В хлам</v>
      </c>
      <c r="X93">
        <f>VLOOKUP('Ответы на форму (1)'!M93,FAS,2,FALSE)</f>
        <v>4</v>
      </c>
      <c r="Y93">
        <f>VLOOKUP('Ответы на форму (1)'!N93,FAS,2,FALSE)</f>
        <v>4</v>
      </c>
      <c r="Z93">
        <f>VLOOKUP('Ответы на форму (1)'!O93,FAS,2,FALSE)</f>
        <v>3</v>
      </c>
      <c r="AA93">
        <f>VLOOKUP('Ответы на форму (1)'!P93,FAS,2,FALSE)</f>
        <v>3</v>
      </c>
      <c r="AB93">
        <f>VLOOKUP('Ответы на форму (1)'!Q93,FAS,2,FALSE)</f>
        <v>3</v>
      </c>
      <c r="AC93">
        <f>VLOOKUP('Ответы на форму (1)'!R93,FAS,2,FALSE)</f>
        <v>4</v>
      </c>
      <c r="AD93">
        <f>VLOOKUP('Ответы на форму (1)'!S93,FAS,2,FALSE)</f>
        <v>2</v>
      </c>
      <c r="AE93">
        <f>VLOOKUP('Ответы на форму (1)'!T93,FAS,2,FALSE)</f>
        <v>4</v>
      </c>
      <c r="AF93">
        <f>VLOOKUP('Ответы на форму (1)'!U93,FAS,2,FALSE)</f>
        <v>4</v>
      </c>
      <c r="AG93">
        <f>VLOOKUP('Ответы на форму (1)'!V93,FAS,2,FALSE)</f>
        <v>4</v>
      </c>
    </row>
    <row r="94" spans="1:33" x14ac:dyDescent="0.3">
      <c r="A94" t="str">
        <f>VLOOKUP('Ответы на форму (1)'!B94,Пол,2,FALSE)</f>
        <v>М</v>
      </c>
      <c r="B94">
        <f>'Ответы на форму (1)'!C94</f>
        <v>23</v>
      </c>
      <c r="C94" t="str">
        <f t="shared" si="6"/>
        <v>3. Миллениал :)</v>
      </c>
      <c r="D94" t="str">
        <f>VLOOKUP('Ответы на форму (1)'!D94,ЧастотаТолчкосмартфона,2,FALSE)</f>
        <v>4. Очень Часто</v>
      </c>
      <c r="E94">
        <f>IF(ISERR(FIND(E$1,'Ответы на форму (1)'!$E94)),0,IF(FIND(E$1,'Ответы на форму (1)'!$E94)&gt;0,1,0))</f>
        <v>1</v>
      </c>
      <c r="F94">
        <f>IF(ISERR(FIND(F$1,'Ответы на форму (1)'!$E94)),0,IF(FIND(F$1,'Ответы на форму (1)'!$E94)&gt;0,1,0))</f>
        <v>1</v>
      </c>
      <c r="G94">
        <f>IF(ISERR(FIND(G$1,'Ответы на форму (1)'!$E94)),0,IF(FIND(G$1,'Ответы на форму (1)'!$E94)&gt;0,1,0))</f>
        <v>1</v>
      </c>
      <c r="H94">
        <f>IF(ISERR(FIND(H$1,'Ответы на форму (1)'!$E94)),0,IF(FIND(H$1,'Ответы на форму (1)'!$E94)&gt;0,1,0))</f>
        <v>1</v>
      </c>
      <c r="I94">
        <f>IF(ISERR(FIND(I$1,'Ответы на форму (1)'!$E94)),0,IF(FIND(I$1,'Ответы на форму (1)'!$E94)&gt;0,1,0))</f>
        <v>0</v>
      </c>
      <c r="J94">
        <f>IF(ISERR(FIND(J$1,'Ответы на форму (1)'!$E94)),0,IF(FIND(J$1,'Ответы на форму (1)'!$E94)&gt;0,1,0))</f>
        <v>1</v>
      </c>
      <c r="K94">
        <f>IF(ISERR(FIND(K$1,'Ответы на форму (1)'!$E94)),0,IF(FIND(K$1,'Ответы на форму (1)'!$E94)&gt;0,1,0))</f>
        <v>1</v>
      </c>
      <c r="L94">
        <f t="shared" si="7"/>
        <v>6</v>
      </c>
      <c r="M94" s="9">
        <f t="shared" si="8"/>
        <v>26</v>
      </c>
      <c r="N94" s="9" t="str">
        <f t="shared" si="9"/>
        <v>1. Довольный</v>
      </c>
      <c r="O94">
        <f>'Ответы на форму (1)'!F94</f>
        <v>4</v>
      </c>
      <c r="P94">
        <f>'Ответы на форму (1)'!G94</f>
        <v>6</v>
      </c>
      <c r="Q94">
        <f>'Ответы на форму (1)'!H94</f>
        <v>5</v>
      </c>
      <c r="R94">
        <f>'Ответы на форму (1)'!I94</f>
        <v>5</v>
      </c>
      <c r="S94">
        <f>'Ответы на форму (1)'!J94</f>
        <v>6</v>
      </c>
      <c r="T94" t="str">
        <f>VLOOKUP('Ответы на форму (1)'!K94,ДжедайскаяШкала,2,FALSE)</f>
        <v>2. Средне</v>
      </c>
      <c r="U94" t="str">
        <f>VLOOKUP('Ответы на форму (1)'!L94,ДжедайскаяШкала,2,FALSE)</f>
        <v>3. Хорошо</v>
      </c>
      <c r="V94" s="9">
        <f t="shared" si="10"/>
        <v>29</v>
      </c>
      <c r="W94" s="9" t="str">
        <f t="shared" si="11"/>
        <v>2. Усталый</v>
      </c>
      <c r="X94">
        <f>VLOOKUP('Ответы на форму (1)'!M94,FAS,2,FALSE)</f>
        <v>3</v>
      </c>
      <c r="Y94">
        <f>VLOOKUP('Ответы на форму (1)'!N94,FAS,2,FALSE)</f>
        <v>2</v>
      </c>
      <c r="Z94">
        <f>VLOOKUP('Ответы на форму (1)'!O94,FAS,2,FALSE)</f>
        <v>4</v>
      </c>
      <c r="AA94">
        <f>VLOOKUP('Ответы на форму (1)'!P94,FAS,2,FALSE)</f>
        <v>5</v>
      </c>
      <c r="AB94">
        <f>VLOOKUP('Ответы на форму (1)'!Q94,FAS,2,FALSE)</f>
        <v>2</v>
      </c>
      <c r="AC94">
        <f>VLOOKUP('Ответы на форму (1)'!R94,FAS,2,FALSE)</f>
        <v>4</v>
      </c>
      <c r="AD94">
        <f>VLOOKUP('Ответы на форму (1)'!S94,FAS,2,FALSE)</f>
        <v>1</v>
      </c>
      <c r="AE94">
        <f>VLOOKUP('Ответы на форму (1)'!T94,FAS,2,FALSE)</f>
        <v>2</v>
      </c>
      <c r="AF94">
        <f>VLOOKUP('Ответы на форму (1)'!U94,FAS,2,FALSE)</f>
        <v>2</v>
      </c>
      <c r="AG94">
        <f>VLOOKUP('Ответы на форму (1)'!V94,FAS,2,FALSE)</f>
        <v>4</v>
      </c>
    </row>
    <row r="95" spans="1:33" x14ac:dyDescent="0.3">
      <c r="A95" t="str">
        <f>VLOOKUP('Ответы на форму (1)'!B95,Пол,2,FALSE)</f>
        <v>М</v>
      </c>
      <c r="B95">
        <f>'Ответы на форму (1)'!C95</f>
        <v>30</v>
      </c>
      <c r="C95" t="str">
        <f t="shared" si="6"/>
        <v>2. Молодой</v>
      </c>
      <c r="D95" t="str">
        <f>VLOOKUP('Ответы на форму (1)'!D95,ЧастотаТолчкосмартфона,2,FALSE)</f>
        <v>4. Очень Часто</v>
      </c>
      <c r="E95">
        <f>IF(ISERR(FIND(E$1,'Ответы на форму (1)'!$E95)),0,IF(FIND(E$1,'Ответы на форму (1)'!$E95)&gt;0,1,0))</f>
        <v>0</v>
      </c>
      <c r="F95">
        <f>IF(ISERR(FIND(F$1,'Ответы на форму (1)'!$E95)),0,IF(FIND(F$1,'Ответы на форму (1)'!$E95)&gt;0,1,0))</f>
        <v>1</v>
      </c>
      <c r="G95">
        <f>IF(ISERR(FIND(G$1,'Ответы на форму (1)'!$E95)),0,IF(FIND(G$1,'Ответы на форму (1)'!$E95)&gt;0,1,0))</f>
        <v>0</v>
      </c>
      <c r="H95">
        <f>IF(ISERR(FIND(H$1,'Ответы на форму (1)'!$E95)),0,IF(FIND(H$1,'Ответы на форму (1)'!$E95)&gt;0,1,0))</f>
        <v>1</v>
      </c>
      <c r="I95">
        <f>IF(ISERR(FIND(I$1,'Ответы на форму (1)'!$E95)),0,IF(FIND(I$1,'Ответы на форму (1)'!$E95)&gt;0,1,0))</f>
        <v>0</v>
      </c>
      <c r="J95">
        <f>IF(ISERR(FIND(J$1,'Ответы на форму (1)'!$E95)),0,IF(FIND(J$1,'Ответы на форму (1)'!$E95)&gt;0,1,0))</f>
        <v>0</v>
      </c>
      <c r="K95">
        <f>IF(ISERR(FIND(K$1,'Ответы на форму (1)'!$E95)),0,IF(FIND(K$1,'Ответы на форму (1)'!$E95)&gt;0,1,0))</f>
        <v>0</v>
      </c>
      <c r="L95">
        <f t="shared" si="7"/>
        <v>2</v>
      </c>
      <c r="M95" s="9">
        <f t="shared" si="8"/>
        <v>28</v>
      </c>
      <c r="N95" s="9" t="str">
        <f t="shared" si="9"/>
        <v>1. Довольный</v>
      </c>
      <c r="O95">
        <f>'Ответы на форму (1)'!F95</f>
        <v>5</v>
      </c>
      <c r="P95">
        <f>'Ответы на форму (1)'!G95</f>
        <v>6</v>
      </c>
      <c r="Q95">
        <f>'Ответы на форму (1)'!H95</f>
        <v>6</v>
      </c>
      <c r="R95">
        <f>'Ответы на форму (1)'!I95</f>
        <v>6</v>
      </c>
      <c r="S95">
        <f>'Ответы на форму (1)'!J95</f>
        <v>5</v>
      </c>
      <c r="T95" t="str">
        <f>VLOOKUP('Ответы на форму (1)'!K95,ДжедайскаяШкала,2,FALSE)</f>
        <v>2. Средне</v>
      </c>
      <c r="U95" t="str">
        <f>VLOOKUP('Ответы на форму (1)'!L95,ДжедайскаяШкала,2,FALSE)</f>
        <v>3. Хорошо</v>
      </c>
      <c r="V95" s="9">
        <f t="shared" si="10"/>
        <v>33</v>
      </c>
      <c r="W95" s="9" t="str">
        <f t="shared" si="11"/>
        <v>3. В хлам</v>
      </c>
      <c r="X95">
        <f>VLOOKUP('Ответы на форму (1)'!M95,FAS,2,FALSE)</f>
        <v>3</v>
      </c>
      <c r="Y95">
        <f>VLOOKUP('Ответы на форму (1)'!N95,FAS,2,FALSE)</f>
        <v>3</v>
      </c>
      <c r="Z95">
        <f>VLOOKUP('Ответы на форму (1)'!O95,FAS,2,FALSE)</f>
        <v>2</v>
      </c>
      <c r="AA95">
        <f>VLOOKUP('Ответы на форму (1)'!P95,FAS,2,FALSE)</f>
        <v>3</v>
      </c>
      <c r="AB95">
        <f>VLOOKUP('Ответы на форму (1)'!Q95,FAS,2,FALSE)</f>
        <v>2</v>
      </c>
      <c r="AC95">
        <f>VLOOKUP('Ответы на форму (1)'!R95,FAS,2,FALSE)</f>
        <v>5</v>
      </c>
      <c r="AD95">
        <f>VLOOKUP('Ответы на форму (1)'!S95,FAS,2,FALSE)</f>
        <v>3</v>
      </c>
      <c r="AE95">
        <f>VLOOKUP('Ответы на форму (1)'!T95,FAS,2,FALSE)</f>
        <v>5</v>
      </c>
      <c r="AF95">
        <f>VLOOKUP('Ответы на форму (1)'!U95,FAS,2,FALSE)</f>
        <v>3</v>
      </c>
      <c r="AG95">
        <f>VLOOKUP('Ответы на форму (1)'!V95,FAS,2,FALSE)</f>
        <v>4</v>
      </c>
    </row>
    <row r="96" spans="1:33" x14ac:dyDescent="0.3">
      <c r="A96" t="str">
        <f>VLOOKUP('Ответы на форму (1)'!B96,Пол,2,FALSE)</f>
        <v>Ж</v>
      </c>
      <c r="B96">
        <f>'Ответы на форму (1)'!C96</f>
        <v>34</v>
      </c>
      <c r="C96" t="str">
        <f t="shared" si="6"/>
        <v>2. Молодой</v>
      </c>
      <c r="D96" t="str">
        <f>VLOOKUP('Ответы на форму (1)'!D96,ЧастотаТолчкосмартфона,2,FALSE)</f>
        <v>4. Очень Часто</v>
      </c>
      <c r="E96">
        <f>IF(ISERR(FIND(E$1,'Ответы на форму (1)'!$E96)),0,IF(FIND(E$1,'Ответы на форму (1)'!$E96)&gt;0,1,0))</f>
        <v>0</v>
      </c>
      <c r="F96">
        <f>IF(ISERR(FIND(F$1,'Ответы на форму (1)'!$E96)),0,IF(FIND(F$1,'Ответы на форму (1)'!$E96)&gt;0,1,0))</f>
        <v>1</v>
      </c>
      <c r="G96">
        <f>IF(ISERR(FIND(G$1,'Ответы на форму (1)'!$E96)),0,IF(FIND(G$1,'Ответы на форму (1)'!$E96)&gt;0,1,0))</f>
        <v>0</v>
      </c>
      <c r="H96">
        <f>IF(ISERR(FIND(H$1,'Ответы на форму (1)'!$E96)),0,IF(FIND(H$1,'Ответы на форму (1)'!$E96)&gt;0,1,0))</f>
        <v>1</v>
      </c>
      <c r="I96">
        <f>IF(ISERR(FIND(I$1,'Ответы на форму (1)'!$E96)),0,IF(FIND(I$1,'Ответы на форму (1)'!$E96)&gt;0,1,0))</f>
        <v>0</v>
      </c>
      <c r="J96">
        <f>IF(ISERR(FIND(J$1,'Ответы на форму (1)'!$E96)),0,IF(FIND(J$1,'Ответы на форму (1)'!$E96)&gt;0,1,0))</f>
        <v>0</v>
      </c>
      <c r="K96">
        <f>IF(ISERR(FIND(K$1,'Ответы на форму (1)'!$E96)),0,IF(FIND(K$1,'Ответы на форму (1)'!$E96)&gt;0,1,0))</f>
        <v>1</v>
      </c>
      <c r="L96">
        <f t="shared" si="7"/>
        <v>3</v>
      </c>
      <c r="M96" s="9">
        <f t="shared" si="8"/>
        <v>27</v>
      </c>
      <c r="N96" s="9" t="str">
        <f t="shared" si="9"/>
        <v>1. Довольный</v>
      </c>
      <c r="O96">
        <f>'Ответы на форму (1)'!F96</f>
        <v>6</v>
      </c>
      <c r="P96">
        <f>'Ответы на форму (1)'!G96</f>
        <v>5</v>
      </c>
      <c r="Q96">
        <f>'Ответы на форму (1)'!H96</f>
        <v>6</v>
      </c>
      <c r="R96">
        <f>'Ответы на форму (1)'!I96</f>
        <v>5</v>
      </c>
      <c r="S96">
        <f>'Ответы на форму (1)'!J96</f>
        <v>5</v>
      </c>
      <c r="T96" t="str">
        <f>VLOOKUP('Ответы на форму (1)'!K96,ДжедайскаяШкала,2,FALSE)</f>
        <v>2. Средне</v>
      </c>
      <c r="U96" t="str">
        <f>VLOOKUP('Ответы на форму (1)'!L96,ДжедайскаяШкала,2,FALSE)</f>
        <v>3. Хорошо</v>
      </c>
      <c r="V96" s="9">
        <f t="shared" si="10"/>
        <v>26</v>
      </c>
      <c r="W96" s="9" t="str">
        <f t="shared" si="11"/>
        <v>2. Усталый</v>
      </c>
      <c r="X96">
        <f>VLOOKUP('Ответы на форму (1)'!M96,FAS,2,FALSE)</f>
        <v>4</v>
      </c>
      <c r="Y96">
        <f>VLOOKUP('Ответы на форму (1)'!N96,FAS,2,FALSE)</f>
        <v>4</v>
      </c>
      <c r="Z96">
        <f>VLOOKUP('Ответы на форму (1)'!O96,FAS,2,FALSE)</f>
        <v>2</v>
      </c>
      <c r="AA96">
        <f>VLOOKUP('Ответы на форму (1)'!P96,FAS,2,FALSE)</f>
        <v>3</v>
      </c>
      <c r="AB96">
        <f>VLOOKUP('Ответы на форму (1)'!Q96,FAS,2,FALSE)</f>
        <v>1</v>
      </c>
      <c r="AC96">
        <f>VLOOKUP('Ответы на форму (1)'!R96,FAS,2,FALSE)</f>
        <v>2</v>
      </c>
      <c r="AD96">
        <f>VLOOKUP('Ответы на форму (1)'!S96,FAS,2,FALSE)</f>
        <v>2</v>
      </c>
      <c r="AE96">
        <f>VLOOKUP('Ответы на форму (1)'!T96,FAS,2,FALSE)</f>
        <v>2</v>
      </c>
      <c r="AF96">
        <f>VLOOKUP('Ответы на форму (1)'!U96,FAS,2,FALSE)</f>
        <v>2</v>
      </c>
      <c r="AG96">
        <f>VLOOKUP('Ответы на форму (1)'!V96,FAS,2,FALSE)</f>
        <v>4</v>
      </c>
    </row>
    <row r="97" spans="1:33" x14ac:dyDescent="0.3">
      <c r="A97" t="str">
        <f>VLOOKUP('Ответы на форму (1)'!B97,Пол,2,FALSE)</f>
        <v>М</v>
      </c>
      <c r="B97">
        <f>'Ответы на форму (1)'!C97</f>
        <v>34</v>
      </c>
      <c r="C97" t="str">
        <f t="shared" si="6"/>
        <v>2. Молодой</v>
      </c>
      <c r="D97" t="str">
        <f>VLOOKUP('Ответы на форму (1)'!D97,ЧастотаТолчкосмартфона,2,FALSE)</f>
        <v>4. Очень Часто</v>
      </c>
      <c r="E97">
        <f>IF(ISERR(FIND(E$1,'Ответы на форму (1)'!$E97)),0,IF(FIND(E$1,'Ответы на форму (1)'!$E97)&gt;0,1,0))</f>
        <v>0</v>
      </c>
      <c r="F97">
        <f>IF(ISERR(FIND(F$1,'Ответы на форму (1)'!$E97)),0,IF(FIND(F$1,'Ответы на форму (1)'!$E97)&gt;0,1,0))</f>
        <v>1</v>
      </c>
      <c r="G97">
        <f>IF(ISERR(FIND(G$1,'Ответы на форму (1)'!$E97)),0,IF(FIND(G$1,'Ответы на форму (1)'!$E97)&gt;0,1,0))</f>
        <v>0</v>
      </c>
      <c r="H97">
        <f>IF(ISERR(FIND(H$1,'Ответы на форму (1)'!$E97)),0,IF(FIND(H$1,'Ответы на форму (1)'!$E97)&gt;0,1,0))</f>
        <v>1</v>
      </c>
      <c r="I97">
        <f>IF(ISERR(FIND(I$1,'Ответы на форму (1)'!$E97)),0,IF(FIND(I$1,'Ответы на форму (1)'!$E97)&gt;0,1,0))</f>
        <v>0</v>
      </c>
      <c r="J97">
        <f>IF(ISERR(FIND(J$1,'Ответы на форму (1)'!$E97)),0,IF(FIND(J$1,'Ответы на форму (1)'!$E97)&gt;0,1,0))</f>
        <v>0</v>
      </c>
      <c r="K97">
        <f>IF(ISERR(FIND(K$1,'Ответы на форму (1)'!$E97)),0,IF(FIND(K$1,'Ответы на форму (1)'!$E97)&gt;0,1,0))</f>
        <v>0</v>
      </c>
      <c r="L97">
        <f t="shared" si="7"/>
        <v>2</v>
      </c>
      <c r="M97" s="9">
        <f t="shared" si="8"/>
        <v>28</v>
      </c>
      <c r="N97" s="9" t="str">
        <f t="shared" si="9"/>
        <v>1. Довольный</v>
      </c>
      <c r="O97">
        <f>'Ответы на форму (1)'!F97</f>
        <v>6</v>
      </c>
      <c r="P97">
        <f>'Ответы на форму (1)'!G97</f>
        <v>6</v>
      </c>
      <c r="Q97">
        <f>'Ответы на форму (1)'!H97</f>
        <v>5</v>
      </c>
      <c r="R97">
        <f>'Ответы на форму (1)'!I97</f>
        <v>7</v>
      </c>
      <c r="S97">
        <f>'Ответы на форму (1)'!J97</f>
        <v>4</v>
      </c>
      <c r="T97" t="str">
        <f>VLOOKUP('Ответы на форму (1)'!K97,ДжедайскаяШкала,2,FALSE)</f>
        <v>3. Хорошо</v>
      </c>
      <c r="U97" t="str">
        <f>VLOOKUP('Ответы на форму (1)'!L97,ДжедайскаяШкала,2,FALSE)</f>
        <v>2. Средне</v>
      </c>
      <c r="V97" s="9">
        <f t="shared" si="10"/>
        <v>24</v>
      </c>
      <c r="W97" s="9" t="str">
        <f t="shared" si="11"/>
        <v>2. Усталый</v>
      </c>
      <c r="X97">
        <f>VLOOKUP('Ответы на форму (1)'!M97,FAS,2,FALSE)</f>
        <v>2</v>
      </c>
      <c r="Y97">
        <f>VLOOKUP('Ответы на форму (1)'!N97,FAS,2,FALSE)</f>
        <v>2</v>
      </c>
      <c r="Z97">
        <f>VLOOKUP('Ответы на форму (1)'!O97,FAS,2,FALSE)</f>
        <v>4</v>
      </c>
      <c r="AA97">
        <f>VLOOKUP('Ответы на форму (1)'!P97,FAS,2,FALSE)</f>
        <v>4</v>
      </c>
      <c r="AB97">
        <f>VLOOKUP('Ответы на форму (1)'!Q97,FAS,2,FALSE)</f>
        <v>1</v>
      </c>
      <c r="AC97">
        <f>VLOOKUP('Ответы на форму (1)'!R97,FAS,2,FALSE)</f>
        <v>2</v>
      </c>
      <c r="AD97">
        <f>VLOOKUP('Ответы на форму (1)'!S97,FAS,2,FALSE)</f>
        <v>2</v>
      </c>
      <c r="AE97">
        <f>VLOOKUP('Ответы на форму (1)'!T97,FAS,2,FALSE)</f>
        <v>3</v>
      </c>
      <c r="AF97">
        <f>VLOOKUP('Ответы на форму (1)'!U97,FAS,2,FALSE)</f>
        <v>1</v>
      </c>
      <c r="AG97">
        <f>VLOOKUP('Ответы на форму (1)'!V97,FAS,2,FALSE)</f>
        <v>3</v>
      </c>
    </row>
    <row r="98" spans="1:33" x14ac:dyDescent="0.3">
      <c r="A98" t="str">
        <f>VLOOKUP('Ответы на форму (1)'!B98,Пол,2,FALSE)</f>
        <v>Ж</v>
      </c>
      <c r="B98">
        <f>'Ответы на форму (1)'!C98</f>
        <v>22</v>
      </c>
      <c r="C98" t="str">
        <f t="shared" si="6"/>
        <v>3. Миллениал :)</v>
      </c>
      <c r="D98" t="str">
        <f>VLOOKUP('Ответы на форму (1)'!D98,ЧастотаТолчкосмартфона,2,FALSE)</f>
        <v>4. Очень Часто</v>
      </c>
      <c r="E98">
        <f>IF(ISERR(FIND(E$1,'Ответы на форму (1)'!$E98)),0,IF(FIND(E$1,'Ответы на форму (1)'!$E98)&gt;0,1,0))</f>
        <v>0</v>
      </c>
      <c r="F98">
        <f>IF(ISERR(FIND(F$1,'Ответы на форму (1)'!$E98)),0,IF(FIND(F$1,'Ответы на форму (1)'!$E98)&gt;0,1,0))</f>
        <v>0</v>
      </c>
      <c r="G98">
        <f>IF(ISERR(FIND(G$1,'Ответы на форму (1)'!$E98)),0,IF(FIND(G$1,'Ответы на форму (1)'!$E98)&gt;0,1,0))</f>
        <v>0</v>
      </c>
      <c r="H98">
        <f>IF(ISERR(FIND(H$1,'Ответы на форму (1)'!$E98)),0,IF(FIND(H$1,'Ответы на форму (1)'!$E98)&gt;0,1,0))</f>
        <v>1</v>
      </c>
      <c r="I98">
        <f>IF(ISERR(FIND(I$1,'Ответы на форму (1)'!$E98)),0,IF(FIND(I$1,'Ответы на форму (1)'!$E98)&gt;0,1,0))</f>
        <v>0</v>
      </c>
      <c r="J98">
        <f>IF(ISERR(FIND(J$1,'Ответы на форму (1)'!$E98)),0,IF(FIND(J$1,'Ответы на форму (1)'!$E98)&gt;0,1,0))</f>
        <v>0</v>
      </c>
      <c r="K98">
        <f>IF(ISERR(FIND(K$1,'Ответы на форму (1)'!$E98)),0,IF(FIND(K$1,'Ответы на форму (1)'!$E98)&gt;0,1,0))</f>
        <v>0</v>
      </c>
      <c r="L98">
        <f t="shared" si="7"/>
        <v>1</v>
      </c>
      <c r="M98" s="9">
        <f t="shared" si="8"/>
        <v>10</v>
      </c>
      <c r="N98" s="9" t="str">
        <f t="shared" si="9"/>
        <v>3. Не довольный</v>
      </c>
      <c r="O98">
        <f>'Ответы на форму (1)'!F98</f>
        <v>2</v>
      </c>
      <c r="P98">
        <f>'Ответы на форму (1)'!G98</f>
        <v>3</v>
      </c>
      <c r="Q98">
        <f>'Ответы на форму (1)'!H98</f>
        <v>2</v>
      </c>
      <c r="R98">
        <f>'Ответы на форму (1)'!I98</f>
        <v>2</v>
      </c>
      <c r="S98">
        <f>'Ответы на форму (1)'!J98</f>
        <v>1</v>
      </c>
      <c r="T98" t="str">
        <f>VLOOKUP('Ответы на форму (1)'!K98,ДжедайскаяШкала,2,FALSE)</f>
        <v>1. Плохо</v>
      </c>
      <c r="U98" t="str">
        <f>VLOOKUP('Ответы на форму (1)'!L98,ДжедайскаяШкала,2,FALSE)</f>
        <v>1. Плохо</v>
      </c>
      <c r="V98" s="9">
        <f t="shared" si="10"/>
        <v>44</v>
      </c>
      <c r="W98" s="9" t="str">
        <f t="shared" si="11"/>
        <v>3. В хлам</v>
      </c>
      <c r="X98">
        <f>VLOOKUP('Ответы на форму (1)'!M98,FAS,2,FALSE)</f>
        <v>5</v>
      </c>
      <c r="Y98">
        <f>VLOOKUP('Ответы на форму (1)'!N98,FAS,2,FALSE)</f>
        <v>5</v>
      </c>
      <c r="Z98">
        <f>VLOOKUP('Ответы на форму (1)'!O98,FAS,2,FALSE)</f>
        <v>5</v>
      </c>
      <c r="AA98">
        <f>VLOOKUP('Ответы на форму (1)'!P98,FAS,2,FALSE)</f>
        <v>4</v>
      </c>
      <c r="AB98">
        <f>VLOOKUP('Ответы на форму (1)'!Q98,FAS,2,FALSE)</f>
        <v>5</v>
      </c>
      <c r="AC98">
        <f>VLOOKUP('Ответы на форму (1)'!R98,FAS,2,FALSE)</f>
        <v>5</v>
      </c>
      <c r="AD98">
        <f>VLOOKUP('Ответы на форму (1)'!S98,FAS,2,FALSE)</f>
        <v>5</v>
      </c>
      <c r="AE98">
        <f>VLOOKUP('Ответы на форму (1)'!T98,FAS,2,FALSE)</f>
        <v>4</v>
      </c>
      <c r="AF98">
        <f>VLOOKUP('Ответы на форму (1)'!U98,FAS,2,FALSE)</f>
        <v>5</v>
      </c>
      <c r="AG98">
        <f>VLOOKUP('Ответы на форму (1)'!V98,FAS,2,FALSE)</f>
        <v>1</v>
      </c>
    </row>
    <row r="99" spans="1:33" x14ac:dyDescent="0.3">
      <c r="A99" t="str">
        <f>VLOOKUP('Ответы на форму (1)'!B99,Пол,2,FALSE)</f>
        <v>М</v>
      </c>
      <c r="B99">
        <f>'Ответы на форму (1)'!C99</f>
        <v>44</v>
      </c>
      <c r="C99" t="str">
        <f t="shared" si="6"/>
        <v>1. Мудрый :)</v>
      </c>
      <c r="D99" t="str">
        <f>VLOOKUP('Ответы на форму (1)'!D99,ЧастотаТолчкосмартфона,2,FALSE)</f>
        <v>4. Очень Часто</v>
      </c>
      <c r="E99">
        <f>IF(ISERR(FIND(E$1,'Ответы на форму (1)'!$E99)),0,IF(FIND(E$1,'Ответы на форму (1)'!$E99)&gt;0,1,0))</f>
        <v>0</v>
      </c>
      <c r="F99">
        <f>IF(ISERR(FIND(F$1,'Ответы на форму (1)'!$E99)),0,IF(FIND(F$1,'Ответы на форму (1)'!$E99)&gt;0,1,0))</f>
        <v>0</v>
      </c>
      <c r="G99">
        <f>IF(ISERR(FIND(G$1,'Ответы на форму (1)'!$E99)),0,IF(FIND(G$1,'Ответы на форму (1)'!$E99)&gt;0,1,0))</f>
        <v>0</v>
      </c>
      <c r="H99">
        <f>IF(ISERR(FIND(H$1,'Ответы на форму (1)'!$E99)),0,IF(FIND(H$1,'Ответы на форму (1)'!$E99)&gt;0,1,0))</f>
        <v>1</v>
      </c>
      <c r="I99">
        <f>IF(ISERR(FIND(I$1,'Ответы на форму (1)'!$E99)),0,IF(FIND(I$1,'Ответы на форму (1)'!$E99)&gt;0,1,0))</f>
        <v>0</v>
      </c>
      <c r="J99">
        <f>IF(ISERR(FIND(J$1,'Ответы на форму (1)'!$E99)),0,IF(FIND(J$1,'Ответы на форму (1)'!$E99)&gt;0,1,0))</f>
        <v>0</v>
      </c>
      <c r="K99">
        <f>IF(ISERR(FIND(K$1,'Ответы на форму (1)'!$E99)),0,IF(FIND(K$1,'Ответы на форму (1)'!$E99)&gt;0,1,0))</f>
        <v>0</v>
      </c>
      <c r="L99">
        <f t="shared" si="7"/>
        <v>1</v>
      </c>
      <c r="M99" s="9">
        <f t="shared" si="8"/>
        <v>13</v>
      </c>
      <c r="N99" s="9" t="str">
        <f t="shared" si="9"/>
        <v>3. Не довольный</v>
      </c>
      <c r="O99">
        <f>'Ответы на форму (1)'!F99</f>
        <v>2</v>
      </c>
      <c r="P99">
        <f>'Ответы на форму (1)'!G99</f>
        <v>5</v>
      </c>
      <c r="Q99">
        <f>'Ответы на форму (1)'!H99</f>
        <v>2</v>
      </c>
      <c r="R99">
        <f>'Ответы на форму (1)'!I99</f>
        <v>2</v>
      </c>
      <c r="S99">
        <f>'Ответы на форму (1)'!J99</f>
        <v>2</v>
      </c>
      <c r="T99" t="str">
        <f>VLOOKUP('Ответы на форму (1)'!K99,ДжедайскаяШкала,2,FALSE)</f>
        <v>1. Плохо</v>
      </c>
      <c r="U99" t="str">
        <f>VLOOKUP('Ответы на форму (1)'!L99,ДжедайскаяШкала,2,FALSE)</f>
        <v>2. Средне</v>
      </c>
      <c r="V99" s="9">
        <f t="shared" si="10"/>
        <v>28</v>
      </c>
      <c r="W99" s="9" t="str">
        <f t="shared" si="11"/>
        <v>2. Усталый</v>
      </c>
      <c r="X99">
        <f>VLOOKUP('Ответы на форму (1)'!M99,FAS,2,FALSE)</f>
        <v>3</v>
      </c>
      <c r="Y99">
        <f>VLOOKUP('Ответы на форму (1)'!N99,FAS,2,FALSE)</f>
        <v>2</v>
      </c>
      <c r="Z99">
        <f>VLOOKUP('Ответы на форму (1)'!O99,FAS,2,FALSE)</f>
        <v>3</v>
      </c>
      <c r="AA99">
        <f>VLOOKUP('Ответы на форму (1)'!P99,FAS,2,FALSE)</f>
        <v>3</v>
      </c>
      <c r="AB99">
        <f>VLOOKUP('Ответы на форму (1)'!Q99,FAS,2,FALSE)</f>
        <v>2</v>
      </c>
      <c r="AC99">
        <f>VLOOKUP('Ответы на форму (1)'!R99,FAS,2,FALSE)</f>
        <v>4</v>
      </c>
      <c r="AD99">
        <f>VLOOKUP('Ответы на форму (1)'!S99,FAS,2,FALSE)</f>
        <v>2</v>
      </c>
      <c r="AE99">
        <f>VLOOKUP('Ответы на форму (1)'!T99,FAS,2,FALSE)</f>
        <v>4</v>
      </c>
      <c r="AF99">
        <f>VLOOKUP('Ответы на форму (1)'!U99,FAS,2,FALSE)</f>
        <v>1</v>
      </c>
      <c r="AG99">
        <f>VLOOKUP('Ответы на форму (1)'!V99,FAS,2,FALSE)</f>
        <v>4</v>
      </c>
    </row>
    <row r="100" spans="1:33" x14ac:dyDescent="0.3">
      <c r="A100" t="str">
        <f>VLOOKUP('Ответы на форму (1)'!B100,Пол,2,FALSE)</f>
        <v>Ж</v>
      </c>
      <c r="B100">
        <f>'Ответы на форму (1)'!C100</f>
        <v>35</v>
      </c>
      <c r="C100" t="str">
        <f t="shared" si="6"/>
        <v>1. Мудрый :)</v>
      </c>
      <c r="D100" t="str">
        <f>VLOOKUP('Ответы на форму (1)'!D100,ЧастотаТолчкосмартфона,2,FALSE)</f>
        <v>2. Иногда</v>
      </c>
      <c r="E100">
        <f>IF(ISERR(FIND(E$1,'Ответы на форму (1)'!$E100)),0,IF(FIND(E$1,'Ответы на форму (1)'!$E100)&gt;0,1,0))</f>
        <v>0</v>
      </c>
      <c r="F100">
        <f>IF(ISERR(FIND(F$1,'Ответы на форму (1)'!$E100)),0,IF(FIND(F$1,'Ответы на форму (1)'!$E100)&gt;0,1,0))</f>
        <v>0</v>
      </c>
      <c r="G100">
        <f>IF(ISERR(FIND(G$1,'Ответы на форму (1)'!$E100)),0,IF(FIND(G$1,'Ответы на форму (1)'!$E100)&gt;0,1,0))</f>
        <v>0</v>
      </c>
      <c r="H100">
        <f>IF(ISERR(FIND(H$1,'Ответы на форму (1)'!$E100)),0,IF(FIND(H$1,'Ответы на форму (1)'!$E100)&gt;0,1,0))</f>
        <v>1</v>
      </c>
      <c r="I100">
        <f>IF(ISERR(FIND(I$1,'Ответы на форму (1)'!$E100)),0,IF(FIND(I$1,'Ответы на форму (1)'!$E100)&gt;0,1,0))</f>
        <v>0</v>
      </c>
      <c r="J100">
        <f>IF(ISERR(FIND(J$1,'Ответы на форму (1)'!$E100)),0,IF(FIND(J$1,'Ответы на форму (1)'!$E100)&gt;0,1,0))</f>
        <v>0</v>
      </c>
      <c r="K100">
        <f>IF(ISERR(FIND(K$1,'Ответы на форму (1)'!$E100)),0,IF(FIND(K$1,'Ответы на форму (1)'!$E100)&gt;0,1,0))</f>
        <v>0</v>
      </c>
      <c r="L100">
        <f t="shared" si="7"/>
        <v>1</v>
      </c>
      <c r="M100" s="9">
        <f t="shared" si="8"/>
        <v>19</v>
      </c>
      <c r="N100" s="9" t="str">
        <f t="shared" si="9"/>
        <v>2. Так себе</v>
      </c>
      <c r="O100">
        <f>'Ответы на форму (1)'!F100</f>
        <v>4</v>
      </c>
      <c r="P100">
        <f>'Ответы на форму (1)'!G100</f>
        <v>4</v>
      </c>
      <c r="Q100">
        <f>'Ответы на форму (1)'!H100</f>
        <v>4</v>
      </c>
      <c r="R100">
        <f>'Ответы на форму (1)'!I100</f>
        <v>4</v>
      </c>
      <c r="S100">
        <f>'Ответы на форму (1)'!J100</f>
        <v>3</v>
      </c>
      <c r="T100" t="str">
        <f>VLOOKUP('Ответы на форму (1)'!K100,ДжедайскаяШкала,2,FALSE)</f>
        <v>2. Средне</v>
      </c>
      <c r="U100" t="str">
        <f>VLOOKUP('Ответы на форму (1)'!L100,ДжедайскаяШкала,2,FALSE)</f>
        <v>2. Средне</v>
      </c>
      <c r="V100" s="9">
        <f t="shared" si="10"/>
        <v>32</v>
      </c>
      <c r="W100" s="9" t="str">
        <f t="shared" si="11"/>
        <v>2. Усталый</v>
      </c>
      <c r="X100">
        <f>VLOOKUP('Ответы на форму (1)'!M100,FAS,2,FALSE)</f>
        <v>3</v>
      </c>
      <c r="Y100">
        <f>VLOOKUP('Ответы на форму (1)'!N100,FAS,2,FALSE)</f>
        <v>2</v>
      </c>
      <c r="Z100">
        <f>VLOOKUP('Ответы на форму (1)'!O100,FAS,2,FALSE)</f>
        <v>4</v>
      </c>
      <c r="AA100">
        <f>VLOOKUP('Ответы на форму (1)'!P100,FAS,2,FALSE)</f>
        <v>4</v>
      </c>
      <c r="AB100">
        <f>VLOOKUP('Ответы на форму (1)'!Q100,FAS,2,FALSE)</f>
        <v>2</v>
      </c>
      <c r="AC100">
        <f>VLOOKUP('Ответы на форму (1)'!R100,FAS,2,FALSE)</f>
        <v>4</v>
      </c>
      <c r="AD100">
        <f>VLOOKUP('Ответы на форму (1)'!S100,FAS,2,FALSE)</f>
        <v>4</v>
      </c>
      <c r="AE100">
        <f>VLOOKUP('Ответы на форму (1)'!T100,FAS,2,FALSE)</f>
        <v>3</v>
      </c>
      <c r="AF100">
        <f>VLOOKUP('Ответы на форму (1)'!U100,FAS,2,FALSE)</f>
        <v>2</v>
      </c>
      <c r="AG100">
        <f>VLOOKUP('Ответы на форму (1)'!V100,FAS,2,FALSE)</f>
        <v>4</v>
      </c>
    </row>
    <row r="101" spans="1:33" x14ac:dyDescent="0.3">
      <c r="A101" t="str">
        <f>VLOOKUP('Ответы на форму (1)'!B101,Пол,2,FALSE)</f>
        <v>Ж</v>
      </c>
      <c r="B101">
        <f>'Ответы на форму (1)'!C101</f>
        <v>47</v>
      </c>
      <c r="C101" t="str">
        <f t="shared" si="6"/>
        <v>1. Мудрый :)</v>
      </c>
      <c r="D101" t="str">
        <f>VLOOKUP('Ответы на форму (1)'!D101,ЧастотаТолчкосмартфона,2,FALSE)</f>
        <v>4. Очень Часто</v>
      </c>
      <c r="E101">
        <f>IF(ISERR(FIND(E$1,'Ответы на форму (1)'!$E101)),0,IF(FIND(E$1,'Ответы на форму (1)'!$E101)&gt;0,1,0))</f>
        <v>0</v>
      </c>
      <c r="F101">
        <f>IF(ISERR(FIND(F$1,'Ответы на форму (1)'!$E101)),0,IF(FIND(F$1,'Ответы на форму (1)'!$E101)&gt;0,1,0))</f>
        <v>0</v>
      </c>
      <c r="G101">
        <f>IF(ISERR(FIND(G$1,'Ответы на форму (1)'!$E101)),0,IF(FIND(G$1,'Ответы на форму (1)'!$E101)&gt;0,1,0))</f>
        <v>0</v>
      </c>
      <c r="H101">
        <f>IF(ISERR(FIND(H$1,'Ответы на форму (1)'!$E101)),0,IF(FIND(H$1,'Ответы на форму (1)'!$E101)&gt;0,1,0))</f>
        <v>0</v>
      </c>
      <c r="I101">
        <f>IF(ISERR(FIND(I$1,'Ответы на форму (1)'!$E101)),0,IF(FIND(I$1,'Ответы на форму (1)'!$E101)&gt;0,1,0))</f>
        <v>1</v>
      </c>
      <c r="J101">
        <f>IF(ISERR(FIND(J$1,'Ответы на форму (1)'!$E101)),0,IF(FIND(J$1,'Ответы на форму (1)'!$E101)&gt;0,1,0))</f>
        <v>0</v>
      </c>
      <c r="K101">
        <f>IF(ISERR(FIND(K$1,'Ответы на форму (1)'!$E101)),0,IF(FIND(K$1,'Ответы на форму (1)'!$E101)&gt;0,1,0))</f>
        <v>0</v>
      </c>
      <c r="L101">
        <f t="shared" si="7"/>
        <v>1</v>
      </c>
      <c r="M101" s="9">
        <f t="shared" si="8"/>
        <v>34</v>
      </c>
      <c r="N101" s="9" t="str">
        <f t="shared" si="9"/>
        <v>1. Довольный</v>
      </c>
      <c r="O101">
        <f>'Ответы на форму (1)'!F101</f>
        <v>7</v>
      </c>
      <c r="P101">
        <f>'Ответы на форму (1)'!G101</f>
        <v>7</v>
      </c>
      <c r="Q101">
        <f>'Ответы на форму (1)'!H101</f>
        <v>7</v>
      </c>
      <c r="R101">
        <f>'Ответы на форму (1)'!I101</f>
        <v>7</v>
      </c>
      <c r="S101">
        <f>'Ответы на форму (1)'!J101</f>
        <v>6</v>
      </c>
      <c r="T101" t="str">
        <f>VLOOKUP('Ответы на форму (1)'!K101,ДжедайскаяШкала,2,FALSE)</f>
        <v>3. Хорошо</v>
      </c>
      <c r="U101" t="str">
        <f>VLOOKUP('Ответы на форму (1)'!L101,ДжедайскаяШкала,2,FALSE)</f>
        <v>3. Хорошо</v>
      </c>
      <c r="V101" s="9">
        <f t="shared" si="10"/>
        <v>26</v>
      </c>
      <c r="W101" s="9" t="str">
        <f t="shared" si="11"/>
        <v>2. Усталый</v>
      </c>
      <c r="X101">
        <f>VLOOKUP('Ответы на форму (1)'!M101,FAS,2,FALSE)</f>
        <v>3</v>
      </c>
      <c r="Y101">
        <f>VLOOKUP('Ответы на форму (1)'!N101,FAS,2,FALSE)</f>
        <v>2</v>
      </c>
      <c r="Z101">
        <f>VLOOKUP('Ответы на форму (1)'!O101,FAS,2,FALSE)</f>
        <v>1</v>
      </c>
      <c r="AA101">
        <f>VLOOKUP('Ответы на форму (1)'!P101,FAS,2,FALSE)</f>
        <v>4</v>
      </c>
      <c r="AB101">
        <f>VLOOKUP('Ответы на форму (1)'!Q101,FAS,2,FALSE)</f>
        <v>2</v>
      </c>
      <c r="AC101">
        <f>VLOOKUP('Ответы на форму (1)'!R101,FAS,2,FALSE)</f>
        <v>2</v>
      </c>
      <c r="AD101">
        <f>VLOOKUP('Ответы на форму (1)'!S101,FAS,2,FALSE)</f>
        <v>3</v>
      </c>
      <c r="AE101">
        <f>VLOOKUP('Ответы на форму (1)'!T101,FAS,2,FALSE)</f>
        <v>3</v>
      </c>
      <c r="AF101">
        <f>VLOOKUP('Ответы на форму (1)'!U101,FAS,2,FALSE)</f>
        <v>2</v>
      </c>
      <c r="AG101">
        <f>VLOOKUP('Ответы на форму (1)'!V101,FAS,2,FALSE)</f>
        <v>4</v>
      </c>
    </row>
    <row r="102" spans="1:33" x14ac:dyDescent="0.3">
      <c r="A102" t="str">
        <f>VLOOKUP('Ответы на форму (1)'!B102,Пол,2,FALSE)</f>
        <v>Ж</v>
      </c>
      <c r="B102">
        <f>'Ответы на форму (1)'!C102</f>
        <v>21</v>
      </c>
      <c r="C102" t="str">
        <f t="shared" si="6"/>
        <v>3. Миллениал :)</v>
      </c>
      <c r="D102" t="str">
        <f>VLOOKUP('Ответы на форму (1)'!D102,ЧастотаТолчкосмартфона,2,FALSE)</f>
        <v>4. Очень Часто</v>
      </c>
      <c r="E102">
        <f>IF(ISERR(FIND(E$1,'Ответы на форму (1)'!$E102)),0,IF(FIND(E$1,'Ответы на форму (1)'!$E102)&gt;0,1,0))</f>
        <v>0</v>
      </c>
      <c r="F102">
        <f>IF(ISERR(FIND(F$1,'Ответы на форму (1)'!$E102)),0,IF(FIND(F$1,'Ответы на форму (1)'!$E102)&gt;0,1,0))</f>
        <v>1</v>
      </c>
      <c r="G102">
        <f>IF(ISERR(FIND(G$1,'Ответы на форму (1)'!$E102)),0,IF(FIND(G$1,'Ответы на форму (1)'!$E102)&gt;0,1,0))</f>
        <v>0</v>
      </c>
      <c r="H102">
        <f>IF(ISERR(FIND(H$1,'Ответы на форму (1)'!$E102)),0,IF(FIND(H$1,'Ответы на форму (1)'!$E102)&gt;0,1,0))</f>
        <v>1</v>
      </c>
      <c r="I102">
        <f>IF(ISERR(FIND(I$1,'Ответы на форму (1)'!$E102)),0,IF(FIND(I$1,'Ответы на форму (1)'!$E102)&gt;0,1,0))</f>
        <v>1</v>
      </c>
      <c r="J102">
        <f>IF(ISERR(FIND(J$1,'Ответы на форму (1)'!$E102)),0,IF(FIND(J$1,'Ответы на форму (1)'!$E102)&gt;0,1,0))</f>
        <v>1</v>
      </c>
      <c r="K102">
        <f>IF(ISERR(FIND(K$1,'Ответы на форму (1)'!$E102)),0,IF(FIND(K$1,'Ответы на форму (1)'!$E102)&gt;0,1,0))</f>
        <v>0</v>
      </c>
      <c r="L102">
        <f t="shared" si="7"/>
        <v>4</v>
      </c>
      <c r="M102" s="9">
        <f t="shared" si="8"/>
        <v>26</v>
      </c>
      <c r="N102" s="9" t="str">
        <f t="shared" si="9"/>
        <v>1. Довольный</v>
      </c>
      <c r="O102">
        <f>'Ответы на форму (1)'!F102</f>
        <v>4</v>
      </c>
      <c r="P102">
        <f>'Ответы на форму (1)'!G102</f>
        <v>5</v>
      </c>
      <c r="Q102">
        <f>'Ответы на форму (1)'!H102</f>
        <v>5</v>
      </c>
      <c r="R102">
        <f>'Ответы на форму (1)'!I102</f>
        <v>6</v>
      </c>
      <c r="S102">
        <f>'Ответы на форму (1)'!J102</f>
        <v>6</v>
      </c>
      <c r="T102" t="str">
        <f>VLOOKUP('Ответы на форму (1)'!K102,ДжедайскаяШкала,2,FALSE)</f>
        <v>2. Средне</v>
      </c>
      <c r="U102" t="str">
        <f>VLOOKUP('Ответы на форму (1)'!L102,ДжедайскаяШкала,2,FALSE)</f>
        <v>3. Хорошо</v>
      </c>
      <c r="V102" s="9">
        <f t="shared" si="10"/>
        <v>29</v>
      </c>
      <c r="W102" s="9" t="str">
        <f t="shared" si="11"/>
        <v>2. Усталый</v>
      </c>
      <c r="X102">
        <f>VLOOKUP('Ответы на форму (1)'!M102,FAS,2,FALSE)</f>
        <v>2</v>
      </c>
      <c r="Y102">
        <f>VLOOKUP('Ответы на форму (1)'!N102,FAS,2,FALSE)</f>
        <v>2</v>
      </c>
      <c r="Z102">
        <f>VLOOKUP('Ответы на форму (1)'!O102,FAS,2,FALSE)</f>
        <v>3</v>
      </c>
      <c r="AA102">
        <f>VLOOKUP('Ответы на форму (1)'!P102,FAS,2,FALSE)</f>
        <v>4</v>
      </c>
      <c r="AB102">
        <f>VLOOKUP('Ответы на форму (1)'!Q102,FAS,2,FALSE)</f>
        <v>3</v>
      </c>
      <c r="AC102">
        <f>VLOOKUP('Ответы на форму (1)'!R102,FAS,2,FALSE)</f>
        <v>3</v>
      </c>
      <c r="AD102">
        <f>VLOOKUP('Ответы на форму (1)'!S102,FAS,2,FALSE)</f>
        <v>2</v>
      </c>
      <c r="AE102">
        <f>VLOOKUP('Ответы на форму (1)'!T102,FAS,2,FALSE)</f>
        <v>3</v>
      </c>
      <c r="AF102">
        <f>VLOOKUP('Ответы на форму (1)'!U102,FAS,2,FALSE)</f>
        <v>3</v>
      </c>
      <c r="AG102">
        <f>VLOOKUP('Ответы на форму (1)'!V102,FAS,2,FALSE)</f>
        <v>4</v>
      </c>
    </row>
    <row r="103" spans="1:33" x14ac:dyDescent="0.3">
      <c r="A103" t="str">
        <f>VLOOKUP('Ответы на форму (1)'!B103,Пол,2,FALSE)</f>
        <v>Ж</v>
      </c>
      <c r="B103">
        <f>'Ответы на форму (1)'!C103</f>
        <v>40</v>
      </c>
      <c r="C103" t="str">
        <f t="shared" si="6"/>
        <v>1. Мудрый :)</v>
      </c>
      <c r="D103" t="str">
        <f>VLOOKUP('Ответы на форму (1)'!D103,ЧастотаТолчкосмартфона,2,FALSE)</f>
        <v>4. Очень Часто</v>
      </c>
      <c r="E103">
        <f>IF(ISERR(FIND(E$1,'Ответы на форму (1)'!$E103)),0,IF(FIND(E$1,'Ответы на форму (1)'!$E103)&gt;0,1,0))</f>
        <v>0</v>
      </c>
      <c r="F103">
        <f>IF(ISERR(FIND(F$1,'Ответы на форму (1)'!$E103)),0,IF(FIND(F$1,'Ответы на форму (1)'!$E103)&gt;0,1,0))</f>
        <v>0</v>
      </c>
      <c r="G103">
        <f>IF(ISERR(FIND(G$1,'Ответы на форму (1)'!$E103)),0,IF(FIND(G$1,'Ответы на форму (1)'!$E103)&gt;0,1,0))</f>
        <v>0</v>
      </c>
      <c r="H103">
        <f>IF(ISERR(FIND(H$1,'Ответы на форму (1)'!$E103)),0,IF(FIND(H$1,'Ответы на форму (1)'!$E103)&gt;0,1,0))</f>
        <v>0</v>
      </c>
      <c r="I103">
        <f>IF(ISERR(FIND(I$1,'Ответы на форму (1)'!$E103)),0,IF(FIND(I$1,'Ответы на форму (1)'!$E103)&gt;0,1,0))</f>
        <v>1</v>
      </c>
      <c r="J103">
        <f>IF(ISERR(FIND(J$1,'Ответы на форму (1)'!$E103)),0,IF(FIND(J$1,'Ответы на форму (1)'!$E103)&gt;0,1,0))</f>
        <v>1</v>
      </c>
      <c r="K103">
        <f>IF(ISERR(FIND(K$1,'Ответы на форму (1)'!$E103)),0,IF(FIND(K$1,'Ответы на форму (1)'!$E103)&gt;0,1,0))</f>
        <v>0</v>
      </c>
      <c r="L103">
        <f t="shared" si="7"/>
        <v>2</v>
      </c>
      <c r="M103" s="9">
        <f t="shared" si="8"/>
        <v>35</v>
      </c>
      <c r="N103" s="9" t="str">
        <f t="shared" si="9"/>
        <v>1. Довольный</v>
      </c>
      <c r="O103">
        <f>'Ответы на форму (1)'!F103</f>
        <v>7</v>
      </c>
      <c r="P103">
        <f>'Ответы на форму (1)'!G103</f>
        <v>7</v>
      </c>
      <c r="Q103">
        <f>'Ответы на форму (1)'!H103</f>
        <v>7</v>
      </c>
      <c r="R103">
        <f>'Ответы на форму (1)'!I103</f>
        <v>7</v>
      </c>
      <c r="S103">
        <f>'Ответы на форму (1)'!J103</f>
        <v>7</v>
      </c>
      <c r="T103" t="str">
        <f>VLOOKUP('Ответы на форму (1)'!K103,ДжедайскаяШкала,2,FALSE)</f>
        <v>3. Хорошо</v>
      </c>
      <c r="U103" t="str">
        <f>VLOOKUP('Ответы на форму (1)'!L103,ДжедайскаяШкала,2,FALSE)</f>
        <v>2. Средне</v>
      </c>
      <c r="V103" s="9">
        <f t="shared" si="10"/>
        <v>26</v>
      </c>
      <c r="W103" s="9" t="str">
        <f t="shared" si="11"/>
        <v>2. Усталый</v>
      </c>
      <c r="X103">
        <f>VLOOKUP('Ответы на форму (1)'!M103,FAS,2,FALSE)</f>
        <v>3</v>
      </c>
      <c r="Y103">
        <f>VLOOKUP('Ответы на форму (1)'!N103,FAS,2,FALSE)</f>
        <v>2</v>
      </c>
      <c r="Z103">
        <f>VLOOKUP('Ответы на форму (1)'!O103,FAS,2,FALSE)</f>
        <v>2</v>
      </c>
      <c r="AA103">
        <f>VLOOKUP('Ответы на форму (1)'!P103,FAS,2,FALSE)</f>
        <v>5</v>
      </c>
      <c r="AB103">
        <f>VLOOKUP('Ответы на форму (1)'!Q103,FAS,2,FALSE)</f>
        <v>2</v>
      </c>
      <c r="AC103">
        <f>VLOOKUP('Ответы на форму (1)'!R103,FAS,2,FALSE)</f>
        <v>2</v>
      </c>
      <c r="AD103">
        <f>VLOOKUP('Ответы на форму (1)'!S103,FAS,2,FALSE)</f>
        <v>1</v>
      </c>
      <c r="AE103">
        <f>VLOOKUP('Ответы на форму (1)'!T103,FAS,2,FALSE)</f>
        <v>3</v>
      </c>
      <c r="AF103">
        <f>VLOOKUP('Ответы на форму (1)'!U103,FAS,2,FALSE)</f>
        <v>1</v>
      </c>
      <c r="AG103">
        <f>VLOOKUP('Ответы на форму (1)'!V103,FAS,2,FALSE)</f>
        <v>5</v>
      </c>
    </row>
    <row r="104" spans="1:33" x14ac:dyDescent="0.3">
      <c r="A104" t="str">
        <f>VLOOKUP('Ответы на форму (1)'!B104,Пол,2,FALSE)</f>
        <v>Ж</v>
      </c>
      <c r="B104">
        <f>'Ответы на форму (1)'!C104</f>
        <v>25</v>
      </c>
      <c r="C104" t="str">
        <f t="shared" si="6"/>
        <v>3. Миллениал :)</v>
      </c>
      <c r="D104" t="str">
        <f>VLOOKUP('Ответы на форму (1)'!D104,ЧастотаТолчкосмартфона,2,FALSE)</f>
        <v>2. Иногда</v>
      </c>
      <c r="E104">
        <f>IF(ISERR(FIND(E$1,'Ответы на форму (1)'!$E104)),0,IF(FIND(E$1,'Ответы на форму (1)'!$E104)&gt;0,1,0))</f>
        <v>1</v>
      </c>
      <c r="F104">
        <f>IF(ISERR(FIND(F$1,'Ответы на форму (1)'!$E104)),0,IF(FIND(F$1,'Ответы на форму (1)'!$E104)&gt;0,1,0))</f>
        <v>1</v>
      </c>
      <c r="G104">
        <f>IF(ISERR(FIND(G$1,'Ответы на форму (1)'!$E104)),0,IF(FIND(G$1,'Ответы на форму (1)'!$E104)&gt;0,1,0))</f>
        <v>1</v>
      </c>
      <c r="H104">
        <f>IF(ISERR(FIND(H$1,'Ответы на форму (1)'!$E104)),0,IF(FIND(H$1,'Ответы на форму (1)'!$E104)&gt;0,1,0))</f>
        <v>1</v>
      </c>
      <c r="I104">
        <f>IF(ISERR(FIND(I$1,'Ответы на форму (1)'!$E104)),0,IF(FIND(I$1,'Ответы на форму (1)'!$E104)&gt;0,1,0))</f>
        <v>0</v>
      </c>
      <c r="J104">
        <f>IF(ISERR(FIND(J$1,'Ответы на форму (1)'!$E104)),0,IF(FIND(J$1,'Ответы на форму (1)'!$E104)&gt;0,1,0))</f>
        <v>0</v>
      </c>
      <c r="K104">
        <f>IF(ISERR(FIND(K$1,'Ответы на форму (1)'!$E104)),0,IF(FIND(K$1,'Ответы на форму (1)'!$E104)&gt;0,1,0))</f>
        <v>0</v>
      </c>
      <c r="L104">
        <f t="shared" si="7"/>
        <v>4</v>
      </c>
      <c r="M104" s="9">
        <f t="shared" si="8"/>
        <v>23</v>
      </c>
      <c r="N104" s="9" t="str">
        <f t="shared" si="9"/>
        <v>2. Так себе</v>
      </c>
      <c r="O104">
        <f>'Ответы на форму (1)'!F104</f>
        <v>2</v>
      </c>
      <c r="P104">
        <f>'Ответы на форму (1)'!G104</f>
        <v>6</v>
      </c>
      <c r="Q104">
        <f>'Ответы на форму (1)'!H104</f>
        <v>4</v>
      </c>
      <c r="R104">
        <f>'Ответы на форму (1)'!I104</f>
        <v>5</v>
      </c>
      <c r="S104">
        <f>'Ответы на форму (1)'!J104</f>
        <v>6</v>
      </c>
      <c r="T104" t="str">
        <f>VLOOKUP('Ответы на форму (1)'!K104,ДжедайскаяШкала,2,FALSE)</f>
        <v>1. Плохо</v>
      </c>
      <c r="U104" t="str">
        <f>VLOOKUP('Ответы на форму (1)'!L104,ДжедайскаяШкала,2,FALSE)</f>
        <v>1. Плохо</v>
      </c>
      <c r="V104" s="9">
        <f t="shared" si="10"/>
        <v>34</v>
      </c>
      <c r="W104" s="9" t="str">
        <f t="shared" si="11"/>
        <v>3. В хлам</v>
      </c>
      <c r="X104">
        <f>VLOOKUP('Ответы на форму (1)'!M104,FAS,2,FALSE)</f>
        <v>3</v>
      </c>
      <c r="Y104">
        <f>VLOOKUP('Ответы на форму (1)'!N104,FAS,2,FALSE)</f>
        <v>4</v>
      </c>
      <c r="Z104">
        <f>VLOOKUP('Ответы на форму (1)'!O104,FAS,2,FALSE)</f>
        <v>4</v>
      </c>
      <c r="AA104">
        <f>VLOOKUP('Ответы на форму (1)'!P104,FAS,2,FALSE)</f>
        <v>3</v>
      </c>
      <c r="AB104">
        <f>VLOOKUP('Ответы на форму (1)'!Q104,FAS,2,FALSE)</f>
        <v>3</v>
      </c>
      <c r="AC104">
        <f>VLOOKUP('Ответы на форму (1)'!R104,FAS,2,FALSE)</f>
        <v>4</v>
      </c>
      <c r="AD104">
        <f>VLOOKUP('Ответы на форму (1)'!S104,FAS,2,FALSE)</f>
        <v>3</v>
      </c>
      <c r="AE104">
        <f>VLOOKUP('Ответы на форму (1)'!T104,FAS,2,FALSE)</f>
        <v>5</v>
      </c>
      <c r="AF104">
        <f>VLOOKUP('Ответы на форму (1)'!U104,FAS,2,FALSE)</f>
        <v>2</v>
      </c>
      <c r="AG104">
        <f>VLOOKUP('Ответы на форму (1)'!V104,FAS,2,FALSE)</f>
        <v>3</v>
      </c>
    </row>
    <row r="105" spans="1:33" x14ac:dyDescent="0.3">
      <c r="A105" t="str">
        <f>VLOOKUP('Ответы на форму (1)'!B105,Пол,2,FALSE)</f>
        <v>М</v>
      </c>
      <c r="B105">
        <f>'Ответы на форму (1)'!C105</f>
        <v>34</v>
      </c>
      <c r="C105" t="str">
        <f t="shared" si="6"/>
        <v>2. Молодой</v>
      </c>
      <c r="D105" t="str">
        <f>VLOOKUP('Ответы на форму (1)'!D105,ЧастотаТолчкосмартфона,2,FALSE)</f>
        <v>4. Очень Часто</v>
      </c>
      <c r="E105">
        <f>IF(ISERR(FIND(E$1,'Ответы на форму (1)'!$E105)),0,IF(FIND(E$1,'Ответы на форму (1)'!$E105)&gt;0,1,0))</f>
        <v>0</v>
      </c>
      <c r="F105">
        <f>IF(ISERR(FIND(F$1,'Ответы на форму (1)'!$E105)),0,IF(FIND(F$1,'Ответы на форму (1)'!$E105)&gt;0,1,0))</f>
        <v>1</v>
      </c>
      <c r="G105">
        <f>IF(ISERR(FIND(G$1,'Ответы на форму (1)'!$E105)),0,IF(FIND(G$1,'Ответы на форму (1)'!$E105)&gt;0,1,0))</f>
        <v>1</v>
      </c>
      <c r="H105">
        <f>IF(ISERR(FIND(H$1,'Ответы на форму (1)'!$E105)),0,IF(FIND(H$1,'Ответы на форму (1)'!$E105)&gt;0,1,0))</f>
        <v>1</v>
      </c>
      <c r="I105">
        <f>IF(ISERR(FIND(I$1,'Ответы на форму (1)'!$E105)),0,IF(FIND(I$1,'Ответы на форму (1)'!$E105)&gt;0,1,0))</f>
        <v>0</v>
      </c>
      <c r="J105">
        <f>IF(ISERR(FIND(J$1,'Ответы на форму (1)'!$E105)),0,IF(FIND(J$1,'Ответы на форму (1)'!$E105)&gt;0,1,0))</f>
        <v>0</v>
      </c>
      <c r="K105">
        <f>IF(ISERR(FIND(K$1,'Ответы на форму (1)'!$E105)),0,IF(FIND(K$1,'Ответы на форму (1)'!$E105)&gt;0,1,0))</f>
        <v>1</v>
      </c>
      <c r="L105">
        <f t="shared" si="7"/>
        <v>4</v>
      </c>
      <c r="M105" s="9">
        <f t="shared" si="8"/>
        <v>25</v>
      </c>
      <c r="N105" s="9" t="str">
        <f t="shared" si="9"/>
        <v>2. Так себе</v>
      </c>
      <c r="O105">
        <f>'Ответы на форму (1)'!F105</f>
        <v>5</v>
      </c>
      <c r="P105">
        <f>'Ответы на форму (1)'!G105</f>
        <v>5</v>
      </c>
      <c r="Q105">
        <f>'Ответы на форму (1)'!H105</f>
        <v>5</v>
      </c>
      <c r="R105">
        <f>'Ответы на форму (1)'!I105</f>
        <v>5</v>
      </c>
      <c r="S105">
        <f>'Ответы на форму (1)'!J105</f>
        <v>5</v>
      </c>
      <c r="T105" t="str">
        <f>VLOOKUP('Ответы на форму (1)'!K105,ДжедайскаяШкала,2,FALSE)</f>
        <v>2. Средне</v>
      </c>
      <c r="U105" t="str">
        <f>VLOOKUP('Ответы на форму (1)'!L105,ДжедайскаяШкала,2,FALSE)</f>
        <v>2. Средне</v>
      </c>
      <c r="V105" s="9">
        <f t="shared" si="10"/>
        <v>29</v>
      </c>
      <c r="W105" s="9" t="str">
        <f t="shared" si="11"/>
        <v>2. Усталый</v>
      </c>
      <c r="X105">
        <f>VLOOKUP('Ответы на форму (1)'!M105,FAS,2,FALSE)</f>
        <v>4</v>
      </c>
      <c r="Y105">
        <f>VLOOKUP('Ответы на форму (1)'!N105,FAS,2,FALSE)</f>
        <v>3</v>
      </c>
      <c r="Z105">
        <f>VLOOKUP('Ответы на форму (1)'!O105,FAS,2,FALSE)</f>
        <v>2</v>
      </c>
      <c r="AA105">
        <f>VLOOKUP('Ответы на форму (1)'!P105,FAS,2,FALSE)</f>
        <v>4</v>
      </c>
      <c r="AB105">
        <f>VLOOKUP('Ответы на форму (1)'!Q105,FAS,2,FALSE)</f>
        <v>3</v>
      </c>
      <c r="AC105">
        <f>VLOOKUP('Ответы на форму (1)'!R105,FAS,2,FALSE)</f>
        <v>2</v>
      </c>
      <c r="AD105">
        <f>VLOOKUP('Ответы на форму (1)'!S105,FAS,2,FALSE)</f>
        <v>2</v>
      </c>
      <c r="AE105">
        <f>VLOOKUP('Ответы на форму (1)'!T105,FAS,2,FALSE)</f>
        <v>1</v>
      </c>
      <c r="AF105">
        <f>VLOOKUP('Ответы на форму (1)'!U105,FAS,2,FALSE)</f>
        <v>3</v>
      </c>
      <c r="AG105">
        <f>VLOOKUP('Ответы на форму (1)'!V105,FAS,2,FALSE)</f>
        <v>5</v>
      </c>
    </row>
    <row r="106" spans="1:33" x14ac:dyDescent="0.3">
      <c r="A106" t="str">
        <f>VLOOKUP('Ответы на форму (1)'!B106,Пол,2,FALSE)</f>
        <v>Ж</v>
      </c>
      <c r="B106">
        <f>'Ответы на форму (1)'!C106</f>
        <v>24</v>
      </c>
      <c r="C106" t="str">
        <f t="shared" si="6"/>
        <v>3. Миллениал :)</v>
      </c>
      <c r="D106" t="str">
        <f>VLOOKUP('Ответы на форму (1)'!D106,ЧастотаТолчкосмартфона,2,FALSE)</f>
        <v>2. Иногда</v>
      </c>
      <c r="E106">
        <f>IF(ISERR(FIND(E$1,'Ответы на форму (1)'!$E106)),0,IF(FIND(E$1,'Ответы на форму (1)'!$E106)&gt;0,1,0))</f>
        <v>0</v>
      </c>
      <c r="F106">
        <f>IF(ISERR(FIND(F$1,'Ответы на форму (1)'!$E106)),0,IF(FIND(F$1,'Ответы на форму (1)'!$E106)&gt;0,1,0))</f>
        <v>0</v>
      </c>
      <c r="G106">
        <f>IF(ISERR(FIND(G$1,'Ответы на форму (1)'!$E106)),0,IF(FIND(G$1,'Ответы на форму (1)'!$E106)&gt;0,1,0))</f>
        <v>0</v>
      </c>
      <c r="H106">
        <f>IF(ISERR(FIND(H$1,'Ответы на форму (1)'!$E106)),0,IF(FIND(H$1,'Ответы на форму (1)'!$E106)&gt;0,1,0))</f>
        <v>0</v>
      </c>
      <c r="I106">
        <f>IF(ISERR(FIND(I$1,'Ответы на форму (1)'!$E106)),0,IF(FIND(I$1,'Ответы на форму (1)'!$E106)&gt;0,1,0))</f>
        <v>1</v>
      </c>
      <c r="J106">
        <f>IF(ISERR(FIND(J$1,'Ответы на форму (1)'!$E106)),0,IF(FIND(J$1,'Ответы на форму (1)'!$E106)&gt;0,1,0))</f>
        <v>0</v>
      </c>
      <c r="K106">
        <f>IF(ISERR(FIND(K$1,'Ответы на форму (1)'!$E106)),0,IF(FIND(K$1,'Ответы на форму (1)'!$E106)&gt;0,1,0))</f>
        <v>0</v>
      </c>
      <c r="L106">
        <f t="shared" si="7"/>
        <v>1</v>
      </c>
      <c r="M106" s="9">
        <f t="shared" si="8"/>
        <v>23</v>
      </c>
      <c r="N106" s="9" t="str">
        <f t="shared" si="9"/>
        <v>2. Так себе</v>
      </c>
      <c r="O106">
        <f>'Ответы на форму (1)'!F106</f>
        <v>4</v>
      </c>
      <c r="P106">
        <f>'Ответы на форму (1)'!G106</f>
        <v>6</v>
      </c>
      <c r="Q106">
        <f>'Ответы на форму (1)'!H106</f>
        <v>5</v>
      </c>
      <c r="R106">
        <f>'Ответы на форму (1)'!I106</f>
        <v>4</v>
      </c>
      <c r="S106">
        <f>'Ответы на форму (1)'!J106</f>
        <v>4</v>
      </c>
      <c r="T106" t="str">
        <f>VLOOKUP('Ответы на форму (1)'!K106,ДжедайскаяШкала,2,FALSE)</f>
        <v>1. Плохо</v>
      </c>
      <c r="U106" t="str">
        <f>VLOOKUP('Ответы на форму (1)'!L106,ДжедайскаяШкала,2,FALSE)</f>
        <v>2. Средне</v>
      </c>
      <c r="V106" s="9">
        <f t="shared" si="10"/>
        <v>36</v>
      </c>
      <c r="W106" s="9" t="str">
        <f t="shared" si="11"/>
        <v>3. В хлам</v>
      </c>
      <c r="X106">
        <f>VLOOKUP('Ответы на форму (1)'!M106,FAS,2,FALSE)</f>
        <v>4</v>
      </c>
      <c r="Y106">
        <f>VLOOKUP('Ответы на форму (1)'!N106,FAS,2,FALSE)</f>
        <v>5</v>
      </c>
      <c r="Z106">
        <f>VLOOKUP('Ответы на форму (1)'!O106,FAS,2,FALSE)</f>
        <v>4</v>
      </c>
      <c r="AA106">
        <f>VLOOKUP('Ответы на форму (1)'!P106,FAS,2,FALSE)</f>
        <v>3</v>
      </c>
      <c r="AB106">
        <f>VLOOKUP('Ответы на форму (1)'!Q106,FAS,2,FALSE)</f>
        <v>3</v>
      </c>
      <c r="AC106">
        <f>VLOOKUP('Ответы на форму (1)'!R106,FAS,2,FALSE)</f>
        <v>5</v>
      </c>
      <c r="AD106">
        <f>VLOOKUP('Ответы на форму (1)'!S106,FAS,2,FALSE)</f>
        <v>2</v>
      </c>
      <c r="AE106">
        <f>VLOOKUP('Ответы на форму (1)'!T106,FAS,2,FALSE)</f>
        <v>4</v>
      </c>
      <c r="AF106">
        <f>VLOOKUP('Ответы на форму (1)'!U106,FAS,2,FALSE)</f>
        <v>2</v>
      </c>
      <c r="AG106">
        <f>VLOOKUP('Ответы на форму (1)'!V106,FAS,2,FALSE)</f>
        <v>4</v>
      </c>
    </row>
    <row r="107" spans="1:33" x14ac:dyDescent="0.3">
      <c r="A107" t="str">
        <f>VLOOKUP('Ответы на форму (1)'!B107,Пол,2,FALSE)</f>
        <v>М</v>
      </c>
      <c r="B107">
        <f>'Ответы на форму (1)'!C107</f>
        <v>38</v>
      </c>
      <c r="C107" t="str">
        <f t="shared" si="6"/>
        <v>1. Мудрый :)</v>
      </c>
      <c r="D107" t="str">
        <f>VLOOKUP('Ответы на форму (1)'!D107,ЧастотаТолчкосмартфона,2,FALSE)</f>
        <v>4. Очень Часто</v>
      </c>
      <c r="E107">
        <f>IF(ISERR(FIND(E$1,'Ответы на форму (1)'!$E107)),0,IF(FIND(E$1,'Ответы на форму (1)'!$E107)&gt;0,1,0))</f>
        <v>0</v>
      </c>
      <c r="F107">
        <f>IF(ISERR(FIND(F$1,'Ответы на форму (1)'!$E107)),0,IF(FIND(F$1,'Ответы на форму (1)'!$E107)&gt;0,1,0))</f>
        <v>1</v>
      </c>
      <c r="G107">
        <f>IF(ISERR(FIND(G$1,'Ответы на форму (1)'!$E107)),0,IF(FIND(G$1,'Ответы на форму (1)'!$E107)&gt;0,1,0))</f>
        <v>0</v>
      </c>
      <c r="H107">
        <f>IF(ISERR(FIND(H$1,'Ответы на форму (1)'!$E107)),0,IF(FIND(H$1,'Ответы на форму (1)'!$E107)&gt;0,1,0))</f>
        <v>1</v>
      </c>
      <c r="I107">
        <f>IF(ISERR(FIND(I$1,'Ответы на форму (1)'!$E107)),0,IF(FIND(I$1,'Ответы на форму (1)'!$E107)&gt;0,1,0))</f>
        <v>1</v>
      </c>
      <c r="J107">
        <f>IF(ISERR(FIND(J$1,'Ответы на форму (1)'!$E107)),0,IF(FIND(J$1,'Ответы на форму (1)'!$E107)&gt;0,1,0))</f>
        <v>0</v>
      </c>
      <c r="K107">
        <f>IF(ISERR(FIND(K$1,'Ответы на форму (1)'!$E107)),0,IF(FIND(K$1,'Ответы на форму (1)'!$E107)&gt;0,1,0))</f>
        <v>0</v>
      </c>
      <c r="L107">
        <f t="shared" si="7"/>
        <v>3</v>
      </c>
      <c r="M107" s="9">
        <f t="shared" si="8"/>
        <v>26</v>
      </c>
      <c r="N107" s="9" t="str">
        <f t="shared" si="9"/>
        <v>1. Довольный</v>
      </c>
      <c r="O107">
        <f>'Ответы на форму (1)'!F107</f>
        <v>5</v>
      </c>
      <c r="P107">
        <f>'Ответы на форму (1)'!G107</f>
        <v>6</v>
      </c>
      <c r="Q107">
        <f>'Ответы на форму (1)'!H107</f>
        <v>6</v>
      </c>
      <c r="R107">
        <f>'Ответы на форму (1)'!I107</f>
        <v>5</v>
      </c>
      <c r="S107">
        <f>'Ответы на форму (1)'!J107</f>
        <v>4</v>
      </c>
      <c r="T107" t="str">
        <f>VLOOKUP('Ответы на форму (1)'!K107,ДжедайскаяШкала,2,FALSE)</f>
        <v>2. Средне</v>
      </c>
      <c r="U107" t="str">
        <f>VLOOKUP('Ответы на форму (1)'!L107,ДжедайскаяШкала,2,FALSE)</f>
        <v>2. Средне</v>
      </c>
      <c r="V107" s="9">
        <f t="shared" si="10"/>
        <v>28</v>
      </c>
      <c r="W107" s="9" t="str">
        <f t="shared" si="11"/>
        <v>2. Усталый</v>
      </c>
      <c r="X107">
        <f>VLOOKUP('Ответы на форму (1)'!M107,FAS,2,FALSE)</f>
        <v>3</v>
      </c>
      <c r="Y107">
        <f>VLOOKUP('Ответы на форму (1)'!N107,FAS,2,FALSE)</f>
        <v>2</v>
      </c>
      <c r="Z107">
        <f>VLOOKUP('Ответы на форму (1)'!O107,FAS,2,FALSE)</f>
        <v>3</v>
      </c>
      <c r="AA107">
        <f>VLOOKUP('Ответы на форму (1)'!P107,FAS,2,FALSE)</f>
        <v>4</v>
      </c>
      <c r="AB107">
        <f>VLOOKUP('Ответы на форму (1)'!Q107,FAS,2,FALSE)</f>
        <v>3</v>
      </c>
      <c r="AC107">
        <f>VLOOKUP('Ответы на форму (1)'!R107,FAS,2,FALSE)</f>
        <v>3</v>
      </c>
      <c r="AD107">
        <f>VLOOKUP('Ответы на форму (1)'!S107,FAS,2,FALSE)</f>
        <v>2</v>
      </c>
      <c r="AE107">
        <f>VLOOKUP('Ответы на форму (1)'!T107,FAS,2,FALSE)</f>
        <v>2</v>
      </c>
      <c r="AF107">
        <f>VLOOKUP('Ответы на форму (1)'!U107,FAS,2,FALSE)</f>
        <v>2</v>
      </c>
      <c r="AG107">
        <f>VLOOKUP('Ответы на форму (1)'!V107,FAS,2,FALSE)</f>
        <v>4</v>
      </c>
    </row>
    <row r="108" spans="1:33" x14ac:dyDescent="0.3">
      <c r="A108" t="str">
        <f>VLOOKUP('Ответы на форму (1)'!B108,Пол,2,FALSE)</f>
        <v>М</v>
      </c>
      <c r="B108">
        <f>'Ответы на форму (1)'!C108</f>
        <v>38</v>
      </c>
      <c r="C108" t="str">
        <f t="shared" si="6"/>
        <v>1. Мудрый :)</v>
      </c>
      <c r="D108" t="str">
        <f>VLOOKUP('Ответы на форму (1)'!D108,ЧастотаТолчкосмартфона,2,FALSE)</f>
        <v>4. Очень Часто</v>
      </c>
      <c r="E108">
        <f>IF(ISERR(FIND(E$1,'Ответы на форму (1)'!$E108)),0,IF(FIND(E$1,'Ответы на форму (1)'!$E108)&gt;0,1,0))</f>
        <v>0</v>
      </c>
      <c r="F108">
        <f>IF(ISERR(FIND(F$1,'Ответы на форму (1)'!$E108)),0,IF(FIND(F$1,'Ответы на форму (1)'!$E108)&gt;0,1,0))</f>
        <v>1</v>
      </c>
      <c r="G108">
        <f>IF(ISERR(FIND(G$1,'Ответы на форму (1)'!$E108)),0,IF(FIND(G$1,'Ответы на форму (1)'!$E108)&gt;0,1,0))</f>
        <v>1</v>
      </c>
      <c r="H108">
        <f>IF(ISERR(FIND(H$1,'Ответы на форму (1)'!$E108)),0,IF(FIND(H$1,'Ответы на форму (1)'!$E108)&gt;0,1,0))</f>
        <v>0</v>
      </c>
      <c r="I108">
        <f>IF(ISERR(FIND(I$1,'Ответы на форму (1)'!$E108)),0,IF(FIND(I$1,'Ответы на форму (1)'!$E108)&gt;0,1,0))</f>
        <v>0</v>
      </c>
      <c r="J108">
        <f>IF(ISERR(FIND(J$1,'Ответы на форму (1)'!$E108)),0,IF(FIND(J$1,'Ответы на форму (1)'!$E108)&gt;0,1,0))</f>
        <v>0</v>
      </c>
      <c r="K108">
        <f>IF(ISERR(FIND(K$1,'Ответы на форму (1)'!$E108)),0,IF(FIND(K$1,'Ответы на форму (1)'!$E108)&gt;0,1,0))</f>
        <v>0</v>
      </c>
      <c r="L108">
        <f t="shared" si="7"/>
        <v>2</v>
      </c>
      <c r="M108" s="9">
        <f t="shared" si="8"/>
        <v>28</v>
      </c>
      <c r="N108" s="9" t="str">
        <f t="shared" si="9"/>
        <v>1. Довольный</v>
      </c>
      <c r="O108">
        <f>'Ответы на форму (1)'!F108</f>
        <v>6</v>
      </c>
      <c r="P108">
        <f>'Ответы на форму (1)'!G108</f>
        <v>6</v>
      </c>
      <c r="Q108">
        <f>'Ответы на форму (1)'!H108</f>
        <v>6</v>
      </c>
      <c r="R108">
        <f>'Ответы на форму (1)'!I108</f>
        <v>6</v>
      </c>
      <c r="S108">
        <f>'Ответы на форму (1)'!J108</f>
        <v>4</v>
      </c>
      <c r="T108" t="str">
        <f>VLOOKUP('Ответы на форму (1)'!K108,ДжедайскаяШкала,2,FALSE)</f>
        <v>1. Плохо</v>
      </c>
      <c r="U108" t="str">
        <f>VLOOKUP('Ответы на форму (1)'!L108,ДжедайскаяШкала,2,FALSE)</f>
        <v>3. Хорошо</v>
      </c>
      <c r="V108" s="9">
        <f t="shared" si="10"/>
        <v>20</v>
      </c>
      <c r="W108" s="9" t="str">
        <f t="shared" si="11"/>
        <v>1. Свежий</v>
      </c>
      <c r="X108">
        <f>VLOOKUP('Ответы на форму (1)'!M108,FAS,2,FALSE)</f>
        <v>2</v>
      </c>
      <c r="Y108">
        <f>VLOOKUP('Ответы на форму (1)'!N108,FAS,2,FALSE)</f>
        <v>1</v>
      </c>
      <c r="Z108">
        <f>VLOOKUP('Ответы на форму (1)'!O108,FAS,2,FALSE)</f>
        <v>2</v>
      </c>
      <c r="AA108">
        <f>VLOOKUP('Ответы на форму (1)'!P108,FAS,2,FALSE)</f>
        <v>4</v>
      </c>
      <c r="AB108">
        <f>VLOOKUP('Ответы на форму (1)'!Q108,FAS,2,FALSE)</f>
        <v>1</v>
      </c>
      <c r="AC108">
        <f>VLOOKUP('Ответы на форму (1)'!R108,FAS,2,FALSE)</f>
        <v>2</v>
      </c>
      <c r="AD108">
        <f>VLOOKUP('Ответы на форму (1)'!S108,FAS,2,FALSE)</f>
        <v>1</v>
      </c>
      <c r="AE108">
        <f>VLOOKUP('Ответы на форму (1)'!T108,FAS,2,FALSE)</f>
        <v>1</v>
      </c>
      <c r="AF108">
        <f>VLOOKUP('Ответы на форму (1)'!U108,FAS,2,FALSE)</f>
        <v>1</v>
      </c>
      <c r="AG108">
        <f>VLOOKUP('Ответы на форму (1)'!V108,FAS,2,FALSE)</f>
        <v>5</v>
      </c>
    </row>
    <row r="109" spans="1:33" x14ac:dyDescent="0.3">
      <c r="A109" t="str">
        <f>VLOOKUP('Ответы на форму (1)'!B109,Пол,2,FALSE)</f>
        <v>М</v>
      </c>
      <c r="B109">
        <f>'Ответы на форму (1)'!C109</f>
        <v>45</v>
      </c>
      <c r="C109" t="str">
        <f t="shared" si="6"/>
        <v>1. Мудрый :)</v>
      </c>
      <c r="D109" t="str">
        <f>VLOOKUP('Ответы на форму (1)'!D109,ЧастотаТолчкосмартфона,2,FALSE)</f>
        <v>3. Часто</v>
      </c>
      <c r="E109">
        <f>IF(ISERR(FIND(E$1,'Ответы на форму (1)'!$E109)),0,IF(FIND(E$1,'Ответы на форму (1)'!$E109)&gt;0,1,0))</f>
        <v>0</v>
      </c>
      <c r="F109">
        <f>IF(ISERR(FIND(F$1,'Ответы на форму (1)'!$E109)),0,IF(FIND(F$1,'Ответы на форму (1)'!$E109)&gt;0,1,0))</f>
        <v>0</v>
      </c>
      <c r="G109">
        <f>IF(ISERR(FIND(G$1,'Ответы на форму (1)'!$E109)),0,IF(FIND(G$1,'Ответы на форму (1)'!$E109)&gt;0,1,0))</f>
        <v>0</v>
      </c>
      <c r="H109">
        <f>IF(ISERR(FIND(H$1,'Ответы на форму (1)'!$E109)),0,IF(FIND(H$1,'Ответы на форму (1)'!$E109)&gt;0,1,0))</f>
        <v>1</v>
      </c>
      <c r="I109">
        <f>IF(ISERR(FIND(I$1,'Ответы на форму (1)'!$E109)),0,IF(FIND(I$1,'Ответы на форму (1)'!$E109)&gt;0,1,0))</f>
        <v>0</v>
      </c>
      <c r="J109">
        <f>IF(ISERR(FIND(J$1,'Ответы на форму (1)'!$E109)),0,IF(FIND(J$1,'Ответы на форму (1)'!$E109)&gt;0,1,0))</f>
        <v>0</v>
      </c>
      <c r="K109">
        <f>IF(ISERR(FIND(K$1,'Ответы на форму (1)'!$E109)),0,IF(FIND(K$1,'Ответы на форму (1)'!$E109)&gt;0,1,0))</f>
        <v>0</v>
      </c>
      <c r="L109">
        <f t="shared" si="7"/>
        <v>1</v>
      </c>
      <c r="M109" s="9">
        <f t="shared" si="8"/>
        <v>23</v>
      </c>
      <c r="N109" s="9" t="str">
        <f t="shared" si="9"/>
        <v>2. Так себе</v>
      </c>
      <c r="O109">
        <f>'Ответы на форму (1)'!F109</f>
        <v>5</v>
      </c>
      <c r="P109">
        <f>'Ответы на форму (1)'!G109</f>
        <v>5</v>
      </c>
      <c r="Q109">
        <f>'Ответы на форму (1)'!H109</f>
        <v>4</v>
      </c>
      <c r="R109">
        <f>'Ответы на форму (1)'!I109</f>
        <v>4</v>
      </c>
      <c r="S109">
        <f>'Ответы на форму (1)'!J109</f>
        <v>5</v>
      </c>
      <c r="T109" t="str">
        <f>VLOOKUP('Ответы на форму (1)'!K109,ДжедайскаяШкала,2,FALSE)</f>
        <v>2. Средне</v>
      </c>
      <c r="U109" t="str">
        <f>VLOOKUP('Ответы на форму (1)'!L109,ДжедайскаяШкала,2,FALSE)</f>
        <v>3. Хорошо</v>
      </c>
      <c r="V109" s="9">
        <f t="shared" si="10"/>
        <v>28</v>
      </c>
      <c r="W109" s="9" t="str">
        <f t="shared" si="11"/>
        <v>2. Усталый</v>
      </c>
      <c r="X109">
        <f>VLOOKUP('Ответы на форму (1)'!M109,FAS,2,FALSE)</f>
        <v>3</v>
      </c>
      <c r="Y109">
        <f>VLOOKUP('Ответы на форму (1)'!N109,FAS,2,FALSE)</f>
        <v>2</v>
      </c>
      <c r="Z109">
        <f>VLOOKUP('Ответы на форму (1)'!O109,FAS,2,FALSE)</f>
        <v>5</v>
      </c>
      <c r="AA109">
        <f>VLOOKUP('Ответы на форму (1)'!P109,FAS,2,FALSE)</f>
        <v>3</v>
      </c>
      <c r="AB109">
        <f>VLOOKUP('Ответы на форму (1)'!Q109,FAS,2,FALSE)</f>
        <v>3</v>
      </c>
      <c r="AC109">
        <f>VLOOKUP('Ответы на форму (1)'!R109,FAS,2,FALSE)</f>
        <v>2</v>
      </c>
      <c r="AD109">
        <f>VLOOKUP('Ответы на форму (1)'!S109,FAS,2,FALSE)</f>
        <v>1</v>
      </c>
      <c r="AE109">
        <f>VLOOKUP('Ответы на форму (1)'!T109,FAS,2,FALSE)</f>
        <v>2</v>
      </c>
      <c r="AF109">
        <f>VLOOKUP('Ответы на форму (1)'!U109,FAS,2,FALSE)</f>
        <v>3</v>
      </c>
      <c r="AG109">
        <f>VLOOKUP('Ответы на форму (1)'!V109,FAS,2,FALSE)</f>
        <v>4</v>
      </c>
    </row>
    <row r="110" spans="1:33" x14ac:dyDescent="0.3">
      <c r="A110" t="str">
        <f>VLOOKUP('Ответы на форму (1)'!B110,Пол,2,FALSE)</f>
        <v>М</v>
      </c>
      <c r="B110">
        <f>'Ответы на форму (1)'!C110</f>
        <v>32</v>
      </c>
      <c r="C110" t="str">
        <f t="shared" si="6"/>
        <v>2. Молодой</v>
      </c>
      <c r="D110" t="str">
        <f>VLOOKUP('Ответы на форму (1)'!D110,ЧастотаТолчкосмартфона,2,FALSE)</f>
        <v>4. Очень Часто</v>
      </c>
      <c r="E110">
        <f>IF(ISERR(FIND(E$1,'Ответы на форму (1)'!$E110)),0,IF(FIND(E$1,'Ответы на форму (1)'!$E110)&gt;0,1,0))</f>
        <v>0</v>
      </c>
      <c r="F110">
        <f>IF(ISERR(FIND(F$1,'Ответы на форму (1)'!$E110)),0,IF(FIND(F$1,'Ответы на форму (1)'!$E110)&gt;0,1,0))</f>
        <v>1</v>
      </c>
      <c r="G110">
        <f>IF(ISERR(FIND(G$1,'Ответы на форму (1)'!$E110)),0,IF(FIND(G$1,'Ответы на форму (1)'!$E110)&gt;0,1,0))</f>
        <v>0</v>
      </c>
      <c r="H110">
        <f>IF(ISERR(FIND(H$1,'Ответы на форму (1)'!$E110)),0,IF(FIND(H$1,'Ответы на форму (1)'!$E110)&gt;0,1,0))</f>
        <v>1</v>
      </c>
      <c r="I110">
        <f>IF(ISERR(FIND(I$1,'Ответы на форму (1)'!$E110)),0,IF(FIND(I$1,'Ответы на форму (1)'!$E110)&gt;0,1,0))</f>
        <v>1</v>
      </c>
      <c r="J110">
        <f>IF(ISERR(FIND(J$1,'Ответы на форму (1)'!$E110)),0,IF(FIND(J$1,'Ответы на форму (1)'!$E110)&gt;0,1,0))</f>
        <v>0</v>
      </c>
      <c r="K110">
        <f>IF(ISERR(FIND(K$1,'Ответы на форму (1)'!$E110)),0,IF(FIND(K$1,'Ответы на форму (1)'!$E110)&gt;0,1,0))</f>
        <v>0</v>
      </c>
      <c r="L110">
        <f t="shared" si="7"/>
        <v>3</v>
      </c>
      <c r="M110" s="9">
        <f t="shared" si="8"/>
        <v>23</v>
      </c>
      <c r="N110" s="9" t="str">
        <f t="shared" si="9"/>
        <v>2. Так себе</v>
      </c>
      <c r="O110">
        <f>'Ответы на форму (1)'!F110</f>
        <v>4</v>
      </c>
      <c r="P110">
        <f>'Ответы на форму (1)'!G110</f>
        <v>6</v>
      </c>
      <c r="Q110">
        <f>'Ответы на форму (1)'!H110</f>
        <v>5</v>
      </c>
      <c r="R110">
        <f>'Ответы на форму (1)'!I110</f>
        <v>5</v>
      </c>
      <c r="S110">
        <f>'Ответы на форму (1)'!J110</f>
        <v>3</v>
      </c>
      <c r="T110" t="str">
        <f>VLOOKUP('Ответы на форму (1)'!K110,ДжедайскаяШкала,2,FALSE)</f>
        <v>1. Плохо</v>
      </c>
      <c r="U110" t="str">
        <f>VLOOKUP('Ответы на форму (1)'!L110,ДжедайскаяШкала,2,FALSE)</f>
        <v>2. Средне</v>
      </c>
      <c r="V110" s="9">
        <f t="shared" si="10"/>
        <v>32</v>
      </c>
      <c r="W110" s="9" t="str">
        <f t="shared" si="11"/>
        <v>2. Усталый</v>
      </c>
      <c r="X110">
        <f>VLOOKUP('Ответы на форму (1)'!M110,FAS,2,FALSE)</f>
        <v>3</v>
      </c>
      <c r="Y110">
        <f>VLOOKUP('Ответы на форму (1)'!N110,FAS,2,FALSE)</f>
        <v>3</v>
      </c>
      <c r="Z110">
        <f>VLOOKUP('Ответы на форму (1)'!O110,FAS,2,FALSE)</f>
        <v>4</v>
      </c>
      <c r="AA110">
        <f>VLOOKUP('Ответы на форму (1)'!P110,FAS,2,FALSE)</f>
        <v>3</v>
      </c>
      <c r="AB110">
        <f>VLOOKUP('Ответы на форму (1)'!Q110,FAS,2,FALSE)</f>
        <v>3</v>
      </c>
      <c r="AC110">
        <f>VLOOKUP('Ответы на форму (1)'!R110,FAS,2,FALSE)</f>
        <v>4</v>
      </c>
      <c r="AD110">
        <f>VLOOKUP('Ответы на форму (1)'!S110,FAS,2,FALSE)</f>
        <v>3</v>
      </c>
      <c r="AE110">
        <f>VLOOKUP('Ответы на форму (1)'!T110,FAS,2,FALSE)</f>
        <v>3</v>
      </c>
      <c r="AF110">
        <f>VLOOKUP('Ответы на форму (1)'!U110,FAS,2,FALSE)</f>
        <v>3</v>
      </c>
      <c r="AG110">
        <f>VLOOKUP('Ответы на форму (1)'!V110,FAS,2,FALSE)</f>
        <v>3</v>
      </c>
    </row>
    <row r="111" spans="1:33" x14ac:dyDescent="0.3">
      <c r="A111" t="str">
        <f>VLOOKUP('Ответы на форму (1)'!B111,Пол,2,FALSE)</f>
        <v>М</v>
      </c>
      <c r="B111">
        <f>'Ответы на форму (1)'!C111</f>
        <v>19</v>
      </c>
      <c r="C111" t="str">
        <f t="shared" si="6"/>
        <v>3. Миллениал :)</v>
      </c>
      <c r="D111" t="str">
        <f>VLOOKUP('Ответы на форму (1)'!D111,ЧастотаТолчкосмартфона,2,FALSE)</f>
        <v>2. Иногда</v>
      </c>
      <c r="E111">
        <f>IF(ISERR(FIND(E$1,'Ответы на форму (1)'!$E111)),0,IF(FIND(E$1,'Ответы на форму (1)'!$E111)&gt;0,1,0))</f>
        <v>0</v>
      </c>
      <c r="F111">
        <f>IF(ISERR(FIND(F$1,'Ответы на форму (1)'!$E111)),0,IF(FIND(F$1,'Ответы на форму (1)'!$E111)&gt;0,1,0))</f>
        <v>1</v>
      </c>
      <c r="G111">
        <f>IF(ISERR(FIND(G$1,'Ответы на форму (1)'!$E111)),0,IF(FIND(G$1,'Ответы на форму (1)'!$E111)&gt;0,1,0))</f>
        <v>1</v>
      </c>
      <c r="H111">
        <f>IF(ISERR(FIND(H$1,'Ответы на форму (1)'!$E111)),0,IF(FIND(H$1,'Ответы на форму (1)'!$E111)&gt;0,1,0))</f>
        <v>0</v>
      </c>
      <c r="I111">
        <f>IF(ISERR(FIND(I$1,'Ответы на форму (1)'!$E111)),0,IF(FIND(I$1,'Ответы на форму (1)'!$E111)&gt;0,1,0))</f>
        <v>0</v>
      </c>
      <c r="J111">
        <f>IF(ISERR(FIND(J$1,'Ответы на форму (1)'!$E111)),0,IF(FIND(J$1,'Ответы на форму (1)'!$E111)&gt;0,1,0))</f>
        <v>0</v>
      </c>
      <c r="K111">
        <f>IF(ISERR(FIND(K$1,'Ответы на форму (1)'!$E111)),0,IF(FIND(K$1,'Ответы на форму (1)'!$E111)&gt;0,1,0))</f>
        <v>0</v>
      </c>
      <c r="L111">
        <f t="shared" si="7"/>
        <v>2</v>
      </c>
      <c r="M111" s="9">
        <f t="shared" si="8"/>
        <v>17</v>
      </c>
      <c r="N111" s="9" t="str">
        <f t="shared" si="9"/>
        <v>2. Так себе</v>
      </c>
      <c r="O111">
        <f>'Ответы на форму (1)'!F111</f>
        <v>4</v>
      </c>
      <c r="P111">
        <f>'Ответы на форму (1)'!G111</f>
        <v>6</v>
      </c>
      <c r="Q111">
        <f>'Ответы на форму (1)'!H111</f>
        <v>5</v>
      </c>
      <c r="R111">
        <f>'Ответы на форму (1)'!I111</f>
        <v>1</v>
      </c>
      <c r="S111">
        <f>'Ответы на форму (1)'!J111</f>
        <v>1</v>
      </c>
      <c r="T111" t="str">
        <f>VLOOKUP('Ответы на форму (1)'!K111,ДжедайскаяШкала,2,FALSE)</f>
        <v>2. Средне</v>
      </c>
      <c r="U111" t="str">
        <f>VLOOKUP('Ответы на форму (1)'!L111,ДжедайскаяШкала,2,FALSE)</f>
        <v>3. Хорошо</v>
      </c>
      <c r="V111" s="9">
        <f t="shared" si="10"/>
        <v>30</v>
      </c>
      <c r="W111" s="9" t="str">
        <f t="shared" si="11"/>
        <v>2. Усталый</v>
      </c>
      <c r="X111">
        <f>VLOOKUP('Ответы на форму (1)'!M111,FAS,2,FALSE)</f>
        <v>5</v>
      </c>
      <c r="Y111">
        <f>VLOOKUP('Ответы на форму (1)'!N111,FAS,2,FALSE)</f>
        <v>3</v>
      </c>
      <c r="Z111">
        <f>VLOOKUP('Ответы на форму (1)'!O111,FAS,2,FALSE)</f>
        <v>4</v>
      </c>
      <c r="AA111">
        <f>VLOOKUP('Ответы на форму (1)'!P111,FAS,2,FALSE)</f>
        <v>4</v>
      </c>
      <c r="AB111">
        <f>VLOOKUP('Ответы на форму (1)'!Q111,FAS,2,FALSE)</f>
        <v>3</v>
      </c>
      <c r="AC111">
        <f>VLOOKUP('Ответы на форму (1)'!R111,FAS,2,FALSE)</f>
        <v>3</v>
      </c>
      <c r="AD111">
        <f>VLOOKUP('Ответы на форму (1)'!S111,FAS,2,FALSE)</f>
        <v>2</v>
      </c>
      <c r="AE111">
        <f>VLOOKUP('Ответы на форму (1)'!T111,FAS,2,FALSE)</f>
        <v>1</v>
      </c>
      <c r="AF111">
        <f>VLOOKUP('Ответы на форму (1)'!U111,FAS,2,FALSE)</f>
        <v>1</v>
      </c>
      <c r="AG111">
        <f>VLOOKUP('Ответы на форму (1)'!V111,FAS,2,FALSE)</f>
        <v>4</v>
      </c>
    </row>
    <row r="112" spans="1:33" x14ac:dyDescent="0.3">
      <c r="A112" t="str">
        <f>VLOOKUP('Ответы на форму (1)'!B112,Пол,2,FALSE)</f>
        <v>Ж</v>
      </c>
      <c r="B112">
        <f>'Ответы на форму (1)'!C112</f>
        <v>24</v>
      </c>
      <c r="C112" t="str">
        <f t="shared" si="6"/>
        <v>3. Миллениал :)</v>
      </c>
      <c r="D112" t="str">
        <f>VLOOKUP('Ответы на форму (1)'!D112,ЧастотаТолчкосмартфона,2,FALSE)</f>
        <v>4. Очень Часто</v>
      </c>
      <c r="E112">
        <f>IF(ISERR(FIND(E$1,'Ответы на форму (1)'!$E112)),0,IF(FIND(E$1,'Ответы на форму (1)'!$E112)&gt;0,1,0))</f>
        <v>0</v>
      </c>
      <c r="F112">
        <f>IF(ISERR(FIND(F$1,'Ответы на форму (1)'!$E112)),0,IF(FIND(F$1,'Ответы на форму (1)'!$E112)&gt;0,1,0))</f>
        <v>0</v>
      </c>
      <c r="G112">
        <f>IF(ISERR(FIND(G$1,'Ответы на форму (1)'!$E112)),0,IF(FIND(G$1,'Ответы на форму (1)'!$E112)&gt;0,1,0))</f>
        <v>0</v>
      </c>
      <c r="H112">
        <f>IF(ISERR(FIND(H$1,'Ответы на форму (1)'!$E112)),0,IF(FIND(H$1,'Ответы на форму (1)'!$E112)&gt;0,1,0))</f>
        <v>1</v>
      </c>
      <c r="I112">
        <f>IF(ISERR(FIND(I$1,'Ответы на форму (1)'!$E112)),0,IF(FIND(I$1,'Ответы на форму (1)'!$E112)&gt;0,1,0))</f>
        <v>1</v>
      </c>
      <c r="J112">
        <f>IF(ISERR(FIND(J$1,'Ответы на форму (1)'!$E112)),0,IF(FIND(J$1,'Ответы на форму (1)'!$E112)&gt;0,1,0))</f>
        <v>1</v>
      </c>
      <c r="K112">
        <f>IF(ISERR(FIND(K$1,'Ответы на форму (1)'!$E112)),0,IF(FIND(K$1,'Ответы на форму (1)'!$E112)&gt;0,1,0))</f>
        <v>1</v>
      </c>
      <c r="L112">
        <f t="shared" si="7"/>
        <v>4</v>
      </c>
      <c r="M112" s="9">
        <f t="shared" si="8"/>
        <v>33</v>
      </c>
      <c r="N112" s="9" t="str">
        <f t="shared" si="9"/>
        <v>1. Довольный</v>
      </c>
      <c r="O112">
        <f>'Ответы на форму (1)'!F112</f>
        <v>5</v>
      </c>
      <c r="P112">
        <f>'Ответы на форму (1)'!G112</f>
        <v>7</v>
      </c>
      <c r="Q112">
        <f>'Ответы на форму (1)'!H112</f>
        <v>7</v>
      </c>
      <c r="R112">
        <f>'Ответы на форму (1)'!I112</f>
        <v>7</v>
      </c>
      <c r="S112">
        <f>'Ответы на форму (1)'!J112</f>
        <v>7</v>
      </c>
      <c r="T112" t="str">
        <f>VLOOKUP('Ответы на форму (1)'!K112,ДжедайскаяШкала,2,FALSE)</f>
        <v>3. Хорошо</v>
      </c>
      <c r="U112" t="str">
        <f>VLOOKUP('Ответы на форму (1)'!L112,ДжедайскаяШкала,2,FALSE)</f>
        <v>2. Средне</v>
      </c>
      <c r="V112" s="9">
        <f t="shared" si="10"/>
        <v>34</v>
      </c>
      <c r="W112" s="9" t="str">
        <f t="shared" si="11"/>
        <v>3. В хлам</v>
      </c>
      <c r="X112">
        <f>VLOOKUP('Ответы на форму (1)'!M112,FAS,2,FALSE)</f>
        <v>3</v>
      </c>
      <c r="Y112">
        <f>VLOOKUP('Ответы на форму (1)'!N112,FAS,2,FALSE)</f>
        <v>2</v>
      </c>
      <c r="Z112">
        <f>VLOOKUP('Ответы на форму (1)'!O112,FAS,2,FALSE)</f>
        <v>3</v>
      </c>
      <c r="AA112">
        <f>VLOOKUP('Ответы на форму (1)'!P112,FAS,2,FALSE)</f>
        <v>5</v>
      </c>
      <c r="AB112">
        <f>VLOOKUP('Ответы на форму (1)'!Q112,FAS,2,FALSE)</f>
        <v>4</v>
      </c>
      <c r="AC112">
        <f>VLOOKUP('Ответы на форму (1)'!R112,FAS,2,FALSE)</f>
        <v>4</v>
      </c>
      <c r="AD112">
        <f>VLOOKUP('Ответы на форму (1)'!S112,FAS,2,FALSE)</f>
        <v>4</v>
      </c>
      <c r="AE112">
        <f>VLOOKUP('Ответы на форму (1)'!T112,FAS,2,FALSE)</f>
        <v>2</v>
      </c>
      <c r="AF112">
        <f>VLOOKUP('Ответы на форму (1)'!U112,FAS,2,FALSE)</f>
        <v>2</v>
      </c>
      <c r="AG112">
        <f>VLOOKUP('Ответы на форму (1)'!V112,FAS,2,FALSE)</f>
        <v>5</v>
      </c>
    </row>
    <row r="113" spans="1:33" x14ac:dyDescent="0.3">
      <c r="A113" t="str">
        <f>VLOOKUP('Ответы на форму (1)'!B113,Пол,2,FALSE)</f>
        <v>Ж</v>
      </c>
      <c r="B113">
        <f>'Ответы на форму (1)'!C113</f>
        <v>38</v>
      </c>
      <c r="C113" t="str">
        <f t="shared" si="6"/>
        <v>1. Мудрый :)</v>
      </c>
      <c r="D113" t="str">
        <f>VLOOKUP('Ответы на форму (1)'!D113,ЧастотаТолчкосмартфона,2,FALSE)</f>
        <v>1. Редко</v>
      </c>
      <c r="E113">
        <f>IF(ISERR(FIND(E$1,'Ответы на форму (1)'!$E113)),0,IF(FIND(E$1,'Ответы на форму (1)'!$E113)&gt;0,1,0))</f>
        <v>1</v>
      </c>
      <c r="F113">
        <f>IF(ISERR(FIND(F$1,'Ответы на форму (1)'!$E113)),0,IF(FIND(F$1,'Ответы на форму (1)'!$E113)&gt;0,1,0))</f>
        <v>0</v>
      </c>
      <c r="G113">
        <f>IF(ISERR(FIND(G$1,'Ответы на форму (1)'!$E113)),0,IF(FIND(G$1,'Ответы на форму (1)'!$E113)&gt;0,1,0))</f>
        <v>0</v>
      </c>
      <c r="H113">
        <f>IF(ISERR(FIND(H$1,'Ответы на форму (1)'!$E113)),0,IF(FIND(H$1,'Ответы на форму (1)'!$E113)&gt;0,1,0))</f>
        <v>0</v>
      </c>
      <c r="I113">
        <f>IF(ISERR(FIND(I$1,'Ответы на форму (1)'!$E113)),0,IF(FIND(I$1,'Ответы на форму (1)'!$E113)&gt;0,1,0))</f>
        <v>0</v>
      </c>
      <c r="J113">
        <f>IF(ISERR(FIND(J$1,'Ответы на форму (1)'!$E113)),0,IF(FIND(J$1,'Ответы на форму (1)'!$E113)&gt;0,1,0))</f>
        <v>0</v>
      </c>
      <c r="K113">
        <f>IF(ISERR(FIND(K$1,'Ответы на форму (1)'!$E113)),0,IF(FIND(K$1,'Ответы на форму (1)'!$E113)&gt;0,1,0))</f>
        <v>0</v>
      </c>
      <c r="L113">
        <f t="shared" si="7"/>
        <v>1</v>
      </c>
      <c r="M113" s="9">
        <f t="shared" si="8"/>
        <v>23</v>
      </c>
      <c r="N113" s="9" t="str">
        <f t="shared" si="9"/>
        <v>2. Так себе</v>
      </c>
      <c r="O113">
        <f>'Ответы на форму (1)'!F113</f>
        <v>5</v>
      </c>
      <c r="P113">
        <f>'Ответы на форму (1)'!G113</f>
        <v>5</v>
      </c>
      <c r="Q113">
        <f>'Ответы на форму (1)'!H113</f>
        <v>5</v>
      </c>
      <c r="R113">
        <f>'Ответы на форму (1)'!I113</f>
        <v>4</v>
      </c>
      <c r="S113">
        <f>'Ответы на форму (1)'!J113</f>
        <v>4</v>
      </c>
      <c r="T113" t="str">
        <f>VLOOKUP('Ответы на форму (1)'!K113,ДжедайскаяШкала,2,FALSE)</f>
        <v>3. Хорошо</v>
      </c>
      <c r="U113" t="str">
        <f>VLOOKUP('Ответы на форму (1)'!L113,ДжедайскаяШкала,2,FALSE)</f>
        <v>3. Хорошо</v>
      </c>
      <c r="V113" s="9">
        <f t="shared" si="10"/>
        <v>28</v>
      </c>
      <c r="W113" s="9" t="str">
        <f t="shared" si="11"/>
        <v>2. Усталый</v>
      </c>
      <c r="X113">
        <f>VLOOKUP('Ответы на форму (1)'!M113,FAS,2,FALSE)</f>
        <v>3</v>
      </c>
      <c r="Y113">
        <f>VLOOKUP('Ответы на форму (1)'!N113,FAS,2,FALSE)</f>
        <v>3</v>
      </c>
      <c r="Z113">
        <f>VLOOKUP('Ответы на форму (1)'!O113,FAS,2,FALSE)</f>
        <v>2</v>
      </c>
      <c r="AA113">
        <f>VLOOKUP('Ответы на форму (1)'!P113,FAS,2,FALSE)</f>
        <v>4</v>
      </c>
      <c r="AB113">
        <f>VLOOKUP('Ответы на форму (1)'!Q113,FAS,2,FALSE)</f>
        <v>3</v>
      </c>
      <c r="AC113">
        <f>VLOOKUP('Ответы на форму (1)'!R113,FAS,2,FALSE)</f>
        <v>2</v>
      </c>
      <c r="AD113">
        <f>VLOOKUP('Ответы на форму (1)'!S113,FAS,2,FALSE)</f>
        <v>2</v>
      </c>
      <c r="AE113">
        <f>VLOOKUP('Ответы на форму (1)'!T113,FAS,2,FALSE)</f>
        <v>2</v>
      </c>
      <c r="AF113">
        <f>VLOOKUP('Ответы на форму (1)'!U113,FAS,2,FALSE)</f>
        <v>3</v>
      </c>
      <c r="AG113">
        <f>VLOOKUP('Ответы на форму (1)'!V113,FAS,2,FALSE)</f>
        <v>4</v>
      </c>
    </row>
    <row r="114" spans="1:33" x14ac:dyDescent="0.3">
      <c r="A114" t="str">
        <f>VLOOKUP('Ответы на форму (1)'!B114,Пол,2,FALSE)</f>
        <v>М</v>
      </c>
      <c r="B114">
        <f>'Ответы на форму (1)'!C114</f>
        <v>29</v>
      </c>
      <c r="C114" t="str">
        <f t="shared" si="6"/>
        <v>2. Молодой</v>
      </c>
      <c r="D114" t="str">
        <f>VLOOKUP('Ответы на форму (1)'!D114,ЧастотаТолчкосмартфона,2,FALSE)</f>
        <v>3. Часто</v>
      </c>
      <c r="E114">
        <f>IF(ISERR(FIND(E$1,'Ответы на форму (1)'!$E114)),0,IF(FIND(E$1,'Ответы на форму (1)'!$E114)&gt;0,1,0))</f>
        <v>0</v>
      </c>
      <c r="F114">
        <f>IF(ISERR(FIND(F$1,'Ответы на форму (1)'!$E114)),0,IF(FIND(F$1,'Ответы на форму (1)'!$E114)&gt;0,1,0))</f>
        <v>0</v>
      </c>
      <c r="G114">
        <f>IF(ISERR(FIND(G$1,'Ответы на форму (1)'!$E114)),0,IF(FIND(G$1,'Ответы на форму (1)'!$E114)&gt;0,1,0))</f>
        <v>0</v>
      </c>
      <c r="H114">
        <f>IF(ISERR(FIND(H$1,'Ответы на форму (1)'!$E114)),0,IF(FIND(H$1,'Ответы на форму (1)'!$E114)&gt;0,1,0))</f>
        <v>1</v>
      </c>
      <c r="I114">
        <f>IF(ISERR(FIND(I$1,'Ответы на форму (1)'!$E114)),0,IF(FIND(I$1,'Ответы на форму (1)'!$E114)&gt;0,1,0))</f>
        <v>1</v>
      </c>
      <c r="J114">
        <f>IF(ISERR(FIND(J$1,'Ответы на форму (1)'!$E114)),0,IF(FIND(J$1,'Ответы на форму (1)'!$E114)&gt;0,1,0))</f>
        <v>0</v>
      </c>
      <c r="K114">
        <f>IF(ISERR(FIND(K$1,'Ответы на форму (1)'!$E114)),0,IF(FIND(K$1,'Ответы на форму (1)'!$E114)&gt;0,1,0))</f>
        <v>0</v>
      </c>
      <c r="L114">
        <f t="shared" si="7"/>
        <v>2</v>
      </c>
      <c r="M114" s="9">
        <f t="shared" si="8"/>
        <v>15</v>
      </c>
      <c r="N114" s="9" t="str">
        <f t="shared" si="9"/>
        <v>3. Не довольный</v>
      </c>
      <c r="O114">
        <f>'Ответы на форму (1)'!F114</f>
        <v>3</v>
      </c>
      <c r="P114">
        <f>'Ответы на форму (1)'!G114</f>
        <v>3</v>
      </c>
      <c r="Q114">
        <f>'Ответы на форму (1)'!H114</f>
        <v>4</v>
      </c>
      <c r="R114">
        <f>'Ответы на форму (1)'!I114</f>
        <v>4</v>
      </c>
      <c r="S114">
        <f>'Ответы на форму (1)'!J114</f>
        <v>1</v>
      </c>
      <c r="T114" t="str">
        <f>VLOOKUP('Ответы на форму (1)'!K114,ДжедайскаяШкала,2,FALSE)</f>
        <v>3. Хорошо</v>
      </c>
      <c r="U114" t="str">
        <f>VLOOKUP('Ответы на форму (1)'!L114,ДжедайскаяШкала,2,FALSE)</f>
        <v>3. Хорошо</v>
      </c>
      <c r="V114" s="9">
        <f t="shared" si="10"/>
        <v>27</v>
      </c>
      <c r="W114" s="9" t="str">
        <f t="shared" si="11"/>
        <v>2. Усталый</v>
      </c>
      <c r="X114">
        <f>VLOOKUP('Ответы на форму (1)'!M114,FAS,2,FALSE)</f>
        <v>2</v>
      </c>
      <c r="Y114">
        <f>VLOOKUP('Ответы на форму (1)'!N114,FAS,2,FALSE)</f>
        <v>2</v>
      </c>
      <c r="Z114">
        <f>VLOOKUP('Ответы на форму (1)'!O114,FAS,2,FALSE)</f>
        <v>3</v>
      </c>
      <c r="AA114">
        <f>VLOOKUP('Ответы на форму (1)'!P114,FAS,2,FALSE)</f>
        <v>5</v>
      </c>
      <c r="AB114">
        <f>VLOOKUP('Ответы на форму (1)'!Q114,FAS,2,FALSE)</f>
        <v>1</v>
      </c>
      <c r="AC114">
        <f>VLOOKUP('Ответы на форму (1)'!R114,FAS,2,FALSE)</f>
        <v>4</v>
      </c>
      <c r="AD114">
        <f>VLOOKUP('Ответы на форму (1)'!S114,FAS,2,FALSE)</f>
        <v>2</v>
      </c>
      <c r="AE114">
        <f>VLOOKUP('Ответы на форму (1)'!T114,FAS,2,FALSE)</f>
        <v>2</v>
      </c>
      <c r="AF114">
        <f>VLOOKUP('Ответы на форму (1)'!U114,FAS,2,FALSE)</f>
        <v>3</v>
      </c>
      <c r="AG114">
        <f>VLOOKUP('Ответы на форму (1)'!V114,FAS,2,FALSE)</f>
        <v>3</v>
      </c>
    </row>
    <row r="115" spans="1:33" x14ac:dyDescent="0.3">
      <c r="A115" t="str">
        <f>VLOOKUP('Ответы на форму (1)'!B115,Пол,2,FALSE)</f>
        <v>М</v>
      </c>
      <c r="B115">
        <f>'Ответы на форму (1)'!C115</f>
        <v>20</v>
      </c>
      <c r="C115" t="str">
        <f t="shared" si="6"/>
        <v>3. Миллениал :)</v>
      </c>
      <c r="D115" t="str">
        <f>VLOOKUP('Ответы на форму (1)'!D115,ЧастотаТолчкосмартфона,2,FALSE)</f>
        <v>1. Редко</v>
      </c>
      <c r="E115">
        <f>IF(ISERR(FIND(E$1,'Ответы на форму (1)'!$E115)),0,IF(FIND(E$1,'Ответы на форму (1)'!$E115)&gt;0,1,0))</f>
        <v>0</v>
      </c>
      <c r="F115">
        <f>IF(ISERR(FIND(F$1,'Ответы на форму (1)'!$E115)),0,IF(FIND(F$1,'Ответы на форму (1)'!$E115)&gt;0,1,0))</f>
        <v>1</v>
      </c>
      <c r="G115">
        <f>IF(ISERR(FIND(G$1,'Ответы на форму (1)'!$E115)),0,IF(FIND(G$1,'Ответы на форму (1)'!$E115)&gt;0,1,0))</f>
        <v>0</v>
      </c>
      <c r="H115">
        <f>IF(ISERR(FIND(H$1,'Ответы на форму (1)'!$E115)),0,IF(FIND(H$1,'Ответы на форму (1)'!$E115)&gt;0,1,0))</f>
        <v>1</v>
      </c>
      <c r="I115">
        <f>IF(ISERR(FIND(I$1,'Ответы на форму (1)'!$E115)),0,IF(FIND(I$1,'Ответы на форму (1)'!$E115)&gt;0,1,0))</f>
        <v>0</v>
      </c>
      <c r="J115">
        <f>IF(ISERR(FIND(J$1,'Ответы на форму (1)'!$E115)),0,IF(FIND(J$1,'Ответы на форму (1)'!$E115)&gt;0,1,0))</f>
        <v>0</v>
      </c>
      <c r="K115">
        <f>IF(ISERR(FIND(K$1,'Ответы на форму (1)'!$E115)),0,IF(FIND(K$1,'Ответы на форму (1)'!$E115)&gt;0,1,0))</f>
        <v>0</v>
      </c>
      <c r="L115">
        <f t="shared" si="7"/>
        <v>2</v>
      </c>
      <c r="M115" s="9">
        <f t="shared" si="8"/>
        <v>21</v>
      </c>
      <c r="N115" s="9" t="str">
        <f t="shared" si="9"/>
        <v>2. Так себе</v>
      </c>
      <c r="O115">
        <f>'Ответы на форму (1)'!F115</f>
        <v>3</v>
      </c>
      <c r="P115">
        <f>'Ответы на форму (1)'!G115</f>
        <v>3</v>
      </c>
      <c r="Q115">
        <f>'Ответы на форму (1)'!H115</f>
        <v>5</v>
      </c>
      <c r="R115">
        <f>'Ответы на форму (1)'!I115</f>
        <v>5</v>
      </c>
      <c r="S115">
        <f>'Ответы на форму (1)'!J115</f>
        <v>5</v>
      </c>
      <c r="T115" t="str">
        <f>VLOOKUP('Ответы на форму (1)'!K115,ДжедайскаяШкала,2,FALSE)</f>
        <v>3. Хорошо</v>
      </c>
      <c r="U115" t="str">
        <f>VLOOKUP('Ответы на форму (1)'!L115,ДжедайскаяШкала,2,FALSE)</f>
        <v>3. Хорошо</v>
      </c>
      <c r="V115" s="9">
        <f t="shared" si="10"/>
        <v>27</v>
      </c>
      <c r="W115" s="9" t="str">
        <f t="shared" si="11"/>
        <v>2. Усталый</v>
      </c>
      <c r="X115">
        <f>VLOOKUP('Ответы на форму (1)'!M115,FAS,2,FALSE)</f>
        <v>3</v>
      </c>
      <c r="Y115">
        <f>VLOOKUP('Ответы на форму (1)'!N115,FAS,2,FALSE)</f>
        <v>2</v>
      </c>
      <c r="Z115">
        <f>VLOOKUP('Ответы на форму (1)'!O115,FAS,2,FALSE)</f>
        <v>3</v>
      </c>
      <c r="AA115">
        <f>VLOOKUP('Ответы на форму (1)'!P115,FAS,2,FALSE)</f>
        <v>4</v>
      </c>
      <c r="AB115">
        <f>VLOOKUP('Ответы на форму (1)'!Q115,FAS,2,FALSE)</f>
        <v>2</v>
      </c>
      <c r="AC115">
        <f>VLOOKUP('Ответы на форму (1)'!R115,FAS,2,FALSE)</f>
        <v>3</v>
      </c>
      <c r="AD115">
        <f>VLOOKUP('Ответы на форму (1)'!S115,FAS,2,FALSE)</f>
        <v>2</v>
      </c>
      <c r="AE115">
        <f>VLOOKUP('Ответы на форму (1)'!T115,FAS,2,FALSE)</f>
        <v>2</v>
      </c>
      <c r="AF115">
        <f>VLOOKUP('Ответы на форму (1)'!U115,FAS,2,FALSE)</f>
        <v>2</v>
      </c>
      <c r="AG115">
        <f>VLOOKUP('Ответы на форму (1)'!V115,FAS,2,FALSE)</f>
        <v>4</v>
      </c>
    </row>
    <row r="116" spans="1:33" x14ac:dyDescent="0.3">
      <c r="A116" t="str">
        <f>VLOOKUP('Ответы на форму (1)'!B116,Пол,2,FALSE)</f>
        <v>Ж</v>
      </c>
      <c r="B116">
        <f>'Ответы на форму (1)'!C116</f>
        <v>31</v>
      </c>
      <c r="C116" t="str">
        <f t="shared" si="6"/>
        <v>2. Молодой</v>
      </c>
      <c r="D116" t="str">
        <f>VLOOKUP('Ответы на форму (1)'!D116,ЧастотаТолчкосмартфона,2,FALSE)</f>
        <v>3. Часто</v>
      </c>
      <c r="E116">
        <f>IF(ISERR(FIND(E$1,'Ответы на форму (1)'!$E116)),0,IF(FIND(E$1,'Ответы на форму (1)'!$E116)&gt;0,1,0))</f>
        <v>0</v>
      </c>
      <c r="F116">
        <f>IF(ISERR(FIND(F$1,'Ответы на форму (1)'!$E116)),0,IF(FIND(F$1,'Ответы на форму (1)'!$E116)&gt;0,1,0))</f>
        <v>1</v>
      </c>
      <c r="G116">
        <f>IF(ISERR(FIND(G$1,'Ответы на форму (1)'!$E116)),0,IF(FIND(G$1,'Ответы на форму (1)'!$E116)&gt;0,1,0))</f>
        <v>1</v>
      </c>
      <c r="H116">
        <f>IF(ISERR(FIND(H$1,'Ответы на форму (1)'!$E116)),0,IF(FIND(H$1,'Ответы на форму (1)'!$E116)&gt;0,1,0))</f>
        <v>1</v>
      </c>
      <c r="I116">
        <f>IF(ISERR(FIND(I$1,'Ответы на форму (1)'!$E116)),0,IF(FIND(I$1,'Ответы на форму (1)'!$E116)&gt;0,1,0))</f>
        <v>1</v>
      </c>
      <c r="J116">
        <f>IF(ISERR(FIND(J$1,'Ответы на форму (1)'!$E116)),0,IF(FIND(J$1,'Ответы на форму (1)'!$E116)&gt;0,1,0))</f>
        <v>1</v>
      </c>
      <c r="K116">
        <f>IF(ISERR(FIND(K$1,'Ответы на форму (1)'!$E116)),0,IF(FIND(K$1,'Ответы на форму (1)'!$E116)&gt;0,1,0))</f>
        <v>1</v>
      </c>
      <c r="L116">
        <f t="shared" si="7"/>
        <v>6</v>
      </c>
      <c r="M116" s="9">
        <f t="shared" si="8"/>
        <v>18</v>
      </c>
      <c r="N116" s="9" t="str">
        <f t="shared" si="9"/>
        <v>2. Так себе</v>
      </c>
      <c r="O116">
        <f>'Ответы на форму (1)'!F116</f>
        <v>3</v>
      </c>
      <c r="P116">
        <f>'Ответы на форму (1)'!G116</f>
        <v>5</v>
      </c>
      <c r="Q116">
        <f>'Ответы на форму (1)'!H116</f>
        <v>4</v>
      </c>
      <c r="R116">
        <f>'Ответы на форму (1)'!I116</f>
        <v>5</v>
      </c>
      <c r="S116">
        <f>'Ответы на форму (1)'!J116</f>
        <v>1</v>
      </c>
      <c r="T116" t="str">
        <f>VLOOKUP('Ответы на форму (1)'!K116,ДжедайскаяШкала,2,FALSE)</f>
        <v>3. Хорошо</v>
      </c>
      <c r="U116" t="str">
        <f>VLOOKUP('Ответы на форму (1)'!L116,ДжедайскаяШкала,2,FALSE)</f>
        <v>3. Хорошо</v>
      </c>
      <c r="V116" s="9">
        <f t="shared" si="10"/>
        <v>26</v>
      </c>
      <c r="W116" s="9" t="str">
        <f t="shared" si="11"/>
        <v>2. Усталый</v>
      </c>
      <c r="X116">
        <f>VLOOKUP('Ответы на форму (1)'!M116,FAS,2,FALSE)</f>
        <v>4</v>
      </c>
      <c r="Y116">
        <f>VLOOKUP('Ответы на форму (1)'!N116,FAS,2,FALSE)</f>
        <v>2</v>
      </c>
      <c r="Z116">
        <f>VLOOKUP('Ответы на форму (1)'!O116,FAS,2,FALSE)</f>
        <v>1</v>
      </c>
      <c r="AA116">
        <f>VLOOKUP('Ответы на форму (1)'!P116,FAS,2,FALSE)</f>
        <v>5</v>
      </c>
      <c r="AB116">
        <f>VLOOKUP('Ответы на форму (1)'!Q116,FAS,2,FALSE)</f>
        <v>2</v>
      </c>
      <c r="AC116">
        <f>VLOOKUP('Ответы на форму (1)'!R116,FAS,2,FALSE)</f>
        <v>3</v>
      </c>
      <c r="AD116">
        <f>VLOOKUP('Ответы на форму (1)'!S116,FAS,2,FALSE)</f>
        <v>1</v>
      </c>
      <c r="AE116">
        <f>VLOOKUP('Ответы на форму (1)'!T116,FAS,2,FALSE)</f>
        <v>2</v>
      </c>
      <c r="AF116">
        <f>VLOOKUP('Ответы на форму (1)'!U116,FAS,2,FALSE)</f>
        <v>2</v>
      </c>
      <c r="AG116">
        <f>VLOOKUP('Ответы на форму (1)'!V116,FAS,2,FALSE)</f>
        <v>4</v>
      </c>
    </row>
    <row r="117" spans="1:33" x14ac:dyDescent="0.3">
      <c r="A117" t="str">
        <f>VLOOKUP('Ответы на форму (1)'!B117,Пол,2,FALSE)</f>
        <v>М</v>
      </c>
      <c r="B117">
        <f>'Ответы на форму (1)'!C117</f>
        <v>22</v>
      </c>
      <c r="C117" t="str">
        <f t="shared" si="6"/>
        <v>3. Миллениал :)</v>
      </c>
      <c r="D117" t="str">
        <f>VLOOKUP('Ответы на форму (1)'!D117,ЧастотаТолчкосмартфона,2,FALSE)</f>
        <v>2. Иногда</v>
      </c>
      <c r="E117">
        <f>IF(ISERR(FIND(E$1,'Ответы на форму (1)'!$E117)),0,IF(FIND(E$1,'Ответы на форму (1)'!$E117)&gt;0,1,0))</f>
        <v>0</v>
      </c>
      <c r="F117">
        <f>IF(ISERR(FIND(F$1,'Ответы на форму (1)'!$E117)),0,IF(FIND(F$1,'Ответы на форму (1)'!$E117)&gt;0,1,0))</f>
        <v>1</v>
      </c>
      <c r="G117">
        <f>IF(ISERR(FIND(G$1,'Ответы на форму (1)'!$E117)),0,IF(FIND(G$1,'Ответы на форму (1)'!$E117)&gt;0,1,0))</f>
        <v>0</v>
      </c>
      <c r="H117">
        <f>IF(ISERR(FIND(H$1,'Ответы на форму (1)'!$E117)),0,IF(FIND(H$1,'Ответы на форму (1)'!$E117)&gt;0,1,0))</f>
        <v>1</v>
      </c>
      <c r="I117">
        <f>IF(ISERR(FIND(I$1,'Ответы на форму (1)'!$E117)),0,IF(FIND(I$1,'Ответы на форму (1)'!$E117)&gt;0,1,0))</f>
        <v>0</v>
      </c>
      <c r="J117">
        <f>IF(ISERR(FIND(J$1,'Ответы на форму (1)'!$E117)),0,IF(FIND(J$1,'Ответы на форму (1)'!$E117)&gt;0,1,0))</f>
        <v>0</v>
      </c>
      <c r="K117">
        <f>IF(ISERR(FIND(K$1,'Ответы на форму (1)'!$E117)),0,IF(FIND(K$1,'Ответы на форму (1)'!$E117)&gt;0,1,0))</f>
        <v>0</v>
      </c>
      <c r="L117">
        <f t="shared" si="7"/>
        <v>2</v>
      </c>
      <c r="M117" s="9">
        <f t="shared" si="8"/>
        <v>23</v>
      </c>
      <c r="N117" s="9" t="str">
        <f t="shared" si="9"/>
        <v>2. Так себе</v>
      </c>
      <c r="O117">
        <f>'Ответы на форму (1)'!F117</f>
        <v>3</v>
      </c>
      <c r="P117">
        <f>'Ответы на форму (1)'!G117</f>
        <v>4</v>
      </c>
      <c r="Q117">
        <f>'Ответы на форму (1)'!H117</f>
        <v>5</v>
      </c>
      <c r="R117">
        <f>'Ответы на форму (1)'!I117</f>
        <v>5</v>
      </c>
      <c r="S117">
        <f>'Ответы на форму (1)'!J117</f>
        <v>6</v>
      </c>
      <c r="T117" t="str">
        <f>VLOOKUP('Ответы на форму (1)'!K117,ДжедайскаяШкала,2,FALSE)</f>
        <v>1. Плохо</v>
      </c>
      <c r="U117" t="str">
        <f>VLOOKUP('Ответы на форму (1)'!L117,ДжедайскаяШкала,2,FALSE)</f>
        <v>1. Плохо</v>
      </c>
      <c r="V117" s="9">
        <f t="shared" si="10"/>
        <v>30</v>
      </c>
      <c r="W117" s="9" t="str">
        <f t="shared" si="11"/>
        <v>2. Усталый</v>
      </c>
      <c r="X117">
        <f>VLOOKUP('Ответы на форму (1)'!M117,FAS,2,FALSE)</f>
        <v>4</v>
      </c>
      <c r="Y117">
        <f>VLOOKUP('Ответы на форму (1)'!N117,FAS,2,FALSE)</f>
        <v>3</v>
      </c>
      <c r="Z117">
        <f>VLOOKUP('Ответы на форму (1)'!O117,FAS,2,FALSE)</f>
        <v>4</v>
      </c>
      <c r="AA117">
        <f>VLOOKUP('Ответы на форму (1)'!P117,FAS,2,FALSE)</f>
        <v>3</v>
      </c>
      <c r="AB117">
        <f>VLOOKUP('Ответы на форму (1)'!Q117,FAS,2,FALSE)</f>
        <v>1</v>
      </c>
      <c r="AC117">
        <f>VLOOKUP('Ответы на форму (1)'!R117,FAS,2,FALSE)</f>
        <v>5</v>
      </c>
      <c r="AD117">
        <f>VLOOKUP('Ответы на форму (1)'!S117,FAS,2,FALSE)</f>
        <v>2</v>
      </c>
      <c r="AE117">
        <f>VLOOKUP('Ответы на форму (1)'!T117,FAS,2,FALSE)</f>
        <v>4</v>
      </c>
      <c r="AF117">
        <f>VLOOKUP('Ответы на форму (1)'!U117,FAS,2,FALSE)</f>
        <v>1</v>
      </c>
      <c r="AG117">
        <f>VLOOKUP('Ответы на форму (1)'!V117,FAS,2,FALSE)</f>
        <v>3</v>
      </c>
    </row>
    <row r="118" spans="1:33" x14ac:dyDescent="0.3">
      <c r="A118" t="str">
        <f>VLOOKUP('Ответы на форму (1)'!B118,Пол,2,FALSE)</f>
        <v>Ж</v>
      </c>
      <c r="B118">
        <f>'Ответы на форму (1)'!C118</f>
        <v>32</v>
      </c>
      <c r="C118" t="str">
        <f t="shared" si="6"/>
        <v>2. Молодой</v>
      </c>
      <c r="D118" t="str">
        <f>VLOOKUP('Ответы на форму (1)'!D118,ЧастотаТолчкосмартфона,2,FALSE)</f>
        <v>3. Часто</v>
      </c>
      <c r="E118">
        <f>IF(ISERR(FIND(E$1,'Ответы на форму (1)'!$E118)),0,IF(FIND(E$1,'Ответы на форму (1)'!$E118)&gt;0,1,0))</f>
        <v>0</v>
      </c>
      <c r="F118">
        <f>IF(ISERR(FIND(F$1,'Ответы на форму (1)'!$E118)),0,IF(FIND(F$1,'Ответы на форму (1)'!$E118)&gt;0,1,0))</f>
        <v>0</v>
      </c>
      <c r="G118">
        <f>IF(ISERR(FIND(G$1,'Ответы на форму (1)'!$E118)),0,IF(FIND(G$1,'Ответы на форму (1)'!$E118)&gt;0,1,0))</f>
        <v>0</v>
      </c>
      <c r="H118">
        <f>IF(ISERR(FIND(H$1,'Ответы на форму (1)'!$E118)),0,IF(FIND(H$1,'Ответы на форму (1)'!$E118)&gt;0,1,0))</f>
        <v>1</v>
      </c>
      <c r="I118">
        <f>IF(ISERR(FIND(I$1,'Ответы на форму (1)'!$E118)),0,IF(FIND(I$1,'Ответы на форму (1)'!$E118)&gt;0,1,0))</f>
        <v>0</v>
      </c>
      <c r="J118">
        <f>IF(ISERR(FIND(J$1,'Ответы на форму (1)'!$E118)),0,IF(FIND(J$1,'Ответы на форму (1)'!$E118)&gt;0,1,0))</f>
        <v>0</v>
      </c>
      <c r="K118">
        <f>IF(ISERR(FIND(K$1,'Ответы на форму (1)'!$E118)),0,IF(FIND(K$1,'Ответы на форму (1)'!$E118)&gt;0,1,0))</f>
        <v>0</v>
      </c>
      <c r="L118">
        <f t="shared" si="7"/>
        <v>1</v>
      </c>
      <c r="M118" s="9">
        <f t="shared" si="8"/>
        <v>22</v>
      </c>
      <c r="N118" s="9" t="str">
        <f t="shared" si="9"/>
        <v>2. Так себе</v>
      </c>
      <c r="O118">
        <f>'Ответы на форму (1)'!F118</f>
        <v>4</v>
      </c>
      <c r="P118">
        <f>'Ответы на форму (1)'!G118</f>
        <v>4</v>
      </c>
      <c r="Q118">
        <f>'Ответы на форму (1)'!H118</f>
        <v>5</v>
      </c>
      <c r="R118">
        <f>'Ответы на форму (1)'!I118</f>
        <v>5</v>
      </c>
      <c r="S118">
        <f>'Ответы на форму (1)'!J118</f>
        <v>4</v>
      </c>
      <c r="T118" t="str">
        <f>VLOOKUP('Ответы на форму (1)'!K118,ДжедайскаяШкала,2,FALSE)</f>
        <v>2. Средне</v>
      </c>
      <c r="U118" t="str">
        <f>VLOOKUP('Ответы на форму (1)'!L118,ДжедайскаяШкала,2,FALSE)</f>
        <v>3. Хорошо</v>
      </c>
      <c r="V118" s="9">
        <f t="shared" si="10"/>
        <v>21</v>
      </c>
      <c r="W118" s="9" t="str">
        <f t="shared" si="11"/>
        <v>1. Свежий</v>
      </c>
      <c r="X118">
        <f>VLOOKUP('Ответы на форму (1)'!M118,FAS,2,FALSE)</f>
        <v>2</v>
      </c>
      <c r="Y118">
        <f>VLOOKUP('Ответы на форму (1)'!N118,FAS,2,FALSE)</f>
        <v>1</v>
      </c>
      <c r="Z118">
        <f>VLOOKUP('Ответы на форму (1)'!O118,FAS,2,FALSE)</f>
        <v>2</v>
      </c>
      <c r="AA118">
        <f>VLOOKUP('Ответы на форму (1)'!P118,FAS,2,FALSE)</f>
        <v>4</v>
      </c>
      <c r="AB118">
        <f>VLOOKUP('Ответы на форму (1)'!Q118,FAS,2,FALSE)</f>
        <v>1</v>
      </c>
      <c r="AC118">
        <f>VLOOKUP('Ответы на форму (1)'!R118,FAS,2,FALSE)</f>
        <v>2</v>
      </c>
      <c r="AD118">
        <f>VLOOKUP('Ответы на форму (1)'!S118,FAS,2,FALSE)</f>
        <v>2</v>
      </c>
      <c r="AE118">
        <f>VLOOKUP('Ответы на форму (1)'!T118,FAS,2,FALSE)</f>
        <v>1</v>
      </c>
      <c r="AF118">
        <f>VLOOKUP('Ответы на форму (1)'!U118,FAS,2,FALSE)</f>
        <v>1</v>
      </c>
      <c r="AG118">
        <f>VLOOKUP('Ответы на форму (1)'!V118,FAS,2,FALSE)</f>
        <v>5</v>
      </c>
    </row>
    <row r="119" spans="1:33" x14ac:dyDescent="0.3">
      <c r="A119" t="str">
        <f>VLOOKUP('Ответы на форму (1)'!B119,Пол,2,FALSE)</f>
        <v>Ж</v>
      </c>
      <c r="B119">
        <f>'Ответы на форму (1)'!C119</f>
        <v>36</v>
      </c>
      <c r="C119" t="str">
        <f t="shared" si="6"/>
        <v>1. Мудрый :)</v>
      </c>
      <c r="D119" t="str">
        <f>VLOOKUP('Ответы на форму (1)'!D119,ЧастотаТолчкосмартфона,2,FALSE)</f>
        <v>1. Редко</v>
      </c>
      <c r="E119">
        <f>IF(ISERR(FIND(E$1,'Ответы на форму (1)'!$E119)),0,IF(FIND(E$1,'Ответы на форму (1)'!$E119)&gt;0,1,0))</f>
        <v>0</v>
      </c>
      <c r="F119">
        <f>IF(ISERR(FIND(F$1,'Ответы на форму (1)'!$E119)),0,IF(FIND(F$1,'Ответы на форму (1)'!$E119)&gt;0,1,0))</f>
        <v>0</v>
      </c>
      <c r="G119">
        <f>IF(ISERR(FIND(G$1,'Ответы на форму (1)'!$E119)),0,IF(FIND(G$1,'Ответы на форму (1)'!$E119)&gt;0,1,0))</f>
        <v>0</v>
      </c>
      <c r="H119">
        <f>IF(ISERR(FIND(H$1,'Ответы на форму (1)'!$E119)),0,IF(FIND(H$1,'Ответы на форму (1)'!$E119)&gt;0,1,0))</f>
        <v>1</v>
      </c>
      <c r="I119">
        <f>IF(ISERR(FIND(I$1,'Ответы на форму (1)'!$E119)),0,IF(FIND(I$1,'Ответы на форму (1)'!$E119)&gt;0,1,0))</f>
        <v>0</v>
      </c>
      <c r="J119">
        <f>IF(ISERR(FIND(J$1,'Ответы на форму (1)'!$E119)),0,IF(FIND(J$1,'Ответы на форму (1)'!$E119)&gt;0,1,0))</f>
        <v>0</v>
      </c>
      <c r="K119">
        <f>IF(ISERR(FIND(K$1,'Ответы на форму (1)'!$E119)),0,IF(FIND(K$1,'Ответы на форму (1)'!$E119)&gt;0,1,0))</f>
        <v>0</v>
      </c>
      <c r="L119">
        <f t="shared" si="7"/>
        <v>1</v>
      </c>
      <c r="M119" s="9">
        <f t="shared" si="8"/>
        <v>32</v>
      </c>
      <c r="N119" s="9" t="str">
        <f t="shared" si="9"/>
        <v>1. Довольный</v>
      </c>
      <c r="O119">
        <f>'Ответы на форму (1)'!F119</f>
        <v>7</v>
      </c>
      <c r="P119">
        <f>'Ответы на форму (1)'!G119</f>
        <v>6</v>
      </c>
      <c r="Q119">
        <f>'Ответы на форму (1)'!H119</f>
        <v>7</v>
      </c>
      <c r="R119">
        <f>'Ответы на форму (1)'!I119</f>
        <v>6</v>
      </c>
      <c r="S119">
        <f>'Ответы на форму (1)'!J119</f>
        <v>6</v>
      </c>
      <c r="T119" t="str">
        <f>VLOOKUP('Ответы на форму (1)'!K119,ДжедайскаяШкала,2,FALSE)</f>
        <v>3. Хорошо</v>
      </c>
      <c r="U119" t="str">
        <f>VLOOKUP('Ответы на форму (1)'!L119,ДжедайскаяШкала,2,FALSE)</f>
        <v>3. Хорошо</v>
      </c>
      <c r="V119" s="9">
        <f t="shared" si="10"/>
        <v>29</v>
      </c>
      <c r="W119" s="9" t="str">
        <f t="shared" si="11"/>
        <v>2. Усталый</v>
      </c>
      <c r="X119">
        <f>VLOOKUP('Ответы на форму (1)'!M119,FAS,2,FALSE)</f>
        <v>2</v>
      </c>
      <c r="Y119">
        <f>VLOOKUP('Ответы на форму (1)'!N119,FAS,2,FALSE)</f>
        <v>3</v>
      </c>
      <c r="Z119">
        <f>VLOOKUP('Ответы на форму (1)'!O119,FAS,2,FALSE)</f>
        <v>2</v>
      </c>
      <c r="AA119">
        <f>VLOOKUP('Ответы на форму (1)'!P119,FAS,2,FALSE)</f>
        <v>5</v>
      </c>
      <c r="AB119">
        <f>VLOOKUP('Ответы на форму (1)'!Q119,FAS,2,FALSE)</f>
        <v>1</v>
      </c>
      <c r="AC119">
        <f>VLOOKUP('Ответы на форму (1)'!R119,FAS,2,FALSE)</f>
        <v>3</v>
      </c>
      <c r="AD119">
        <f>VLOOKUP('Ответы на форму (1)'!S119,FAS,2,FALSE)</f>
        <v>1</v>
      </c>
      <c r="AE119">
        <f>VLOOKUP('Ответы на форму (1)'!T119,FAS,2,FALSE)</f>
        <v>4</v>
      </c>
      <c r="AF119">
        <f>VLOOKUP('Ответы на форму (1)'!U119,FAS,2,FALSE)</f>
        <v>4</v>
      </c>
      <c r="AG119">
        <f>VLOOKUP('Ответы на форму (1)'!V119,FAS,2,FALSE)</f>
        <v>4</v>
      </c>
    </row>
    <row r="120" spans="1:33" x14ac:dyDescent="0.3">
      <c r="A120" t="str">
        <f>VLOOKUP('Ответы на форму (1)'!B120,Пол,2,FALSE)</f>
        <v>М</v>
      </c>
      <c r="B120">
        <f>'Ответы на форму (1)'!C120</f>
        <v>36</v>
      </c>
      <c r="C120" t="str">
        <f t="shared" si="6"/>
        <v>1. Мудрый :)</v>
      </c>
      <c r="D120" t="str">
        <f>VLOOKUP('Ответы на форму (1)'!D120,ЧастотаТолчкосмартфона,2,FALSE)</f>
        <v>4. Очень Часто</v>
      </c>
      <c r="E120">
        <f>IF(ISERR(FIND(E$1,'Ответы на форму (1)'!$E120)),0,IF(FIND(E$1,'Ответы на форму (1)'!$E120)&gt;0,1,0))</f>
        <v>0</v>
      </c>
      <c r="F120">
        <f>IF(ISERR(FIND(F$1,'Ответы на форму (1)'!$E120)),0,IF(FIND(F$1,'Ответы на форму (1)'!$E120)&gt;0,1,0))</f>
        <v>0</v>
      </c>
      <c r="G120">
        <f>IF(ISERR(FIND(G$1,'Ответы на форму (1)'!$E120)),0,IF(FIND(G$1,'Ответы на форму (1)'!$E120)&gt;0,1,0))</f>
        <v>0</v>
      </c>
      <c r="H120">
        <f>IF(ISERR(FIND(H$1,'Ответы на форму (1)'!$E120)),0,IF(FIND(H$1,'Ответы на форму (1)'!$E120)&gt;0,1,0))</f>
        <v>1</v>
      </c>
      <c r="I120">
        <f>IF(ISERR(FIND(I$1,'Ответы на форму (1)'!$E120)),0,IF(FIND(I$1,'Ответы на форму (1)'!$E120)&gt;0,1,0))</f>
        <v>0</v>
      </c>
      <c r="J120">
        <f>IF(ISERR(FIND(J$1,'Ответы на форму (1)'!$E120)),0,IF(FIND(J$1,'Ответы на форму (1)'!$E120)&gt;0,1,0))</f>
        <v>0</v>
      </c>
      <c r="K120">
        <f>IF(ISERR(FIND(K$1,'Ответы на форму (1)'!$E120)),0,IF(FIND(K$1,'Ответы на форму (1)'!$E120)&gt;0,1,0))</f>
        <v>0</v>
      </c>
      <c r="L120">
        <f t="shared" si="7"/>
        <v>1</v>
      </c>
      <c r="M120" s="9">
        <f t="shared" si="8"/>
        <v>19</v>
      </c>
      <c r="N120" s="9" t="str">
        <f t="shared" si="9"/>
        <v>2. Так себе</v>
      </c>
      <c r="O120">
        <f>'Ответы на форму (1)'!F120</f>
        <v>4</v>
      </c>
      <c r="P120">
        <f>'Ответы на форму (1)'!G120</f>
        <v>4</v>
      </c>
      <c r="Q120">
        <f>'Ответы на форму (1)'!H120</f>
        <v>4</v>
      </c>
      <c r="R120">
        <f>'Ответы на форму (1)'!I120</f>
        <v>4</v>
      </c>
      <c r="S120">
        <f>'Ответы на форму (1)'!J120</f>
        <v>3</v>
      </c>
      <c r="T120" t="str">
        <f>VLOOKUP('Ответы на форму (1)'!K120,ДжедайскаяШкала,2,FALSE)</f>
        <v>2. Средне</v>
      </c>
      <c r="U120" t="str">
        <f>VLOOKUP('Ответы на форму (1)'!L120,ДжедайскаяШкала,2,FALSE)</f>
        <v>2. Средне</v>
      </c>
      <c r="V120" s="9">
        <f t="shared" si="10"/>
        <v>29</v>
      </c>
      <c r="W120" s="9" t="str">
        <f t="shared" si="11"/>
        <v>2. Усталый</v>
      </c>
      <c r="X120">
        <f>VLOOKUP('Ответы на форму (1)'!M120,FAS,2,FALSE)</f>
        <v>3</v>
      </c>
      <c r="Y120">
        <f>VLOOKUP('Ответы на форму (1)'!N120,FAS,2,FALSE)</f>
        <v>2</v>
      </c>
      <c r="Z120">
        <f>VLOOKUP('Ответы на форму (1)'!O120,FAS,2,FALSE)</f>
        <v>2</v>
      </c>
      <c r="AA120">
        <f>VLOOKUP('Ответы на форму (1)'!P120,FAS,2,FALSE)</f>
        <v>4</v>
      </c>
      <c r="AB120">
        <f>VLOOKUP('Ответы на форму (1)'!Q120,FAS,2,FALSE)</f>
        <v>3</v>
      </c>
      <c r="AC120">
        <f>VLOOKUP('Ответы на форму (1)'!R120,FAS,2,FALSE)</f>
        <v>3</v>
      </c>
      <c r="AD120">
        <f>VLOOKUP('Ответы на форму (1)'!S120,FAS,2,FALSE)</f>
        <v>3</v>
      </c>
      <c r="AE120">
        <f>VLOOKUP('Ответы на форму (1)'!T120,FAS,2,FALSE)</f>
        <v>3</v>
      </c>
      <c r="AF120">
        <f>VLOOKUP('Ответы на форму (1)'!U120,FAS,2,FALSE)</f>
        <v>3</v>
      </c>
      <c r="AG120">
        <f>VLOOKUP('Ответы на форму (1)'!V120,FAS,2,FALSE)</f>
        <v>3</v>
      </c>
    </row>
    <row r="121" spans="1:33" x14ac:dyDescent="0.3">
      <c r="A121" t="str">
        <f>VLOOKUP('Ответы на форму (1)'!B121,Пол,2,FALSE)</f>
        <v>Ж</v>
      </c>
      <c r="B121">
        <f>'Ответы на форму (1)'!C121</f>
        <v>28</v>
      </c>
      <c r="C121" t="str">
        <f t="shared" si="6"/>
        <v>2. Молодой</v>
      </c>
      <c r="D121" t="str">
        <f>VLOOKUP('Ответы на форму (1)'!D121,ЧастотаТолчкосмартфона,2,FALSE)</f>
        <v>4. Очень Часто</v>
      </c>
      <c r="E121">
        <f>IF(ISERR(FIND(E$1,'Ответы на форму (1)'!$E121)),0,IF(FIND(E$1,'Ответы на форму (1)'!$E121)&gt;0,1,0))</f>
        <v>0</v>
      </c>
      <c r="F121">
        <f>IF(ISERR(FIND(F$1,'Ответы на форму (1)'!$E121)),0,IF(FIND(F$1,'Ответы на форму (1)'!$E121)&gt;0,1,0))</f>
        <v>1</v>
      </c>
      <c r="G121">
        <f>IF(ISERR(FIND(G$1,'Ответы на форму (1)'!$E121)),0,IF(FIND(G$1,'Ответы на форму (1)'!$E121)&gt;0,1,0))</f>
        <v>0</v>
      </c>
      <c r="H121">
        <f>IF(ISERR(FIND(H$1,'Ответы на форму (1)'!$E121)),0,IF(FIND(H$1,'Ответы на форму (1)'!$E121)&gt;0,1,0))</f>
        <v>1</v>
      </c>
      <c r="I121">
        <f>IF(ISERR(FIND(I$1,'Ответы на форму (1)'!$E121)),0,IF(FIND(I$1,'Ответы на форму (1)'!$E121)&gt;0,1,0))</f>
        <v>1</v>
      </c>
      <c r="J121">
        <f>IF(ISERR(FIND(J$1,'Ответы на форму (1)'!$E121)),0,IF(FIND(J$1,'Ответы на форму (1)'!$E121)&gt;0,1,0))</f>
        <v>0</v>
      </c>
      <c r="K121">
        <f>IF(ISERR(FIND(K$1,'Ответы на форму (1)'!$E121)),0,IF(FIND(K$1,'Ответы на форму (1)'!$E121)&gt;0,1,0))</f>
        <v>1</v>
      </c>
      <c r="L121">
        <f t="shared" si="7"/>
        <v>4</v>
      </c>
      <c r="M121" s="9">
        <f t="shared" si="8"/>
        <v>17</v>
      </c>
      <c r="N121" s="9" t="str">
        <f t="shared" si="9"/>
        <v>2. Так себе</v>
      </c>
      <c r="O121">
        <f>'Ответы на форму (1)'!F121</f>
        <v>5</v>
      </c>
      <c r="P121">
        <f>'Ответы на форму (1)'!G121</f>
        <v>4</v>
      </c>
      <c r="Q121">
        <f>'Ответы на форму (1)'!H121</f>
        <v>5</v>
      </c>
      <c r="R121">
        <f>'Ответы на форму (1)'!I121</f>
        <v>2</v>
      </c>
      <c r="S121">
        <f>'Ответы на форму (1)'!J121</f>
        <v>1</v>
      </c>
      <c r="T121" t="str">
        <f>VLOOKUP('Ответы на форму (1)'!K121,ДжедайскаяШкала,2,FALSE)</f>
        <v>3. Хорошо</v>
      </c>
      <c r="U121" t="str">
        <f>VLOOKUP('Ответы на форму (1)'!L121,ДжедайскаяШкала,2,FALSE)</f>
        <v>2. Средне</v>
      </c>
      <c r="V121" s="9">
        <f t="shared" si="10"/>
        <v>35</v>
      </c>
      <c r="W121" s="9" t="str">
        <f t="shared" si="11"/>
        <v>3. В хлам</v>
      </c>
      <c r="X121">
        <f>VLOOKUP('Ответы на форму (1)'!M121,FAS,2,FALSE)</f>
        <v>4</v>
      </c>
      <c r="Y121">
        <f>VLOOKUP('Ответы на форму (1)'!N121,FAS,2,FALSE)</f>
        <v>4</v>
      </c>
      <c r="Z121">
        <f>VLOOKUP('Ответы на форму (1)'!O121,FAS,2,FALSE)</f>
        <v>4</v>
      </c>
      <c r="AA121">
        <f>VLOOKUP('Ответы на форму (1)'!P121,FAS,2,FALSE)</f>
        <v>3</v>
      </c>
      <c r="AB121">
        <f>VLOOKUP('Ответы на форму (1)'!Q121,FAS,2,FALSE)</f>
        <v>3</v>
      </c>
      <c r="AC121">
        <f>VLOOKUP('Ответы на форму (1)'!R121,FAS,2,FALSE)</f>
        <v>2</v>
      </c>
      <c r="AD121">
        <f>VLOOKUP('Ответы на форму (1)'!S121,FAS,2,FALSE)</f>
        <v>3</v>
      </c>
      <c r="AE121">
        <f>VLOOKUP('Ответы на форму (1)'!T121,FAS,2,FALSE)</f>
        <v>4</v>
      </c>
      <c r="AF121">
        <f>VLOOKUP('Ответы на форму (1)'!U121,FAS,2,FALSE)</f>
        <v>3</v>
      </c>
      <c r="AG121">
        <f>VLOOKUP('Ответы на форму (1)'!V121,FAS,2,FALSE)</f>
        <v>5</v>
      </c>
    </row>
    <row r="122" spans="1:33" x14ac:dyDescent="0.3">
      <c r="A122" t="str">
        <f>VLOOKUP('Ответы на форму (1)'!B122,Пол,2,FALSE)</f>
        <v>Ж</v>
      </c>
      <c r="B122">
        <f>'Ответы на форму (1)'!C122</f>
        <v>38</v>
      </c>
      <c r="C122" t="str">
        <f t="shared" si="6"/>
        <v>1. Мудрый :)</v>
      </c>
      <c r="D122" t="str">
        <f>VLOOKUP('Ответы на форму (1)'!D122,ЧастотаТолчкосмартфона,2,FALSE)</f>
        <v>3. Часто</v>
      </c>
      <c r="E122">
        <f>IF(ISERR(FIND(E$1,'Ответы на форму (1)'!$E122)),0,IF(FIND(E$1,'Ответы на форму (1)'!$E122)&gt;0,1,0))</f>
        <v>0</v>
      </c>
      <c r="F122">
        <f>IF(ISERR(FIND(F$1,'Ответы на форму (1)'!$E122)),0,IF(FIND(F$1,'Ответы на форму (1)'!$E122)&gt;0,1,0))</f>
        <v>1</v>
      </c>
      <c r="G122">
        <f>IF(ISERR(FIND(G$1,'Ответы на форму (1)'!$E122)),0,IF(FIND(G$1,'Ответы на форму (1)'!$E122)&gt;0,1,0))</f>
        <v>1</v>
      </c>
      <c r="H122">
        <f>IF(ISERR(FIND(H$1,'Ответы на форму (1)'!$E122)),0,IF(FIND(H$1,'Ответы на форму (1)'!$E122)&gt;0,1,0))</f>
        <v>1</v>
      </c>
      <c r="I122">
        <f>IF(ISERR(FIND(I$1,'Ответы на форму (1)'!$E122)),0,IF(FIND(I$1,'Ответы на форму (1)'!$E122)&gt;0,1,0))</f>
        <v>0</v>
      </c>
      <c r="J122">
        <f>IF(ISERR(FIND(J$1,'Ответы на форму (1)'!$E122)),0,IF(FIND(J$1,'Ответы на форму (1)'!$E122)&gt;0,1,0))</f>
        <v>0</v>
      </c>
      <c r="K122">
        <f>IF(ISERR(FIND(K$1,'Ответы на форму (1)'!$E122)),0,IF(FIND(K$1,'Ответы на форму (1)'!$E122)&gt;0,1,0))</f>
        <v>1</v>
      </c>
      <c r="L122">
        <f t="shared" si="7"/>
        <v>4</v>
      </c>
      <c r="M122" s="9">
        <f t="shared" si="8"/>
        <v>26</v>
      </c>
      <c r="N122" s="9" t="str">
        <f t="shared" si="9"/>
        <v>1. Довольный</v>
      </c>
      <c r="O122">
        <f>'Ответы на форму (1)'!F122</f>
        <v>5</v>
      </c>
      <c r="P122">
        <f>'Ответы на форму (1)'!G122</f>
        <v>6</v>
      </c>
      <c r="Q122">
        <f>'Ответы на форму (1)'!H122</f>
        <v>6</v>
      </c>
      <c r="R122">
        <f>'Ответы на форму (1)'!I122</f>
        <v>5</v>
      </c>
      <c r="S122">
        <f>'Ответы на форму (1)'!J122</f>
        <v>4</v>
      </c>
      <c r="T122" t="str">
        <f>VLOOKUP('Ответы на форму (1)'!K122,ДжедайскаяШкала,2,FALSE)</f>
        <v>3. Хорошо</v>
      </c>
      <c r="U122" t="str">
        <f>VLOOKUP('Ответы на форму (1)'!L122,ДжедайскаяШкала,2,FALSE)</f>
        <v>2. Средне</v>
      </c>
      <c r="V122" s="9">
        <f t="shared" si="10"/>
        <v>27</v>
      </c>
      <c r="W122" s="9" t="str">
        <f t="shared" si="11"/>
        <v>2. Усталый</v>
      </c>
      <c r="X122">
        <f>VLOOKUP('Ответы на форму (1)'!M122,FAS,2,FALSE)</f>
        <v>2</v>
      </c>
      <c r="Y122">
        <f>VLOOKUP('Ответы на форму (1)'!N122,FAS,2,FALSE)</f>
        <v>2</v>
      </c>
      <c r="Z122">
        <f>VLOOKUP('Ответы на форму (1)'!O122,FAS,2,FALSE)</f>
        <v>2</v>
      </c>
      <c r="AA122">
        <f>VLOOKUP('Ответы на форму (1)'!P122,FAS,2,FALSE)</f>
        <v>4</v>
      </c>
      <c r="AB122">
        <f>VLOOKUP('Ответы на форму (1)'!Q122,FAS,2,FALSE)</f>
        <v>2</v>
      </c>
      <c r="AC122">
        <f>VLOOKUP('Ответы на форму (1)'!R122,FAS,2,FALSE)</f>
        <v>3</v>
      </c>
      <c r="AD122">
        <f>VLOOKUP('Ответы на форму (1)'!S122,FAS,2,FALSE)</f>
        <v>3</v>
      </c>
      <c r="AE122">
        <f>VLOOKUP('Ответы на форму (1)'!T122,FAS,2,FALSE)</f>
        <v>2</v>
      </c>
      <c r="AF122">
        <f>VLOOKUP('Ответы на форму (1)'!U122,FAS,2,FALSE)</f>
        <v>3</v>
      </c>
      <c r="AG122">
        <f>VLOOKUP('Ответы на форму (1)'!V122,FAS,2,FALSE)</f>
        <v>4</v>
      </c>
    </row>
    <row r="123" spans="1:33" x14ac:dyDescent="0.3">
      <c r="A123" t="str">
        <f>VLOOKUP('Ответы на форму (1)'!B123,Пол,2,FALSE)</f>
        <v>Ж</v>
      </c>
      <c r="B123">
        <f>'Ответы на форму (1)'!C123</f>
        <v>21</v>
      </c>
      <c r="C123" t="str">
        <f t="shared" si="6"/>
        <v>3. Миллениал :)</v>
      </c>
      <c r="D123" t="str">
        <f>VLOOKUP('Ответы на форму (1)'!D123,ЧастотаТолчкосмартфона,2,FALSE)</f>
        <v>3. Часто</v>
      </c>
      <c r="E123">
        <f>IF(ISERR(FIND(E$1,'Ответы на форму (1)'!$E123)),0,IF(FIND(E$1,'Ответы на форму (1)'!$E123)&gt;0,1,0))</f>
        <v>0</v>
      </c>
      <c r="F123">
        <f>IF(ISERR(FIND(F$1,'Ответы на форму (1)'!$E123)),0,IF(FIND(F$1,'Ответы на форму (1)'!$E123)&gt;0,1,0))</f>
        <v>1</v>
      </c>
      <c r="G123">
        <f>IF(ISERR(FIND(G$1,'Ответы на форму (1)'!$E123)),0,IF(FIND(G$1,'Ответы на форму (1)'!$E123)&gt;0,1,0))</f>
        <v>0</v>
      </c>
      <c r="H123">
        <f>IF(ISERR(FIND(H$1,'Ответы на форму (1)'!$E123)),0,IF(FIND(H$1,'Ответы на форму (1)'!$E123)&gt;0,1,0))</f>
        <v>1</v>
      </c>
      <c r="I123">
        <f>IF(ISERR(FIND(I$1,'Ответы на форму (1)'!$E123)),0,IF(FIND(I$1,'Ответы на форму (1)'!$E123)&gt;0,1,0))</f>
        <v>0</v>
      </c>
      <c r="J123">
        <f>IF(ISERR(FIND(J$1,'Ответы на форму (1)'!$E123)),0,IF(FIND(J$1,'Ответы на форму (1)'!$E123)&gt;0,1,0))</f>
        <v>0</v>
      </c>
      <c r="K123">
        <f>IF(ISERR(FIND(K$1,'Ответы на форму (1)'!$E123)),0,IF(FIND(K$1,'Ответы на форму (1)'!$E123)&gt;0,1,0))</f>
        <v>0</v>
      </c>
      <c r="L123">
        <f t="shared" si="7"/>
        <v>2</v>
      </c>
      <c r="M123" s="9">
        <f t="shared" si="8"/>
        <v>27</v>
      </c>
      <c r="N123" s="9" t="str">
        <f t="shared" si="9"/>
        <v>1. Довольный</v>
      </c>
      <c r="O123">
        <f>'Ответы на форму (1)'!F123</f>
        <v>5</v>
      </c>
      <c r="P123">
        <f>'Ответы на форму (1)'!G123</f>
        <v>4</v>
      </c>
      <c r="Q123">
        <f>'Ответы на форму (1)'!H123</f>
        <v>5</v>
      </c>
      <c r="R123">
        <f>'Ответы на форму (1)'!I123</f>
        <v>6</v>
      </c>
      <c r="S123">
        <f>'Ответы на форму (1)'!J123</f>
        <v>7</v>
      </c>
      <c r="T123" t="str">
        <f>VLOOKUP('Ответы на форму (1)'!K123,ДжедайскаяШкала,2,FALSE)</f>
        <v>1. Плохо</v>
      </c>
      <c r="U123" t="str">
        <f>VLOOKUP('Ответы на форму (1)'!L123,ДжедайскаяШкала,2,FALSE)</f>
        <v>2. Средне</v>
      </c>
      <c r="V123" s="9">
        <f t="shared" si="10"/>
        <v>25</v>
      </c>
      <c r="W123" s="9" t="str">
        <f t="shared" si="11"/>
        <v>2. Усталый</v>
      </c>
      <c r="X123">
        <f>VLOOKUP('Ответы на форму (1)'!M123,FAS,2,FALSE)</f>
        <v>3</v>
      </c>
      <c r="Y123">
        <f>VLOOKUP('Ответы на форму (1)'!N123,FAS,2,FALSE)</f>
        <v>2</v>
      </c>
      <c r="Z123">
        <f>VLOOKUP('Ответы на форму (1)'!O123,FAS,2,FALSE)</f>
        <v>3</v>
      </c>
      <c r="AA123">
        <f>VLOOKUP('Ответы на форму (1)'!P123,FAS,2,FALSE)</f>
        <v>3</v>
      </c>
      <c r="AB123">
        <f>VLOOKUP('Ответы на форму (1)'!Q123,FAS,2,FALSE)</f>
        <v>2</v>
      </c>
      <c r="AC123">
        <f>VLOOKUP('Ответы на форму (1)'!R123,FAS,2,FALSE)</f>
        <v>2</v>
      </c>
      <c r="AD123">
        <f>VLOOKUP('Ответы на форму (1)'!S123,FAS,2,FALSE)</f>
        <v>2</v>
      </c>
      <c r="AE123">
        <f>VLOOKUP('Ответы на форму (1)'!T123,FAS,2,FALSE)</f>
        <v>2</v>
      </c>
      <c r="AF123">
        <f>VLOOKUP('Ответы на форму (1)'!U123,FAS,2,FALSE)</f>
        <v>2</v>
      </c>
      <c r="AG123">
        <f>VLOOKUP('Ответы на форму (1)'!V123,FAS,2,FALSE)</f>
        <v>4</v>
      </c>
    </row>
    <row r="124" spans="1:33" x14ac:dyDescent="0.3">
      <c r="A124" t="str">
        <f>VLOOKUP('Ответы на форму (1)'!B124,Пол,2,FALSE)</f>
        <v>Ж</v>
      </c>
      <c r="B124">
        <f>'Ответы на форму (1)'!C124</f>
        <v>28</v>
      </c>
      <c r="C124" t="str">
        <f t="shared" si="6"/>
        <v>2. Молодой</v>
      </c>
      <c r="D124" t="str">
        <f>VLOOKUP('Ответы на форму (1)'!D124,ЧастотаТолчкосмартфона,2,FALSE)</f>
        <v>4. Очень Часто</v>
      </c>
      <c r="E124">
        <f>IF(ISERR(FIND(E$1,'Ответы на форму (1)'!$E124)),0,IF(FIND(E$1,'Ответы на форму (1)'!$E124)&gt;0,1,0))</f>
        <v>0</v>
      </c>
      <c r="F124">
        <f>IF(ISERR(FIND(F$1,'Ответы на форму (1)'!$E124)),0,IF(FIND(F$1,'Ответы на форму (1)'!$E124)&gt;0,1,0))</f>
        <v>0</v>
      </c>
      <c r="G124">
        <f>IF(ISERR(FIND(G$1,'Ответы на форму (1)'!$E124)),0,IF(FIND(G$1,'Ответы на форму (1)'!$E124)&gt;0,1,0))</f>
        <v>0</v>
      </c>
      <c r="H124">
        <f>IF(ISERR(FIND(H$1,'Ответы на форму (1)'!$E124)),0,IF(FIND(H$1,'Ответы на форму (1)'!$E124)&gt;0,1,0))</f>
        <v>1</v>
      </c>
      <c r="I124">
        <f>IF(ISERR(FIND(I$1,'Ответы на форму (1)'!$E124)),0,IF(FIND(I$1,'Ответы на форму (1)'!$E124)&gt;0,1,0))</f>
        <v>1</v>
      </c>
      <c r="J124">
        <f>IF(ISERR(FIND(J$1,'Ответы на форму (1)'!$E124)),0,IF(FIND(J$1,'Ответы на форму (1)'!$E124)&gt;0,1,0))</f>
        <v>1</v>
      </c>
      <c r="K124">
        <f>IF(ISERR(FIND(K$1,'Ответы на форму (1)'!$E124)),0,IF(FIND(K$1,'Ответы на форму (1)'!$E124)&gt;0,1,0))</f>
        <v>0</v>
      </c>
      <c r="L124">
        <f t="shared" si="7"/>
        <v>3</v>
      </c>
      <c r="M124" s="9">
        <f t="shared" si="8"/>
        <v>24</v>
      </c>
      <c r="N124" s="9" t="str">
        <f t="shared" si="9"/>
        <v>2. Так себе</v>
      </c>
      <c r="O124">
        <f>'Ответы на форму (1)'!F124</f>
        <v>5</v>
      </c>
      <c r="P124">
        <f>'Ответы на форму (1)'!G124</f>
        <v>5</v>
      </c>
      <c r="Q124">
        <f>'Ответы на форму (1)'!H124</f>
        <v>5</v>
      </c>
      <c r="R124">
        <f>'Ответы на форму (1)'!I124</f>
        <v>5</v>
      </c>
      <c r="S124">
        <f>'Ответы на форму (1)'!J124</f>
        <v>4</v>
      </c>
      <c r="T124" t="str">
        <f>VLOOKUP('Ответы на форму (1)'!K124,ДжедайскаяШкала,2,FALSE)</f>
        <v>3. Хорошо</v>
      </c>
      <c r="U124" t="str">
        <f>VLOOKUP('Ответы на форму (1)'!L124,ДжедайскаяШкала,2,FALSE)</f>
        <v>3. Хорошо</v>
      </c>
      <c r="V124" s="9">
        <f t="shared" si="10"/>
        <v>34</v>
      </c>
      <c r="W124" s="9" t="str">
        <f t="shared" si="11"/>
        <v>3. В хлам</v>
      </c>
      <c r="X124">
        <f>VLOOKUP('Ответы на форму (1)'!M124,FAS,2,FALSE)</f>
        <v>4</v>
      </c>
      <c r="Y124">
        <f>VLOOKUP('Ответы на форму (1)'!N124,FAS,2,FALSE)</f>
        <v>3</v>
      </c>
      <c r="Z124">
        <f>VLOOKUP('Ответы на форму (1)'!O124,FAS,2,FALSE)</f>
        <v>3</v>
      </c>
      <c r="AA124">
        <f>VLOOKUP('Ответы на форму (1)'!P124,FAS,2,FALSE)</f>
        <v>4</v>
      </c>
      <c r="AB124">
        <f>VLOOKUP('Ответы на форму (1)'!Q124,FAS,2,FALSE)</f>
        <v>3</v>
      </c>
      <c r="AC124">
        <f>VLOOKUP('Ответы на форму (1)'!R124,FAS,2,FALSE)</f>
        <v>4</v>
      </c>
      <c r="AD124">
        <f>VLOOKUP('Ответы на форму (1)'!S124,FAS,2,FALSE)</f>
        <v>2</v>
      </c>
      <c r="AE124">
        <f>VLOOKUP('Ответы на форму (1)'!T124,FAS,2,FALSE)</f>
        <v>3</v>
      </c>
      <c r="AF124">
        <f>VLOOKUP('Ответы на форму (1)'!U124,FAS,2,FALSE)</f>
        <v>3</v>
      </c>
      <c r="AG124">
        <f>VLOOKUP('Ответы на форму (1)'!V124,FAS,2,FALSE)</f>
        <v>5</v>
      </c>
    </row>
    <row r="125" spans="1:33" x14ac:dyDescent="0.3">
      <c r="A125" t="str">
        <f>VLOOKUP('Ответы на форму (1)'!B125,Пол,2,FALSE)</f>
        <v>М</v>
      </c>
      <c r="B125">
        <f>'Ответы на форму (1)'!C125</f>
        <v>33</v>
      </c>
      <c r="C125" t="str">
        <f t="shared" si="6"/>
        <v>2. Молодой</v>
      </c>
      <c r="D125" t="str">
        <f>VLOOKUP('Ответы на форму (1)'!D125,ЧастотаТолчкосмартфона,2,FALSE)</f>
        <v>4. Очень Часто</v>
      </c>
      <c r="E125">
        <f>IF(ISERR(FIND(E$1,'Ответы на форму (1)'!$E125)),0,IF(FIND(E$1,'Ответы на форму (1)'!$E125)&gt;0,1,0))</f>
        <v>0</v>
      </c>
      <c r="F125">
        <f>IF(ISERR(FIND(F$1,'Ответы на форму (1)'!$E125)),0,IF(FIND(F$1,'Ответы на форму (1)'!$E125)&gt;0,1,0))</f>
        <v>0</v>
      </c>
      <c r="G125">
        <f>IF(ISERR(FIND(G$1,'Ответы на форму (1)'!$E125)),0,IF(FIND(G$1,'Ответы на форму (1)'!$E125)&gt;0,1,0))</f>
        <v>0</v>
      </c>
      <c r="H125">
        <f>IF(ISERR(FIND(H$1,'Ответы на форму (1)'!$E125)),0,IF(FIND(H$1,'Ответы на форму (1)'!$E125)&gt;0,1,0))</f>
        <v>1</v>
      </c>
      <c r="I125">
        <f>IF(ISERR(FIND(I$1,'Ответы на форму (1)'!$E125)),0,IF(FIND(I$1,'Ответы на форму (1)'!$E125)&gt;0,1,0))</f>
        <v>0</v>
      </c>
      <c r="J125">
        <f>IF(ISERR(FIND(J$1,'Ответы на форму (1)'!$E125)),0,IF(FIND(J$1,'Ответы на форму (1)'!$E125)&gt;0,1,0))</f>
        <v>0</v>
      </c>
      <c r="K125">
        <f>IF(ISERR(FIND(K$1,'Ответы на форму (1)'!$E125)),0,IF(FIND(K$1,'Ответы на форму (1)'!$E125)&gt;0,1,0))</f>
        <v>1</v>
      </c>
      <c r="L125">
        <f t="shared" si="7"/>
        <v>2</v>
      </c>
      <c r="M125" s="9">
        <f t="shared" si="8"/>
        <v>9</v>
      </c>
      <c r="N125" s="9" t="str">
        <f t="shared" si="9"/>
        <v>3. Не довольный</v>
      </c>
      <c r="O125">
        <f>'Ответы на форму (1)'!F125</f>
        <v>3</v>
      </c>
      <c r="P125">
        <f>'Ответы на форму (1)'!G125</f>
        <v>1</v>
      </c>
      <c r="Q125">
        <f>'Ответы на форму (1)'!H125</f>
        <v>1</v>
      </c>
      <c r="R125">
        <f>'Ответы на форму (1)'!I125</f>
        <v>3</v>
      </c>
      <c r="S125">
        <f>'Ответы на форму (1)'!J125</f>
        <v>1</v>
      </c>
      <c r="T125" t="str">
        <f>VLOOKUP('Ответы на форму (1)'!K125,ДжедайскаяШкала,2,FALSE)</f>
        <v>1. Плохо</v>
      </c>
      <c r="U125" t="str">
        <f>VLOOKUP('Ответы на форму (1)'!L125,ДжедайскаяШкала,2,FALSE)</f>
        <v>3. Хорошо</v>
      </c>
      <c r="V125" s="9">
        <f t="shared" si="10"/>
        <v>41</v>
      </c>
      <c r="W125" s="9" t="str">
        <f t="shared" si="11"/>
        <v>3. В хлам</v>
      </c>
      <c r="X125">
        <f>VLOOKUP('Ответы на форму (1)'!M125,FAS,2,FALSE)</f>
        <v>4</v>
      </c>
      <c r="Y125">
        <f>VLOOKUP('Ответы на форму (1)'!N125,FAS,2,FALSE)</f>
        <v>4</v>
      </c>
      <c r="Z125">
        <f>VLOOKUP('Ответы на форму (1)'!O125,FAS,2,FALSE)</f>
        <v>3</v>
      </c>
      <c r="AA125">
        <f>VLOOKUP('Ответы на форму (1)'!P125,FAS,2,FALSE)</f>
        <v>2</v>
      </c>
      <c r="AB125">
        <f>VLOOKUP('Ответы на форму (1)'!Q125,FAS,2,FALSE)</f>
        <v>5</v>
      </c>
      <c r="AC125">
        <f>VLOOKUP('Ответы на форму (1)'!R125,FAS,2,FALSE)</f>
        <v>4</v>
      </c>
      <c r="AD125">
        <f>VLOOKUP('Ответы на форму (1)'!S125,FAS,2,FALSE)</f>
        <v>4</v>
      </c>
      <c r="AE125">
        <f>VLOOKUP('Ответы на форму (1)'!T125,FAS,2,FALSE)</f>
        <v>5</v>
      </c>
      <c r="AF125">
        <f>VLOOKUP('Ответы на форму (1)'!U125,FAS,2,FALSE)</f>
        <v>5</v>
      </c>
      <c r="AG125">
        <f>VLOOKUP('Ответы на форму (1)'!V125,FAS,2,FALSE)</f>
        <v>5</v>
      </c>
    </row>
    <row r="126" spans="1:33" x14ac:dyDescent="0.3">
      <c r="A126" t="str">
        <f>VLOOKUP('Ответы на форму (1)'!B126,Пол,2,FALSE)</f>
        <v>Ж</v>
      </c>
      <c r="B126">
        <f>'Ответы на форму (1)'!C126</f>
        <v>32</v>
      </c>
      <c r="C126" t="str">
        <f t="shared" si="6"/>
        <v>2. Молодой</v>
      </c>
      <c r="D126" t="str">
        <f>VLOOKUP('Ответы на форму (1)'!D126,ЧастотаТолчкосмартфона,2,FALSE)</f>
        <v>4. Очень Часто</v>
      </c>
      <c r="E126">
        <f>IF(ISERR(FIND(E$1,'Ответы на форму (1)'!$E126)),0,IF(FIND(E$1,'Ответы на форму (1)'!$E126)&gt;0,1,0))</f>
        <v>0</v>
      </c>
      <c r="F126">
        <f>IF(ISERR(FIND(F$1,'Ответы на форму (1)'!$E126)),0,IF(FIND(F$1,'Ответы на форму (1)'!$E126)&gt;0,1,0))</f>
        <v>0</v>
      </c>
      <c r="G126">
        <f>IF(ISERR(FIND(G$1,'Ответы на форму (1)'!$E126)),0,IF(FIND(G$1,'Ответы на форму (1)'!$E126)&gt;0,1,0))</f>
        <v>0</v>
      </c>
      <c r="H126">
        <f>IF(ISERR(FIND(H$1,'Ответы на форму (1)'!$E126)),0,IF(FIND(H$1,'Ответы на форму (1)'!$E126)&gt;0,1,0))</f>
        <v>1</v>
      </c>
      <c r="I126">
        <f>IF(ISERR(FIND(I$1,'Ответы на форму (1)'!$E126)),0,IF(FIND(I$1,'Ответы на форму (1)'!$E126)&gt;0,1,0))</f>
        <v>0</v>
      </c>
      <c r="J126">
        <f>IF(ISERR(FIND(J$1,'Ответы на форму (1)'!$E126)),0,IF(FIND(J$1,'Ответы на форму (1)'!$E126)&gt;0,1,0))</f>
        <v>0</v>
      </c>
      <c r="K126">
        <f>IF(ISERR(FIND(K$1,'Ответы на форму (1)'!$E126)),0,IF(FIND(K$1,'Ответы на форму (1)'!$E126)&gt;0,1,0))</f>
        <v>0</v>
      </c>
      <c r="L126">
        <f t="shared" si="7"/>
        <v>1</v>
      </c>
      <c r="M126" s="9">
        <f t="shared" si="8"/>
        <v>25</v>
      </c>
      <c r="N126" s="9" t="str">
        <f t="shared" si="9"/>
        <v>2. Так себе</v>
      </c>
      <c r="O126">
        <f>'Ответы на форму (1)'!F126</f>
        <v>5</v>
      </c>
      <c r="P126">
        <f>'Ответы на форму (1)'!G126</f>
        <v>6</v>
      </c>
      <c r="Q126">
        <f>'Ответы на форму (1)'!H126</f>
        <v>5</v>
      </c>
      <c r="R126">
        <f>'Ответы на форму (1)'!I126</f>
        <v>5</v>
      </c>
      <c r="S126">
        <f>'Ответы на форму (1)'!J126</f>
        <v>4</v>
      </c>
      <c r="T126" t="str">
        <f>VLOOKUP('Ответы на форму (1)'!K126,ДжедайскаяШкала,2,FALSE)</f>
        <v>2. Средне</v>
      </c>
      <c r="U126" t="str">
        <f>VLOOKUP('Ответы на форму (1)'!L126,ДжедайскаяШкала,2,FALSE)</f>
        <v>2. Средне</v>
      </c>
      <c r="V126" s="9">
        <f t="shared" si="10"/>
        <v>31</v>
      </c>
      <c r="W126" s="9" t="str">
        <f t="shared" si="11"/>
        <v>2. Усталый</v>
      </c>
      <c r="X126">
        <f>VLOOKUP('Ответы на форму (1)'!M126,FAS,2,FALSE)</f>
        <v>3</v>
      </c>
      <c r="Y126">
        <f>VLOOKUP('Ответы на форму (1)'!N126,FAS,2,FALSE)</f>
        <v>3</v>
      </c>
      <c r="Z126">
        <f>VLOOKUP('Ответы на форму (1)'!O126,FAS,2,FALSE)</f>
        <v>4</v>
      </c>
      <c r="AA126">
        <f>VLOOKUP('Ответы на форму (1)'!P126,FAS,2,FALSE)</f>
        <v>4</v>
      </c>
      <c r="AB126">
        <f>VLOOKUP('Ответы на форму (1)'!Q126,FAS,2,FALSE)</f>
        <v>3</v>
      </c>
      <c r="AC126">
        <f>VLOOKUP('Ответы на форму (1)'!R126,FAS,2,FALSE)</f>
        <v>2</v>
      </c>
      <c r="AD126">
        <f>VLOOKUP('Ответы на форму (1)'!S126,FAS,2,FALSE)</f>
        <v>3</v>
      </c>
      <c r="AE126">
        <f>VLOOKUP('Ответы на форму (1)'!T126,FAS,2,FALSE)</f>
        <v>3</v>
      </c>
      <c r="AF126">
        <f>VLOOKUP('Ответы на форму (1)'!U126,FAS,2,FALSE)</f>
        <v>2</v>
      </c>
      <c r="AG126">
        <f>VLOOKUP('Ответы на форму (1)'!V126,FAS,2,FALSE)</f>
        <v>4</v>
      </c>
    </row>
    <row r="127" spans="1:33" x14ac:dyDescent="0.3">
      <c r="A127" t="str">
        <f>VLOOKUP('Ответы на форму (1)'!B127,Пол,2,FALSE)</f>
        <v>Ж</v>
      </c>
      <c r="B127">
        <f>'Ответы на форму (1)'!C127</f>
        <v>29</v>
      </c>
      <c r="C127" t="str">
        <f t="shared" si="6"/>
        <v>2. Молодой</v>
      </c>
      <c r="D127" t="str">
        <f>VLOOKUP('Ответы на форму (1)'!D127,ЧастотаТолчкосмартфона,2,FALSE)</f>
        <v>2. Иногда</v>
      </c>
      <c r="E127">
        <f>IF(ISERR(FIND(E$1,'Ответы на форму (1)'!$E127)),0,IF(FIND(E$1,'Ответы на форму (1)'!$E127)&gt;0,1,0))</f>
        <v>0</v>
      </c>
      <c r="F127">
        <f>IF(ISERR(FIND(F$1,'Ответы на форму (1)'!$E127)),0,IF(FIND(F$1,'Ответы на форму (1)'!$E127)&gt;0,1,0))</f>
        <v>1</v>
      </c>
      <c r="G127">
        <f>IF(ISERR(FIND(G$1,'Ответы на форму (1)'!$E127)),0,IF(FIND(G$1,'Ответы на форму (1)'!$E127)&gt;0,1,0))</f>
        <v>1</v>
      </c>
      <c r="H127">
        <f>IF(ISERR(FIND(H$1,'Ответы на форму (1)'!$E127)),0,IF(FIND(H$1,'Ответы на форму (1)'!$E127)&gt;0,1,0))</f>
        <v>1</v>
      </c>
      <c r="I127">
        <f>IF(ISERR(FIND(I$1,'Ответы на форму (1)'!$E127)),0,IF(FIND(I$1,'Ответы на форму (1)'!$E127)&gt;0,1,0))</f>
        <v>0</v>
      </c>
      <c r="J127">
        <f>IF(ISERR(FIND(J$1,'Ответы на форму (1)'!$E127)),0,IF(FIND(J$1,'Ответы на форму (1)'!$E127)&gt;0,1,0))</f>
        <v>0</v>
      </c>
      <c r="K127">
        <f>IF(ISERR(FIND(K$1,'Ответы на форму (1)'!$E127)),0,IF(FIND(K$1,'Ответы на форму (1)'!$E127)&gt;0,1,0))</f>
        <v>0</v>
      </c>
      <c r="L127">
        <f t="shared" si="7"/>
        <v>3</v>
      </c>
      <c r="M127" s="9">
        <f t="shared" si="8"/>
        <v>26</v>
      </c>
      <c r="N127" s="9" t="str">
        <f t="shared" si="9"/>
        <v>1. Довольный</v>
      </c>
      <c r="O127">
        <f>'Ответы на форму (1)'!F127</f>
        <v>5</v>
      </c>
      <c r="P127">
        <f>'Ответы на форму (1)'!G127</f>
        <v>6</v>
      </c>
      <c r="Q127">
        <f>'Ответы на форму (1)'!H127</f>
        <v>6</v>
      </c>
      <c r="R127">
        <f>'Ответы на форму (1)'!I127</f>
        <v>4</v>
      </c>
      <c r="S127">
        <f>'Ответы на форму (1)'!J127</f>
        <v>5</v>
      </c>
      <c r="T127" t="str">
        <f>VLOOKUP('Ответы на форму (1)'!K127,ДжедайскаяШкала,2,FALSE)</f>
        <v>2. Средне</v>
      </c>
      <c r="U127" t="str">
        <f>VLOOKUP('Ответы на форму (1)'!L127,ДжедайскаяШкала,2,FALSE)</f>
        <v>2. Средне</v>
      </c>
      <c r="V127" s="9">
        <f t="shared" si="10"/>
        <v>30</v>
      </c>
      <c r="W127" s="9" t="str">
        <f t="shared" si="11"/>
        <v>2. Усталый</v>
      </c>
      <c r="X127">
        <f>VLOOKUP('Ответы на форму (1)'!M127,FAS,2,FALSE)</f>
        <v>4</v>
      </c>
      <c r="Y127">
        <f>VLOOKUP('Ответы на форму (1)'!N127,FAS,2,FALSE)</f>
        <v>3</v>
      </c>
      <c r="Z127">
        <f>VLOOKUP('Ответы на форму (1)'!O127,FAS,2,FALSE)</f>
        <v>3</v>
      </c>
      <c r="AA127">
        <f>VLOOKUP('Ответы на форму (1)'!P127,FAS,2,FALSE)</f>
        <v>4</v>
      </c>
      <c r="AB127">
        <f>VLOOKUP('Ответы на форму (1)'!Q127,FAS,2,FALSE)</f>
        <v>3</v>
      </c>
      <c r="AC127">
        <f>VLOOKUP('Ответы на форму (1)'!R127,FAS,2,FALSE)</f>
        <v>3</v>
      </c>
      <c r="AD127">
        <f>VLOOKUP('Ответы на форму (1)'!S127,FAS,2,FALSE)</f>
        <v>3</v>
      </c>
      <c r="AE127">
        <f>VLOOKUP('Ответы на форму (1)'!T127,FAS,2,FALSE)</f>
        <v>2</v>
      </c>
      <c r="AF127">
        <f>VLOOKUP('Ответы на форму (1)'!U127,FAS,2,FALSE)</f>
        <v>2</v>
      </c>
      <c r="AG127">
        <f>VLOOKUP('Ответы на форму (1)'!V127,FAS,2,FALSE)</f>
        <v>3</v>
      </c>
    </row>
    <row r="128" spans="1:33" x14ac:dyDescent="0.3">
      <c r="A128" t="str">
        <f>VLOOKUP('Ответы на форму (1)'!B128,Пол,2,FALSE)</f>
        <v>М</v>
      </c>
      <c r="B128">
        <f>'Ответы на форму (1)'!C128</f>
        <v>40</v>
      </c>
      <c r="C128" t="str">
        <f t="shared" si="6"/>
        <v>1. Мудрый :)</v>
      </c>
      <c r="D128" t="str">
        <f>VLOOKUP('Ответы на форму (1)'!D128,ЧастотаТолчкосмартфона,2,FALSE)</f>
        <v>4. Очень Часто</v>
      </c>
      <c r="E128">
        <f>IF(ISERR(FIND(E$1,'Ответы на форму (1)'!$E128)),0,IF(FIND(E$1,'Ответы на форму (1)'!$E128)&gt;0,1,0))</f>
        <v>0</v>
      </c>
      <c r="F128">
        <f>IF(ISERR(FIND(F$1,'Ответы на форму (1)'!$E128)),0,IF(FIND(F$1,'Ответы на форму (1)'!$E128)&gt;0,1,0))</f>
        <v>0</v>
      </c>
      <c r="G128">
        <f>IF(ISERR(FIND(G$1,'Ответы на форму (1)'!$E128)),0,IF(FIND(G$1,'Ответы на форму (1)'!$E128)&gt;0,1,0))</f>
        <v>0</v>
      </c>
      <c r="H128">
        <f>IF(ISERR(FIND(H$1,'Ответы на форму (1)'!$E128)),0,IF(FIND(H$1,'Ответы на форму (1)'!$E128)&gt;0,1,0))</f>
        <v>1</v>
      </c>
      <c r="I128">
        <f>IF(ISERR(FIND(I$1,'Ответы на форму (1)'!$E128)),0,IF(FIND(I$1,'Ответы на форму (1)'!$E128)&gt;0,1,0))</f>
        <v>0</v>
      </c>
      <c r="J128">
        <f>IF(ISERR(FIND(J$1,'Ответы на форму (1)'!$E128)),0,IF(FIND(J$1,'Ответы на форму (1)'!$E128)&gt;0,1,0))</f>
        <v>0</v>
      </c>
      <c r="K128">
        <f>IF(ISERR(FIND(K$1,'Ответы на форму (1)'!$E128)),0,IF(FIND(K$1,'Ответы на форму (1)'!$E128)&gt;0,1,0))</f>
        <v>0</v>
      </c>
      <c r="L128">
        <f t="shared" si="7"/>
        <v>1</v>
      </c>
      <c r="M128" s="9">
        <f t="shared" si="8"/>
        <v>8</v>
      </c>
      <c r="N128" s="9" t="str">
        <f t="shared" si="9"/>
        <v>3. Не довольный</v>
      </c>
      <c r="O128">
        <f>'Ответы на форму (1)'!F128</f>
        <v>1</v>
      </c>
      <c r="P128">
        <f>'Ответы на форму (1)'!G128</f>
        <v>1</v>
      </c>
      <c r="Q128">
        <f>'Ответы на форму (1)'!H128</f>
        <v>1</v>
      </c>
      <c r="R128">
        <f>'Ответы на форму (1)'!I128</f>
        <v>2</v>
      </c>
      <c r="S128">
        <f>'Ответы на форму (1)'!J128</f>
        <v>3</v>
      </c>
      <c r="T128" t="str">
        <f>VLOOKUP('Ответы на форму (1)'!K128,ДжедайскаяШкала,2,FALSE)</f>
        <v>2. Средне</v>
      </c>
      <c r="U128" t="str">
        <f>VLOOKUP('Ответы на форму (1)'!L128,ДжедайскаяШкала,2,FALSE)</f>
        <v>2. Средне</v>
      </c>
      <c r="V128" s="9">
        <f t="shared" si="10"/>
        <v>36</v>
      </c>
      <c r="W128" s="9" t="str">
        <f t="shared" si="11"/>
        <v>3. В хлам</v>
      </c>
      <c r="X128">
        <f>VLOOKUP('Ответы на форму (1)'!M128,FAS,2,FALSE)</f>
        <v>3</v>
      </c>
      <c r="Y128">
        <f>VLOOKUP('Ответы на форму (1)'!N128,FAS,2,FALSE)</f>
        <v>2</v>
      </c>
      <c r="Z128">
        <f>VLOOKUP('Ответы на форму (1)'!O128,FAS,2,FALSE)</f>
        <v>4</v>
      </c>
      <c r="AA128">
        <f>VLOOKUP('Ответы на форму (1)'!P128,FAS,2,FALSE)</f>
        <v>3</v>
      </c>
      <c r="AB128">
        <f>VLOOKUP('Ответы на форму (1)'!Q128,FAS,2,FALSE)</f>
        <v>2</v>
      </c>
      <c r="AC128">
        <f>VLOOKUP('Ответы на форму (1)'!R128,FAS,2,FALSE)</f>
        <v>5</v>
      </c>
      <c r="AD128">
        <f>VLOOKUP('Ответы на форму (1)'!S128,FAS,2,FALSE)</f>
        <v>5</v>
      </c>
      <c r="AE128">
        <f>VLOOKUP('Ответы на форму (1)'!T128,FAS,2,FALSE)</f>
        <v>4</v>
      </c>
      <c r="AF128">
        <f>VLOOKUP('Ответы на форму (1)'!U128,FAS,2,FALSE)</f>
        <v>3</v>
      </c>
      <c r="AG128">
        <f>VLOOKUP('Ответы на форму (1)'!V128,FAS,2,FALSE)</f>
        <v>5</v>
      </c>
    </row>
    <row r="129" spans="1:33" x14ac:dyDescent="0.3">
      <c r="A129" t="str">
        <f>VLOOKUP('Ответы на форму (1)'!B129,Пол,2,FALSE)</f>
        <v>М</v>
      </c>
      <c r="B129">
        <f>'Ответы на форму (1)'!C129</f>
        <v>32</v>
      </c>
      <c r="C129" t="str">
        <f t="shared" si="6"/>
        <v>2. Молодой</v>
      </c>
      <c r="D129" t="str">
        <f>VLOOKUP('Ответы на форму (1)'!D129,ЧастотаТолчкосмартфона,2,FALSE)</f>
        <v>4. Очень Часто</v>
      </c>
      <c r="E129">
        <f>IF(ISERR(FIND(E$1,'Ответы на форму (1)'!$E129)),0,IF(FIND(E$1,'Ответы на форму (1)'!$E129)&gt;0,1,0))</f>
        <v>0</v>
      </c>
      <c r="F129">
        <f>IF(ISERR(FIND(F$1,'Ответы на форму (1)'!$E129)),0,IF(FIND(F$1,'Ответы на форму (1)'!$E129)&gt;0,1,0))</f>
        <v>1</v>
      </c>
      <c r="G129">
        <f>IF(ISERR(FIND(G$1,'Ответы на форму (1)'!$E129)),0,IF(FIND(G$1,'Ответы на форму (1)'!$E129)&gt;0,1,0))</f>
        <v>0</v>
      </c>
      <c r="H129">
        <f>IF(ISERR(FIND(H$1,'Ответы на форму (1)'!$E129)),0,IF(FIND(H$1,'Ответы на форму (1)'!$E129)&gt;0,1,0))</f>
        <v>1</v>
      </c>
      <c r="I129">
        <f>IF(ISERR(FIND(I$1,'Ответы на форму (1)'!$E129)),0,IF(FIND(I$1,'Ответы на форму (1)'!$E129)&gt;0,1,0))</f>
        <v>0</v>
      </c>
      <c r="J129">
        <f>IF(ISERR(FIND(J$1,'Ответы на форму (1)'!$E129)),0,IF(FIND(J$1,'Ответы на форму (1)'!$E129)&gt;0,1,0))</f>
        <v>0</v>
      </c>
      <c r="K129">
        <f>IF(ISERR(FIND(K$1,'Ответы на форму (1)'!$E129)),0,IF(FIND(K$1,'Ответы на форму (1)'!$E129)&gt;0,1,0))</f>
        <v>0</v>
      </c>
      <c r="L129">
        <f t="shared" si="7"/>
        <v>2</v>
      </c>
      <c r="M129" s="9">
        <f t="shared" si="8"/>
        <v>22</v>
      </c>
      <c r="N129" s="9" t="str">
        <f t="shared" si="9"/>
        <v>2. Так себе</v>
      </c>
      <c r="O129">
        <f>'Ответы на форму (1)'!F129</f>
        <v>6</v>
      </c>
      <c r="P129">
        <f>'Ответы на форму (1)'!G129</f>
        <v>5</v>
      </c>
      <c r="Q129">
        <f>'Ответы на форму (1)'!H129</f>
        <v>2</v>
      </c>
      <c r="R129">
        <f>'Ответы на форму (1)'!I129</f>
        <v>6</v>
      </c>
      <c r="S129">
        <f>'Ответы на форму (1)'!J129</f>
        <v>3</v>
      </c>
      <c r="T129" t="str">
        <f>VLOOKUP('Ответы на форму (1)'!K129,ДжедайскаяШкала,2,FALSE)</f>
        <v>1. Плохо</v>
      </c>
      <c r="U129" t="str">
        <f>VLOOKUP('Ответы на форму (1)'!L129,ДжедайскаяШкала,2,FALSE)</f>
        <v>2. Средне</v>
      </c>
      <c r="V129" s="9">
        <f t="shared" si="10"/>
        <v>40</v>
      </c>
      <c r="W129" s="9" t="str">
        <f t="shared" si="11"/>
        <v>3. В хлам</v>
      </c>
      <c r="X129">
        <f>VLOOKUP('Ответы на форму (1)'!M129,FAS,2,FALSE)</f>
        <v>5</v>
      </c>
      <c r="Y129">
        <f>VLOOKUP('Ответы на форму (1)'!N129,FAS,2,FALSE)</f>
        <v>5</v>
      </c>
      <c r="Z129">
        <f>VLOOKUP('Ответы на форму (1)'!O129,FAS,2,FALSE)</f>
        <v>5</v>
      </c>
      <c r="AA129">
        <f>VLOOKUP('Ответы на форму (1)'!P129,FAS,2,FALSE)</f>
        <v>1</v>
      </c>
      <c r="AB129">
        <f>VLOOKUP('Ответы на форму (1)'!Q129,FAS,2,FALSE)</f>
        <v>4</v>
      </c>
      <c r="AC129">
        <f>VLOOKUP('Ответы на форму (1)'!R129,FAS,2,FALSE)</f>
        <v>4</v>
      </c>
      <c r="AD129">
        <f>VLOOKUP('Ответы на форму (1)'!S129,FAS,2,FALSE)</f>
        <v>3</v>
      </c>
      <c r="AE129">
        <f>VLOOKUP('Ответы на форму (1)'!T129,FAS,2,FALSE)</f>
        <v>4</v>
      </c>
      <c r="AF129">
        <f>VLOOKUP('Ответы на форму (1)'!U129,FAS,2,FALSE)</f>
        <v>4</v>
      </c>
      <c r="AG129">
        <f>VLOOKUP('Ответы на форму (1)'!V129,FAS,2,FALSE)</f>
        <v>5</v>
      </c>
    </row>
    <row r="130" spans="1:33" x14ac:dyDescent="0.3">
      <c r="A130" t="str">
        <f>VLOOKUP('Ответы на форму (1)'!B130,Пол,2,FALSE)</f>
        <v>М</v>
      </c>
      <c r="B130">
        <f>'Ответы на форму (1)'!C130</f>
        <v>29</v>
      </c>
      <c r="C130" t="str">
        <f t="shared" si="6"/>
        <v>2. Молодой</v>
      </c>
      <c r="D130" t="str">
        <f>VLOOKUP('Ответы на форму (1)'!D130,ЧастотаТолчкосмартфона,2,FALSE)</f>
        <v>0. Никогда</v>
      </c>
      <c r="E130">
        <f>IF(ISERR(FIND(E$1,'Ответы на форму (1)'!$E130)),0,IF(FIND(E$1,'Ответы на форму (1)'!$E130)&gt;0,1,0))</f>
        <v>0</v>
      </c>
      <c r="F130">
        <f>IF(ISERR(FIND(F$1,'Ответы на форму (1)'!$E130)),0,IF(FIND(F$1,'Ответы на форму (1)'!$E130)&gt;0,1,0))</f>
        <v>0</v>
      </c>
      <c r="G130">
        <f>IF(ISERR(FIND(G$1,'Ответы на форму (1)'!$E130)),0,IF(FIND(G$1,'Ответы на форму (1)'!$E130)&gt;0,1,0))</f>
        <v>0</v>
      </c>
      <c r="H130">
        <f>IF(ISERR(FIND(H$1,'Ответы на форму (1)'!$E130)),0,IF(FIND(H$1,'Ответы на форму (1)'!$E130)&gt;0,1,0))</f>
        <v>0</v>
      </c>
      <c r="I130">
        <f>IF(ISERR(FIND(I$1,'Ответы на форму (1)'!$E130)),0,IF(FIND(I$1,'Ответы на форму (1)'!$E130)&gt;0,1,0))</f>
        <v>0</v>
      </c>
      <c r="J130">
        <f>IF(ISERR(FIND(J$1,'Ответы на форму (1)'!$E130)),0,IF(FIND(J$1,'Ответы на форму (1)'!$E130)&gt;0,1,0))</f>
        <v>0</v>
      </c>
      <c r="K130">
        <f>IF(ISERR(FIND(K$1,'Ответы на форму (1)'!$E130)),0,IF(FIND(K$1,'Ответы на форму (1)'!$E130)&gt;0,1,0))</f>
        <v>0</v>
      </c>
      <c r="L130">
        <f t="shared" si="7"/>
        <v>0</v>
      </c>
      <c r="M130" s="9">
        <f t="shared" si="8"/>
        <v>28</v>
      </c>
      <c r="N130" s="9" t="str">
        <f t="shared" si="9"/>
        <v>1. Довольный</v>
      </c>
      <c r="O130">
        <f>'Ответы на форму (1)'!F130</f>
        <v>6</v>
      </c>
      <c r="P130">
        <f>'Ответы на форму (1)'!G130</f>
        <v>5</v>
      </c>
      <c r="Q130">
        <f>'Ответы на форму (1)'!H130</f>
        <v>6</v>
      </c>
      <c r="R130">
        <f>'Ответы на форму (1)'!I130</f>
        <v>5</v>
      </c>
      <c r="S130">
        <f>'Ответы на форму (1)'!J130</f>
        <v>6</v>
      </c>
      <c r="T130" t="str">
        <f>VLOOKUP('Ответы на форму (1)'!K130,ДжедайскаяШкала,2,FALSE)</f>
        <v>3. Хорошо</v>
      </c>
      <c r="U130" t="str">
        <f>VLOOKUP('Ответы на форму (1)'!L130,ДжедайскаяШкала,2,FALSE)</f>
        <v>3. Хорошо</v>
      </c>
      <c r="V130" s="9">
        <f t="shared" si="10"/>
        <v>22</v>
      </c>
      <c r="W130" s="9" t="str">
        <f t="shared" si="11"/>
        <v>1. Свежий</v>
      </c>
      <c r="X130">
        <f>VLOOKUP('Ответы на форму (1)'!M130,FAS,2,FALSE)</f>
        <v>1</v>
      </c>
      <c r="Y130">
        <f>VLOOKUP('Ответы на форму (1)'!N130,FAS,2,FALSE)</f>
        <v>1</v>
      </c>
      <c r="Z130">
        <f>VLOOKUP('Ответы на форму (1)'!O130,FAS,2,FALSE)</f>
        <v>2</v>
      </c>
      <c r="AA130">
        <f>VLOOKUP('Ответы на форму (1)'!P130,FAS,2,FALSE)</f>
        <v>4</v>
      </c>
      <c r="AB130">
        <f>VLOOKUP('Ответы на форму (1)'!Q130,FAS,2,FALSE)</f>
        <v>2</v>
      </c>
      <c r="AC130">
        <f>VLOOKUP('Ответы на форму (1)'!R130,FAS,2,FALSE)</f>
        <v>3</v>
      </c>
      <c r="AD130">
        <f>VLOOKUP('Ответы на форму (1)'!S130,FAS,2,FALSE)</f>
        <v>1</v>
      </c>
      <c r="AE130">
        <f>VLOOKUP('Ответы на форму (1)'!T130,FAS,2,FALSE)</f>
        <v>2</v>
      </c>
      <c r="AF130">
        <f>VLOOKUP('Ответы на форму (1)'!U130,FAS,2,FALSE)</f>
        <v>2</v>
      </c>
      <c r="AG130">
        <f>VLOOKUP('Ответы на форму (1)'!V130,FAS,2,FALSE)</f>
        <v>4</v>
      </c>
    </row>
    <row r="131" spans="1:33" x14ac:dyDescent="0.3">
      <c r="A131" t="str">
        <f>VLOOKUP('Ответы на форму (1)'!B131,Пол,2,FALSE)</f>
        <v>М</v>
      </c>
      <c r="B131">
        <f>'Ответы на форму (1)'!C131</f>
        <v>35</v>
      </c>
      <c r="C131" t="str">
        <f t="shared" ref="C131:C194" si="12">IF(B131&lt;27,"3. Миллениал :)",IF(B131&lt;35,"2. Молодой", "1. Мудрый :)"))</f>
        <v>1. Мудрый :)</v>
      </c>
      <c r="D131" t="str">
        <f>VLOOKUP('Ответы на форму (1)'!D131,ЧастотаТолчкосмартфона,2,FALSE)</f>
        <v>4. Очень Часто</v>
      </c>
      <c r="E131">
        <f>IF(ISERR(FIND(E$1,'Ответы на форму (1)'!$E131)),0,IF(FIND(E$1,'Ответы на форму (1)'!$E131)&gt;0,1,0))</f>
        <v>0</v>
      </c>
      <c r="F131">
        <f>IF(ISERR(FIND(F$1,'Ответы на форму (1)'!$E131)),0,IF(FIND(F$1,'Ответы на форму (1)'!$E131)&gt;0,1,0))</f>
        <v>1</v>
      </c>
      <c r="G131">
        <f>IF(ISERR(FIND(G$1,'Ответы на форму (1)'!$E131)),0,IF(FIND(G$1,'Ответы на форму (1)'!$E131)&gt;0,1,0))</f>
        <v>0</v>
      </c>
      <c r="H131">
        <f>IF(ISERR(FIND(H$1,'Ответы на форму (1)'!$E131)),0,IF(FIND(H$1,'Ответы на форму (1)'!$E131)&gt;0,1,0))</f>
        <v>1</v>
      </c>
      <c r="I131">
        <f>IF(ISERR(FIND(I$1,'Ответы на форму (1)'!$E131)),0,IF(FIND(I$1,'Ответы на форму (1)'!$E131)&gt;0,1,0))</f>
        <v>0</v>
      </c>
      <c r="J131">
        <f>IF(ISERR(FIND(J$1,'Ответы на форму (1)'!$E131)),0,IF(FIND(J$1,'Ответы на форму (1)'!$E131)&gt;0,1,0))</f>
        <v>0</v>
      </c>
      <c r="K131">
        <f>IF(ISERR(FIND(K$1,'Ответы на форму (1)'!$E131)),0,IF(FIND(K$1,'Ответы на форму (1)'!$E131)&gt;0,1,0))</f>
        <v>0</v>
      </c>
      <c r="L131">
        <f t="shared" ref="L131:L194" si="13">SUM(E131:K131)</f>
        <v>2</v>
      </c>
      <c r="M131" s="9">
        <f t="shared" ref="M131:M194" si="14">SUM(O131:S131)</f>
        <v>23</v>
      </c>
      <c r="N131" s="9" t="str">
        <f t="shared" ref="N131:N194" si="15">IF(M131&lt;16,"3. Не довольный",IF(M131&lt;26,"2. Так себе", "1. Довольный"))</f>
        <v>2. Так себе</v>
      </c>
      <c r="O131">
        <f>'Ответы на форму (1)'!F131</f>
        <v>5</v>
      </c>
      <c r="P131">
        <f>'Ответы на форму (1)'!G131</f>
        <v>5</v>
      </c>
      <c r="Q131">
        <f>'Ответы на форму (1)'!H131</f>
        <v>5</v>
      </c>
      <c r="R131">
        <f>'Ответы на форму (1)'!I131</f>
        <v>5</v>
      </c>
      <c r="S131">
        <f>'Ответы на форму (1)'!J131</f>
        <v>3</v>
      </c>
      <c r="T131" t="str">
        <f>VLOOKUP('Ответы на форму (1)'!K131,ДжедайскаяШкала,2,FALSE)</f>
        <v>2. Средне</v>
      </c>
      <c r="U131" t="str">
        <f>VLOOKUP('Ответы на форму (1)'!L131,ДжедайскаяШкала,2,FALSE)</f>
        <v>2. Средне</v>
      </c>
      <c r="V131" s="9">
        <f t="shared" ref="V131:V194" si="16">SUM(X131:AG131)</f>
        <v>32</v>
      </c>
      <c r="W131" s="9" t="str">
        <f t="shared" ref="W131:W194" si="17">IF(V131&lt;24,"1. Свежий",IF(V131&lt;33,"2. Усталый", "3. В хлам"))</f>
        <v>2. Усталый</v>
      </c>
      <c r="X131">
        <f>VLOOKUP('Ответы на форму (1)'!M131,FAS,2,FALSE)</f>
        <v>3</v>
      </c>
      <c r="Y131">
        <f>VLOOKUP('Ответы на форму (1)'!N131,FAS,2,FALSE)</f>
        <v>3</v>
      </c>
      <c r="Z131">
        <f>VLOOKUP('Ответы на форму (1)'!O131,FAS,2,FALSE)</f>
        <v>3</v>
      </c>
      <c r="AA131">
        <f>VLOOKUP('Ответы на форму (1)'!P131,FAS,2,FALSE)</f>
        <v>3</v>
      </c>
      <c r="AB131">
        <f>VLOOKUP('Ответы на форму (1)'!Q131,FAS,2,FALSE)</f>
        <v>3</v>
      </c>
      <c r="AC131">
        <f>VLOOKUP('Ответы на форму (1)'!R131,FAS,2,FALSE)</f>
        <v>4</v>
      </c>
      <c r="AD131">
        <f>VLOOKUP('Ответы на форму (1)'!S131,FAS,2,FALSE)</f>
        <v>4</v>
      </c>
      <c r="AE131">
        <f>VLOOKUP('Ответы на форму (1)'!T131,FAS,2,FALSE)</f>
        <v>3</v>
      </c>
      <c r="AF131">
        <f>VLOOKUP('Ответы на форму (1)'!U131,FAS,2,FALSE)</f>
        <v>4</v>
      </c>
      <c r="AG131">
        <f>VLOOKUP('Ответы на форму (1)'!V131,FAS,2,FALSE)</f>
        <v>2</v>
      </c>
    </row>
    <row r="132" spans="1:33" x14ac:dyDescent="0.3">
      <c r="A132" t="str">
        <f>VLOOKUP('Ответы на форму (1)'!B132,Пол,2,FALSE)</f>
        <v>Ж</v>
      </c>
      <c r="B132">
        <f>'Ответы на форму (1)'!C132</f>
        <v>37</v>
      </c>
      <c r="C132" t="str">
        <f t="shared" si="12"/>
        <v>1. Мудрый :)</v>
      </c>
      <c r="D132" t="str">
        <f>VLOOKUP('Ответы на форму (1)'!D132,ЧастотаТолчкосмартфона,2,FALSE)</f>
        <v>4. Очень Часто</v>
      </c>
      <c r="E132">
        <f>IF(ISERR(FIND(E$1,'Ответы на форму (1)'!$E132)),0,IF(FIND(E$1,'Ответы на форму (1)'!$E132)&gt;0,1,0))</f>
        <v>0</v>
      </c>
      <c r="F132">
        <f>IF(ISERR(FIND(F$1,'Ответы на форму (1)'!$E132)),0,IF(FIND(F$1,'Ответы на форму (1)'!$E132)&gt;0,1,0))</f>
        <v>0</v>
      </c>
      <c r="G132">
        <f>IF(ISERR(FIND(G$1,'Ответы на форму (1)'!$E132)),0,IF(FIND(G$1,'Ответы на форму (1)'!$E132)&gt;0,1,0))</f>
        <v>0</v>
      </c>
      <c r="H132">
        <f>IF(ISERR(FIND(H$1,'Ответы на форму (1)'!$E132)),0,IF(FIND(H$1,'Ответы на форму (1)'!$E132)&gt;0,1,0))</f>
        <v>1</v>
      </c>
      <c r="I132">
        <f>IF(ISERR(FIND(I$1,'Ответы на форму (1)'!$E132)),0,IF(FIND(I$1,'Ответы на форму (1)'!$E132)&gt;0,1,0))</f>
        <v>0</v>
      </c>
      <c r="J132">
        <f>IF(ISERR(FIND(J$1,'Ответы на форму (1)'!$E132)),0,IF(FIND(J$1,'Ответы на форму (1)'!$E132)&gt;0,1,0))</f>
        <v>0</v>
      </c>
      <c r="K132">
        <f>IF(ISERR(FIND(K$1,'Ответы на форму (1)'!$E132)),0,IF(FIND(K$1,'Ответы на форму (1)'!$E132)&gt;0,1,0))</f>
        <v>0</v>
      </c>
      <c r="L132">
        <f t="shared" si="13"/>
        <v>1</v>
      </c>
      <c r="M132" s="9">
        <f t="shared" si="14"/>
        <v>14</v>
      </c>
      <c r="N132" s="9" t="str">
        <f t="shared" si="15"/>
        <v>3. Не довольный</v>
      </c>
      <c r="O132">
        <f>'Ответы на форму (1)'!F132</f>
        <v>3</v>
      </c>
      <c r="P132">
        <f>'Ответы на форму (1)'!G132</f>
        <v>3</v>
      </c>
      <c r="Q132">
        <f>'Ответы на форму (1)'!H132</f>
        <v>2</v>
      </c>
      <c r="R132">
        <f>'Ответы на форму (1)'!I132</f>
        <v>3</v>
      </c>
      <c r="S132">
        <f>'Ответы на форму (1)'!J132</f>
        <v>3</v>
      </c>
      <c r="T132" t="str">
        <f>VLOOKUP('Ответы на форму (1)'!K132,ДжедайскаяШкала,2,FALSE)</f>
        <v>1. Плохо</v>
      </c>
      <c r="U132" t="str">
        <f>VLOOKUP('Ответы на форму (1)'!L132,ДжедайскаяШкала,2,FALSE)</f>
        <v>2. Средне</v>
      </c>
      <c r="V132" s="9">
        <f t="shared" si="16"/>
        <v>32</v>
      </c>
      <c r="W132" s="9" t="str">
        <f t="shared" si="17"/>
        <v>2. Усталый</v>
      </c>
      <c r="X132">
        <f>VLOOKUP('Ответы на форму (1)'!M132,FAS,2,FALSE)</f>
        <v>4</v>
      </c>
      <c r="Y132">
        <f>VLOOKUP('Ответы на форму (1)'!N132,FAS,2,FALSE)</f>
        <v>5</v>
      </c>
      <c r="Z132">
        <f>VLOOKUP('Ответы на форму (1)'!O132,FAS,2,FALSE)</f>
        <v>5</v>
      </c>
      <c r="AA132">
        <f>VLOOKUP('Ответы на форму (1)'!P132,FAS,2,FALSE)</f>
        <v>1</v>
      </c>
      <c r="AB132">
        <f>VLOOKUP('Ответы на форму (1)'!Q132,FAS,2,FALSE)</f>
        <v>3</v>
      </c>
      <c r="AC132">
        <f>VLOOKUP('Ответы на форму (1)'!R132,FAS,2,FALSE)</f>
        <v>4</v>
      </c>
      <c r="AD132">
        <f>VLOOKUP('Ответы на форму (1)'!S132,FAS,2,FALSE)</f>
        <v>3</v>
      </c>
      <c r="AE132">
        <f>VLOOKUP('Ответы на форму (1)'!T132,FAS,2,FALSE)</f>
        <v>2</v>
      </c>
      <c r="AF132">
        <f>VLOOKUP('Ответы на форму (1)'!U132,FAS,2,FALSE)</f>
        <v>2</v>
      </c>
      <c r="AG132">
        <f>VLOOKUP('Ответы на форму (1)'!V132,FAS,2,FALSE)</f>
        <v>3</v>
      </c>
    </row>
    <row r="133" spans="1:33" x14ac:dyDescent="0.3">
      <c r="A133" t="str">
        <f>VLOOKUP('Ответы на форму (1)'!B133,Пол,2,FALSE)</f>
        <v>М</v>
      </c>
      <c r="B133">
        <f>'Ответы на форму (1)'!C133</f>
        <v>30</v>
      </c>
      <c r="C133" t="str">
        <f t="shared" si="12"/>
        <v>2. Молодой</v>
      </c>
      <c r="D133" t="str">
        <f>VLOOKUP('Ответы на форму (1)'!D133,ЧастотаТолчкосмартфона,2,FALSE)</f>
        <v>1. Редко</v>
      </c>
      <c r="E133">
        <f>IF(ISERR(FIND(E$1,'Ответы на форму (1)'!$E133)),0,IF(FIND(E$1,'Ответы на форму (1)'!$E133)&gt;0,1,0))</f>
        <v>0</v>
      </c>
      <c r="F133">
        <f>IF(ISERR(FIND(F$1,'Ответы на форму (1)'!$E133)),0,IF(FIND(F$1,'Ответы на форму (1)'!$E133)&gt;0,1,0))</f>
        <v>1</v>
      </c>
      <c r="G133">
        <f>IF(ISERR(FIND(G$1,'Ответы на форму (1)'!$E133)),0,IF(FIND(G$1,'Ответы на форму (1)'!$E133)&gt;0,1,0))</f>
        <v>0</v>
      </c>
      <c r="H133">
        <f>IF(ISERR(FIND(H$1,'Ответы на форму (1)'!$E133)),0,IF(FIND(H$1,'Ответы на форму (1)'!$E133)&gt;0,1,0))</f>
        <v>0</v>
      </c>
      <c r="I133">
        <f>IF(ISERR(FIND(I$1,'Ответы на форму (1)'!$E133)),0,IF(FIND(I$1,'Ответы на форму (1)'!$E133)&gt;0,1,0))</f>
        <v>0</v>
      </c>
      <c r="J133">
        <f>IF(ISERR(FIND(J$1,'Ответы на форму (1)'!$E133)),0,IF(FIND(J$1,'Ответы на форму (1)'!$E133)&gt;0,1,0))</f>
        <v>0</v>
      </c>
      <c r="K133">
        <f>IF(ISERR(FIND(K$1,'Ответы на форму (1)'!$E133)),0,IF(FIND(K$1,'Ответы на форму (1)'!$E133)&gt;0,1,0))</f>
        <v>0</v>
      </c>
      <c r="L133">
        <f t="shared" si="13"/>
        <v>1</v>
      </c>
      <c r="M133" s="9">
        <f t="shared" si="14"/>
        <v>22</v>
      </c>
      <c r="N133" s="9" t="str">
        <f t="shared" si="15"/>
        <v>2. Так себе</v>
      </c>
      <c r="O133">
        <f>'Ответы на форму (1)'!F133</f>
        <v>4</v>
      </c>
      <c r="P133">
        <f>'Ответы на форму (1)'!G133</f>
        <v>6</v>
      </c>
      <c r="Q133">
        <f>'Ответы на форму (1)'!H133</f>
        <v>2</v>
      </c>
      <c r="R133">
        <f>'Ответы на форму (1)'!I133</f>
        <v>5</v>
      </c>
      <c r="S133">
        <f>'Ответы на форму (1)'!J133</f>
        <v>5</v>
      </c>
      <c r="T133" t="str">
        <f>VLOOKUP('Ответы на форму (1)'!K133,ДжедайскаяШкала,2,FALSE)</f>
        <v>3. Хорошо</v>
      </c>
      <c r="U133" t="str">
        <f>VLOOKUP('Ответы на форму (1)'!L133,ДжедайскаяШкала,2,FALSE)</f>
        <v>2. Средне</v>
      </c>
      <c r="V133" s="9">
        <f t="shared" si="16"/>
        <v>23</v>
      </c>
      <c r="W133" s="9" t="str">
        <f t="shared" si="17"/>
        <v>1. Свежий</v>
      </c>
      <c r="X133">
        <f>VLOOKUP('Ответы на форму (1)'!M133,FAS,2,FALSE)</f>
        <v>3</v>
      </c>
      <c r="Y133">
        <f>VLOOKUP('Ответы на форму (1)'!N133,FAS,2,FALSE)</f>
        <v>1</v>
      </c>
      <c r="Z133">
        <f>VLOOKUP('Ответы на форму (1)'!O133,FAS,2,FALSE)</f>
        <v>2</v>
      </c>
      <c r="AA133">
        <f>VLOOKUP('Ответы на форму (1)'!P133,FAS,2,FALSE)</f>
        <v>4</v>
      </c>
      <c r="AB133">
        <f>VLOOKUP('Ответы на форму (1)'!Q133,FAS,2,FALSE)</f>
        <v>1</v>
      </c>
      <c r="AC133">
        <f>VLOOKUP('Ответы на форму (1)'!R133,FAS,2,FALSE)</f>
        <v>3</v>
      </c>
      <c r="AD133">
        <f>VLOOKUP('Ответы на форму (1)'!S133,FAS,2,FALSE)</f>
        <v>1</v>
      </c>
      <c r="AE133">
        <f>VLOOKUP('Ответы на форму (1)'!T133,FAS,2,FALSE)</f>
        <v>2</v>
      </c>
      <c r="AF133">
        <f>VLOOKUP('Ответы на форму (1)'!U133,FAS,2,FALSE)</f>
        <v>1</v>
      </c>
      <c r="AG133">
        <f>VLOOKUP('Ответы на форму (1)'!V133,FAS,2,FALSE)</f>
        <v>5</v>
      </c>
    </row>
    <row r="134" spans="1:33" x14ac:dyDescent="0.3">
      <c r="A134" t="str">
        <f>VLOOKUP('Ответы на форму (1)'!B134,Пол,2,FALSE)</f>
        <v>Ж</v>
      </c>
      <c r="B134">
        <f>'Ответы на форму (1)'!C134</f>
        <v>34</v>
      </c>
      <c r="C134" t="str">
        <f t="shared" si="12"/>
        <v>2. Молодой</v>
      </c>
      <c r="D134" t="str">
        <f>VLOOKUP('Ответы на форму (1)'!D134,ЧастотаТолчкосмартфона,2,FALSE)</f>
        <v>3. Часто</v>
      </c>
      <c r="E134">
        <f>IF(ISERR(FIND(E$1,'Ответы на форму (1)'!$E134)),0,IF(FIND(E$1,'Ответы на форму (1)'!$E134)&gt;0,1,0))</f>
        <v>0</v>
      </c>
      <c r="F134">
        <f>IF(ISERR(FIND(F$1,'Ответы на форму (1)'!$E134)),0,IF(FIND(F$1,'Ответы на форму (1)'!$E134)&gt;0,1,0))</f>
        <v>0</v>
      </c>
      <c r="G134">
        <f>IF(ISERR(FIND(G$1,'Ответы на форму (1)'!$E134)),0,IF(FIND(G$1,'Ответы на форму (1)'!$E134)&gt;0,1,0))</f>
        <v>0</v>
      </c>
      <c r="H134">
        <f>IF(ISERR(FIND(H$1,'Ответы на форму (1)'!$E134)),0,IF(FIND(H$1,'Ответы на форму (1)'!$E134)&gt;0,1,0))</f>
        <v>1</v>
      </c>
      <c r="I134">
        <f>IF(ISERR(FIND(I$1,'Ответы на форму (1)'!$E134)),0,IF(FIND(I$1,'Ответы на форму (1)'!$E134)&gt;0,1,0))</f>
        <v>0</v>
      </c>
      <c r="J134">
        <f>IF(ISERR(FIND(J$1,'Ответы на форму (1)'!$E134)),0,IF(FIND(J$1,'Ответы на форму (1)'!$E134)&gt;0,1,0))</f>
        <v>0</v>
      </c>
      <c r="K134">
        <f>IF(ISERR(FIND(K$1,'Ответы на форму (1)'!$E134)),0,IF(FIND(K$1,'Ответы на форму (1)'!$E134)&gt;0,1,0))</f>
        <v>0</v>
      </c>
      <c r="L134">
        <f t="shared" si="13"/>
        <v>1</v>
      </c>
      <c r="M134" s="9">
        <f t="shared" si="14"/>
        <v>26</v>
      </c>
      <c r="N134" s="9" t="str">
        <f t="shared" si="15"/>
        <v>1. Довольный</v>
      </c>
      <c r="O134">
        <f>'Ответы на форму (1)'!F134</f>
        <v>5</v>
      </c>
      <c r="P134">
        <f>'Ответы на форму (1)'!G134</f>
        <v>5</v>
      </c>
      <c r="Q134">
        <f>'Ответы на форму (1)'!H134</f>
        <v>5</v>
      </c>
      <c r="R134">
        <f>'Ответы на форму (1)'!I134</f>
        <v>6</v>
      </c>
      <c r="S134">
        <f>'Ответы на форму (1)'!J134</f>
        <v>5</v>
      </c>
      <c r="T134" t="str">
        <f>VLOOKUP('Ответы на форму (1)'!K134,ДжедайскаяШкала,2,FALSE)</f>
        <v>2. Средне</v>
      </c>
      <c r="U134" t="str">
        <f>VLOOKUP('Ответы на форму (1)'!L134,ДжедайскаяШкала,2,FALSE)</f>
        <v>2. Средне</v>
      </c>
      <c r="V134" s="9">
        <f t="shared" si="16"/>
        <v>23</v>
      </c>
      <c r="W134" s="9" t="str">
        <f t="shared" si="17"/>
        <v>1. Свежий</v>
      </c>
      <c r="X134">
        <f>VLOOKUP('Ответы на форму (1)'!M134,FAS,2,FALSE)</f>
        <v>3</v>
      </c>
      <c r="Y134">
        <f>VLOOKUP('Ответы на форму (1)'!N134,FAS,2,FALSE)</f>
        <v>3</v>
      </c>
      <c r="Z134">
        <f>VLOOKUP('Ответы на форму (1)'!O134,FAS,2,FALSE)</f>
        <v>2</v>
      </c>
      <c r="AA134">
        <f>VLOOKUP('Ответы на форму (1)'!P134,FAS,2,FALSE)</f>
        <v>4</v>
      </c>
      <c r="AB134">
        <f>VLOOKUP('Ответы на форму (1)'!Q134,FAS,2,FALSE)</f>
        <v>2</v>
      </c>
      <c r="AC134">
        <f>VLOOKUP('Ответы на форму (1)'!R134,FAS,2,FALSE)</f>
        <v>1</v>
      </c>
      <c r="AD134">
        <f>VLOOKUP('Ответы на форму (1)'!S134,FAS,2,FALSE)</f>
        <v>1</v>
      </c>
      <c r="AE134">
        <f>VLOOKUP('Ответы на форму (1)'!T134,FAS,2,FALSE)</f>
        <v>1</v>
      </c>
      <c r="AF134">
        <f>VLOOKUP('Ответы на форму (1)'!U134,FAS,2,FALSE)</f>
        <v>1</v>
      </c>
      <c r="AG134">
        <f>VLOOKUP('Ответы на форму (1)'!V134,FAS,2,FALSE)</f>
        <v>5</v>
      </c>
    </row>
    <row r="135" spans="1:33" x14ac:dyDescent="0.3">
      <c r="A135" t="str">
        <f>VLOOKUP('Ответы на форму (1)'!B135,Пол,2,FALSE)</f>
        <v>М</v>
      </c>
      <c r="B135">
        <f>'Ответы на форму (1)'!C135</f>
        <v>40</v>
      </c>
      <c r="C135" t="str">
        <f t="shared" si="12"/>
        <v>1. Мудрый :)</v>
      </c>
      <c r="D135" t="str">
        <f>VLOOKUP('Ответы на форму (1)'!D135,ЧастотаТолчкосмартфона,2,FALSE)</f>
        <v>3. Часто</v>
      </c>
      <c r="E135">
        <f>IF(ISERR(FIND(E$1,'Ответы на форму (1)'!$E135)),0,IF(FIND(E$1,'Ответы на форму (1)'!$E135)&gt;0,1,0))</f>
        <v>0</v>
      </c>
      <c r="F135">
        <f>IF(ISERR(FIND(F$1,'Ответы на форму (1)'!$E135)),0,IF(FIND(F$1,'Ответы на форму (1)'!$E135)&gt;0,1,0))</f>
        <v>1</v>
      </c>
      <c r="G135">
        <f>IF(ISERR(FIND(G$1,'Ответы на форму (1)'!$E135)),0,IF(FIND(G$1,'Ответы на форму (1)'!$E135)&gt;0,1,0))</f>
        <v>0</v>
      </c>
      <c r="H135">
        <f>IF(ISERR(FIND(H$1,'Ответы на форму (1)'!$E135)),0,IF(FIND(H$1,'Ответы на форму (1)'!$E135)&gt;0,1,0))</f>
        <v>0</v>
      </c>
      <c r="I135">
        <f>IF(ISERR(FIND(I$1,'Ответы на форму (1)'!$E135)),0,IF(FIND(I$1,'Ответы на форму (1)'!$E135)&gt;0,1,0))</f>
        <v>1</v>
      </c>
      <c r="J135">
        <f>IF(ISERR(FIND(J$1,'Ответы на форму (1)'!$E135)),0,IF(FIND(J$1,'Ответы на форму (1)'!$E135)&gt;0,1,0))</f>
        <v>0</v>
      </c>
      <c r="K135">
        <f>IF(ISERR(FIND(K$1,'Ответы на форму (1)'!$E135)),0,IF(FIND(K$1,'Ответы на форму (1)'!$E135)&gt;0,1,0))</f>
        <v>0</v>
      </c>
      <c r="L135">
        <f t="shared" si="13"/>
        <v>2</v>
      </c>
      <c r="M135" s="9">
        <f t="shared" si="14"/>
        <v>25</v>
      </c>
      <c r="N135" s="9" t="str">
        <f t="shared" si="15"/>
        <v>2. Так себе</v>
      </c>
      <c r="O135">
        <f>'Ответы на форму (1)'!F135</f>
        <v>4</v>
      </c>
      <c r="P135">
        <f>'Ответы на форму (1)'!G135</f>
        <v>5</v>
      </c>
      <c r="Q135">
        <f>'Ответы на форму (1)'!H135</f>
        <v>5</v>
      </c>
      <c r="R135">
        <f>'Ответы на форму (1)'!I135</f>
        <v>5</v>
      </c>
      <c r="S135">
        <f>'Ответы на форму (1)'!J135</f>
        <v>6</v>
      </c>
      <c r="T135" t="str">
        <f>VLOOKUP('Ответы на форму (1)'!K135,ДжедайскаяШкала,2,FALSE)</f>
        <v>2. Средне</v>
      </c>
      <c r="U135" t="str">
        <f>VLOOKUP('Ответы на форму (1)'!L135,ДжедайскаяШкала,2,FALSE)</f>
        <v>3. Хорошо</v>
      </c>
      <c r="V135" s="9">
        <f t="shared" si="16"/>
        <v>26</v>
      </c>
      <c r="W135" s="9" t="str">
        <f t="shared" si="17"/>
        <v>2. Усталый</v>
      </c>
      <c r="X135">
        <f>VLOOKUP('Ответы на форму (1)'!M135,FAS,2,FALSE)</f>
        <v>3</v>
      </c>
      <c r="Y135">
        <f>VLOOKUP('Ответы на форму (1)'!N135,FAS,2,FALSE)</f>
        <v>2</v>
      </c>
      <c r="Z135">
        <f>VLOOKUP('Ответы на форму (1)'!O135,FAS,2,FALSE)</f>
        <v>3</v>
      </c>
      <c r="AA135">
        <f>VLOOKUP('Ответы на форму (1)'!P135,FAS,2,FALSE)</f>
        <v>4</v>
      </c>
      <c r="AB135">
        <f>VLOOKUP('Ответы на форму (1)'!Q135,FAS,2,FALSE)</f>
        <v>3</v>
      </c>
      <c r="AC135">
        <f>VLOOKUP('Ответы на форму (1)'!R135,FAS,2,FALSE)</f>
        <v>1</v>
      </c>
      <c r="AD135">
        <f>VLOOKUP('Ответы на форму (1)'!S135,FAS,2,FALSE)</f>
        <v>1</v>
      </c>
      <c r="AE135">
        <f>VLOOKUP('Ответы на форму (1)'!T135,FAS,2,FALSE)</f>
        <v>2</v>
      </c>
      <c r="AF135">
        <f>VLOOKUP('Ответы на форму (1)'!U135,FAS,2,FALSE)</f>
        <v>2</v>
      </c>
      <c r="AG135">
        <f>VLOOKUP('Ответы на форму (1)'!V135,FAS,2,FALSE)</f>
        <v>5</v>
      </c>
    </row>
    <row r="136" spans="1:33" x14ac:dyDescent="0.3">
      <c r="A136" t="str">
        <f>VLOOKUP('Ответы на форму (1)'!B136,Пол,2,FALSE)</f>
        <v>Ж</v>
      </c>
      <c r="B136">
        <f>'Ответы на форму (1)'!C136</f>
        <v>39</v>
      </c>
      <c r="C136" t="str">
        <f t="shared" si="12"/>
        <v>1. Мудрый :)</v>
      </c>
      <c r="D136" t="str">
        <f>VLOOKUP('Ответы на форму (1)'!D136,ЧастотаТолчкосмартфона,2,FALSE)</f>
        <v>4. Очень Часто</v>
      </c>
      <c r="E136">
        <f>IF(ISERR(FIND(E$1,'Ответы на форму (1)'!$E136)),0,IF(FIND(E$1,'Ответы на форму (1)'!$E136)&gt;0,1,0))</f>
        <v>0</v>
      </c>
      <c r="F136">
        <f>IF(ISERR(FIND(F$1,'Ответы на форму (1)'!$E136)),0,IF(FIND(F$1,'Ответы на форму (1)'!$E136)&gt;0,1,0))</f>
        <v>0</v>
      </c>
      <c r="G136">
        <f>IF(ISERR(FIND(G$1,'Ответы на форму (1)'!$E136)),0,IF(FIND(G$1,'Ответы на форму (1)'!$E136)&gt;0,1,0))</f>
        <v>0</v>
      </c>
      <c r="H136">
        <f>IF(ISERR(FIND(H$1,'Ответы на форму (1)'!$E136)),0,IF(FIND(H$1,'Ответы на форму (1)'!$E136)&gt;0,1,0))</f>
        <v>0</v>
      </c>
      <c r="I136">
        <f>IF(ISERR(FIND(I$1,'Ответы на форму (1)'!$E136)),0,IF(FIND(I$1,'Ответы на форму (1)'!$E136)&gt;0,1,0))</f>
        <v>1</v>
      </c>
      <c r="J136">
        <f>IF(ISERR(FIND(J$1,'Ответы на форму (1)'!$E136)),0,IF(FIND(J$1,'Ответы на форму (1)'!$E136)&gt;0,1,0))</f>
        <v>0</v>
      </c>
      <c r="K136">
        <f>IF(ISERR(FIND(K$1,'Ответы на форму (1)'!$E136)),0,IF(FIND(K$1,'Ответы на форму (1)'!$E136)&gt;0,1,0))</f>
        <v>0</v>
      </c>
      <c r="L136">
        <f t="shared" si="13"/>
        <v>1</v>
      </c>
      <c r="M136" s="9">
        <f t="shared" si="14"/>
        <v>21</v>
      </c>
      <c r="N136" s="9" t="str">
        <f t="shared" si="15"/>
        <v>2. Так себе</v>
      </c>
      <c r="O136">
        <f>'Ответы на форму (1)'!F136</f>
        <v>5</v>
      </c>
      <c r="P136">
        <f>'Ответы на форму (1)'!G136</f>
        <v>4</v>
      </c>
      <c r="Q136">
        <f>'Ответы на форму (1)'!H136</f>
        <v>5</v>
      </c>
      <c r="R136">
        <f>'Ответы на форму (1)'!I136</f>
        <v>4</v>
      </c>
      <c r="S136">
        <f>'Ответы на форму (1)'!J136</f>
        <v>3</v>
      </c>
      <c r="T136" t="str">
        <f>VLOOKUP('Ответы на форму (1)'!K136,ДжедайскаяШкала,2,FALSE)</f>
        <v>2. Средне</v>
      </c>
      <c r="U136" t="str">
        <f>VLOOKUP('Ответы на форму (1)'!L136,ДжедайскаяШкала,2,FALSE)</f>
        <v>2. Средне</v>
      </c>
      <c r="V136" s="9">
        <f t="shared" si="16"/>
        <v>29</v>
      </c>
      <c r="W136" s="9" t="str">
        <f t="shared" si="17"/>
        <v>2. Усталый</v>
      </c>
      <c r="X136">
        <f>VLOOKUP('Ответы на форму (1)'!M136,FAS,2,FALSE)</f>
        <v>3</v>
      </c>
      <c r="Y136">
        <f>VLOOKUP('Ответы на форму (1)'!N136,FAS,2,FALSE)</f>
        <v>3</v>
      </c>
      <c r="Z136">
        <f>VLOOKUP('Ответы на форму (1)'!O136,FAS,2,FALSE)</f>
        <v>3</v>
      </c>
      <c r="AA136">
        <f>VLOOKUP('Ответы на форму (1)'!P136,FAS,2,FALSE)</f>
        <v>4</v>
      </c>
      <c r="AB136">
        <f>VLOOKUP('Ответы на форму (1)'!Q136,FAS,2,FALSE)</f>
        <v>3</v>
      </c>
      <c r="AC136">
        <f>VLOOKUP('Ответы на форму (1)'!R136,FAS,2,FALSE)</f>
        <v>2</v>
      </c>
      <c r="AD136">
        <f>VLOOKUP('Ответы на форму (1)'!S136,FAS,2,FALSE)</f>
        <v>1</v>
      </c>
      <c r="AE136">
        <f>VLOOKUP('Ответы на форму (1)'!T136,FAS,2,FALSE)</f>
        <v>3</v>
      </c>
      <c r="AF136">
        <f>VLOOKUP('Ответы на форму (1)'!U136,FAS,2,FALSE)</f>
        <v>2</v>
      </c>
      <c r="AG136">
        <f>VLOOKUP('Ответы на форму (1)'!V136,FAS,2,FALSE)</f>
        <v>5</v>
      </c>
    </row>
    <row r="137" spans="1:33" x14ac:dyDescent="0.3">
      <c r="A137" t="str">
        <f>VLOOKUP('Ответы на форму (1)'!B137,Пол,2,FALSE)</f>
        <v>Ж</v>
      </c>
      <c r="B137">
        <f>'Ответы на форму (1)'!C137</f>
        <v>33</v>
      </c>
      <c r="C137" t="str">
        <f t="shared" si="12"/>
        <v>2. Молодой</v>
      </c>
      <c r="D137" t="str">
        <f>VLOOKUP('Ответы на форму (1)'!D137,ЧастотаТолчкосмартфона,2,FALSE)</f>
        <v>0. Никогда</v>
      </c>
      <c r="E137">
        <f>IF(ISERR(FIND(E$1,'Ответы на форму (1)'!$E137)),0,IF(FIND(E$1,'Ответы на форму (1)'!$E137)&gt;0,1,0))</f>
        <v>0</v>
      </c>
      <c r="F137">
        <f>IF(ISERR(FIND(F$1,'Ответы на форму (1)'!$E137)),0,IF(FIND(F$1,'Ответы на форму (1)'!$E137)&gt;0,1,0))</f>
        <v>0</v>
      </c>
      <c r="G137">
        <f>IF(ISERR(FIND(G$1,'Ответы на форму (1)'!$E137)),0,IF(FIND(G$1,'Ответы на форму (1)'!$E137)&gt;0,1,0))</f>
        <v>0</v>
      </c>
      <c r="H137">
        <f>IF(ISERR(FIND(H$1,'Ответы на форму (1)'!$E137)),0,IF(FIND(H$1,'Ответы на форму (1)'!$E137)&gt;0,1,0))</f>
        <v>0</v>
      </c>
      <c r="I137">
        <f>IF(ISERR(FIND(I$1,'Ответы на форму (1)'!$E137)),0,IF(FIND(I$1,'Ответы на форму (1)'!$E137)&gt;0,1,0))</f>
        <v>0</v>
      </c>
      <c r="J137">
        <f>IF(ISERR(FIND(J$1,'Ответы на форму (1)'!$E137)),0,IF(FIND(J$1,'Ответы на форму (1)'!$E137)&gt;0,1,0))</f>
        <v>0</v>
      </c>
      <c r="K137">
        <f>IF(ISERR(FIND(K$1,'Ответы на форму (1)'!$E137)),0,IF(FIND(K$1,'Ответы на форму (1)'!$E137)&gt;0,1,0))</f>
        <v>0</v>
      </c>
      <c r="L137">
        <f t="shared" si="13"/>
        <v>0</v>
      </c>
      <c r="M137" s="9">
        <f t="shared" si="14"/>
        <v>31</v>
      </c>
      <c r="N137" s="9" t="str">
        <f t="shared" si="15"/>
        <v>1. Довольный</v>
      </c>
      <c r="O137">
        <f>'Ответы на форму (1)'!F137</f>
        <v>5</v>
      </c>
      <c r="P137">
        <f>'Ответы на форму (1)'!G137</f>
        <v>6</v>
      </c>
      <c r="Q137">
        <f>'Ответы на форму (1)'!H137</f>
        <v>7</v>
      </c>
      <c r="R137">
        <f>'Ответы на форму (1)'!I137</f>
        <v>6</v>
      </c>
      <c r="S137">
        <f>'Ответы на форму (1)'!J137</f>
        <v>7</v>
      </c>
      <c r="T137" t="str">
        <f>VLOOKUP('Ответы на форму (1)'!K137,ДжедайскаяШкала,2,FALSE)</f>
        <v>3. Хорошо</v>
      </c>
      <c r="U137" t="str">
        <f>VLOOKUP('Ответы на форму (1)'!L137,ДжедайскаяШкала,2,FALSE)</f>
        <v>2. Средне</v>
      </c>
      <c r="V137" s="9">
        <f t="shared" si="16"/>
        <v>29</v>
      </c>
      <c r="W137" s="9" t="str">
        <f t="shared" si="17"/>
        <v>2. Усталый</v>
      </c>
      <c r="X137">
        <f>VLOOKUP('Ответы на форму (1)'!M137,FAS,2,FALSE)</f>
        <v>4</v>
      </c>
      <c r="Y137">
        <f>VLOOKUP('Ответы на форму (1)'!N137,FAS,2,FALSE)</f>
        <v>4</v>
      </c>
      <c r="Z137">
        <f>VLOOKUP('Ответы на форму (1)'!O137,FAS,2,FALSE)</f>
        <v>2</v>
      </c>
      <c r="AA137">
        <f>VLOOKUP('Ответы на форму (1)'!P137,FAS,2,FALSE)</f>
        <v>3</v>
      </c>
      <c r="AB137">
        <f>VLOOKUP('Ответы на форму (1)'!Q137,FAS,2,FALSE)</f>
        <v>2</v>
      </c>
      <c r="AC137">
        <f>VLOOKUP('Ответы на форму (1)'!R137,FAS,2,FALSE)</f>
        <v>1</v>
      </c>
      <c r="AD137">
        <f>VLOOKUP('Ответы на форму (1)'!S137,FAS,2,FALSE)</f>
        <v>3</v>
      </c>
      <c r="AE137">
        <f>VLOOKUP('Ответы на форму (1)'!T137,FAS,2,FALSE)</f>
        <v>3</v>
      </c>
      <c r="AF137">
        <f>VLOOKUP('Ответы на форму (1)'!U137,FAS,2,FALSE)</f>
        <v>3</v>
      </c>
      <c r="AG137">
        <f>VLOOKUP('Ответы на форму (1)'!V137,FAS,2,FALSE)</f>
        <v>4</v>
      </c>
    </row>
    <row r="138" spans="1:33" x14ac:dyDescent="0.3">
      <c r="A138" t="str">
        <f>VLOOKUP('Ответы на форму (1)'!B138,Пол,2,FALSE)</f>
        <v>Ж</v>
      </c>
      <c r="B138">
        <f>'Ответы на форму (1)'!C138</f>
        <v>35</v>
      </c>
      <c r="C138" t="str">
        <f t="shared" si="12"/>
        <v>1. Мудрый :)</v>
      </c>
      <c r="D138" t="str">
        <f>VLOOKUP('Ответы на форму (1)'!D138,ЧастотаТолчкосмартфона,2,FALSE)</f>
        <v>4. Очень Часто</v>
      </c>
      <c r="E138">
        <f>IF(ISERR(FIND(E$1,'Ответы на форму (1)'!$E138)),0,IF(FIND(E$1,'Ответы на форму (1)'!$E138)&gt;0,1,0))</f>
        <v>0</v>
      </c>
      <c r="F138">
        <f>IF(ISERR(FIND(F$1,'Ответы на форму (1)'!$E138)),0,IF(FIND(F$1,'Ответы на форму (1)'!$E138)&gt;0,1,0))</f>
        <v>1</v>
      </c>
      <c r="G138">
        <f>IF(ISERR(FIND(G$1,'Ответы на форму (1)'!$E138)),0,IF(FIND(G$1,'Ответы на форму (1)'!$E138)&gt;0,1,0))</f>
        <v>1</v>
      </c>
      <c r="H138">
        <f>IF(ISERR(FIND(H$1,'Ответы на форму (1)'!$E138)),0,IF(FIND(H$1,'Ответы на форму (1)'!$E138)&gt;0,1,0))</f>
        <v>0</v>
      </c>
      <c r="I138">
        <f>IF(ISERR(FIND(I$1,'Ответы на форму (1)'!$E138)),0,IF(FIND(I$1,'Ответы на форму (1)'!$E138)&gt;0,1,0))</f>
        <v>1</v>
      </c>
      <c r="J138">
        <f>IF(ISERR(FIND(J$1,'Ответы на форму (1)'!$E138)),0,IF(FIND(J$1,'Ответы на форму (1)'!$E138)&gt;0,1,0))</f>
        <v>0</v>
      </c>
      <c r="K138">
        <f>IF(ISERR(FIND(K$1,'Ответы на форму (1)'!$E138)),0,IF(FIND(K$1,'Ответы на форму (1)'!$E138)&gt;0,1,0))</f>
        <v>1</v>
      </c>
      <c r="L138">
        <f t="shared" si="13"/>
        <v>4</v>
      </c>
      <c r="M138" s="9">
        <f t="shared" si="14"/>
        <v>17</v>
      </c>
      <c r="N138" s="9" t="str">
        <f t="shared" si="15"/>
        <v>2. Так себе</v>
      </c>
      <c r="O138">
        <f>'Ответы на форму (1)'!F138</f>
        <v>2</v>
      </c>
      <c r="P138">
        <f>'Ответы на форму (1)'!G138</f>
        <v>5</v>
      </c>
      <c r="Q138">
        <f>'Ответы на форму (1)'!H138</f>
        <v>4</v>
      </c>
      <c r="R138">
        <f>'Ответы на форму (1)'!I138</f>
        <v>4</v>
      </c>
      <c r="S138">
        <f>'Ответы на форму (1)'!J138</f>
        <v>2</v>
      </c>
      <c r="T138" t="str">
        <f>VLOOKUP('Ответы на форму (1)'!K138,ДжедайскаяШкала,2,FALSE)</f>
        <v>2. Средне</v>
      </c>
      <c r="U138" t="str">
        <f>VLOOKUP('Ответы на форму (1)'!L138,ДжедайскаяШкала,2,FALSE)</f>
        <v>2. Средне</v>
      </c>
      <c r="V138" s="9">
        <f t="shared" si="16"/>
        <v>28</v>
      </c>
      <c r="W138" s="9" t="str">
        <f t="shared" si="17"/>
        <v>2. Усталый</v>
      </c>
      <c r="X138">
        <f>VLOOKUP('Ответы на форму (1)'!M138,FAS,2,FALSE)</f>
        <v>5</v>
      </c>
      <c r="Y138">
        <f>VLOOKUP('Ответы на форму (1)'!N138,FAS,2,FALSE)</f>
        <v>3</v>
      </c>
      <c r="Z138">
        <f>VLOOKUP('Ответы на форму (1)'!O138,FAS,2,FALSE)</f>
        <v>1</v>
      </c>
      <c r="AA138">
        <f>VLOOKUP('Ответы на форму (1)'!P138,FAS,2,FALSE)</f>
        <v>2</v>
      </c>
      <c r="AB138">
        <f>VLOOKUP('Ответы на форму (1)'!Q138,FAS,2,FALSE)</f>
        <v>2</v>
      </c>
      <c r="AC138">
        <f>VLOOKUP('Ответы на форму (1)'!R138,FAS,2,FALSE)</f>
        <v>1</v>
      </c>
      <c r="AD138">
        <f>VLOOKUP('Ответы на форму (1)'!S138,FAS,2,FALSE)</f>
        <v>1</v>
      </c>
      <c r="AE138">
        <f>VLOOKUP('Ответы на форму (1)'!T138,FAS,2,FALSE)</f>
        <v>4</v>
      </c>
      <c r="AF138">
        <f>VLOOKUP('Ответы на форму (1)'!U138,FAS,2,FALSE)</f>
        <v>4</v>
      </c>
      <c r="AG138">
        <f>VLOOKUP('Ответы на форму (1)'!V138,FAS,2,FALSE)</f>
        <v>5</v>
      </c>
    </row>
    <row r="139" spans="1:33" x14ac:dyDescent="0.3">
      <c r="A139" t="str">
        <f>VLOOKUP('Ответы на форму (1)'!B139,Пол,2,FALSE)</f>
        <v>М</v>
      </c>
      <c r="B139">
        <f>'Ответы на форму (1)'!C139</f>
        <v>43</v>
      </c>
      <c r="C139" t="str">
        <f t="shared" si="12"/>
        <v>1. Мудрый :)</v>
      </c>
      <c r="D139" t="str">
        <f>VLOOKUP('Ответы на форму (1)'!D139,ЧастотаТолчкосмартфона,2,FALSE)</f>
        <v>4. Очень Часто</v>
      </c>
      <c r="E139">
        <f>IF(ISERR(FIND(E$1,'Ответы на форму (1)'!$E139)),0,IF(FIND(E$1,'Ответы на форму (1)'!$E139)&gt;0,1,0))</f>
        <v>0</v>
      </c>
      <c r="F139">
        <f>IF(ISERR(FIND(F$1,'Ответы на форму (1)'!$E139)),0,IF(FIND(F$1,'Ответы на форму (1)'!$E139)&gt;0,1,0))</f>
        <v>0</v>
      </c>
      <c r="G139">
        <f>IF(ISERR(FIND(G$1,'Ответы на форму (1)'!$E139)),0,IF(FIND(G$1,'Ответы на форму (1)'!$E139)&gt;0,1,0))</f>
        <v>0</v>
      </c>
      <c r="H139">
        <f>IF(ISERR(FIND(H$1,'Ответы на форму (1)'!$E139)),0,IF(FIND(H$1,'Ответы на форму (1)'!$E139)&gt;0,1,0))</f>
        <v>0</v>
      </c>
      <c r="I139">
        <f>IF(ISERR(FIND(I$1,'Ответы на форму (1)'!$E139)),0,IF(FIND(I$1,'Ответы на форму (1)'!$E139)&gt;0,1,0))</f>
        <v>0</v>
      </c>
      <c r="J139">
        <f>IF(ISERR(FIND(J$1,'Ответы на форму (1)'!$E139)),0,IF(FIND(J$1,'Ответы на форму (1)'!$E139)&gt;0,1,0))</f>
        <v>0</v>
      </c>
      <c r="K139">
        <f>IF(ISERR(FIND(K$1,'Ответы на форму (1)'!$E139)),0,IF(FIND(K$1,'Ответы на форму (1)'!$E139)&gt;0,1,0))</f>
        <v>0</v>
      </c>
      <c r="L139">
        <f t="shared" si="13"/>
        <v>0</v>
      </c>
      <c r="M139" s="9">
        <f t="shared" si="14"/>
        <v>15</v>
      </c>
      <c r="N139" s="9" t="str">
        <f t="shared" si="15"/>
        <v>3. Не довольный</v>
      </c>
      <c r="O139">
        <f>'Ответы на форму (1)'!F139</f>
        <v>3</v>
      </c>
      <c r="P139">
        <f>'Ответы на форму (1)'!G139</f>
        <v>3</v>
      </c>
      <c r="Q139">
        <f>'Ответы на форму (1)'!H139</f>
        <v>2</v>
      </c>
      <c r="R139">
        <f>'Ответы на форму (1)'!I139</f>
        <v>6</v>
      </c>
      <c r="S139">
        <f>'Ответы на форму (1)'!J139</f>
        <v>1</v>
      </c>
      <c r="T139" t="str">
        <f>VLOOKUP('Ответы на форму (1)'!K139,ДжедайскаяШкала,2,FALSE)</f>
        <v>1. Плохо</v>
      </c>
      <c r="U139" t="str">
        <f>VLOOKUP('Ответы на форму (1)'!L139,ДжедайскаяШкала,2,FALSE)</f>
        <v>1. Плохо</v>
      </c>
      <c r="V139" s="9">
        <f t="shared" si="16"/>
        <v>17</v>
      </c>
      <c r="W139" s="9" t="str">
        <f t="shared" si="17"/>
        <v>1. Свежий</v>
      </c>
      <c r="X139">
        <f>VLOOKUP('Ответы на форму (1)'!M139,FAS,2,FALSE)</f>
        <v>1</v>
      </c>
      <c r="Y139">
        <f>VLOOKUP('Ответы на форму (1)'!N139,FAS,2,FALSE)</f>
        <v>2</v>
      </c>
      <c r="Z139">
        <f>VLOOKUP('Ответы на форму (1)'!O139,FAS,2,FALSE)</f>
        <v>2</v>
      </c>
      <c r="AA139">
        <f>VLOOKUP('Ответы на форму (1)'!P139,FAS,2,FALSE)</f>
        <v>2</v>
      </c>
      <c r="AB139">
        <f>VLOOKUP('Ответы на форму (1)'!Q139,FAS,2,FALSE)</f>
        <v>2</v>
      </c>
      <c r="AC139">
        <f>VLOOKUP('Ответы на форму (1)'!R139,FAS,2,FALSE)</f>
        <v>2</v>
      </c>
      <c r="AD139">
        <f>VLOOKUP('Ответы на форму (1)'!S139,FAS,2,FALSE)</f>
        <v>2</v>
      </c>
      <c r="AE139">
        <f>VLOOKUP('Ответы на форму (1)'!T139,FAS,2,FALSE)</f>
        <v>1</v>
      </c>
      <c r="AF139">
        <f>VLOOKUP('Ответы на форму (1)'!U139,FAS,2,FALSE)</f>
        <v>1</v>
      </c>
      <c r="AG139">
        <f>VLOOKUP('Ответы на форму (1)'!V139,FAS,2,FALSE)</f>
        <v>2</v>
      </c>
    </row>
    <row r="140" spans="1:33" x14ac:dyDescent="0.3">
      <c r="A140" t="str">
        <f>VLOOKUP('Ответы на форму (1)'!B140,Пол,2,FALSE)</f>
        <v>М</v>
      </c>
      <c r="B140">
        <f>'Ответы на форму (1)'!C140</f>
        <v>28</v>
      </c>
      <c r="C140" t="str">
        <f t="shared" si="12"/>
        <v>2. Молодой</v>
      </c>
      <c r="D140" t="str">
        <f>VLOOKUP('Ответы на форму (1)'!D140,ЧастотаТолчкосмартфона,2,FALSE)</f>
        <v>3. Часто</v>
      </c>
      <c r="E140">
        <f>IF(ISERR(FIND(E$1,'Ответы на форму (1)'!$E140)),0,IF(FIND(E$1,'Ответы на форму (1)'!$E140)&gt;0,1,0))</f>
        <v>0</v>
      </c>
      <c r="F140">
        <f>IF(ISERR(FIND(F$1,'Ответы на форму (1)'!$E140)),0,IF(FIND(F$1,'Ответы на форму (1)'!$E140)&gt;0,1,0))</f>
        <v>0</v>
      </c>
      <c r="G140">
        <f>IF(ISERR(FIND(G$1,'Ответы на форму (1)'!$E140)),0,IF(FIND(G$1,'Ответы на форму (1)'!$E140)&gt;0,1,0))</f>
        <v>0</v>
      </c>
      <c r="H140">
        <f>IF(ISERR(FIND(H$1,'Ответы на форму (1)'!$E140)),0,IF(FIND(H$1,'Ответы на форму (1)'!$E140)&gt;0,1,0))</f>
        <v>1</v>
      </c>
      <c r="I140">
        <f>IF(ISERR(FIND(I$1,'Ответы на форму (1)'!$E140)),0,IF(FIND(I$1,'Ответы на форму (1)'!$E140)&gt;0,1,0))</f>
        <v>0</v>
      </c>
      <c r="J140">
        <f>IF(ISERR(FIND(J$1,'Ответы на форму (1)'!$E140)),0,IF(FIND(J$1,'Ответы на форму (1)'!$E140)&gt;0,1,0))</f>
        <v>0</v>
      </c>
      <c r="K140">
        <f>IF(ISERR(FIND(K$1,'Ответы на форму (1)'!$E140)),0,IF(FIND(K$1,'Ответы на форму (1)'!$E140)&gt;0,1,0))</f>
        <v>0</v>
      </c>
      <c r="L140">
        <f t="shared" si="13"/>
        <v>1</v>
      </c>
      <c r="M140" s="9">
        <f t="shared" si="14"/>
        <v>22</v>
      </c>
      <c r="N140" s="9" t="str">
        <f t="shared" si="15"/>
        <v>2. Так себе</v>
      </c>
      <c r="O140">
        <f>'Ответы на форму (1)'!F140</f>
        <v>4</v>
      </c>
      <c r="P140">
        <f>'Ответы на форму (1)'!G140</f>
        <v>5</v>
      </c>
      <c r="Q140">
        <f>'Ответы на форму (1)'!H140</f>
        <v>6</v>
      </c>
      <c r="R140">
        <f>'Ответы на форму (1)'!I140</f>
        <v>4</v>
      </c>
      <c r="S140">
        <f>'Ответы на форму (1)'!J140</f>
        <v>3</v>
      </c>
      <c r="T140" t="str">
        <f>VLOOKUP('Ответы на форму (1)'!K140,ДжедайскаяШкала,2,FALSE)</f>
        <v>2. Средне</v>
      </c>
      <c r="U140" t="str">
        <f>VLOOKUP('Ответы на форму (1)'!L140,ДжедайскаяШкала,2,FALSE)</f>
        <v>3. Хорошо</v>
      </c>
      <c r="V140" s="9">
        <f t="shared" si="16"/>
        <v>28</v>
      </c>
      <c r="W140" s="9" t="str">
        <f t="shared" si="17"/>
        <v>2. Усталый</v>
      </c>
      <c r="X140">
        <f>VLOOKUP('Ответы на форму (1)'!M140,FAS,2,FALSE)</f>
        <v>3</v>
      </c>
      <c r="Y140">
        <f>VLOOKUP('Ответы на форму (1)'!N140,FAS,2,FALSE)</f>
        <v>2</v>
      </c>
      <c r="Z140">
        <f>VLOOKUP('Ответы на форму (1)'!O140,FAS,2,FALSE)</f>
        <v>4</v>
      </c>
      <c r="AA140">
        <f>VLOOKUP('Ответы на форму (1)'!P140,FAS,2,FALSE)</f>
        <v>3</v>
      </c>
      <c r="AB140">
        <f>VLOOKUP('Ответы на форму (1)'!Q140,FAS,2,FALSE)</f>
        <v>2</v>
      </c>
      <c r="AC140">
        <f>VLOOKUP('Ответы на форму (1)'!R140,FAS,2,FALSE)</f>
        <v>4</v>
      </c>
      <c r="AD140">
        <f>VLOOKUP('Ответы на форму (1)'!S140,FAS,2,FALSE)</f>
        <v>1</v>
      </c>
      <c r="AE140">
        <f>VLOOKUP('Ответы на форму (1)'!T140,FAS,2,FALSE)</f>
        <v>2</v>
      </c>
      <c r="AF140">
        <f>VLOOKUP('Ответы на форму (1)'!U140,FAS,2,FALSE)</f>
        <v>4</v>
      </c>
      <c r="AG140">
        <f>VLOOKUP('Ответы на форму (1)'!V140,FAS,2,FALSE)</f>
        <v>3</v>
      </c>
    </row>
    <row r="141" spans="1:33" x14ac:dyDescent="0.3">
      <c r="A141" t="str">
        <f>VLOOKUP('Ответы на форму (1)'!B141,Пол,2,FALSE)</f>
        <v>Ж</v>
      </c>
      <c r="B141">
        <f>'Ответы на форму (1)'!C141</f>
        <v>27</v>
      </c>
      <c r="C141" t="str">
        <f t="shared" si="12"/>
        <v>2. Молодой</v>
      </c>
      <c r="D141" t="str">
        <f>VLOOKUP('Ответы на форму (1)'!D141,ЧастотаТолчкосмартфона,2,FALSE)</f>
        <v>4. Очень Часто</v>
      </c>
      <c r="E141">
        <f>IF(ISERR(FIND(E$1,'Ответы на форму (1)'!$E141)),0,IF(FIND(E$1,'Ответы на форму (1)'!$E141)&gt;0,1,0))</f>
        <v>0</v>
      </c>
      <c r="F141">
        <f>IF(ISERR(FIND(F$1,'Ответы на форму (1)'!$E141)),0,IF(FIND(F$1,'Ответы на форму (1)'!$E141)&gt;0,1,0))</f>
        <v>1</v>
      </c>
      <c r="G141">
        <f>IF(ISERR(FIND(G$1,'Ответы на форму (1)'!$E141)),0,IF(FIND(G$1,'Ответы на форму (1)'!$E141)&gt;0,1,0))</f>
        <v>1</v>
      </c>
      <c r="H141">
        <f>IF(ISERR(FIND(H$1,'Ответы на форму (1)'!$E141)),0,IF(FIND(H$1,'Ответы на форму (1)'!$E141)&gt;0,1,0))</f>
        <v>1</v>
      </c>
      <c r="I141">
        <f>IF(ISERR(FIND(I$1,'Ответы на форму (1)'!$E141)),0,IF(FIND(I$1,'Ответы на форму (1)'!$E141)&gt;0,1,0))</f>
        <v>0</v>
      </c>
      <c r="J141">
        <f>IF(ISERR(FIND(J$1,'Ответы на форму (1)'!$E141)),0,IF(FIND(J$1,'Ответы на форму (1)'!$E141)&gt;0,1,0))</f>
        <v>0</v>
      </c>
      <c r="K141">
        <f>IF(ISERR(FIND(K$1,'Ответы на форму (1)'!$E141)),0,IF(FIND(K$1,'Ответы на форму (1)'!$E141)&gt;0,1,0))</f>
        <v>1</v>
      </c>
      <c r="L141">
        <f t="shared" si="13"/>
        <v>4</v>
      </c>
      <c r="M141" s="9">
        <f t="shared" si="14"/>
        <v>29</v>
      </c>
      <c r="N141" s="9" t="str">
        <f t="shared" si="15"/>
        <v>1. Довольный</v>
      </c>
      <c r="O141">
        <f>'Ответы на форму (1)'!F141</f>
        <v>4</v>
      </c>
      <c r="P141">
        <f>'Ответы на форму (1)'!G141</f>
        <v>6</v>
      </c>
      <c r="Q141">
        <f>'Ответы на форму (1)'!H141</f>
        <v>7</v>
      </c>
      <c r="R141">
        <f>'Ответы на форму (1)'!I141</f>
        <v>6</v>
      </c>
      <c r="S141">
        <f>'Ответы на форму (1)'!J141</f>
        <v>6</v>
      </c>
      <c r="T141" t="str">
        <f>VLOOKUP('Ответы на форму (1)'!K141,ДжедайскаяШкала,2,FALSE)</f>
        <v>2. Средне</v>
      </c>
      <c r="U141" t="str">
        <f>VLOOKUP('Ответы на форму (1)'!L141,ДжедайскаяШкала,2,FALSE)</f>
        <v>1. Плохо</v>
      </c>
      <c r="V141" s="9">
        <f t="shared" si="16"/>
        <v>26</v>
      </c>
      <c r="W141" s="9" t="str">
        <f t="shared" si="17"/>
        <v>2. Усталый</v>
      </c>
      <c r="X141">
        <f>VLOOKUP('Ответы на форму (1)'!M141,FAS,2,FALSE)</f>
        <v>3</v>
      </c>
      <c r="Y141">
        <f>VLOOKUP('Ответы на форму (1)'!N141,FAS,2,FALSE)</f>
        <v>2</v>
      </c>
      <c r="Z141">
        <f>VLOOKUP('Ответы на форму (1)'!O141,FAS,2,FALSE)</f>
        <v>2</v>
      </c>
      <c r="AA141">
        <f>VLOOKUP('Ответы на форму (1)'!P141,FAS,2,FALSE)</f>
        <v>5</v>
      </c>
      <c r="AB141">
        <f>VLOOKUP('Ответы на форму (1)'!Q141,FAS,2,FALSE)</f>
        <v>2</v>
      </c>
      <c r="AC141">
        <f>VLOOKUP('Ответы на форму (1)'!R141,FAS,2,FALSE)</f>
        <v>2</v>
      </c>
      <c r="AD141">
        <f>VLOOKUP('Ответы на форму (1)'!S141,FAS,2,FALSE)</f>
        <v>2</v>
      </c>
      <c r="AE141">
        <f>VLOOKUP('Ответы на форму (1)'!T141,FAS,2,FALSE)</f>
        <v>2</v>
      </c>
      <c r="AF141">
        <f>VLOOKUP('Ответы на форму (1)'!U141,FAS,2,FALSE)</f>
        <v>2</v>
      </c>
      <c r="AG141">
        <f>VLOOKUP('Ответы на форму (1)'!V141,FAS,2,FALSE)</f>
        <v>4</v>
      </c>
    </row>
    <row r="142" spans="1:33" x14ac:dyDescent="0.3">
      <c r="A142" t="str">
        <f>VLOOKUP('Ответы на форму (1)'!B142,Пол,2,FALSE)</f>
        <v>Ж</v>
      </c>
      <c r="B142">
        <f>'Ответы на форму (1)'!C142</f>
        <v>28</v>
      </c>
      <c r="C142" t="str">
        <f t="shared" si="12"/>
        <v>2. Молодой</v>
      </c>
      <c r="D142" t="str">
        <f>VLOOKUP('Ответы на форму (1)'!D142,ЧастотаТолчкосмартфона,2,FALSE)</f>
        <v>4. Очень Часто</v>
      </c>
      <c r="E142">
        <f>IF(ISERR(FIND(E$1,'Ответы на форму (1)'!$E142)),0,IF(FIND(E$1,'Ответы на форму (1)'!$E142)&gt;0,1,0))</f>
        <v>0</v>
      </c>
      <c r="F142">
        <f>IF(ISERR(FIND(F$1,'Ответы на форму (1)'!$E142)),0,IF(FIND(F$1,'Ответы на форму (1)'!$E142)&gt;0,1,0))</f>
        <v>0</v>
      </c>
      <c r="G142">
        <f>IF(ISERR(FIND(G$1,'Ответы на форму (1)'!$E142)),0,IF(FIND(G$1,'Ответы на форму (1)'!$E142)&gt;0,1,0))</f>
        <v>0</v>
      </c>
      <c r="H142">
        <f>IF(ISERR(FIND(H$1,'Ответы на форму (1)'!$E142)),0,IF(FIND(H$1,'Ответы на форму (1)'!$E142)&gt;0,1,0))</f>
        <v>1</v>
      </c>
      <c r="I142">
        <f>IF(ISERR(FIND(I$1,'Ответы на форму (1)'!$E142)),0,IF(FIND(I$1,'Ответы на форму (1)'!$E142)&gt;0,1,0))</f>
        <v>1</v>
      </c>
      <c r="J142">
        <f>IF(ISERR(FIND(J$1,'Ответы на форму (1)'!$E142)),0,IF(FIND(J$1,'Ответы на форму (1)'!$E142)&gt;0,1,0))</f>
        <v>0</v>
      </c>
      <c r="K142">
        <f>IF(ISERR(FIND(K$1,'Ответы на форму (1)'!$E142)),0,IF(FIND(K$1,'Ответы на форму (1)'!$E142)&gt;0,1,0))</f>
        <v>1</v>
      </c>
      <c r="L142">
        <f t="shared" si="13"/>
        <v>3</v>
      </c>
      <c r="M142" s="9">
        <f t="shared" si="14"/>
        <v>27</v>
      </c>
      <c r="N142" s="9" t="str">
        <f t="shared" si="15"/>
        <v>1. Довольный</v>
      </c>
      <c r="O142">
        <f>'Ответы на форму (1)'!F142</f>
        <v>3</v>
      </c>
      <c r="P142">
        <f>'Ответы на форму (1)'!G142</f>
        <v>6</v>
      </c>
      <c r="Q142">
        <f>'Ответы на форму (1)'!H142</f>
        <v>6</v>
      </c>
      <c r="R142">
        <f>'Ответы на форму (1)'!I142</f>
        <v>6</v>
      </c>
      <c r="S142">
        <f>'Ответы на форму (1)'!J142</f>
        <v>6</v>
      </c>
      <c r="T142" t="str">
        <f>VLOOKUP('Ответы на форму (1)'!K142,ДжедайскаяШкала,2,FALSE)</f>
        <v>3. Хорошо</v>
      </c>
      <c r="U142" t="str">
        <f>VLOOKUP('Ответы на форму (1)'!L142,ДжедайскаяШкала,2,FALSE)</f>
        <v>3. Хорошо</v>
      </c>
      <c r="V142" s="9">
        <f t="shared" si="16"/>
        <v>27</v>
      </c>
      <c r="W142" s="9" t="str">
        <f t="shared" si="17"/>
        <v>2. Усталый</v>
      </c>
      <c r="X142">
        <f>VLOOKUP('Ответы на форму (1)'!M142,FAS,2,FALSE)</f>
        <v>4</v>
      </c>
      <c r="Y142">
        <f>VLOOKUP('Ответы на форму (1)'!N142,FAS,2,FALSE)</f>
        <v>4</v>
      </c>
      <c r="Z142">
        <f>VLOOKUP('Ответы на форму (1)'!O142,FAS,2,FALSE)</f>
        <v>4</v>
      </c>
      <c r="AA142">
        <f>VLOOKUP('Ответы на форму (1)'!P142,FAS,2,FALSE)</f>
        <v>4</v>
      </c>
      <c r="AB142">
        <f>VLOOKUP('Ответы на форму (1)'!Q142,FAS,2,FALSE)</f>
        <v>1</v>
      </c>
      <c r="AC142">
        <f>VLOOKUP('Ответы на форму (1)'!R142,FAS,2,FALSE)</f>
        <v>2</v>
      </c>
      <c r="AD142">
        <f>VLOOKUP('Ответы на форму (1)'!S142,FAS,2,FALSE)</f>
        <v>1</v>
      </c>
      <c r="AE142">
        <f>VLOOKUP('Ответы на форму (1)'!T142,FAS,2,FALSE)</f>
        <v>2</v>
      </c>
      <c r="AF142">
        <f>VLOOKUP('Ответы на форму (1)'!U142,FAS,2,FALSE)</f>
        <v>1</v>
      </c>
      <c r="AG142">
        <f>VLOOKUP('Ответы на форму (1)'!V142,FAS,2,FALSE)</f>
        <v>4</v>
      </c>
    </row>
    <row r="143" spans="1:33" x14ac:dyDescent="0.3">
      <c r="A143" t="str">
        <f>VLOOKUP('Ответы на форму (1)'!B143,Пол,2,FALSE)</f>
        <v>Ж</v>
      </c>
      <c r="B143">
        <f>'Ответы на форму (1)'!C143</f>
        <v>28</v>
      </c>
      <c r="C143" t="str">
        <f t="shared" si="12"/>
        <v>2. Молодой</v>
      </c>
      <c r="D143" t="str">
        <f>VLOOKUP('Ответы на форму (1)'!D143,ЧастотаТолчкосмартфона,2,FALSE)</f>
        <v>4. Очень Часто</v>
      </c>
      <c r="E143">
        <f>IF(ISERR(FIND(E$1,'Ответы на форму (1)'!$E143)),0,IF(FIND(E$1,'Ответы на форму (1)'!$E143)&gt;0,1,0))</f>
        <v>0</v>
      </c>
      <c r="F143">
        <f>IF(ISERR(FIND(F$1,'Ответы на форму (1)'!$E143)),0,IF(FIND(F$1,'Ответы на форму (1)'!$E143)&gt;0,1,0))</f>
        <v>0</v>
      </c>
      <c r="G143">
        <f>IF(ISERR(FIND(G$1,'Ответы на форму (1)'!$E143)),0,IF(FIND(G$1,'Ответы на форму (1)'!$E143)&gt;0,1,0))</f>
        <v>0</v>
      </c>
      <c r="H143">
        <f>IF(ISERR(FIND(H$1,'Ответы на форму (1)'!$E143)),0,IF(FIND(H$1,'Ответы на форму (1)'!$E143)&gt;0,1,0))</f>
        <v>1</v>
      </c>
      <c r="I143">
        <f>IF(ISERR(FIND(I$1,'Ответы на форму (1)'!$E143)),0,IF(FIND(I$1,'Ответы на форму (1)'!$E143)&gt;0,1,0))</f>
        <v>1</v>
      </c>
      <c r="J143">
        <f>IF(ISERR(FIND(J$1,'Ответы на форму (1)'!$E143)),0,IF(FIND(J$1,'Ответы на форму (1)'!$E143)&gt;0,1,0))</f>
        <v>0</v>
      </c>
      <c r="K143">
        <f>IF(ISERR(FIND(K$1,'Ответы на форму (1)'!$E143)),0,IF(FIND(K$1,'Ответы на форму (1)'!$E143)&gt;0,1,0))</f>
        <v>1</v>
      </c>
      <c r="L143">
        <f t="shared" si="13"/>
        <v>3</v>
      </c>
      <c r="M143" s="9">
        <f t="shared" si="14"/>
        <v>27</v>
      </c>
      <c r="N143" s="9" t="str">
        <f t="shared" si="15"/>
        <v>1. Довольный</v>
      </c>
      <c r="O143">
        <f>'Ответы на форму (1)'!F143</f>
        <v>3</v>
      </c>
      <c r="P143">
        <f>'Ответы на форму (1)'!G143</f>
        <v>6</v>
      </c>
      <c r="Q143">
        <f>'Ответы на форму (1)'!H143</f>
        <v>6</v>
      </c>
      <c r="R143">
        <f>'Ответы на форму (1)'!I143</f>
        <v>6</v>
      </c>
      <c r="S143">
        <f>'Ответы на форму (1)'!J143</f>
        <v>6</v>
      </c>
      <c r="T143" t="str">
        <f>VLOOKUP('Ответы на форму (1)'!K143,ДжедайскаяШкала,2,FALSE)</f>
        <v>3. Хорошо</v>
      </c>
      <c r="U143" t="str">
        <f>VLOOKUP('Ответы на форму (1)'!L143,ДжедайскаяШкала,2,FALSE)</f>
        <v>3. Хорошо</v>
      </c>
      <c r="V143" s="9">
        <f t="shared" si="16"/>
        <v>27</v>
      </c>
      <c r="W143" s="9" t="str">
        <f t="shared" si="17"/>
        <v>2. Усталый</v>
      </c>
      <c r="X143">
        <f>VLOOKUP('Ответы на форму (1)'!M143,FAS,2,FALSE)</f>
        <v>4</v>
      </c>
      <c r="Y143">
        <f>VLOOKUP('Ответы на форму (1)'!N143,FAS,2,FALSE)</f>
        <v>4</v>
      </c>
      <c r="Z143">
        <f>VLOOKUP('Ответы на форму (1)'!O143,FAS,2,FALSE)</f>
        <v>4</v>
      </c>
      <c r="AA143">
        <f>VLOOKUP('Ответы на форму (1)'!P143,FAS,2,FALSE)</f>
        <v>4</v>
      </c>
      <c r="AB143">
        <f>VLOOKUP('Ответы на форму (1)'!Q143,FAS,2,FALSE)</f>
        <v>1</v>
      </c>
      <c r="AC143">
        <f>VLOOKUP('Ответы на форму (1)'!R143,FAS,2,FALSE)</f>
        <v>2</v>
      </c>
      <c r="AD143">
        <f>VLOOKUP('Ответы на форму (1)'!S143,FAS,2,FALSE)</f>
        <v>1</v>
      </c>
      <c r="AE143">
        <f>VLOOKUP('Ответы на форму (1)'!T143,FAS,2,FALSE)</f>
        <v>2</v>
      </c>
      <c r="AF143">
        <f>VLOOKUP('Ответы на форму (1)'!U143,FAS,2,FALSE)</f>
        <v>1</v>
      </c>
      <c r="AG143">
        <f>VLOOKUP('Ответы на форму (1)'!V143,FAS,2,FALSE)</f>
        <v>4</v>
      </c>
    </row>
    <row r="144" spans="1:33" x14ac:dyDescent="0.3">
      <c r="A144" t="str">
        <f>VLOOKUP('Ответы на форму (1)'!B144,Пол,2,FALSE)</f>
        <v>М</v>
      </c>
      <c r="B144">
        <f>'Ответы на форму (1)'!C144</f>
        <v>32</v>
      </c>
      <c r="C144" t="str">
        <f t="shared" si="12"/>
        <v>2. Молодой</v>
      </c>
      <c r="D144" t="str">
        <f>VLOOKUP('Ответы на форму (1)'!D144,ЧастотаТолчкосмартфона,2,FALSE)</f>
        <v>4. Очень Часто</v>
      </c>
      <c r="E144">
        <f>IF(ISERR(FIND(E$1,'Ответы на форму (1)'!$E144)),0,IF(FIND(E$1,'Ответы на форму (1)'!$E144)&gt;0,1,0))</f>
        <v>0</v>
      </c>
      <c r="F144">
        <f>IF(ISERR(FIND(F$1,'Ответы на форму (1)'!$E144)),0,IF(FIND(F$1,'Ответы на форму (1)'!$E144)&gt;0,1,0))</f>
        <v>1</v>
      </c>
      <c r="G144">
        <f>IF(ISERR(FIND(G$1,'Ответы на форму (1)'!$E144)),0,IF(FIND(G$1,'Ответы на форму (1)'!$E144)&gt;0,1,0))</f>
        <v>0</v>
      </c>
      <c r="H144">
        <f>IF(ISERR(FIND(H$1,'Ответы на форму (1)'!$E144)),0,IF(FIND(H$1,'Ответы на форму (1)'!$E144)&gt;0,1,0))</f>
        <v>1</v>
      </c>
      <c r="I144">
        <f>IF(ISERR(FIND(I$1,'Ответы на форму (1)'!$E144)),0,IF(FIND(I$1,'Ответы на форму (1)'!$E144)&gt;0,1,0))</f>
        <v>0</v>
      </c>
      <c r="J144">
        <f>IF(ISERR(FIND(J$1,'Ответы на форму (1)'!$E144)),0,IF(FIND(J$1,'Ответы на форму (1)'!$E144)&gt;0,1,0))</f>
        <v>0</v>
      </c>
      <c r="K144">
        <f>IF(ISERR(FIND(K$1,'Ответы на форму (1)'!$E144)),0,IF(FIND(K$1,'Ответы на форму (1)'!$E144)&gt;0,1,0))</f>
        <v>0</v>
      </c>
      <c r="L144">
        <f t="shared" si="13"/>
        <v>2</v>
      </c>
      <c r="M144" s="9">
        <f t="shared" si="14"/>
        <v>24</v>
      </c>
      <c r="N144" s="9" t="str">
        <f t="shared" si="15"/>
        <v>2. Так себе</v>
      </c>
      <c r="O144">
        <f>'Ответы на форму (1)'!F144</f>
        <v>5</v>
      </c>
      <c r="P144">
        <f>'Ответы на форму (1)'!G144</f>
        <v>5</v>
      </c>
      <c r="Q144">
        <f>'Ответы на форму (1)'!H144</f>
        <v>6</v>
      </c>
      <c r="R144">
        <f>'Ответы на форму (1)'!I144</f>
        <v>6</v>
      </c>
      <c r="S144">
        <f>'Ответы на форму (1)'!J144</f>
        <v>2</v>
      </c>
      <c r="T144" t="str">
        <f>VLOOKUP('Ответы на форму (1)'!K144,ДжедайскаяШкала,2,FALSE)</f>
        <v>2. Средне</v>
      </c>
      <c r="U144" t="str">
        <f>VLOOKUP('Ответы на форму (1)'!L144,ДжедайскаяШкала,2,FALSE)</f>
        <v>3. Хорошо</v>
      </c>
      <c r="V144" s="9">
        <f t="shared" si="16"/>
        <v>30</v>
      </c>
      <c r="W144" s="9" t="str">
        <f t="shared" si="17"/>
        <v>2. Усталый</v>
      </c>
      <c r="X144">
        <f>VLOOKUP('Ответы на форму (1)'!M144,FAS,2,FALSE)</f>
        <v>4</v>
      </c>
      <c r="Y144">
        <f>VLOOKUP('Ответы на форму (1)'!N144,FAS,2,FALSE)</f>
        <v>3</v>
      </c>
      <c r="Z144">
        <f>VLOOKUP('Ответы на форму (1)'!O144,FAS,2,FALSE)</f>
        <v>2</v>
      </c>
      <c r="AA144">
        <f>VLOOKUP('Ответы на форму (1)'!P144,FAS,2,FALSE)</f>
        <v>3</v>
      </c>
      <c r="AB144">
        <f>VLOOKUP('Ответы на форму (1)'!Q144,FAS,2,FALSE)</f>
        <v>2</v>
      </c>
      <c r="AC144">
        <f>VLOOKUP('Ответы на форму (1)'!R144,FAS,2,FALSE)</f>
        <v>3</v>
      </c>
      <c r="AD144">
        <f>VLOOKUP('Ответы на форму (1)'!S144,FAS,2,FALSE)</f>
        <v>3</v>
      </c>
      <c r="AE144">
        <f>VLOOKUP('Ответы на форму (1)'!T144,FAS,2,FALSE)</f>
        <v>3</v>
      </c>
      <c r="AF144">
        <f>VLOOKUP('Ответы на форму (1)'!U144,FAS,2,FALSE)</f>
        <v>3</v>
      </c>
      <c r="AG144">
        <f>VLOOKUP('Ответы на форму (1)'!V144,FAS,2,FALSE)</f>
        <v>4</v>
      </c>
    </row>
    <row r="145" spans="1:33" x14ac:dyDescent="0.3">
      <c r="A145" t="str">
        <f>VLOOKUP('Ответы на форму (1)'!B145,Пол,2,FALSE)</f>
        <v>Ж</v>
      </c>
      <c r="B145">
        <f>'Ответы на форму (1)'!C145</f>
        <v>25</v>
      </c>
      <c r="C145" t="str">
        <f t="shared" si="12"/>
        <v>3. Миллениал :)</v>
      </c>
      <c r="D145" t="str">
        <f>VLOOKUP('Ответы на форму (1)'!D145,ЧастотаТолчкосмартфона,2,FALSE)</f>
        <v>2. Иногда</v>
      </c>
      <c r="E145">
        <f>IF(ISERR(FIND(E$1,'Ответы на форму (1)'!$E145)),0,IF(FIND(E$1,'Ответы на форму (1)'!$E145)&gt;0,1,0))</f>
        <v>0</v>
      </c>
      <c r="F145">
        <f>IF(ISERR(FIND(F$1,'Ответы на форму (1)'!$E145)),0,IF(FIND(F$1,'Ответы на форму (1)'!$E145)&gt;0,1,0))</f>
        <v>0</v>
      </c>
      <c r="G145">
        <f>IF(ISERR(FIND(G$1,'Ответы на форму (1)'!$E145)),0,IF(FIND(G$1,'Ответы на форму (1)'!$E145)&gt;0,1,0))</f>
        <v>0</v>
      </c>
      <c r="H145">
        <f>IF(ISERR(FIND(H$1,'Ответы на форму (1)'!$E145)),0,IF(FIND(H$1,'Ответы на форму (1)'!$E145)&gt;0,1,0))</f>
        <v>1</v>
      </c>
      <c r="I145">
        <f>IF(ISERR(FIND(I$1,'Ответы на форму (1)'!$E145)),0,IF(FIND(I$1,'Ответы на форму (1)'!$E145)&gt;0,1,0))</f>
        <v>0</v>
      </c>
      <c r="J145">
        <f>IF(ISERR(FIND(J$1,'Ответы на форму (1)'!$E145)),0,IF(FIND(J$1,'Ответы на форму (1)'!$E145)&gt;0,1,0))</f>
        <v>0</v>
      </c>
      <c r="K145">
        <f>IF(ISERR(FIND(K$1,'Ответы на форму (1)'!$E145)),0,IF(FIND(K$1,'Ответы на форму (1)'!$E145)&gt;0,1,0))</f>
        <v>0</v>
      </c>
      <c r="L145">
        <f t="shared" si="13"/>
        <v>1</v>
      </c>
      <c r="M145" s="9">
        <f t="shared" si="14"/>
        <v>22</v>
      </c>
      <c r="N145" s="9" t="str">
        <f t="shared" si="15"/>
        <v>2. Так себе</v>
      </c>
      <c r="O145">
        <f>'Ответы на форму (1)'!F145</f>
        <v>4</v>
      </c>
      <c r="P145">
        <f>'Ответы на форму (1)'!G145</f>
        <v>5</v>
      </c>
      <c r="Q145">
        <f>'Ответы на форму (1)'!H145</f>
        <v>6</v>
      </c>
      <c r="R145">
        <f>'Ответы на форму (1)'!I145</f>
        <v>4</v>
      </c>
      <c r="S145">
        <f>'Ответы на форму (1)'!J145</f>
        <v>3</v>
      </c>
      <c r="T145" t="str">
        <f>VLOOKUP('Ответы на форму (1)'!K145,ДжедайскаяШкала,2,FALSE)</f>
        <v>2. Средне</v>
      </c>
      <c r="U145" t="str">
        <f>VLOOKUP('Ответы на форму (1)'!L145,ДжедайскаяШкала,2,FALSE)</f>
        <v>2. Средне</v>
      </c>
      <c r="V145" s="9">
        <f t="shared" si="16"/>
        <v>35</v>
      </c>
      <c r="W145" s="9" t="str">
        <f t="shared" si="17"/>
        <v>3. В хлам</v>
      </c>
      <c r="X145">
        <f>VLOOKUP('Ответы на форму (1)'!M145,FAS,2,FALSE)</f>
        <v>3</v>
      </c>
      <c r="Y145">
        <f>VLOOKUP('Ответы на форму (1)'!N145,FAS,2,FALSE)</f>
        <v>3</v>
      </c>
      <c r="Z145">
        <f>VLOOKUP('Ответы на форму (1)'!O145,FAS,2,FALSE)</f>
        <v>3</v>
      </c>
      <c r="AA145">
        <f>VLOOKUP('Ответы на форму (1)'!P145,FAS,2,FALSE)</f>
        <v>4</v>
      </c>
      <c r="AB145">
        <f>VLOOKUP('Ответы на форму (1)'!Q145,FAS,2,FALSE)</f>
        <v>3</v>
      </c>
      <c r="AC145">
        <f>VLOOKUP('Ответы на форму (1)'!R145,FAS,2,FALSE)</f>
        <v>4</v>
      </c>
      <c r="AD145">
        <f>VLOOKUP('Ответы на форму (1)'!S145,FAS,2,FALSE)</f>
        <v>3</v>
      </c>
      <c r="AE145">
        <f>VLOOKUP('Ответы на форму (1)'!T145,FAS,2,FALSE)</f>
        <v>4</v>
      </c>
      <c r="AF145">
        <f>VLOOKUP('Ответы на форму (1)'!U145,FAS,2,FALSE)</f>
        <v>3</v>
      </c>
      <c r="AG145">
        <f>VLOOKUP('Ответы на форму (1)'!V145,FAS,2,FALSE)</f>
        <v>5</v>
      </c>
    </row>
    <row r="146" spans="1:33" x14ac:dyDescent="0.3">
      <c r="A146" t="str">
        <f>VLOOKUP('Ответы на форму (1)'!B146,Пол,2,FALSE)</f>
        <v>М</v>
      </c>
      <c r="B146">
        <f>'Ответы на форму (1)'!C146</f>
        <v>32</v>
      </c>
      <c r="C146" t="str">
        <f t="shared" si="12"/>
        <v>2. Молодой</v>
      </c>
      <c r="D146" t="str">
        <f>VLOOKUP('Ответы на форму (1)'!D146,ЧастотаТолчкосмартфона,2,FALSE)</f>
        <v>1. Редко</v>
      </c>
      <c r="E146">
        <f>IF(ISERR(FIND(E$1,'Ответы на форму (1)'!$E146)),0,IF(FIND(E$1,'Ответы на форму (1)'!$E146)&gt;0,1,0))</f>
        <v>0</v>
      </c>
      <c r="F146">
        <f>IF(ISERR(FIND(F$1,'Ответы на форму (1)'!$E146)),0,IF(FIND(F$1,'Ответы на форму (1)'!$E146)&gt;0,1,0))</f>
        <v>0</v>
      </c>
      <c r="G146">
        <f>IF(ISERR(FIND(G$1,'Ответы на форму (1)'!$E146)),0,IF(FIND(G$1,'Ответы на форму (1)'!$E146)&gt;0,1,0))</f>
        <v>0</v>
      </c>
      <c r="H146">
        <f>IF(ISERR(FIND(H$1,'Ответы на форму (1)'!$E146)),0,IF(FIND(H$1,'Ответы на форму (1)'!$E146)&gt;0,1,0))</f>
        <v>1</v>
      </c>
      <c r="I146">
        <f>IF(ISERR(FIND(I$1,'Ответы на форму (1)'!$E146)),0,IF(FIND(I$1,'Ответы на форму (1)'!$E146)&gt;0,1,0))</f>
        <v>0</v>
      </c>
      <c r="J146">
        <f>IF(ISERR(FIND(J$1,'Ответы на форму (1)'!$E146)),0,IF(FIND(J$1,'Ответы на форму (1)'!$E146)&gt;0,1,0))</f>
        <v>0</v>
      </c>
      <c r="K146">
        <f>IF(ISERR(FIND(K$1,'Ответы на форму (1)'!$E146)),0,IF(FIND(K$1,'Ответы на форму (1)'!$E146)&gt;0,1,0))</f>
        <v>0</v>
      </c>
      <c r="L146">
        <f t="shared" si="13"/>
        <v>1</v>
      </c>
      <c r="M146" s="9">
        <f t="shared" si="14"/>
        <v>31</v>
      </c>
      <c r="N146" s="9" t="str">
        <f t="shared" si="15"/>
        <v>1. Довольный</v>
      </c>
      <c r="O146">
        <f>'Ответы на форму (1)'!F146</f>
        <v>6</v>
      </c>
      <c r="P146">
        <f>'Ответы на форму (1)'!G146</f>
        <v>7</v>
      </c>
      <c r="Q146">
        <f>'Ответы на форму (1)'!H146</f>
        <v>7</v>
      </c>
      <c r="R146">
        <f>'Ответы на форму (1)'!I146</f>
        <v>5</v>
      </c>
      <c r="S146">
        <f>'Ответы на форму (1)'!J146</f>
        <v>6</v>
      </c>
      <c r="T146" t="str">
        <f>VLOOKUP('Ответы на форму (1)'!K146,ДжедайскаяШкала,2,FALSE)</f>
        <v>3. Хорошо</v>
      </c>
      <c r="U146" t="str">
        <f>VLOOKUP('Ответы на форму (1)'!L146,ДжедайскаяШкала,2,FALSE)</f>
        <v>3. Хорошо</v>
      </c>
      <c r="V146" s="9">
        <f t="shared" si="16"/>
        <v>21</v>
      </c>
      <c r="W146" s="9" t="str">
        <f t="shared" si="17"/>
        <v>1. Свежий</v>
      </c>
      <c r="X146">
        <f>VLOOKUP('Ответы на форму (1)'!M146,FAS,2,FALSE)</f>
        <v>1</v>
      </c>
      <c r="Y146">
        <f>VLOOKUP('Ответы на форму (1)'!N146,FAS,2,FALSE)</f>
        <v>1</v>
      </c>
      <c r="Z146">
        <f>VLOOKUP('Ответы на форму (1)'!O146,FAS,2,FALSE)</f>
        <v>2</v>
      </c>
      <c r="AA146">
        <f>VLOOKUP('Ответы на форму (1)'!P146,FAS,2,FALSE)</f>
        <v>5</v>
      </c>
      <c r="AB146">
        <f>VLOOKUP('Ответы на форму (1)'!Q146,FAS,2,FALSE)</f>
        <v>2</v>
      </c>
      <c r="AC146">
        <f>VLOOKUP('Ответы на форму (1)'!R146,FAS,2,FALSE)</f>
        <v>2</v>
      </c>
      <c r="AD146">
        <f>VLOOKUP('Ответы на форму (1)'!S146,FAS,2,FALSE)</f>
        <v>1</v>
      </c>
      <c r="AE146">
        <f>VLOOKUP('Ответы на форму (1)'!T146,FAS,2,FALSE)</f>
        <v>1</v>
      </c>
      <c r="AF146">
        <f>VLOOKUP('Ответы на форму (1)'!U146,FAS,2,FALSE)</f>
        <v>1</v>
      </c>
      <c r="AG146">
        <f>VLOOKUP('Ответы на форму (1)'!V146,FAS,2,FALSE)</f>
        <v>5</v>
      </c>
    </row>
    <row r="147" spans="1:33" x14ac:dyDescent="0.3">
      <c r="A147" t="str">
        <f>VLOOKUP('Ответы на форму (1)'!B147,Пол,2,FALSE)</f>
        <v>Ж</v>
      </c>
      <c r="B147">
        <f>'Ответы на форму (1)'!C147</f>
        <v>34</v>
      </c>
      <c r="C147" t="str">
        <f t="shared" si="12"/>
        <v>2. Молодой</v>
      </c>
      <c r="D147" t="str">
        <f>VLOOKUP('Ответы на форму (1)'!D147,ЧастотаТолчкосмартфона,2,FALSE)</f>
        <v>1. Редко</v>
      </c>
      <c r="E147">
        <f>IF(ISERR(FIND(E$1,'Ответы на форму (1)'!$E147)),0,IF(FIND(E$1,'Ответы на форму (1)'!$E147)&gt;0,1,0))</f>
        <v>0</v>
      </c>
      <c r="F147">
        <f>IF(ISERR(FIND(F$1,'Ответы на форму (1)'!$E147)),0,IF(FIND(F$1,'Ответы на форму (1)'!$E147)&gt;0,1,0))</f>
        <v>1</v>
      </c>
      <c r="G147">
        <f>IF(ISERR(FIND(G$1,'Ответы на форму (1)'!$E147)),0,IF(FIND(G$1,'Ответы на форму (1)'!$E147)&gt;0,1,0))</f>
        <v>0</v>
      </c>
      <c r="H147">
        <f>IF(ISERR(FIND(H$1,'Ответы на форму (1)'!$E147)),0,IF(FIND(H$1,'Ответы на форму (1)'!$E147)&gt;0,1,0))</f>
        <v>1</v>
      </c>
      <c r="I147">
        <f>IF(ISERR(FIND(I$1,'Ответы на форму (1)'!$E147)),0,IF(FIND(I$1,'Ответы на форму (1)'!$E147)&gt;0,1,0))</f>
        <v>0</v>
      </c>
      <c r="J147">
        <f>IF(ISERR(FIND(J$1,'Ответы на форму (1)'!$E147)),0,IF(FIND(J$1,'Ответы на форму (1)'!$E147)&gt;0,1,0))</f>
        <v>0</v>
      </c>
      <c r="K147">
        <f>IF(ISERR(FIND(K$1,'Ответы на форму (1)'!$E147)),0,IF(FIND(K$1,'Ответы на форму (1)'!$E147)&gt;0,1,0))</f>
        <v>0</v>
      </c>
      <c r="L147">
        <f t="shared" si="13"/>
        <v>2</v>
      </c>
      <c r="M147" s="9">
        <f t="shared" si="14"/>
        <v>14</v>
      </c>
      <c r="N147" s="9" t="str">
        <f t="shared" si="15"/>
        <v>3. Не довольный</v>
      </c>
      <c r="O147">
        <f>'Ответы на форму (1)'!F147</f>
        <v>3</v>
      </c>
      <c r="P147">
        <f>'Ответы на форму (1)'!G147</f>
        <v>3</v>
      </c>
      <c r="Q147">
        <f>'Ответы на форму (1)'!H147</f>
        <v>3</v>
      </c>
      <c r="R147">
        <f>'Ответы на форму (1)'!I147</f>
        <v>4</v>
      </c>
      <c r="S147">
        <f>'Ответы на форму (1)'!J147</f>
        <v>1</v>
      </c>
      <c r="T147" t="str">
        <f>VLOOKUP('Ответы на форму (1)'!K147,ДжедайскаяШкала,2,FALSE)</f>
        <v>1. Плохо</v>
      </c>
      <c r="U147" t="str">
        <f>VLOOKUP('Ответы на форму (1)'!L147,ДжедайскаяШкала,2,FALSE)</f>
        <v>1. Плохо</v>
      </c>
      <c r="V147" s="9">
        <f t="shared" si="16"/>
        <v>38</v>
      </c>
      <c r="W147" s="9" t="str">
        <f t="shared" si="17"/>
        <v>3. В хлам</v>
      </c>
      <c r="X147">
        <f>VLOOKUP('Ответы на форму (1)'!M147,FAS,2,FALSE)</f>
        <v>4</v>
      </c>
      <c r="Y147">
        <f>VLOOKUP('Ответы на форму (1)'!N147,FAS,2,FALSE)</f>
        <v>5</v>
      </c>
      <c r="Z147">
        <f>VLOOKUP('Ответы на форму (1)'!O147,FAS,2,FALSE)</f>
        <v>4</v>
      </c>
      <c r="AA147">
        <f>VLOOKUP('Ответы на форму (1)'!P147,FAS,2,FALSE)</f>
        <v>2</v>
      </c>
      <c r="AB147">
        <f>VLOOKUP('Ответы на форму (1)'!Q147,FAS,2,FALSE)</f>
        <v>4</v>
      </c>
      <c r="AC147">
        <f>VLOOKUP('Ответы на форму (1)'!R147,FAS,2,FALSE)</f>
        <v>4</v>
      </c>
      <c r="AD147">
        <f>VLOOKUP('Ответы на форму (1)'!S147,FAS,2,FALSE)</f>
        <v>4</v>
      </c>
      <c r="AE147">
        <f>VLOOKUP('Ответы на форму (1)'!T147,FAS,2,FALSE)</f>
        <v>4</v>
      </c>
      <c r="AF147">
        <f>VLOOKUP('Ответы на форму (1)'!U147,FAS,2,FALSE)</f>
        <v>4</v>
      </c>
      <c r="AG147">
        <f>VLOOKUP('Ответы на форму (1)'!V147,FAS,2,FALSE)</f>
        <v>3</v>
      </c>
    </row>
    <row r="148" spans="1:33" x14ac:dyDescent="0.3">
      <c r="A148" t="str">
        <f>VLOOKUP('Ответы на форму (1)'!B148,Пол,2,FALSE)</f>
        <v>М</v>
      </c>
      <c r="B148">
        <f>'Ответы на форму (1)'!C148</f>
        <v>35</v>
      </c>
      <c r="C148" t="str">
        <f t="shared" si="12"/>
        <v>1. Мудрый :)</v>
      </c>
      <c r="D148" t="str">
        <f>VLOOKUP('Ответы на форму (1)'!D148,ЧастотаТолчкосмартфона,2,FALSE)</f>
        <v>4. Очень Часто</v>
      </c>
      <c r="E148">
        <f>IF(ISERR(FIND(E$1,'Ответы на форму (1)'!$E148)),0,IF(FIND(E$1,'Ответы на форму (1)'!$E148)&gt;0,1,0))</f>
        <v>0</v>
      </c>
      <c r="F148">
        <f>IF(ISERR(FIND(F$1,'Ответы на форму (1)'!$E148)),0,IF(FIND(F$1,'Ответы на форму (1)'!$E148)&gt;0,1,0))</f>
        <v>0</v>
      </c>
      <c r="G148">
        <f>IF(ISERR(FIND(G$1,'Ответы на форму (1)'!$E148)),0,IF(FIND(G$1,'Ответы на форму (1)'!$E148)&gt;0,1,0))</f>
        <v>0</v>
      </c>
      <c r="H148">
        <f>IF(ISERR(FIND(H$1,'Ответы на форму (1)'!$E148)),0,IF(FIND(H$1,'Ответы на форму (1)'!$E148)&gt;0,1,0))</f>
        <v>1</v>
      </c>
      <c r="I148">
        <f>IF(ISERR(FIND(I$1,'Ответы на форму (1)'!$E148)),0,IF(FIND(I$1,'Ответы на форму (1)'!$E148)&gt;0,1,0))</f>
        <v>0</v>
      </c>
      <c r="J148">
        <f>IF(ISERR(FIND(J$1,'Ответы на форму (1)'!$E148)),0,IF(FIND(J$1,'Ответы на форму (1)'!$E148)&gt;0,1,0))</f>
        <v>1</v>
      </c>
      <c r="K148">
        <f>IF(ISERR(FIND(K$1,'Ответы на форму (1)'!$E148)),0,IF(FIND(K$1,'Ответы на форму (1)'!$E148)&gt;0,1,0))</f>
        <v>0</v>
      </c>
      <c r="L148">
        <f t="shared" si="13"/>
        <v>2</v>
      </c>
      <c r="M148" s="9">
        <f t="shared" si="14"/>
        <v>15</v>
      </c>
      <c r="N148" s="9" t="str">
        <f t="shared" si="15"/>
        <v>3. Не довольный</v>
      </c>
      <c r="O148">
        <f>'Ответы на форму (1)'!F148</f>
        <v>3</v>
      </c>
      <c r="P148">
        <f>'Ответы на форму (1)'!G148</f>
        <v>3</v>
      </c>
      <c r="Q148">
        <f>'Ответы на форму (1)'!H148</f>
        <v>3</v>
      </c>
      <c r="R148">
        <f>'Ответы на форму (1)'!I148</f>
        <v>5</v>
      </c>
      <c r="S148">
        <f>'Ответы на форму (1)'!J148</f>
        <v>1</v>
      </c>
      <c r="T148" t="str">
        <f>VLOOKUP('Ответы на форму (1)'!K148,ДжедайскаяШкала,2,FALSE)</f>
        <v>1. Плохо</v>
      </c>
      <c r="U148" t="str">
        <f>VLOOKUP('Ответы на форму (1)'!L148,ДжедайскаяШкала,2,FALSE)</f>
        <v>3. Хорошо</v>
      </c>
      <c r="V148" s="9">
        <f t="shared" si="16"/>
        <v>39</v>
      </c>
      <c r="W148" s="9" t="str">
        <f t="shared" si="17"/>
        <v>3. В хлам</v>
      </c>
      <c r="X148">
        <f>VLOOKUP('Ответы на форму (1)'!M148,FAS,2,FALSE)</f>
        <v>4</v>
      </c>
      <c r="Y148">
        <f>VLOOKUP('Ответы на форму (1)'!N148,FAS,2,FALSE)</f>
        <v>3</v>
      </c>
      <c r="Z148">
        <f>VLOOKUP('Ответы на форму (1)'!O148,FAS,2,FALSE)</f>
        <v>3</v>
      </c>
      <c r="AA148">
        <f>VLOOKUP('Ответы на форму (1)'!P148,FAS,2,FALSE)</f>
        <v>3</v>
      </c>
      <c r="AB148">
        <f>VLOOKUP('Ответы на форму (1)'!Q148,FAS,2,FALSE)</f>
        <v>4</v>
      </c>
      <c r="AC148">
        <f>VLOOKUP('Ответы на форму (1)'!R148,FAS,2,FALSE)</f>
        <v>5</v>
      </c>
      <c r="AD148">
        <f>VLOOKUP('Ответы на форму (1)'!S148,FAS,2,FALSE)</f>
        <v>5</v>
      </c>
      <c r="AE148">
        <f>VLOOKUP('Ответы на форму (1)'!T148,FAS,2,FALSE)</f>
        <v>4</v>
      </c>
      <c r="AF148">
        <f>VLOOKUP('Ответы на форму (1)'!U148,FAS,2,FALSE)</f>
        <v>5</v>
      </c>
      <c r="AG148">
        <f>VLOOKUP('Ответы на форму (1)'!V148,FAS,2,FALSE)</f>
        <v>3</v>
      </c>
    </row>
    <row r="149" spans="1:33" x14ac:dyDescent="0.3">
      <c r="A149" t="str">
        <f>VLOOKUP('Ответы на форму (1)'!B149,Пол,2,FALSE)</f>
        <v>Ж</v>
      </c>
      <c r="B149">
        <f>'Ответы на форму (1)'!C149</f>
        <v>32</v>
      </c>
      <c r="C149" t="str">
        <f t="shared" si="12"/>
        <v>2. Молодой</v>
      </c>
      <c r="D149" t="str">
        <f>VLOOKUP('Ответы на форму (1)'!D149,ЧастотаТолчкосмартфона,2,FALSE)</f>
        <v>0. Никогда</v>
      </c>
      <c r="E149">
        <f>IF(ISERR(FIND(E$1,'Ответы на форму (1)'!$E149)),0,IF(FIND(E$1,'Ответы на форму (1)'!$E149)&gt;0,1,0))</f>
        <v>0</v>
      </c>
      <c r="F149">
        <f>IF(ISERR(FIND(F$1,'Ответы на форму (1)'!$E149)),0,IF(FIND(F$1,'Ответы на форму (1)'!$E149)&gt;0,1,0))</f>
        <v>0</v>
      </c>
      <c r="G149">
        <f>IF(ISERR(FIND(G$1,'Ответы на форму (1)'!$E149)),0,IF(FIND(G$1,'Ответы на форму (1)'!$E149)&gt;0,1,0))</f>
        <v>0</v>
      </c>
      <c r="H149">
        <f>IF(ISERR(FIND(H$1,'Ответы на форму (1)'!$E149)),0,IF(FIND(H$1,'Ответы на форму (1)'!$E149)&gt;0,1,0))</f>
        <v>0</v>
      </c>
      <c r="I149">
        <f>IF(ISERR(FIND(I$1,'Ответы на форму (1)'!$E149)),0,IF(FIND(I$1,'Ответы на форму (1)'!$E149)&gt;0,1,0))</f>
        <v>0</v>
      </c>
      <c r="J149">
        <f>IF(ISERR(FIND(J$1,'Ответы на форму (1)'!$E149)),0,IF(FIND(J$1,'Ответы на форму (1)'!$E149)&gt;0,1,0))</f>
        <v>0</v>
      </c>
      <c r="K149">
        <f>IF(ISERR(FIND(K$1,'Ответы на форму (1)'!$E149)),0,IF(FIND(K$1,'Ответы на форму (1)'!$E149)&gt;0,1,0))</f>
        <v>0</v>
      </c>
      <c r="L149">
        <f t="shared" si="13"/>
        <v>0</v>
      </c>
      <c r="M149" s="9">
        <f t="shared" si="14"/>
        <v>35</v>
      </c>
      <c r="N149" s="9" t="str">
        <f t="shared" si="15"/>
        <v>1. Довольный</v>
      </c>
      <c r="O149">
        <f>'Ответы на форму (1)'!F149</f>
        <v>7</v>
      </c>
      <c r="P149">
        <f>'Ответы на форму (1)'!G149</f>
        <v>7</v>
      </c>
      <c r="Q149">
        <f>'Ответы на форму (1)'!H149</f>
        <v>7</v>
      </c>
      <c r="R149">
        <f>'Ответы на форму (1)'!I149</f>
        <v>7</v>
      </c>
      <c r="S149">
        <f>'Ответы на форму (1)'!J149</f>
        <v>7</v>
      </c>
      <c r="T149" t="str">
        <f>VLOOKUP('Ответы на форму (1)'!K149,ДжедайскаяШкала,2,FALSE)</f>
        <v>3. Хорошо</v>
      </c>
      <c r="U149" t="str">
        <f>VLOOKUP('Ответы на форму (1)'!L149,ДжедайскаяШкала,2,FALSE)</f>
        <v>3. Хорошо</v>
      </c>
      <c r="V149" s="9">
        <f t="shared" si="16"/>
        <v>23</v>
      </c>
      <c r="W149" s="9" t="str">
        <f t="shared" si="17"/>
        <v>1. Свежий</v>
      </c>
      <c r="X149">
        <f>VLOOKUP('Ответы на форму (1)'!M149,FAS,2,FALSE)</f>
        <v>3</v>
      </c>
      <c r="Y149">
        <f>VLOOKUP('Ответы на форму (1)'!N149,FAS,2,FALSE)</f>
        <v>2</v>
      </c>
      <c r="Z149">
        <f>VLOOKUP('Ответы на форму (1)'!O149,FAS,2,FALSE)</f>
        <v>1</v>
      </c>
      <c r="AA149">
        <f>VLOOKUP('Ответы на форму (1)'!P149,FAS,2,FALSE)</f>
        <v>4</v>
      </c>
      <c r="AB149">
        <f>VLOOKUP('Ответы на форму (1)'!Q149,FAS,2,FALSE)</f>
        <v>2</v>
      </c>
      <c r="AC149">
        <f>VLOOKUP('Ответы на форму (1)'!R149,FAS,2,FALSE)</f>
        <v>1</v>
      </c>
      <c r="AD149">
        <f>VLOOKUP('Ответы на форму (1)'!S149,FAS,2,FALSE)</f>
        <v>2</v>
      </c>
      <c r="AE149">
        <f>VLOOKUP('Ответы на форму (1)'!T149,FAS,2,FALSE)</f>
        <v>2</v>
      </c>
      <c r="AF149">
        <f>VLOOKUP('Ответы на форму (1)'!U149,FAS,2,FALSE)</f>
        <v>2</v>
      </c>
      <c r="AG149">
        <f>VLOOKUP('Ответы на форму (1)'!V149,FAS,2,FALSE)</f>
        <v>4</v>
      </c>
    </row>
    <row r="150" spans="1:33" x14ac:dyDescent="0.3">
      <c r="A150" t="str">
        <f>VLOOKUP('Ответы на форму (1)'!B150,Пол,2,FALSE)</f>
        <v>М</v>
      </c>
      <c r="B150">
        <f>'Ответы на форму (1)'!C150</f>
        <v>28</v>
      </c>
      <c r="C150" t="str">
        <f t="shared" si="12"/>
        <v>2. Молодой</v>
      </c>
      <c r="D150" t="str">
        <f>VLOOKUP('Ответы на форму (1)'!D150,ЧастотаТолчкосмартфона,2,FALSE)</f>
        <v>4. Очень Часто</v>
      </c>
      <c r="E150">
        <f>IF(ISERR(FIND(E$1,'Ответы на форму (1)'!$E150)),0,IF(FIND(E$1,'Ответы на форму (1)'!$E150)&gt;0,1,0))</f>
        <v>0</v>
      </c>
      <c r="F150">
        <f>IF(ISERR(FIND(F$1,'Ответы на форму (1)'!$E150)),0,IF(FIND(F$1,'Ответы на форму (1)'!$E150)&gt;0,1,0))</f>
        <v>0</v>
      </c>
      <c r="G150">
        <f>IF(ISERR(FIND(G$1,'Ответы на форму (1)'!$E150)),0,IF(FIND(G$1,'Ответы на форму (1)'!$E150)&gt;0,1,0))</f>
        <v>0</v>
      </c>
      <c r="H150">
        <f>IF(ISERR(FIND(H$1,'Ответы на форму (1)'!$E150)),0,IF(FIND(H$1,'Ответы на форму (1)'!$E150)&gt;0,1,0))</f>
        <v>1</v>
      </c>
      <c r="I150">
        <f>IF(ISERR(FIND(I$1,'Ответы на форму (1)'!$E150)),0,IF(FIND(I$1,'Ответы на форму (1)'!$E150)&gt;0,1,0))</f>
        <v>0</v>
      </c>
      <c r="J150">
        <f>IF(ISERR(FIND(J$1,'Ответы на форму (1)'!$E150)),0,IF(FIND(J$1,'Ответы на форму (1)'!$E150)&gt;0,1,0))</f>
        <v>0</v>
      </c>
      <c r="K150">
        <f>IF(ISERR(FIND(K$1,'Ответы на форму (1)'!$E150)),0,IF(FIND(K$1,'Ответы на форму (1)'!$E150)&gt;0,1,0))</f>
        <v>0</v>
      </c>
      <c r="L150">
        <f t="shared" si="13"/>
        <v>1</v>
      </c>
      <c r="M150" s="9">
        <f t="shared" si="14"/>
        <v>27</v>
      </c>
      <c r="N150" s="9" t="str">
        <f t="shared" si="15"/>
        <v>1. Довольный</v>
      </c>
      <c r="O150">
        <f>'Ответы на форму (1)'!F150</f>
        <v>4</v>
      </c>
      <c r="P150">
        <f>'Ответы на форму (1)'!G150</f>
        <v>6</v>
      </c>
      <c r="Q150">
        <f>'Ответы на форму (1)'!H150</f>
        <v>5</v>
      </c>
      <c r="R150">
        <f>'Ответы на форму (1)'!I150</f>
        <v>6</v>
      </c>
      <c r="S150">
        <f>'Ответы на форму (1)'!J150</f>
        <v>6</v>
      </c>
      <c r="T150" t="str">
        <f>VLOOKUP('Ответы на форму (1)'!K150,ДжедайскаяШкала,2,FALSE)</f>
        <v>3. Хорошо</v>
      </c>
      <c r="U150" t="str">
        <f>VLOOKUP('Ответы на форму (1)'!L150,ДжедайскаяШкала,2,FALSE)</f>
        <v>3. Хорошо</v>
      </c>
      <c r="V150" s="9">
        <f t="shared" si="16"/>
        <v>32</v>
      </c>
      <c r="W150" s="9" t="str">
        <f t="shared" si="17"/>
        <v>2. Усталый</v>
      </c>
      <c r="X150">
        <f>VLOOKUP('Ответы на форму (1)'!M150,FAS,2,FALSE)</f>
        <v>3</v>
      </c>
      <c r="Y150">
        <f>VLOOKUP('Ответы на форму (1)'!N150,FAS,2,FALSE)</f>
        <v>2</v>
      </c>
      <c r="Z150">
        <f>VLOOKUP('Ответы на форму (1)'!O150,FAS,2,FALSE)</f>
        <v>3</v>
      </c>
      <c r="AA150">
        <f>VLOOKUP('Ответы на форму (1)'!P150,FAS,2,FALSE)</f>
        <v>4</v>
      </c>
      <c r="AB150">
        <f>VLOOKUP('Ответы на форму (1)'!Q150,FAS,2,FALSE)</f>
        <v>3</v>
      </c>
      <c r="AC150">
        <f>VLOOKUP('Ответы на форму (1)'!R150,FAS,2,FALSE)</f>
        <v>3</v>
      </c>
      <c r="AD150">
        <f>VLOOKUP('Ответы на форму (1)'!S150,FAS,2,FALSE)</f>
        <v>4</v>
      </c>
      <c r="AE150">
        <f>VLOOKUP('Ответы на форму (1)'!T150,FAS,2,FALSE)</f>
        <v>3</v>
      </c>
      <c r="AF150">
        <f>VLOOKUP('Ответы на форму (1)'!U150,FAS,2,FALSE)</f>
        <v>2</v>
      </c>
      <c r="AG150">
        <f>VLOOKUP('Ответы на форму (1)'!V150,FAS,2,FALSE)</f>
        <v>5</v>
      </c>
    </row>
    <row r="151" spans="1:33" x14ac:dyDescent="0.3">
      <c r="A151" t="str">
        <f>VLOOKUP('Ответы на форму (1)'!B151,Пол,2,FALSE)</f>
        <v>М</v>
      </c>
      <c r="B151">
        <f>'Ответы на форму (1)'!C151</f>
        <v>45</v>
      </c>
      <c r="C151" t="str">
        <f t="shared" si="12"/>
        <v>1. Мудрый :)</v>
      </c>
      <c r="D151" t="str">
        <f>VLOOKUP('Ответы на форму (1)'!D151,ЧастотаТолчкосмартфона,2,FALSE)</f>
        <v>4. Очень Часто</v>
      </c>
      <c r="E151">
        <f>IF(ISERR(FIND(E$1,'Ответы на форму (1)'!$E151)),0,IF(FIND(E$1,'Ответы на форму (1)'!$E151)&gt;0,1,0))</f>
        <v>0</v>
      </c>
      <c r="F151">
        <f>IF(ISERR(FIND(F$1,'Ответы на форму (1)'!$E151)),0,IF(FIND(F$1,'Ответы на форму (1)'!$E151)&gt;0,1,0))</f>
        <v>1</v>
      </c>
      <c r="G151">
        <f>IF(ISERR(FIND(G$1,'Ответы на форму (1)'!$E151)),0,IF(FIND(G$1,'Ответы на форму (1)'!$E151)&gt;0,1,0))</f>
        <v>1</v>
      </c>
      <c r="H151">
        <f>IF(ISERR(FIND(H$1,'Ответы на форму (1)'!$E151)),0,IF(FIND(H$1,'Ответы на форму (1)'!$E151)&gt;0,1,0))</f>
        <v>0</v>
      </c>
      <c r="I151">
        <f>IF(ISERR(FIND(I$1,'Ответы на форму (1)'!$E151)),0,IF(FIND(I$1,'Ответы на форму (1)'!$E151)&gt;0,1,0))</f>
        <v>1</v>
      </c>
      <c r="J151">
        <f>IF(ISERR(FIND(J$1,'Ответы на форму (1)'!$E151)),0,IF(FIND(J$1,'Ответы на форму (1)'!$E151)&gt;0,1,0))</f>
        <v>1</v>
      </c>
      <c r="K151">
        <f>IF(ISERR(FIND(K$1,'Ответы на форму (1)'!$E151)),0,IF(FIND(K$1,'Ответы на форму (1)'!$E151)&gt;0,1,0))</f>
        <v>0</v>
      </c>
      <c r="L151">
        <f t="shared" si="13"/>
        <v>4</v>
      </c>
      <c r="M151" s="9">
        <f t="shared" si="14"/>
        <v>26</v>
      </c>
      <c r="N151" s="9" t="str">
        <f t="shared" si="15"/>
        <v>1. Довольный</v>
      </c>
      <c r="O151">
        <f>'Ответы на форму (1)'!F151</f>
        <v>5</v>
      </c>
      <c r="P151">
        <f>'Ответы на форму (1)'!G151</f>
        <v>6</v>
      </c>
      <c r="Q151">
        <f>'Ответы на форму (1)'!H151</f>
        <v>3</v>
      </c>
      <c r="R151">
        <f>'Ответы на форму (1)'!I151</f>
        <v>6</v>
      </c>
      <c r="S151">
        <f>'Ответы на форму (1)'!J151</f>
        <v>6</v>
      </c>
      <c r="T151" t="str">
        <f>VLOOKUP('Ответы на форму (1)'!K151,ДжедайскаяШкала,2,FALSE)</f>
        <v>3. Хорошо</v>
      </c>
      <c r="U151" t="str">
        <f>VLOOKUP('Ответы на форму (1)'!L151,ДжедайскаяШкала,2,FALSE)</f>
        <v>3. Хорошо</v>
      </c>
      <c r="V151" s="9">
        <f t="shared" si="16"/>
        <v>30</v>
      </c>
      <c r="W151" s="9" t="str">
        <f t="shared" si="17"/>
        <v>2. Усталый</v>
      </c>
      <c r="X151">
        <f>VLOOKUP('Ответы на форму (1)'!M151,FAS,2,FALSE)</f>
        <v>2</v>
      </c>
      <c r="Y151">
        <f>VLOOKUP('Ответы на форму (1)'!N151,FAS,2,FALSE)</f>
        <v>3</v>
      </c>
      <c r="Z151">
        <f>VLOOKUP('Ответы на форму (1)'!O151,FAS,2,FALSE)</f>
        <v>2</v>
      </c>
      <c r="AA151">
        <f>VLOOKUP('Ответы на форму (1)'!P151,FAS,2,FALSE)</f>
        <v>4</v>
      </c>
      <c r="AB151">
        <f>VLOOKUP('Ответы на форму (1)'!Q151,FAS,2,FALSE)</f>
        <v>2</v>
      </c>
      <c r="AC151">
        <f>VLOOKUP('Ответы на форму (1)'!R151,FAS,2,FALSE)</f>
        <v>3</v>
      </c>
      <c r="AD151">
        <f>VLOOKUP('Ответы на форму (1)'!S151,FAS,2,FALSE)</f>
        <v>1</v>
      </c>
      <c r="AE151">
        <f>VLOOKUP('Ответы на форму (1)'!T151,FAS,2,FALSE)</f>
        <v>4</v>
      </c>
      <c r="AF151">
        <f>VLOOKUP('Ответы на форму (1)'!U151,FAS,2,FALSE)</f>
        <v>4</v>
      </c>
      <c r="AG151">
        <f>VLOOKUP('Ответы на форму (1)'!V151,FAS,2,FALSE)</f>
        <v>5</v>
      </c>
    </row>
    <row r="152" spans="1:33" x14ac:dyDescent="0.3">
      <c r="A152" t="str">
        <f>VLOOKUP('Ответы на форму (1)'!B152,Пол,2,FALSE)</f>
        <v>Ж</v>
      </c>
      <c r="B152">
        <f>'Ответы на форму (1)'!C152</f>
        <v>39</v>
      </c>
      <c r="C152" t="str">
        <f t="shared" si="12"/>
        <v>1. Мудрый :)</v>
      </c>
      <c r="D152" t="str">
        <f>VLOOKUP('Ответы на форму (1)'!D152,ЧастотаТолчкосмартфона,2,FALSE)</f>
        <v>4. Очень Часто</v>
      </c>
      <c r="E152">
        <f>IF(ISERR(FIND(E$1,'Ответы на форму (1)'!$E152)),0,IF(FIND(E$1,'Ответы на форму (1)'!$E152)&gt;0,1,0))</f>
        <v>0</v>
      </c>
      <c r="F152">
        <f>IF(ISERR(FIND(F$1,'Ответы на форму (1)'!$E152)),0,IF(FIND(F$1,'Ответы на форму (1)'!$E152)&gt;0,1,0))</f>
        <v>1</v>
      </c>
      <c r="G152">
        <f>IF(ISERR(FIND(G$1,'Ответы на форму (1)'!$E152)),0,IF(FIND(G$1,'Ответы на форму (1)'!$E152)&gt;0,1,0))</f>
        <v>1</v>
      </c>
      <c r="H152">
        <f>IF(ISERR(FIND(H$1,'Ответы на форму (1)'!$E152)),0,IF(FIND(H$1,'Ответы на форму (1)'!$E152)&gt;0,1,0))</f>
        <v>1</v>
      </c>
      <c r="I152">
        <f>IF(ISERR(FIND(I$1,'Ответы на форму (1)'!$E152)),0,IF(FIND(I$1,'Ответы на форму (1)'!$E152)&gt;0,1,0))</f>
        <v>0</v>
      </c>
      <c r="J152">
        <f>IF(ISERR(FIND(J$1,'Ответы на форму (1)'!$E152)),0,IF(FIND(J$1,'Ответы на форму (1)'!$E152)&gt;0,1,0))</f>
        <v>0</v>
      </c>
      <c r="K152">
        <f>IF(ISERR(FIND(K$1,'Ответы на форму (1)'!$E152)),0,IF(FIND(K$1,'Ответы на форму (1)'!$E152)&gt;0,1,0))</f>
        <v>0</v>
      </c>
      <c r="L152">
        <f t="shared" si="13"/>
        <v>3</v>
      </c>
      <c r="M152" s="9">
        <f t="shared" si="14"/>
        <v>34</v>
      </c>
      <c r="N152" s="9" t="str">
        <f t="shared" si="15"/>
        <v>1. Довольный</v>
      </c>
      <c r="O152">
        <f>'Ответы на форму (1)'!F152</f>
        <v>7</v>
      </c>
      <c r="P152">
        <f>'Ответы на форму (1)'!G152</f>
        <v>7</v>
      </c>
      <c r="Q152">
        <f>'Ответы на форму (1)'!H152</f>
        <v>7</v>
      </c>
      <c r="R152">
        <f>'Ответы на форму (1)'!I152</f>
        <v>6</v>
      </c>
      <c r="S152">
        <f>'Ответы на форму (1)'!J152</f>
        <v>7</v>
      </c>
      <c r="T152" t="str">
        <f>VLOOKUP('Ответы на форму (1)'!K152,ДжедайскаяШкала,2,FALSE)</f>
        <v>2. Средне</v>
      </c>
      <c r="U152" t="str">
        <f>VLOOKUP('Ответы на форму (1)'!L152,ДжедайскаяШкала,2,FALSE)</f>
        <v>3. Хорошо</v>
      </c>
      <c r="V152" s="9">
        <f t="shared" si="16"/>
        <v>28</v>
      </c>
      <c r="W152" s="9" t="str">
        <f t="shared" si="17"/>
        <v>2. Усталый</v>
      </c>
      <c r="X152">
        <f>VLOOKUP('Ответы на форму (1)'!M152,FAS,2,FALSE)</f>
        <v>1</v>
      </c>
      <c r="Y152">
        <f>VLOOKUP('Ответы на форму (1)'!N152,FAS,2,FALSE)</f>
        <v>1</v>
      </c>
      <c r="Z152">
        <f>VLOOKUP('Ответы на форму (1)'!O152,FAS,2,FALSE)</f>
        <v>3</v>
      </c>
      <c r="AA152">
        <f>VLOOKUP('Ответы на форму (1)'!P152,FAS,2,FALSE)</f>
        <v>5</v>
      </c>
      <c r="AB152">
        <f>VLOOKUP('Ответы на форму (1)'!Q152,FAS,2,FALSE)</f>
        <v>1</v>
      </c>
      <c r="AC152">
        <f>VLOOKUP('Ответы на форму (1)'!R152,FAS,2,FALSE)</f>
        <v>5</v>
      </c>
      <c r="AD152">
        <f>VLOOKUP('Ответы на форму (1)'!S152,FAS,2,FALSE)</f>
        <v>2</v>
      </c>
      <c r="AE152">
        <f>VLOOKUP('Ответы на форму (1)'!T152,FAS,2,FALSE)</f>
        <v>3</v>
      </c>
      <c r="AF152">
        <f>VLOOKUP('Ответы на форму (1)'!U152,FAS,2,FALSE)</f>
        <v>2</v>
      </c>
      <c r="AG152">
        <f>VLOOKUP('Ответы на форму (1)'!V152,FAS,2,FALSE)</f>
        <v>5</v>
      </c>
    </row>
    <row r="153" spans="1:33" x14ac:dyDescent="0.3">
      <c r="A153" t="str">
        <f>VLOOKUP('Ответы на форму (1)'!B153,Пол,2,FALSE)</f>
        <v>Ж</v>
      </c>
      <c r="B153">
        <f>'Ответы на форму (1)'!C153</f>
        <v>38</v>
      </c>
      <c r="C153" t="str">
        <f t="shared" si="12"/>
        <v>1. Мудрый :)</v>
      </c>
      <c r="D153" t="str">
        <f>VLOOKUP('Ответы на форму (1)'!D153,ЧастотаТолчкосмартфона,2,FALSE)</f>
        <v>4. Очень Часто</v>
      </c>
      <c r="E153">
        <f>IF(ISERR(FIND(E$1,'Ответы на форму (1)'!$E153)),0,IF(FIND(E$1,'Ответы на форму (1)'!$E153)&gt;0,1,0))</f>
        <v>0</v>
      </c>
      <c r="F153">
        <f>IF(ISERR(FIND(F$1,'Ответы на форму (1)'!$E153)),0,IF(FIND(F$1,'Ответы на форму (1)'!$E153)&gt;0,1,0))</f>
        <v>1</v>
      </c>
      <c r="G153">
        <f>IF(ISERR(FIND(G$1,'Ответы на форму (1)'!$E153)),0,IF(FIND(G$1,'Ответы на форму (1)'!$E153)&gt;0,1,0))</f>
        <v>1</v>
      </c>
      <c r="H153">
        <f>IF(ISERR(FIND(H$1,'Ответы на форму (1)'!$E153)),0,IF(FIND(H$1,'Ответы на форму (1)'!$E153)&gt;0,1,0))</f>
        <v>1</v>
      </c>
      <c r="I153">
        <f>IF(ISERR(FIND(I$1,'Ответы на форму (1)'!$E153)),0,IF(FIND(I$1,'Ответы на форму (1)'!$E153)&gt;0,1,0))</f>
        <v>1</v>
      </c>
      <c r="J153">
        <f>IF(ISERR(FIND(J$1,'Ответы на форму (1)'!$E153)),0,IF(FIND(J$1,'Ответы на форму (1)'!$E153)&gt;0,1,0))</f>
        <v>1</v>
      </c>
      <c r="K153">
        <f>IF(ISERR(FIND(K$1,'Ответы на форму (1)'!$E153)),0,IF(FIND(K$1,'Ответы на форму (1)'!$E153)&gt;0,1,0))</f>
        <v>1</v>
      </c>
      <c r="L153">
        <f t="shared" si="13"/>
        <v>6</v>
      </c>
      <c r="M153" s="9">
        <f t="shared" si="14"/>
        <v>28</v>
      </c>
      <c r="N153" s="9" t="str">
        <f t="shared" si="15"/>
        <v>1. Довольный</v>
      </c>
      <c r="O153">
        <f>'Ответы на форму (1)'!F153</f>
        <v>5</v>
      </c>
      <c r="P153">
        <f>'Ответы на форму (1)'!G153</f>
        <v>5</v>
      </c>
      <c r="Q153">
        <f>'Ответы на форму (1)'!H153</f>
        <v>6</v>
      </c>
      <c r="R153">
        <f>'Ответы на форму (1)'!I153</f>
        <v>6</v>
      </c>
      <c r="S153">
        <f>'Ответы на форму (1)'!J153</f>
        <v>6</v>
      </c>
      <c r="T153" t="str">
        <f>VLOOKUP('Ответы на форму (1)'!K153,ДжедайскаяШкала,2,FALSE)</f>
        <v>2. Средне</v>
      </c>
      <c r="U153" t="str">
        <f>VLOOKUP('Ответы на форму (1)'!L153,ДжедайскаяШкала,2,FALSE)</f>
        <v>2. Средне</v>
      </c>
      <c r="V153" s="9">
        <f t="shared" si="16"/>
        <v>34</v>
      </c>
      <c r="W153" s="9" t="str">
        <f t="shared" si="17"/>
        <v>3. В хлам</v>
      </c>
      <c r="X153">
        <f>VLOOKUP('Ответы на форму (1)'!M153,FAS,2,FALSE)</f>
        <v>4</v>
      </c>
      <c r="Y153">
        <f>VLOOKUP('Ответы на форму (1)'!N153,FAS,2,FALSE)</f>
        <v>3</v>
      </c>
      <c r="Z153">
        <f>VLOOKUP('Ответы на форму (1)'!O153,FAS,2,FALSE)</f>
        <v>3</v>
      </c>
      <c r="AA153">
        <f>VLOOKUP('Ответы на форму (1)'!P153,FAS,2,FALSE)</f>
        <v>4</v>
      </c>
      <c r="AB153">
        <f>VLOOKUP('Ответы на форму (1)'!Q153,FAS,2,FALSE)</f>
        <v>3</v>
      </c>
      <c r="AC153">
        <f>VLOOKUP('Ответы на форму (1)'!R153,FAS,2,FALSE)</f>
        <v>4</v>
      </c>
      <c r="AD153">
        <f>VLOOKUP('Ответы на форму (1)'!S153,FAS,2,FALSE)</f>
        <v>3</v>
      </c>
      <c r="AE153">
        <f>VLOOKUP('Ответы на форму (1)'!T153,FAS,2,FALSE)</f>
        <v>3</v>
      </c>
      <c r="AF153">
        <f>VLOOKUP('Ответы на форму (1)'!U153,FAS,2,FALSE)</f>
        <v>3</v>
      </c>
      <c r="AG153">
        <f>VLOOKUP('Ответы на форму (1)'!V153,FAS,2,FALSE)</f>
        <v>4</v>
      </c>
    </row>
    <row r="154" spans="1:33" x14ac:dyDescent="0.3">
      <c r="A154" t="str">
        <f>VLOOKUP('Ответы на форму (1)'!B154,Пол,2,FALSE)</f>
        <v>М</v>
      </c>
      <c r="B154">
        <f>'Ответы на форму (1)'!C154</f>
        <v>29</v>
      </c>
      <c r="C154" t="str">
        <f t="shared" si="12"/>
        <v>2. Молодой</v>
      </c>
      <c r="D154" t="str">
        <f>VLOOKUP('Ответы на форму (1)'!D154,ЧастотаТолчкосмартфона,2,FALSE)</f>
        <v>3. Часто</v>
      </c>
      <c r="E154">
        <f>IF(ISERR(FIND(E$1,'Ответы на форму (1)'!$E154)),0,IF(FIND(E$1,'Ответы на форму (1)'!$E154)&gt;0,1,0))</f>
        <v>1</v>
      </c>
      <c r="F154">
        <f>IF(ISERR(FIND(F$1,'Ответы на форму (1)'!$E154)),0,IF(FIND(F$1,'Ответы на форму (1)'!$E154)&gt;0,1,0))</f>
        <v>1</v>
      </c>
      <c r="G154">
        <f>IF(ISERR(FIND(G$1,'Ответы на форму (1)'!$E154)),0,IF(FIND(G$1,'Ответы на форму (1)'!$E154)&gt;0,1,0))</f>
        <v>0</v>
      </c>
      <c r="H154">
        <f>IF(ISERR(FIND(H$1,'Ответы на форму (1)'!$E154)),0,IF(FIND(H$1,'Ответы на форму (1)'!$E154)&gt;0,1,0))</f>
        <v>0</v>
      </c>
      <c r="I154">
        <f>IF(ISERR(FIND(I$1,'Ответы на форму (1)'!$E154)),0,IF(FIND(I$1,'Ответы на форму (1)'!$E154)&gt;0,1,0))</f>
        <v>0</v>
      </c>
      <c r="J154">
        <f>IF(ISERR(FIND(J$1,'Ответы на форму (1)'!$E154)),0,IF(FIND(J$1,'Ответы на форму (1)'!$E154)&gt;0,1,0))</f>
        <v>0</v>
      </c>
      <c r="K154">
        <f>IF(ISERR(FIND(K$1,'Ответы на форму (1)'!$E154)),0,IF(FIND(K$1,'Ответы на форму (1)'!$E154)&gt;0,1,0))</f>
        <v>0</v>
      </c>
      <c r="L154">
        <f t="shared" si="13"/>
        <v>2</v>
      </c>
      <c r="M154" s="9">
        <f t="shared" si="14"/>
        <v>20</v>
      </c>
      <c r="N154" s="9" t="str">
        <f t="shared" si="15"/>
        <v>2. Так себе</v>
      </c>
      <c r="O154">
        <f>'Ответы на форму (1)'!F154</f>
        <v>4</v>
      </c>
      <c r="P154">
        <f>'Ответы на форму (1)'!G154</f>
        <v>4</v>
      </c>
      <c r="Q154">
        <f>'Ответы на форму (1)'!H154</f>
        <v>4</v>
      </c>
      <c r="R154">
        <f>'Ответы на форму (1)'!I154</f>
        <v>4</v>
      </c>
      <c r="S154">
        <f>'Ответы на форму (1)'!J154</f>
        <v>4</v>
      </c>
      <c r="T154" t="str">
        <f>VLOOKUP('Ответы на форму (1)'!K154,ДжедайскаяШкала,2,FALSE)</f>
        <v>2. Средне</v>
      </c>
      <c r="U154" t="str">
        <f>VLOOKUP('Ответы на форму (1)'!L154,ДжедайскаяШкала,2,FALSE)</f>
        <v>2. Средне</v>
      </c>
      <c r="V154" s="9">
        <f t="shared" si="16"/>
        <v>25</v>
      </c>
      <c r="W154" s="9" t="str">
        <f t="shared" si="17"/>
        <v>2. Усталый</v>
      </c>
      <c r="X154">
        <f>VLOOKUP('Ответы на форму (1)'!M154,FAS,2,FALSE)</f>
        <v>3</v>
      </c>
      <c r="Y154">
        <f>VLOOKUP('Ответы на форму (1)'!N154,FAS,2,FALSE)</f>
        <v>2</v>
      </c>
      <c r="Z154">
        <f>VLOOKUP('Ответы на форму (1)'!O154,FAS,2,FALSE)</f>
        <v>4</v>
      </c>
      <c r="AA154">
        <f>VLOOKUP('Ответы на форму (1)'!P154,FAS,2,FALSE)</f>
        <v>4</v>
      </c>
      <c r="AB154">
        <f>VLOOKUP('Ответы на форму (1)'!Q154,FAS,2,FALSE)</f>
        <v>2</v>
      </c>
      <c r="AC154">
        <f>VLOOKUP('Ответы на форму (1)'!R154,FAS,2,FALSE)</f>
        <v>3</v>
      </c>
      <c r="AD154">
        <f>VLOOKUP('Ответы на форму (1)'!S154,FAS,2,FALSE)</f>
        <v>1</v>
      </c>
      <c r="AE154">
        <f>VLOOKUP('Ответы на форму (1)'!T154,FAS,2,FALSE)</f>
        <v>1</v>
      </c>
      <c r="AF154">
        <f>VLOOKUP('Ответы на форму (1)'!U154,FAS,2,FALSE)</f>
        <v>2</v>
      </c>
      <c r="AG154">
        <f>VLOOKUP('Ответы на форму (1)'!V154,FAS,2,FALSE)</f>
        <v>3</v>
      </c>
    </row>
    <row r="155" spans="1:33" x14ac:dyDescent="0.3">
      <c r="A155" t="str">
        <f>VLOOKUP('Ответы на форму (1)'!B155,Пол,2,FALSE)</f>
        <v>Ж</v>
      </c>
      <c r="B155">
        <f>'Ответы на форму (1)'!C155</f>
        <v>39</v>
      </c>
      <c r="C155" t="str">
        <f t="shared" si="12"/>
        <v>1. Мудрый :)</v>
      </c>
      <c r="D155" t="str">
        <f>VLOOKUP('Ответы на форму (1)'!D155,ЧастотаТолчкосмартфона,2,FALSE)</f>
        <v>1. Редко</v>
      </c>
      <c r="E155">
        <f>IF(ISERR(FIND(E$1,'Ответы на форму (1)'!$E155)),0,IF(FIND(E$1,'Ответы на форму (1)'!$E155)&gt;0,1,0))</f>
        <v>0</v>
      </c>
      <c r="F155">
        <f>IF(ISERR(FIND(F$1,'Ответы на форму (1)'!$E155)),0,IF(FIND(F$1,'Ответы на форму (1)'!$E155)&gt;0,1,0))</f>
        <v>1</v>
      </c>
      <c r="G155">
        <f>IF(ISERR(FIND(G$1,'Ответы на форму (1)'!$E155)),0,IF(FIND(G$1,'Ответы на форму (1)'!$E155)&gt;0,1,0))</f>
        <v>0</v>
      </c>
      <c r="H155">
        <f>IF(ISERR(FIND(H$1,'Ответы на форму (1)'!$E155)),0,IF(FIND(H$1,'Ответы на форму (1)'!$E155)&gt;0,1,0))</f>
        <v>0</v>
      </c>
      <c r="I155">
        <f>IF(ISERR(FIND(I$1,'Ответы на форму (1)'!$E155)),0,IF(FIND(I$1,'Ответы на форму (1)'!$E155)&gt;0,1,0))</f>
        <v>0</v>
      </c>
      <c r="J155">
        <f>IF(ISERR(FIND(J$1,'Ответы на форму (1)'!$E155)),0,IF(FIND(J$1,'Ответы на форму (1)'!$E155)&gt;0,1,0))</f>
        <v>0</v>
      </c>
      <c r="K155">
        <f>IF(ISERR(FIND(K$1,'Ответы на форму (1)'!$E155)),0,IF(FIND(K$1,'Ответы на форму (1)'!$E155)&gt;0,1,0))</f>
        <v>0</v>
      </c>
      <c r="L155">
        <f t="shared" si="13"/>
        <v>1</v>
      </c>
      <c r="M155" s="9">
        <f t="shared" si="14"/>
        <v>13</v>
      </c>
      <c r="N155" s="9" t="str">
        <f t="shared" si="15"/>
        <v>3. Не довольный</v>
      </c>
      <c r="O155">
        <f>'Ответы на форму (1)'!F155</f>
        <v>2</v>
      </c>
      <c r="P155">
        <f>'Ответы на форму (1)'!G155</f>
        <v>2</v>
      </c>
      <c r="Q155">
        <f>'Ответы на форму (1)'!H155</f>
        <v>3</v>
      </c>
      <c r="R155">
        <f>'Ответы на форму (1)'!I155</f>
        <v>2</v>
      </c>
      <c r="S155">
        <f>'Ответы на форму (1)'!J155</f>
        <v>4</v>
      </c>
      <c r="T155" t="str">
        <f>VLOOKUP('Ответы на форму (1)'!K155,ДжедайскаяШкала,2,FALSE)</f>
        <v>2. Средне</v>
      </c>
      <c r="U155" t="str">
        <f>VLOOKUP('Ответы на форму (1)'!L155,ДжедайскаяШкала,2,FALSE)</f>
        <v>2. Средне</v>
      </c>
      <c r="V155" s="9">
        <f t="shared" si="16"/>
        <v>30</v>
      </c>
      <c r="W155" s="9" t="str">
        <f t="shared" si="17"/>
        <v>2. Усталый</v>
      </c>
      <c r="X155">
        <f>VLOOKUP('Ответы на форму (1)'!M155,FAS,2,FALSE)</f>
        <v>3</v>
      </c>
      <c r="Y155">
        <f>VLOOKUP('Ответы на форму (1)'!N155,FAS,2,FALSE)</f>
        <v>2</v>
      </c>
      <c r="Z155">
        <f>VLOOKUP('Ответы на форму (1)'!O155,FAS,2,FALSE)</f>
        <v>3</v>
      </c>
      <c r="AA155">
        <f>VLOOKUP('Ответы на форму (1)'!P155,FAS,2,FALSE)</f>
        <v>5</v>
      </c>
      <c r="AB155">
        <f>VLOOKUP('Ответы на форму (1)'!Q155,FAS,2,FALSE)</f>
        <v>2</v>
      </c>
      <c r="AC155">
        <f>VLOOKUP('Ответы на форму (1)'!R155,FAS,2,FALSE)</f>
        <v>3</v>
      </c>
      <c r="AD155">
        <f>VLOOKUP('Ответы на форму (1)'!S155,FAS,2,FALSE)</f>
        <v>3</v>
      </c>
      <c r="AE155">
        <f>VLOOKUP('Ответы на форму (1)'!T155,FAS,2,FALSE)</f>
        <v>3</v>
      </c>
      <c r="AF155">
        <f>VLOOKUP('Ответы на форму (1)'!U155,FAS,2,FALSE)</f>
        <v>1</v>
      </c>
      <c r="AG155">
        <f>VLOOKUP('Ответы на форму (1)'!V155,FAS,2,FALSE)</f>
        <v>5</v>
      </c>
    </row>
    <row r="156" spans="1:33" x14ac:dyDescent="0.3">
      <c r="A156" t="str">
        <f>VLOOKUP('Ответы на форму (1)'!B156,Пол,2,FALSE)</f>
        <v>Ж</v>
      </c>
      <c r="B156">
        <f>'Ответы на форму (1)'!C156</f>
        <v>39</v>
      </c>
      <c r="C156" t="str">
        <f t="shared" si="12"/>
        <v>1. Мудрый :)</v>
      </c>
      <c r="D156" t="str">
        <f>VLOOKUP('Ответы на форму (1)'!D156,ЧастотаТолчкосмартфона,2,FALSE)</f>
        <v>0. Никогда</v>
      </c>
      <c r="E156">
        <f>IF(ISERR(FIND(E$1,'Ответы на форму (1)'!$E156)),0,IF(FIND(E$1,'Ответы на форму (1)'!$E156)&gt;0,1,0))</f>
        <v>0</v>
      </c>
      <c r="F156">
        <f>IF(ISERR(FIND(F$1,'Ответы на форму (1)'!$E156)),0,IF(FIND(F$1,'Ответы на форму (1)'!$E156)&gt;0,1,0))</f>
        <v>0</v>
      </c>
      <c r="G156">
        <f>IF(ISERR(FIND(G$1,'Ответы на форму (1)'!$E156)),0,IF(FIND(G$1,'Ответы на форму (1)'!$E156)&gt;0,1,0))</f>
        <v>0</v>
      </c>
      <c r="H156">
        <f>IF(ISERR(FIND(H$1,'Ответы на форму (1)'!$E156)),0,IF(FIND(H$1,'Ответы на форму (1)'!$E156)&gt;0,1,0))</f>
        <v>0</v>
      </c>
      <c r="I156">
        <f>IF(ISERR(FIND(I$1,'Ответы на форму (1)'!$E156)),0,IF(FIND(I$1,'Ответы на форму (1)'!$E156)&gt;0,1,0))</f>
        <v>0</v>
      </c>
      <c r="J156">
        <f>IF(ISERR(FIND(J$1,'Ответы на форму (1)'!$E156)),0,IF(FIND(J$1,'Ответы на форму (1)'!$E156)&gt;0,1,0))</f>
        <v>0</v>
      </c>
      <c r="K156">
        <f>IF(ISERR(FIND(K$1,'Ответы на форму (1)'!$E156)),0,IF(FIND(K$1,'Ответы на форму (1)'!$E156)&gt;0,1,0))</f>
        <v>0</v>
      </c>
      <c r="L156">
        <f t="shared" si="13"/>
        <v>0</v>
      </c>
      <c r="M156" s="9">
        <f t="shared" si="14"/>
        <v>13</v>
      </c>
      <c r="N156" s="9" t="str">
        <f t="shared" si="15"/>
        <v>3. Не довольный</v>
      </c>
      <c r="O156">
        <f>'Ответы на форму (1)'!F156</f>
        <v>2</v>
      </c>
      <c r="P156">
        <f>'Ответы на форму (1)'!G156</f>
        <v>4</v>
      </c>
      <c r="Q156">
        <f>'Ответы на форму (1)'!H156</f>
        <v>2</v>
      </c>
      <c r="R156">
        <f>'Ответы на форму (1)'!I156</f>
        <v>3</v>
      </c>
      <c r="S156">
        <f>'Ответы на форму (1)'!J156</f>
        <v>2</v>
      </c>
      <c r="T156" t="str">
        <f>VLOOKUP('Ответы на форму (1)'!K156,ДжедайскаяШкала,2,FALSE)</f>
        <v>1. Плохо</v>
      </c>
      <c r="U156" t="str">
        <f>VLOOKUP('Ответы на форму (1)'!L156,ДжедайскаяШкала,2,FALSE)</f>
        <v>2. Средне</v>
      </c>
      <c r="V156" s="9">
        <f t="shared" si="16"/>
        <v>35</v>
      </c>
      <c r="W156" s="9" t="str">
        <f t="shared" si="17"/>
        <v>3. В хлам</v>
      </c>
      <c r="X156">
        <f>VLOOKUP('Ответы на форму (1)'!M156,FAS,2,FALSE)</f>
        <v>5</v>
      </c>
      <c r="Y156">
        <f>VLOOKUP('Ответы на форму (1)'!N156,FAS,2,FALSE)</f>
        <v>4</v>
      </c>
      <c r="Z156">
        <f>VLOOKUP('Ответы на форму (1)'!O156,FAS,2,FALSE)</f>
        <v>4</v>
      </c>
      <c r="AA156">
        <f>VLOOKUP('Ответы на форму (1)'!P156,FAS,2,FALSE)</f>
        <v>2</v>
      </c>
      <c r="AB156">
        <f>VLOOKUP('Ответы на форму (1)'!Q156,FAS,2,FALSE)</f>
        <v>3</v>
      </c>
      <c r="AC156">
        <f>VLOOKUP('Ответы на форму (1)'!R156,FAS,2,FALSE)</f>
        <v>4</v>
      </c>
      <c r="AD156">
        <f>VLOOKUP('Ответы на форму (1)'!S156,FAS,2,FALSE)</f>
        <v>4</v>
      </c>
      <c r="AE156">
        <f>VLOOKUP('Ответы на форму (1)'!T156,FAS,2,FALSE)</f>
        <v>3</v>
      </c>
      <c r="AF156">
        <f>VLOOKUP('Ответы на форму (1)'!U156,FAS,2,FALSE)</f>
        <v>3</v>
      </c>
      <c r="AG156">
        <f>VLOOKUP('Ответы на форму (1)'!V156,FAS,2,FALSE)</f>
        <v>3</v>
      </c>
    </row>
    <row r="157" spans="1:33" x14ac:dyDescent="0.3">
      <c r="A157" t="str">
        <f>VLOOKUP('Ответы на форму (1)'!B157,Пол,2,FALSE)</f>
        <v>Ж</v>
      </c>
      <c r="B157">
        <f>'Ответы на форму (1)'!C157</f>
        <v>34</v>
      </c>
      <c r="C157" t="str">
        <f t="shared" si="12"/>
        <v>2. Молодой</v>
      </c>
      <c r="D157" t="str">
        <f>VLOOKUP('Ответы на форму (1)'!D157,ЧастотаТолчкосмартфона,2,FALSE)</f>
        <v>2. Иногда</v>
      </c>
      <c r="E157">
        <f>IF(ISERR(FIND(E$1,'Ответы на форму (1)'!$E157)),0,IF(FIND(E$1,'Ответы на форму (1)'!$E157)&gt;0,1,0))</f>
        <v>0</v>
      </c>
      <c r="F157">
        <f>IF(ISERR(FIND(F$1,'Ответы на форму (1)'!$E157)),0,IF(FIND(F$1,'Ответы на форму (1)'!$E157)&gt;0,1,0))</f>
        <v>0</v>
      </c>
      <c r="G157">
        <f>IF(ISERR(FIND(G$1,'Ответы на форму (1)'!$E157)),0,IF(FIND(G$1,'Ответы на форму (1)'!$E157)&gt;0,1,0))</f>
        <v>0</v>
      </c>
      <c r="H157">
        <f>IF(ISERR(FIND(H$1,'Ответы на форму (1)'!$E157)),0,IF(FIND(H$1,'Ответы на форму (1)'!$E157)&gt;0,1,0))</f>
        <v>1</v>
      </c>
      <c r="I157">
        <f>IF(ISERR(FIND(I$1,'Ответы на форму (1)'!$E157)),0,IF(FIND(I$1,'Ответы на форму (1)'!$E157)&gt;0,1,0))</f>
        <v>1</v>
      </c>
      <c r="J157">
        <f>IF(ISERR(FIND(J$1,'Ответы на форму (1)'!$E157)),0,IF(FIND(J$1,'Ответы на форму (1)'!$E157)&gt;0,1,0))</f>
        <v>0</v>
      </c>
      <c r="K157">
        <f>IF(ISERR(FIND(K$1,'Ответы на форму (1)'!$E157)),0,IF(FIND(K$1,'Ответы на форму (1)'!$E157)&gt;0,1,0))</f>
        <v>0</v>
      </c>
      <c r="L157">
        <f t="shared" si="13"/>
        <v>2</v>
      </c>
      <c r="M157" s="9">
        <f t="shared" si="14"/>
        <v>21</v>
      </c>
      <c r="N157" s="9" t="str">
        <f t="shared" si="15"/>
        <v>2. Так себе</v>
      </c>
      <c r="O157">
        <f>'Ответы на форму (1)'!F157</f>
        <v>5</v>
      </c>
      <c r="P157">
        <f>'Ответы на форму (1)'!G157</f>
        <v>4</v>
      </c>
      <c r="Q157">
        <f>'Ответы на форму (1)'!H157</f>
        <v>5</v>
      </c>
      <c r="R157">
        <f>'Ответы на форму (1)'!I157</f>
        <v>3</v>
      </c>
      <c r="S157">
        <f>'Ответы на форму (1)'!J157</f>
        <v>4</v>
      </c>
      <c r="T157" t="str">
        <f>VLOOKUP('Ответы на форму (1)'!K157,ДжедайскаяШкала,2,FALSE)</f>
        <v>2. Средне</v>
      </c>
      <c r="U157" t="str">
        <f>VLOOKUP('Ответы на форму (1)'!L157,ДжедайскаяШкала,2,FALSE)</f>
        <v>2. Средне</v>
      </c>
      <c r="V157" s="9">
        <f t="shared" si="16"/>
        <v>30</v>
      </c>
      <c r="W157" s="9" t="str">
        <f t="shared" si="17"/>
        <v>2. Усталый</v>
      </c>
      <c r="X157">
        <f>VLOOKUP('Ответы на форму (1)'!M157,FAS,2,FALSE)</f>
        <v>3</v>
      </c>
      <c r="Y157">
        <f>VLOOKUP('Ответы на форму (1)'!N157,FAS,2,FALSE)</f>
        <v>2</v>
      </c>
      <c r="Z157">
        <f>VLOOKUP('Ответы на форму (1)'!O157,FAS,2,FALSE)</f>
        <v>4</v>
      </c>
      <c r="AA157">
        <f>VLOOKUP('Ответы на форму (1)'!P157,FAS,2,FALSE)</f>
        <v>3</v>
      </c>
      <c r="AB157">
        <f>VLOOKUP('Ответы на форму (1)'!Q157,FAS,2,FALSE)</f>
        <v>1</v>
      </c>
      <c r="AC157">
        <f>VLOOKUP('Ответы на форму (1)'!R157,FAS,2,FALSE)</f>
        <v>5</v>
      </c>
      <c r="AD157">
        <f>VLOOKUP('Ответы на форму (1)'!S157,FAS,2,FALSE)</f>
        <v>2</v>
      </c>
      <c r="AE157">
        <f>VLOOKUP('Ответы на форму (1)'!T157,FAS,2,FALSE)</f>
        <v>4</v>
      </c>
      <c r="AF157">
        <f>VLOOKUP('Ответы на форму (1)'!U157,FAS,2,FALSE)</f>
        <v>2</v>
      </c>
      <c r="AG157">
        <f>VLOOKUP('Ответы на форму (1)'!V157,FAS,2,FALSE)</f>
        <v>4</v>
      </c>
    </row>
    <row r="158" spans="1:33" x14ac:dyDescent="0.3">
      <c r="A158" t="str">
        <f>VLOOKUP('Ответы на форму (1)'!B158,Пол,2,FALSE)</f>
        <v>Ж</v>
      </c>
      <c r="B158">
        <f>'Ответы на форму (1)'!C158</f>
        <v>29</v>
      </c>
      <c r="C158" t="str">
        <f t="shared" si="12"/>
        <v>2. Молодой</v>
      </c>
      <c r="D158" t="str">
        <f>VLOOKUP('Ответы на форму (1)'!D158,ЧастотаТолчкосмартфона,2,FALSE)</f>
        <v>4. Очень Часто</v>
      </c>
      <c r="E158">
        <f>IF(ISERR(FIND(E$1,'Ответы на форму (1)'!$E158)),0,IF(FIND(E$1,'Ответы на форму (1)'!$E158)&gt;0,1,0))</f>
        <v>0</v>
      </c>
      <c r="F158">
        <f>IF(ISERR(FIND(F$1,'Ответы на форму (1)'!$E158)),0,IF(FIND(F$1,'Ответы на форму (1)'!$E158)&gt;0,1,0))</f>
        <v>0</v>
      </c>
      <c r="G158">
        <f>IF(ISERR(FIND(G$1,'Ответы на форму (1)'!$E158)),0,IF(FIND(G$1,'Ответы на форму (1)'!$E158)&gt;0,1,0))</f>
        <v>0</v>
      </c>
      <c r="H158">
        <f>IF(ISERR(FIND(H$1,'Ответы на форму (1)'!$E158)),0,IF(FIND(H$1,'Ответы на форму (1)'!$E158)&gt;0,1,0))</f>
        <v>1</v>
      </c>
      <c r="I158">
        <f>IF(ISERR(FIND(I$1,'Ответы на форму (1)'!$E158)),0,IF(FIND(I$1,'Ответы на форму (1)'!$E158)&gt;0,1,0))</f>
        <v>0</v>
      </c>
      <c r="J158">
        <f>IF(ISERR(FIND(J$1,'Ответы на форму (1)'!$E158)),0,IF(FIND(J$1,'Ответы на форму (1)'!$E158)&gt;0,1,0))</f>
        <v>1</v>
      </c>
      <c r="K158">
        <f>IF(ISERR(FIND(K$1,'Ответы на форму (1)'!$E158)),0,IF(FIND(K$1,'Ответы на форму (1)'!$E158)&gt;0,1,0))</f>
        <v>0</v>
      </c>
      <c r="L158">
        <f t="shared" si="13"/>
        <v>2</v>
      </c>
      <c r="M158" s="9">
        <f t="shared" si="14"/>
        <v>13</v>
      </c>
      <c r="N158" s="9" t="str">
        <f t="shared" si="15"/>
        <v>3. Не довольный</v>
      </c>
      <c r="O158">
        <f>'Ответы на форму (1)'!F158</f>
        <v>2</v>
      </c>
      <c r="P158">
        <f>'Ответы на форму (1)'!G158</f>
        <v>5</v>
      </c>
      <c r="Q158">
        <f>'Ответы на форму (1)'!H158</f>
        <v>3</v>
      </c>
      <c r="R158">
        <f>'Ответы на форму (1)'!I158</f>
        <v>2</v>
      </c>
      <c r="S158">
        <f>'Ответы на форму (1)'!J158</f>
        <v>1</v>
      </c>
      <c r="T158" t="str">
        <f>VLOOKUP('Ответы на форму (1)'!K158,ДжедайскаяШкала,2,FALSE)</f>
        <v>2. Средне</v>
      </c>
      <c r="U158" t="str">
        <f>VLOOKUP('Ответы на форму (1)'!L158,ДжедайскаяШкала,2,FALSE)</f>
        <v>1. Плохо</v>
      </c>
      <c r="V158" s="9">
        <f t="shared" si="16"/>
        <v>40</v>
      </c>
      <c r="W158" s="9" t="str">
        <f t="shared" si="17"/>
        <v>3. В хлам</v>
      </c>
      <c r="X158">
        <f>VLOOKUP('Ответы на форму (1)'!M158,FAS,2,FALSE)</f>
        <v>4</v>
      </c>
      <c r="Y158">
        <f>VLOOKUP('Ответы на форму (1)'!N158,FAS,2,FALSE)</f>
        <v>5</v>
      </c>
      <c r="Z158">
        <f>VLOOKUP('Ответы на форму (1)'!O158,FAS,2,FALSE)</f>
        <v>5</v>
      </c>
      <c r="AA158">
        <f>VLOOKUP('Ответы на форму (1)'!P158,FAS,2,FALSE)</f>
        <v>3</v>
      </c>
      <c r="AB158">
        <f>VLOOKUP('Ответы на форму (1)'!Q158,FAS,2,FALSE)</f>
        <v>3</v>
      </c>
      <c r="AC158">
        <f>VLOOKUP('Ответы на форму (1)'!R158,FAS,2,FALSE)</f>
        <v>5</v>
      </c>
      <c r="AD158">
        <f>VLOOKUP('Ответы на форму (1)'!S158,FAS,2,FALSE)</f>
        <v>3</v>
      </c>
      <c r="AE158">
        <f>VLOOKUP('Ответы на форму (1)'!T158,FAS,2,FALSE)</f>
        <v>5</v>
      </c>
      <c r="AF158">
        <f>VLOOKUP('Ответы на форму (1)'!U158,FAS,2,FALSE)</f>
        <v>3</v>
      </c>
      <c r="AG158">
        <f>VLOOKUP('Ответы на форму (1)'!V158,FAS,2,FALSE)</f>
        <v>4</v>
      </c>
    </row>
    <row r="159" spans="1:33" x14ac:dyDescent="0.3">
      <c r="A159" t="str">
        <f>VLOOKUP('Ответы на форму (1)'!B159,Пол,2,FALSE)</f>
        <v>Ж</v>
      </c>
      <c r="B159">
        <f>'Ответы на форму (1)'!C159</f>
        <v>22</v>
      </c>
      <c r="C159" t="str">
        <f t="shared" si="12"/>
        <v>3. Миллениал :)</v>
      </c>
      <c r="D159" t="str">
        <f>VLOOKUP('Ответы на форму (1)'!D159,ЧастотаТолчкосмартфона,2,FALSE)</f>
        <v>4. Очень Часто</v>
      </c>
      <c r="E159">
        <f>IF(ISERR(FIND(E$1,'Ответы на форму (1)'!$E159)),0,IF(FIND(E$1,'Ответы на форму (1)'!$E159)&gt;0,1,0))</f>
        <v>0</v>
      </c>
      <c r="F159">
        <f>IF(ISERR(FIND(F$1,'Ответы на форму (1)'!$E159)),0,IF(FIND(F$1,'Ответы на форму (1)'!$E159)&gt;0,1,0))</f>
        <v>1</v>
      </c>
      <c r="G159">
        <f>IF(ISERR(FIND(G$1,'Ответы на форму (1)'!$E159)),0,IF(FIND(G$1,'Ответы на форму (1)'!$E159)&gt;0,1,0))</f>
        <v>0</v>
      </c>
      <c r="H159">
        <f>IF(ISERR(FIND(H$1,'Ответы на форму (1)'!$E159)),0,IF(FIND(H$1,'Ответы на форму (1)'!$E159)&gt;0,1,0))</f>
        <v>0</v>
      </c>
      <c r="I159">
        <f>IF(ISERR(FIND(I$1,'Ответы на форму (1)'!$E159)),0,IF(FIND(I$1,'Ответы на форму (1)'!$E159)&gt;0,1,0))</f>
        <v>0</v>
      </c>
      <c r="J159">
        <f>IF(ISERR(FIND(J$1,'Ответы на форму (1)'!$E159)),0,IF(FIND(J$1,'Ответы на форму (1)'!$E159)&gt;0,1,0))</f>
        <v>0</v>
      </c>
      <c r="K159">
        <f>IF(ISERR(FIND(K$1,'Ответы на форму (1)'!$E159)),0,IF(FIND(K$1,'Ответы на форму (1)'!$E159)&gt;0,1,0))</f>
        <v>1</v>
      </c>
      <c r="L159">
        <f t="shared" si="13"/>
        <v>2</v>
      </c>
      <c r="M159" s="9">
        <f t="shared" si="14"/>
        <v>20</v>
      </c>
      <c r="N159" s="9" t="str">
        <f t="shared" si="15"/>
        <v>2. Так себе</v>
      </c>
      <c r="O159">
        <f>'Ответы на форму (1)'!F159</f>
        <v>3</v>
      </c>
      <c r="P159">
        <f>'Ответы на форму (1)'!G159</f>
        <v>3</v>
      </c>
      <c r="Q159">
        <f>'Ответы на форму (1)'!H159</f>
        <v>4</v>
      </c>
      <c r="R159">
        <f>'Ответы на форму (1)'!I159</f>
        <v>4</v>
      </c>
      <c r="S159">
        <f>'Ответы на форму (1)'!J159</f>
        <v>6</v>
      </c>
      <c r="T159" t="str">
        <f>VLOOKUP('Ответы на форму (1)'!K159,ДжедайскаяШкала,2,FALSE)</f>
        <v>3. Хорошо</v>
      </c>
      <c r="U159" t="str">
        <f>VLOOKUP('Ответы на форму (1)'!L159,ДжедайскаяШкала,2,FALSE)</f>
        <v>3. Хорошо</v>
      </c>
      <c r="V159" s="9">
        <f t="shared" si="16"/>
        <v>24</v>
      </c>
      <c r="W159" s="9" t="str">
        <f t="shared" si="17"/>
        <v>2. Усталый</v>
      </c>
      <c r="X159">
        <f>VLOOKUP('Ответы на форму (1)'!M159,FAS,2,FALSE)</f>
        <v>3</v>
      </c>
      <c r="Y159">
        <f>VLOOKUP('Ответы на форму (1)'!N159,FAS,2,FALSE)</f>
        <v>2</v>
      </c>
      <c r="Z159">
        <f>VLOOKUP('Ответы на форму (1)'!O159,FAS,2,FALSE)</f>
        <v>1</v>
      </c>
      <c r="AA159">
        <f>VLOOKUP('Ответы на форму (1)'!P159,FAS,2,FALSE)</f>
        <v>4</v>
      </c>
      <c r="AB159">
        <f>VLOOKUP('Ответы на форму (1)'!Q159,FAS,2,FALSE)</f>
        <v>2</v>
      </c>
      <c r="AC159">
        <f>VLOOKUP('Ответы на форму (1)'!R159,FAS,2,FALSE)</f>
        <v>3</v>
      </c>
      <c r="AD159">
        <f>VLOOKUP('Ответы на форму (1)'!S159,FAS,2,FALSE)</f>
        <v>2</v>
      </c>
      <c r="AE159">
        <f>VLOOKUP('Ответы на форму (1)'!T159,FAS,2,FALSE)</f>
        <v>2</v>
      </c>
      <c r="AF159">
        <f>VLOOKUP('Ответы на форму (1)'!U159,FAS,2,FALSE)</f>
        <v>1</v>
      </c>
      <c r="AG159">
        <f>VLOOKUP('Ответы на форму (1)'!V159,FAS,2,FALSE)</f>
        <v>4</v>
      </c>
    </row>
    <row r="160" spans="1:33" x14ac:dyDescent="0.3">
      <c r="A160" t="str">
        <f>VLOOKUP('Ответы на форму (1)'!B160,Пол,2,FALSE)</f>
        <v>Ж</v>
      </c>
      <c r="B160">
        <f>'Ответы на форму (1)'!C160</f>
        <v>45</v>
      </c>
      <c r="C160" t="str">
        <f t="shared" si="12"/>
        <v>1. Мудрый :)</v>
      </c>
      <c r="D160" t="str">
        <f>VLOOKUP('Ответы на форму (1)'!D160,ЧастотаТолчкосмартфона,2,FALSE)</f>
        <v>1. Редко</v>
      </c>
      <c r="E160">
        <f>IF(ISERR(FIND(E$1,'Ответы на форму (1)'!$E160)),0,IF(FIND(E$1,'Ответы на форму (1)'!$E160)&gt;0,1,0))</f>
        <v>0</v>
      </c>
      <c r="F160">
        <f>IF(ISERR(FIND(F$1,'Ответы на форму (1)'!$E160)),0,IF(FIND(F$1,'Ответы на форму (1)'!$E160)&gt;0,1,0))</f>
        <v>1</v>
      </c>
      <c r="G160">
        <f>IF(ISERR(FIND(G$1,'Ответы на форму (1)'!$E160)),0,IF(FIND(G$1,'Ответы на форму (1)'!$E160)&gt;0,1,0))</f>
        <v>0</v>
      </c>
      <c r="H160">
        <f>IF(ISERR(FIND(H$1,'Ответы на форму (1)'!$E160)),0,IF(FIND(H$1,'Ответы на форму (1)'!$E160)&gt;0,1,0))</f>
        <v>1</v>
      </c>
      <c r="I160">
        <f>IF(ISERR(FIND(I$1,'Ответы на форму (1)'!$E160)),0,IF(FIND(I$1,'Ответы на форму (1)'!$E160)&gt;0,1,0))</f>
        <v>0</v>
      </c>
      <c r="J160">
        <f>IF(ISERR(FIND(J$1,'Ответы на форму (1)'!$E160)),0,IF(FIND(J$1,'Ответы на форму (1)'!$E160)&gt;0,1,0))</f>
        <v>0</v>
      </c>
      <c r="K160">
        <f>IF(ISERR(FIND(K$1,'Ответы на форму (1)'!$E160)),0,IF(FIND(K$1,'Ответы на форму (1)'!$E160)&gt;0,1,0))</f>
        <v>0</v>
      </c>
      <c r="L160">
        <f t="shared" si="13"/>
        <v>2</v>
      </c>
      <c r="M160" s="9">
        <f t="shared" si="14"/>
        <v>13</v>
      </c>
      <c r="N160" s="9" t="str">
        <f t="shared" si="15"/>
        <v>3. Не довольный</v>
      </c>
      <c r="O160">
        <f>'Ответы на форму (1)'!F160</f>
        <v>2</v>
      </c>
      <c r="P160">
        <f>'Ответы на форму (1)'!G160</f>
        <v>5</v>
      </c>
      <c r="Q160">
        <f>'Ответы на форму (1)'!H160</f>
        <v>3</v>
      </c>
      <c r="R160">
        <f>'Ответы на форму (1)'!I160</f>
        <v>2</v>
      </c>
      <c r="S160">
        <f>'Ответы на форму (1)'!J160</f>
        <v>1</v>
      </c>
      <c r="T160" t="str">
        <f>VLOOKUP('Ответы на форму (1)'!K160,ДжедайскаяШкала,2,FALSE)</f>
        <v>3. Хорошо</v>
      </c>
      <c r="U160" t="str">
        <f>VLOOKUP('Ответы на форму (1)'!L160,ДжедайскаяШкала,2,FALSE)</f>
        <v>3. Хорошо</v>
      </c>
      <c r="V160" s="9">
        <f t="shared" si="16"/>
        <v>33</v>
      </c>
      <c r="W160" s="9" t="str">
        <f t="shared" si="17"/>
        <v>3. В хлам</v>
      </c>
      <c r="X160">
        <f>VLOOKUP('Ответы на форму (1)'!M160,FAS,2,FALSE)</f>
        <v>5</v>
      </c>
      <c r="Y160">
        <f>VLOOKUP('Ответы на форму (1)'!N160,FAS,2,FALSE)</f>
        <v>5</v>
      </c>
      <c r="Z160">
        <f>VLOOKUP('Ответы на форму (1)'!O160,FAS,2,FALSE)</f>
        <v>2</v>
      </c>
      <c r="AA160">
        <f>VLOOKUP('Ответы на форму (1)'!P160,FAS,2,FALSE)</f>
        <v>2</v>
      </c>
      <c r="AB160">
        <f>VLOOKUP('Ответы на форму (1)'!Q160,FAS,2,FALSE)</f>
        <v>4</v>
      </c>
      <c r="AC160">
        <f>VLOOKUP('Ответы на форму (1)'!R160,FAS,2,FALSE)</f>
        <v>3</v>
      </c>
      <c r="AD160">
        <f>VLOOKUP('Ответы на форму (1)'!S160,FAS,2,FALSE)</f>
        <v>2</v>
      </c>
      <c r="AE160">
        <f>VLOOKUP('Ответы на форму (1)'!T160,FAS,2,FALSE)</f>
        <v>3</v>
      </c>
      <c r="AF160">
        <f>VLOOKUP('Ответы на форму (1)'!U160,FAS,2,FALSE)</f>
        <v>2</v>
      </c>
      <c r="AG160">
        <f>VLOOKUP('Ответы на форму (1)'!V160,FAS,2,FALSE)</f>
        <v>5</v>
      </c>
    </row>
    <row r="161" spans="1:33" x14ac:dyDescent="0.3">
      <c r="A161" t="str">
        <f>VLOOKUP('Ответы на форму (1)'!B161,Пол,2,FALSE)</f>
        <v>М</v>
      </c>
      <c r="B161">
        <f>'Ответы на форму (1)'!C161</f>
        <v>33</v>
      </c>
      <c r="C161" t="str">
        <f t="shared" si="12"/>
        <v>2. Молодой</v>
      </c>
      <c r="D161" t="str">
        <f>VLOOKUP('Ответы на форму (1)'!D161,ЧастотаТолчкосмартфона,2,FALSE)</f>
        <v>4. Очень Часто</v>
      </c>
      <c r="E161">
        <f>IF(ISERR(FIND(E$1,'Ответы на форму (1)'!$E161)),0,IF(FIND(E$1,'Ответы на форму (1)'!$E161)&gt;0,1,0))</f>
        <v>0</v>
      </c>
      <c r="F161">
        <f>IF(ISERR(FIND(F$1,'Ответы на форму (1)'!$E161)),0,IF(FIND(F$1,'Ответы на форму (1)'!$E161)&gt;0,1,0))</f>
        <v>1</v>
      </c>
      <c r="G161">
        <f>IF(ISERR(FIND(G$1,'Ответы на форму (1)'!$E161)),0,IF(FIND(G$1,'Ответы на форму (1)'!$E161)&gt;0,1,0))</f>
        <v>0</v>
      </c>
      <c r="H161">
        <f>IF(ISERR(FIND(H$1,'Ответы на форму (1)'!$E161)),0,IF(FIND(H$1,'Ответы на форму (1)'!$E161)&gt;0,1,0))</f>
        <v>1</v>
      </c>
      <c r="I161">
        <f>IF(ISERR(FIND(I$1,'Ответы на форму (1)'!$E161)),0,IF(FIND(I$1,'Ответы на форму (1)'!$E161)&gt;0,1,0))</f>
        <v>0</v>
      </c>
      <c r="J161">
        <f>IF(ISERR(FIND(J$1,'Ответы на форму (1)'!$E161)),0,IF(FIND(J$1,'Ответы на форму (1)'!$E161)&gt;0,1,0))</f>
        <v>0</v>
      </c>
      <c r="K161">
        <f>IF(ISERR(FIND(K$1,'Ответы на форму (1)'!$E161)),0,IF(FIND(K$1,'Ответы на форму (1)'!$E161)&gt;0,1,0))</f>
        <v>0</v>
      </c>
      <c r="L161">
        <f t="shared" si="13"/>
        <v>2</v>
      </c>
      <c r="M161" s="9">
        <f t="shared" si="14"/>
        <v>24</v>
      </c>
      <c r="N161" s="9" t="str">
        <f t="shared" si="15"/>
        <v>2. Так себе</v>
      </c>
      <c r="O161">
        <f>'Ответы на форму (1)'!F161</f>
        <v>5</v>
      </c>
      <c r="P161">
        <f>'Ответы на форму (1)'!G161</f>
        <v>7</v>
      </c>
      <c r="Q161">
        <f>'Ответы на форму (1)'!H161</f>
        <v>6</v>
      </c>
      <c r="R161">
        <f>'Ответы на форму (1)'!I161</f>
        <v>4</v>
      </c>
      <c r="S161">
        <f>'Ответы на форму (1)'!J161</f>
        <v>2</v>
      </c>
      <c r="T161" t="str">
        <f>VLOOKUP('Ответы на форму (1)'!K161,ДжедайскаяШкала,2,FALSE)</f>
        <v>2. Средне</v>
      </c>
      <c r="U161" t="str">
        <f>VLOOKUP('Ответы на форму (1)'!L161,ДжедайскаяШкала,2,FALSE)</f>
        <v>1. Плохо</v>
      </c>
      <c r="V161" s="9">
        <f t="shared" si="16"/>
        <v>38</v>
      </c>
      <c r="W161" s="9" t="str">
        <f t="shared" si="17"/>
        <v>3. В хлам</v>
      </c>
      <c r="X161">
        <f>VLOOKUP('Ответы на форму (1)'!M161,FAS,2,FALSE)</f>
        <v>4</v>
      </c>
      <c r="Y161">
        <f>VLOOKUP('Ответы на форму (1)'!N161,FAS,2,FALSE)</f>
        <v>5</v>
      </c>
      <c r="Z161">
        <f>VLOOKUP('Ответы на форму (1)'!O161,FAS,2,FALSE)</f>
        <v>4</v>
      </c>
      <c r="AA161">
        <f>VLOOKUP('Ответы на форму (1)'!P161,FAS,2,FALSE)</f>
        <v>2</v>
      </c>
      <c r="AB161">
        <f>VLOOKUP('Ответы на форму (1)'!Q161,FAS,2,FALSE)</f>
        <v>3</v>
      </c>
      <c r="AC161">
        <f>VLOOKUP('Ответы на форму (1)'!R161,FAS,2,FALSE)</f>
        <v>5</v>
      </c>
      <c r="AD161">
        <f>VLOOKUP('Ответы на форму (1)'!S161,FAS,2,FALSE)</f>
        <v>5</v>
      </c>
      <c r="AE161">
        <f>VLOOKUP('Ответы на форму (1)'!T161,FAS,2,FALSE)</f>
        <v>4</v>
      </c>
      <c r="AF161">
        <f>VLOOKUP('Ответы на форму (1)'!U161,FAS,2,FALSE)</f>
        <v>4</v>
      </c>
      <c r="AG161">
        <f>VLOOKUP('Ответы на форму (1)'!V161,FAS,2,FALSE)</f>
        <v>2</v>
      </c>
    </row>
    <row r="162" spans="1:33" x14ac:dyDescent="0.3">
      <c r="A162" t="str">
        <f>VLOOKUP('Ответы на форму (1)'!B162,Пол,2,FALSE)</f>
        <v>Ж</v>
      </c>
      <c r="B162">
        <f>'Ответы на форму (1)'!C162</f>
        <v>35</v>
      </c>
      <c r="C162" t="str">
        <f t="shared" si="12"/>
        <v>1. Мудрый :)</v>
      </c>
      <c r="D162" t="str">
        <f>VLOOKUP('Ответы на форму (1)'!D162,ЧастотаТолчкосмартфона,2,FALSE)</f>
        <v>4. Очень Часто</v>
      </c>
      <c r="E162">
        <f>IF(ISERR(FIND(E$1,'Ответы на форму (1)'!$E162)),0,IF(FIND(E$1,'Ответы на форму (1)'!$E162)&gt;0,1,0))</f>
        <v>0</v>
      </c>
      <c r="F162">
        <f>IF(ISERR(FIND(F$1,'Ответы на форму (1)'!$E162)),0,IF(FIND(F$1,'Ответы на форму (1)'!$E162)&gt;0,1,0))</f>
        <v>1</v>
      </c>
      <c r="G162">
        <f>IF(ISERR(FIND(G$1,'Ответы на форму (1)'!$E162)),0,IF(FIND(G$1,'Ответы на форму (1)'!$E162)&gt;0,1,0))</f>
        <v>1</v>
      </c>
      <c r="H162">
        <f>IF(ISERR(FIND(H$1,'Ответы на форму (1)'!$E162)),0,IF(FIND(H$1,'Ответы на форму (1)'!$E162)&gt;0,1,0))</f>
        <v>1</v>
      </c>
      <c r="I162">
        <f>IF(ISERR(FIND(I$1,'Ответы на форму (1)'!$E162)),0,IF(FIND(I$1,'Ответы на форму (1)'!$E162)&gt;0,1,0))</f>
        <v>0</v>
      </c>
      <c r="J162">
        <f>IF(ISERR(FIND(J$1,'Ответы на форму (1)'!$E162)),0,IF(FIND(J$1,'Ответы на форму (1)'!$E162)&gt;0,1,0))</f>
        <v>1</v>
      </c>
      <c r="K162">
        <f>IF(ISERR(FIND(K$1,'Ответы на форму (1)'!$E162)),0,IF(FIND(K$1,'Ответы на форму (1)'!$E162)&gt;0,1,0))</f>
        <v>0</v>
      </c>
      <c r="L162">
        <f t="shared" si="13"/>
        <v>4</v>
      </c>
      <c r="M162" s="9">
        <f t="shared" si="14"/>
        <v>19</v>
      </c>
      <c r="N162" s="9" t="str">
        <f t="shared" si="15"/>
        <v>2. Так себе</v>
      </c>
      <c r="O162">
        <f>'Ответы на форму (1)'!F162</f>
        <v>3</v>
      </c>
      <c r="P162">
        <f>'Ответы на форму (1)'!G162</f>
        <v>5</v>
      </c>
      <c r="Q162">
        <f>'Ответы на форму (1)'!H162</f>
        <v>4</v>
      </c>
      <c r="R162">
        <f>'Ответы на форму (1)'!I162</f>
        <v>4</v>
      </c>
      <c r="S162">
        <f>'Ответы на форму (1)'!J162</f>
        <v>3</v>
      </c>
      <c r="T162" t="str">
        <f>VLOOKUP('Ответы на форму (1)'!K162,ДжедайскаяШкала,2,FALSE)</f>
        <v>1. Плохо</v>
      </c>
      <c r="U162" t="str">
        <f>VLOOKUP('Ответы на форму (1)'!L162,ДжедайскаяШкала,2,FALSE)</f>
        <v>3. Хорошо</v>
      </c>
      <c r="V162" s="9">
        <f t="shared" si="16"/>
        <v>40</v>
      </c>
      <c r="W162" s="9" t="str">
        <f t="shared" si="17"/>
        <v>3. В хлам</v>
      </c>
      <c r="X162">
        <f>VLOOKUP('Ответы на форму (1)'!M162,FAS,2,FALSE)</f>
        <v>4</v>
      </c>
      <c r="Y162">
        <f>VLOOKUP('Ответы на форму (1)'!N162,FAS,2,FALSE)</f>
        <v>5</v>
      </c>
      <c r="Z162">
        <f>VLOOKUP('Ответы на форму (1)'!O162,FAS,2,FALSE)</f>
        <v>4</v>
      </c>
      <c r="AA162">
        <f>VLOOKUP('Ответы на форму (1)'!P162,FAS,2,FALSE)</f>
        <v>3</v>
      </c>
      <c r="AB162">
        <f>VLOOKUP('Ответы на форму (1)'!Q162,FAS,2,FALSE)</f>
        <v>3</v>
      </c>
      <c r="AC162">
        <f>VLOOKUP('Ответы на форму (1)'!R162,FAS,2,FALSE)</f>
        <v>4</v>
      </c>
      <c r="AD162">
        <f>VLOOKUP('Ответы на форму (1)'!S162,FAS,2,FALSE)</f>
        <v>4</v>
      </c>
      <c r="AE162">
        <f>VLOOKUP('Ответы на форму (1)'!T162,FAS,2,FALSE)</f>
        <v>5</v>
      </c>
      <c r="AF162">
        <f>VLOOKUP('Ответы на форму (1)'!U162,FAS,2,FALSE)</f>
        <v>4</v>
      </c>
      <c r="AG162">
        <f>VLOOKUP('Ответы на форму (1)'!V162,FAS,2,FALSE)</f>
        <v>4</v>
      </c>
    </row>
    <row r="163" spans="1:33" x14ac:dyDescent="0.3">
      <c r="A163" t="str">
        <f>VLOOKUP('Ответы на форму (1)'!B163,Пол,2,FALSE)</f>
        <v>Ж</v>
      </c>
      <c r="B163">
        <f>'Ответы на форму (1)'!C163</f>
        <v>32</v>
      </c>
      <c r="C163" t="str">
        <f t="shared" si="12"/>
        <v>2. Молодой</v>
      </c>
      <c r="D163" t="str">
        <f>VLOOKUP('Ответы на форму (1)'!D163,ЧастотаТолчкосмартфона,2,FALSE)</f>
        <v>4. Очень Часто</v>
      </c>
      <c r="E163">
        <f>IF(ISERR(FIND(E$1,'Ответы на форму (1)'!$E163)),0,IF(FIND(E$1,'Ответы на форму (1)'!$E163)&gt;0,1,0))</f>
        <v>0</v>
      </c>
      <c r="F163">
        <f>IF(ISERR(FIND(F$1,'Ответы на форму (1)'!$E163)),0,IF(FIND(F$1,'Ответы на форму (1)'!$E163)&gt;0,1,0))</f>
        <v>1</v>
      </c>
      <c r="G163">
        <f>IF(ISERR(FIND(G$1,'Ответы на форму (1)'!$E163)),0,IF(FIND(G$1,'Ответы на форму (1)'!$E163)&gt;0,1,0))</f>
        <v>0</v>
      </c>
      <c r="H163">
        <f>IF(ISERR(FIND(H$1,'Ответы на форму (1)'!$E163)),0,IF(FIND(H$1,'Ответы на форму (1)'!$E163)&gt;0,1,0))</f>
        <v>1</v>
      </c>
      <c r="I163">
        <f>IF(ISERR(FIND(I$1,'Ответы на форму (1)'!$E163)),0,IF(FIND(I$1,'Ответы на форму (1)'!$E163)&gt;0,1,0))</f>
        <v>0</v>
      </c>
      <c r="J163">
        <f>IF(ISERR(FIND(J$1,'Ответы на форму (1)'!$E163)),0,IF(FIND(J$1,'Ответы на форму (1)'!$E163)&gt;0,1,0))</f>
        <v>0</v>
      </c>
      <c r="K163">
        <f>IF(ISERR(FIND(K$1,'Ответы на форму (1)'!$E163)),0,IF(FIND(K$1,'Ответы на форму (1)'!$E163)&gt;0,1,0))</f>
        <v>0</v>
      </c>
      <c r="L163">
        <f t="shared" si="13"/>
        <v>2</v>
      </c>
      <c r="M163" s="9">
        <f t="shared" si="14"/>
        <v>22</v>
      </c>
      <c r="N163" s="9" t="str">
        <f t="shared" si="15"/>
        <v>2. Так себе</v>
      </c>
      <c r="O163">
        <f>'Ответы на форму (1)'!F163</f>
        <v>5</v>
      </c>
      <c r="P163">
        <f>'Ответы на форму (1)'!G163</f>
        <v>5</v>
      </c>
      <c r="Q163">
        <f>'Ответы на форму (1)'!H163</f>
        <v>5</v>
      </c>
      <c r="R163">
        <f>'Ответы на форму (1)'!I163</f>
        <v>4</v>
      </c>
      <c r="S163">
        <f>'Ответы на форму (1)'!J163</f>
        <v>3</v>
      </c>
      <c r="T163" t="str">
        <f>VLOOKUP('Ответы на форму (1)'!K163,ДжедайскаяШкала,2,FALSE)</f>
        <v>3. Хорошо</v>
      </c>
      <c r="U163" t="str">
        <f>VLOOKUP('Ответы на форму (1)'!L163,ДжедайскаяШкала,2,FALSE)</f>
        <v>2. Средне</v>
      </c>
      <c r="V163" s="9">
        <f t="shared" si="16"/>
        <v>23</v>
      </c>
      <c r="W163" s="9" t="str">
        <f t="shared" si="17"/>
        <v>1. Свежий</v>
      </c>
      <c r="X163">
        <f>VLOOKUP('Ответы на форму (1)'!M163,FAS,2,FALSE)</f>
        <v>3</v>
      </c>
      <c r="Y163">
        <f>VLOOKUP('Ответы на форму (1)'!N163,FAS,2,FALSE)</f>
        <v>3</v>
      </c>
      <c r="Z163">
        <f>VLOOKUP('Ответы на форму (1)'!O163,FAS,2,FALSE)</f>
        <v>2</v>
      </c>
      <c r="AA163">
        <f>VLOOKUP('Ответы на форму (1)'!P163,FAS,2,FALSE)</f>
        <v>3</v>
      </c>
      <c r="AB163">
        <f>VLOOKUP('Ответы на форму (1)'!Q163,FAS,2,FALSE)</f>
        <v>3</v>
      </c>
      <c r="AC163">
        <f>VLOOKUP('Ответы на форму (1)'!R163,FAS,2,FALSE)</f>
        <v>2</v>
      </c>
      <c r="AD163">
        <f>VLOOKUP('Ответы на форму (1)'!S163,FAS,2,FALSE)</f>
        <v>1</v>
      </c>
      <c r="AE163">
        <f>VLOOKUP('Ответы на форму (1)'!T163,FAS,2,FALSE)</f>
        <v>1</v>
      </c>
      <c r="AF163">
        <f>VLOOKUP('Ответы на форму (1)'!U163,FAS,2,FALSE)</f>
        <v>1</v>
      </c>
      <c r="AG163">
        <f>VLOOKUP('Ответы на форму (1)'!V163,FAS,2,FALSE)</f>
        <v>4</v>
      </c>
    </row>
    <row r="164" spans="1:33" x14ac:dyDescent="0.3">
      <c r="A164" t="str">
        <f>VLOOKUP('Ответы на форму (1)'!B164,Пол,2,FALSE)</f>
        <v>М</v>
      </c>
      <c r="B164">
        <f>'Ответы на форму (1)'!C164</f>
        <v>37</v>
      </c>
      <c r="C164" t="str">
        <f t="shared" si="12"/>
        <v>1. Мудрый :)</v>
      </c>
      <c r="D164" t="str">
        <f>VLOOKUP('Ответы на форму (1)'!D164,ЧастотаТолчкосмартфона,2,FALSE)</f>
        <v>4. Очень Часто</v>
      </c>
      <c r="E164">
        <f>IF(ISERR(FIND(E$1,'Ответы на форму (1)'!$E164)),0,IF(FIND(E$1,'Ответы на форму (1)'!$E164)&gt;0,1,0))</f>
        <v>0</v>
      </c>
      <c r="F164">
        <f>IF(ISERR(FIND(F$1,'Ответы на форму (1)'!$E164)),0,IF(FIND(F$1,'Ответы на форму (1)'!$E164)&gt;0,1,0))</f>
        <v>1</v>
      </c>
      <c r="G164">
        <f>IF(ISERR(FIND(G$1,'Ответы на форму (1)'!$E164)),0,IF(FIND(G$1,'Ответы на форму (1)'!$E164)&gt;0,1,0))</f>
        <v>0</v>
      </c>
      <c r="H164">
        <f>IF(ISERR(FIND(H$1,'Ответы на форму (1)'!$E164)),0,IF(FIND(H$1,'Ответы на форму (1)'!$E164)&gt;0,1,0))</f>
        <v>1</v>
      </c>
      <c r="I164">
        <f>IF(ISERR(FIND(I$1,'Ответы на форму (1)'!$E164)),0,IF(FIND(I$1,'Ответы на форму (1)'!$E164)&gt;0,1,0))</f>
        <v>1</v>
      </c>
      <c r="J164">
        <f>IF(ISERR(FIND(J$1,'Ответы на форму (1)'!$E164)),0,IF(FIND(J$1,'Ответы на форму (1)'!$E164)&gt;0,1,0))</f>
        <v>1</v>
      </c>
      <c r="K164">
        <f>IF(ISERR(FIND(K$1,'Ответы на форму (1)'!$E164)),0,IF(FIND(K$1,'Ответы на форму (1)'!$E164)&gt;0,1,0))</f>
        <v>0</v>
      </c>
      <c r="L164">
        <f t="shared" si="13"/>
        <v>4</v>
      </c>
      <c r="M164" s="9">
        <f t="shared" si="14"/>
        <v>25</v>
      </c>
      <c r="N164" s="9" t="str">
        <f t="shared" si="15"/>
        <v>2. Так себе</v>
      </c>
      <c r="O164">
        <f>'Ответы на форму (1)'!F164</f>
        <v>5</v>
      </c>
      <c r="P164">
        <f>'Ответы на форму (1)'!G164</f>
        <v>5</v>
      </c>
      <c r="Q164">
        <f>'Ответы на форму (1)'!H164</f>
        <v>5</v>
      </c>
      <c r="R164">
        <f>'Ответы на форму (1)'!I164</f>
        <v>5</v>
      </c>
      <c r="S164">
        <f>'Ответы на форму (1)'!J164</f>
        <v>5</v>
      </c>
      <c r="T164" t="str">
        <f>VLOOKUP('Ответы на форму (1)'!K164,ДжедайскаяШкала,2,FALSE)</f>
        <v>3. Хорошо</v>
      </c>
      <c r="U164" t="str">
        <f>VLOOKUP('Ответы на форму (1)'!L164,ДжедайскаяШкала,2,FALSE)</f>
        <v>3. Хорошо</v>
      </c>
      <c r="V164" s="9">
        <f t="shared" si="16"/>
        <v>26</v>
      </c>
      <c r="W164" s="9" t="str">
        <f t="shared" si="17"/>
        <v>2. Усталый</v>
      </c>
      <c r="X164">
        <f>VLOOKUP('Ответы на форму (1)'!M164,FAS,2,FALSE)</f>
        <v>2</v>
      </c>
      <c r="Y164">
        <f>VLOOKUP('Ответы на форму (1)'!N164,FAS,2,FALSE)</f>
        <v>2</v>
      </c>
      <c r="Z164">
        <f>VLOOKUP('Ответы на форму (1)'!O164,FAS,2,FALSE)</f>
        <v>3</v>
      </c>
      <c r="AA164">
        <f>VLOOKUP('Ответы на форму (1)'!P164,FAS,2,FALSE)</f>
        <v>4</v>
      </c>
      <c r="AB164">
        <f>VLOOKUP('Ответы на форму (1)'!Q164,FAS,2,FALSE)</f>
        <v>2</v>
      </c>
      <c r="AC164">
        <f>VLOOKUP('Ответы на форму (1)'!R164,FAS,2,FALSE)</f>
        <v>2</v>
      </c>
      <c r="AD164">
        <f>VLOOKUP('Ответы на форму (1)'!S164,FAS,2,FALSE)</f>
        <v>2</v>
      </c>
      <c r="AE164">
        <f>VLOOKUP('Ответы на форму (1)'!T164,FAS,2,FALSE)</f>
        <v>3</v>
      </c>
      <c r="AF164">
        <f>VLOOKUP('Ответы на форму (1)'!U164,FAS,2,FALSE)</f>
        <v>2</v>
      </c>
      <c r="AG164">
        <f>VLOOKUP('Ответы на форму (1)'!V164,FAS,2,FALSE)</f>
        <v>4</v>
      </c>
    </row>
    <row r="165" spans="1:33" x14ac:dyDescent="0.3">
      <c r="A165" t="str">
        <f>VLOOKUP('Ответы на форму (1)'!B165,Пол,2,FALSE)</f>
        <v>М</v>
      </c>
      <c r="B165">
        <f>'Ответы на форму (1)'!C165</f>
        <v>29</v>
      </c>
      <c r="C165" t="str">
        <f t="shared" si="12"/>
        <v>2. Молодой</v>
      </c>
      <c r="D165" t="str">
        <f>VLOOKUP('Ответы на форму (1)'!D165,ЧастотаТолчкосмартфона,2,FALSE)</f>
        <v>3. Часто</v>
      </c>
      <c r="E165">
        <f>IF(ISERR(FIND(E$1,'Ответы на форму (1)'!$E165)),0,IF(FIND(E$1,'Ответы на форму (1)'!$E165)&gt;0,1,0))</f>
        <v>0</v>
      </c>
      <c r="F165">
        <f>IF(ISERR(FIND(F$1,'Ответы на форму (1)'!$E165)),0,IF(FIND(F$1,'Ответы на форму (1)'!$E165)&gt;0,1,0))</f>
        <v>0</v>
      </c>
      <c r="G165">
        <f>IF(ISERR(FIND(G$1,'Ответы на форму (1)'!$E165)),0,IF(FIND(G$1,'Ответы на форму (1)'!$E165)&gt;0,1,0))</f>
        <v>0</v>
      </c>
      <c r="H165">
        <f>IF(ISERR(FIND(H$1,'Ответы на форму (1)'!$E165)),0,IF(FIND(H$1,'Ответы на форму (1)'!$E165)&gt;0,1,0))</f>
        <v>0</v>
      </c>
      <c r="I165">
        <f>IF(ISERR(FIND(I$1,'Ответы на форму (1)'!$E165)),0,IF(FIND(I$1,'Ответы на форму (1)'!$E165)&gt;0,1,0))</f>
        <v>1</v>
      </c>
      <c r="J165">
        <f>IF(ISERR(FIND(J$1,'Ответы на форму (1)'!$E165)),0,IF(FIND(J$1,'Ответы на форму (1)'!$E165)&gt;0,1,0))</f>
        <v>0</v>
      </c>
      <c r="K165">
        <f>IF(ISERR(FIND(K$1,'Ответы на форму (1)'!$E165)),0,IF(FIND(K$1,'Ответы на форму (1)'!$E165)&gt;0,1,0))</f>
        <v>0</v>
      </c>
      <c r="L165">
        <f t="shared" si="13"/>
        <v>1</v>
      </c>
      <c r="M165" s="9">
        <f t="shared" si="14"/>
        <v>32</v>
      </c>
      <c r="N165" s="9" t="str">
        <f t="shared" si="15"/>
        <v>1. Довольный</v>
      </c>
      <c r="O165">
        <f>'Ответы на форму (1)'!F165</f>
        <v>7</v>
      </c>
      <c r="P165">
        <f>'Ответы на форму (1)'!G165</f>
        <v>7</v>
      </c>
      <c r="Q165">
        <f>'Ответы на форму (1)'!H165</f>
        <v>6</v>
      </c>
      <c r="R165">
        <f>'Ответы на форму (1)'!I165</f>
        <v>6</v>
      </c>
      <c r="S165">
        <f>'Ответы на форму (1)'!J165</f>
        <v>6</v>
      </c>
      <c r="T165" t="str">
        <f>VLOOKUP('Ответы на форму (1)'!K165,ДжедайскаяШкала,2,FALSE)</f>
        <v>2. Средне</v>
      </c>
      <c r="U165" t="str">
        <f>VLOOKUP('Ответы на форму (1)'!L165,ДжедайскаяШкала,2,FALSE)</f>
        <v>2. Средне</v>
      </c>
      <c r="V165" s="9">
        <f t="shared" si="16"/>
        <v>33</v>
      </c>
      <c r="W165" s="9" t="str">
        <f t="shared" si="17"/>
        <v>3. В хлам</v>
      </c>
      <c r="X165">
        <f>VLOOKUP('Ответы на форму (1)'!M165,FAS,2,FALSE)</f>
        <v>4</v>
      </c>
      <c r="Y165">
        <f>VLOOKUP('Ответы на форму (1)'!N165,FAS,2,FALSE)</f>
        <v>4</v>
      </c>
      <c r="Z165">
        <f>VLOOKUP('Ответы на форму (1)'!O165,FAS,2,FALSE)</f>
        <v>2</v>
      </c>
      <c r="AA165">
        <f>VLOOKUP('Ответы на форму (1)'!P165,FAS,2,FALSE)</f>
        <v>3</v>
      </c>
      <c r="AB165">
        <f>VLOOKUP('Ответы на форму (1)'!Q165,FAS,2,FALSE)</f>
        <v>3</v>
      </c>
      <c r="AC165">
        <f>VLOOKUP('Ответы на форму (1)'!R165,FAS,2,FALSE)</f>
        <v>5</v>
      </c>
      <c r="AD165">
        <f>VLOOKUP('Ответы на форму (1)'!S165,FAS,2,FALSE)</f>
        <v>3</v>
      </c>
      <c r="AE165">
        <f>VLOOKUP('Ответы на форму (1)'!T165,FAS,2,FALSE)</f>
        <v>3</v>
      </c>
      <c r="AF165">
        <f>VLOOKUP('Ответы на форму (1)'!U165,FAS,2,FALSE)</f>
        <v>3</v>
      </c>
      <c r="AG165">
        <f>VLOOKUP('Ответы на форму (1)'!V165,FAS,2,FALSE)</f>
        <v>3</v>
      </c>
    </row>
    <row r="166" spans="1:33" x14ac:dyDescent="0.3">
      <c r="A166" t="str">
        <f>VLOOKUP('Ответы на форму (1)'!B166,Пол,2,FALSE)</f>
        <v>Ж</v>
      </c>
      <c r="B166">
        <f>'Ответы на форму (1)'!C166</f>
        <v>30</v>
      </c>
      <c r="C166" t="str">
        <f t="shared" si="12"/>
        <v>2. Молодой</v>
      </c>
      <c r="D166" t="str">
        <f>VLOOKUP('Ответы на форму (1)'!D166,ЧастотаТолчкосмартфона,2,FALSE)</f>
        <v>3. Часто</v>
      </c>
      <c r="E166">
        <f>IF(ISERR(FIND(E$1,'Ответы на форму (1)'!$E166)),0,IF(FIND(E$1,'Ответы на форму (1)'!$E166)&gt;0,1,0))</f>
        <v>0</v>
      </c>
      <c r="F166">
        <f>IF(ISERR(FIND(F$1,'Ответы на форму (1)'!$E166)),0,IF(FIND(F$1,'Ответы на форму (1)'!$E166)&gt;0,1,0))</f>
        <v>0</v>
      </c>
      <c r="G166">
        <f>IF(ISERR(FIND(G$1,'Ответы на форму (1)'!$E166)),0,IF(FIND(G$1,'Ответы на форму (1)'!$E166)&gt;0,1,0))</f>
        <v>0</v>
      </c>
      <c r="H166">
        <f>IF(ISERR(FIND(H$1,'Ответы на форму (1)'!$E166)),0,IF(FIND(H$1,'Ответы на форму (1)'!$E166)&gt;0,1,0))</f>
        <v>1</v>
      </c>
      <c r="I166">
        <f>IF(ISERR(FIND(I$1,'Ответы на форму (1)'!$E166)),0,IF(FIND(I$1,'Ответы на форму (1)'!$E166)&gt;0,1,0))</f>
        <v>0</v>
      </c>
      <c r="J166">
        <f>IF(ISERR(FIND(J$1,'Ответы на форму (1)'!$E166)),0,IF(FIND(J$1,'Ответы на форму (1)'!$E166)&gt;0,1,0))</f>
        <v>0</v>
      </c>
      <c r="K166">
        <f>IF(ISERR(FIND(K$1,'Ответы на форму (1)'!$E166)),0,IF(FIND(K$1,'Ответы на форму (1)'!$E166)&gt;0,1,0))</f>
        <v>0</v>
      </c>
      <c r="L166">
        <f t="shared" si="13"/>
        <v>1</v>
      </c>
      <c r="M166" s="9">
        <f t="shared" si="14"/>
        <v>21</v>
      </c>
      <c r="N166" s="9" t="str">
        <f t="shared" si="15"/>
        <v>2. Так себе</v>
      </c>
      <c r="O166">
        <f>'Ответы на форму (1)'!F166</f>
        <v>4</v>
      </c>
      <c r="P166">
        <f>'Ответы на форму (1)'!G166</f>
        <v>3</v>
      </c>
      <c r="Q166">
        <f>'Ответы на форму (1)'!H166</f>
        <v>6</v>
      </c>
      <c r="R166">
        <f>'Ответы на форму (1)'!I166</f>
        <v>6</v>
      </c>
      <c r="S166">
        <f>'Ответы на форму (1)'!J166</f>
        <v>2</v>
      </c>
      <c r="T166" t="str">
        <f>VLOOKUP('Ответы на форму (1)'!K166,ДжедайскаяШкала,2,FALSE)</f>
        <v>3. Хорошо</v>
      </c>
      <c r="U166" t="str">
        <f>VLOOKUP('Ответы на форму (1)'!L166,ДжедайскаяШкала,2,FALSE)</f>
        <v>3. Хорошо</v>
      </c>
      <c r="V166" s="9">
        <f t="shared" si="16"/>
        <v>22</v>
      </c>
      <c r="W166" s="9" t="str">
        <f t="shared" si="17"/>
        <v>1. Свежий</v>
      </c>
      <c r="X166">
        <f>VLOOKUP('Ответы на форму (1)'!M166,FAS,2,FALSE)</f>
        <v>2</v>
      </c>
      <c r="Y166">
        <f>VLOOKUP('Ответы на форму (1)'!N166,FAS,2,FALSE)</f>
        <v>1</v>
      </c>
      <c r="Z166">
        <f>VLOOKUP('Ответы на форму (1)'!O166,FAS,2,FALSE)</f>
        <v>2</v>
      </c>
      <c r="AA166">
        <f>VLOOKUP('Ответы на форму (1)'!P166,FAS,2,FALSE)</f>
        <v>5</v>
      </c>
      <c r="AB166">
        <f>VLOOKUP('Ответы на форму (1)'!Q166,FAS,2,FALSE)</f>
        <v>1</v>
      </c>
      <c r="AC166">
        <f>VLOOKUP('Ответы на форму (1)'!R166,FAS,2,FALSE)</f>
        <v>3</v>
      </c>
      <c r="AD166">
        <f>VLOOKUP('Ответы на форму (1)'!S166,FAS,2,FALSE)</f>
        <v>1</v>
      </c>
      <c r="AE166">
        <f>VLOOKUP('Ответы на форму (1)'!T166,FAS,2,FALSE)</f>
        <v>1</v>
      </c>
      <c r="AF166">
        <f>VLOOKUP('Ответы на форму (1)'!U166,FAS,2,FALSE)</f>
        <v>1</v>
      </c>
      <c r="AG166">
        <f>VLOOKUP('Ответы на форму (1)'!V166,FAS,2,FALSE)</f>
        <v>5</v>
      </c>
    </row>
    <row r="167" spans="1:33" x14ac:dyDescent="0.3">
      <c r="A167" t="str">
        <f>VLOOKUP('Ответы на форму (1)'!B167,Пол,2,FALSE)</f>
        <v>М</v>
      </c>
      <c r="B167">
        <f>'Ответы на форму (1)'!C167</f>
        <v>22</v>
      </c>
      <c r="C167" t="str">
        <f t="shared" si="12"/>
        <v>3. Миллениал :)</v>
      </c>
      <c r="D167" t="str">
        <f>VLOOKUP('Ответы на форму (1)'!D167,ЧастотаТолчкосмартфона,2,FALSE)</f>
        <v>0. Никогда</v>
      </c>
      <c r="E167">
        <f>IF(ISERR(FIND(E$1,'Ответы на форму (1)'!$E167)),0,IF(FIND(E$1,'Ответы на форму (1)'!$E167)&gt;0,1,0))</f>
        <v>0</v>
      </c>
      <c r="F167">
        <f>IF(ISERR(FIND(F$1,'Ответы на форму (1)'!$E167)),0,IF(FIND(F$1,'Ответы на форму (1)'!$E167)&gt;0,1,0))</f>
        <v>0</v>
      </c>
      <c r="G167">
        <f>IF(ISERR(FIND(G$1,'Ответы на форму (1)'!$E167)),0,IF(FIND(G$1,'Ответы на форму (1)'!$E167)&gt;0,1,0))</f>
        <v>0</v>
      </c>
      <c r="H167">
        <f>IF(ISERR(FIND(H$1,'Ответы на форму (1)'!$E167)),0,IF(FIND(H$1,'Ответы на форму (1)'!$E167)&gt;0,1,0))</f>
        <v>0</v>
      </c>
      <c r="I167">
        <f>IF(ISERR(FIND(I$1,'Ответы на форму (1)'!$E167)),0,IF(FIND(I$1,'Ответы на форму (1)'!$E167)&gt;0,1,0))</f>
        <v>0</v>
      </c>
      <c r="J167">
        <f>IF(ISERR(FIND(J$1,'Ответы на форму (1)'!$E167)),0,IF(FIND(J$1,'Ответы на форму (1)'!$E167)&gt;0,1,0))</f>
        <v>0</v>
      </c>
      <c r="K167">
        <f>IF(ISERR(FIND(K$1,'Ответы на форму (1)'!$E167)),0,IF(FIND(K$1,'Ответы на форму (1)'!$E167)&gt;0,1,0))</f>
        <v>0</v>
      </c>
      <c r="L167">
        <f t="shared" si="13"/>
        <v>0</v>
      </c>
      <c r="M167" s="9">
        <f t="shared" si="14"/>
        <v>20</v>
      </c>
      <c r="N167" s="9" t="str">
        <f t="shared" si="15"/>
        <v>2. Так себе</v>
      </c>
      <c r="O167">
        <f>'Ответы на форму (1)'!F167</f>
        <v>5</v>
      </c>
      <c r="P167">
        <f>'Ответы на форму (1)'!G167</f>
        <v>4</v>
      </c>
      <c r="Q167">
        <f>'Ответы на форму (1)'!H167</f>
        <v>4</v>
      </c>
      <c r="R167">
        <f>'Ответы на форму (1)'!I167</f>
        <v>5</v>
      </c>
      <c r="S167">
        <f>'Ответы на форму (1)'!J167</f>
        <v>2</v>
      </c>
      <c r="T167" t="str">
        <f>VLOOKUP('Ответы на форму (1)'!K167,ДжедайскаяШкала,2,FALSE)</f>
        <v>1. Плохо</v>
      </c>
      <c r="U167" t="str">
        <f>VLOOKUP('Ответы на форму (1)'!L167,ДжедайскаяШкала,2,FALSE)</f>
        <v>2. Средне</v>
      </c>
      <c r="V167" s="9">
        <f t="shared" si="16"/>
        <v>30</v>
      </c>
      <c r="W167" s="9" t="str">
        <f t="shared" si="17"/>
        <v>2. Усталый</v>
      </c>
      <c r="X167">
        <f>VLOOKUP('Ответы на форму (1)'!M167,FAS,2,FALSE)</f>
        <v>4</v>
      </c>
      <c r="Y167">
        <f>VLOOKUP('Ответы на форму (1)'!N167,FAS,2,FALSE)</f>
        <v>4</v>
      </c>
      <c r="Z167">
        <f>VLOOKUP('Ответы на форму (1)'!O167,FAS,2,FALSE)</f>
        <v>3</v>
      </c>
      <c r="AA167">
        <f>VLOOKUP('Ответы на форму (1)'!P167,FAS,2,FALSE)</f>
        <v>5</v>
      </c>
      <c r="AB167">
        <f>VLOOKUP('Ответы на форму (1)'!Q167,FAS,2,FALSE)</f>
        <v>2</v>
      </c>
      <c r="AC167">
        <f>VLOOKUP('Ответы на форму (1)'!R167,FAS,2,FALSE)</f>
        <v>2</v>
      </c>
      <c r="AD167">
        <f>VLOOKUP('Ответы на форму (1)'!S167,FAS,2,FALSE)</f>
        <v>2</v>
      </c>
      <c r="AE167">
        <f>VLOOKUP('Ответы на форму (1)'!T167,FAS,2,FALSE)</f>
        <v>1</v>
      </c>
      <c r="AF167">
        <f>VLOOKUP('Ответы на форму (1)'!U167,FAS,2,FALSE)</f>
        <v>3</v>
      </c>
      <c r="AG167">
        <f>VLOOKUP('Ответы на форму (1)'!V167,FAS,2,FALSE)</f>
        <v>4</v>
      </c>
    </row>
    <row r="168" spans="1:33" x14ac:dyDescent="0.3">
      <c r="A168" t="str">
        <f>VLOOKUP('Ответы на форму (1)'!B168,Пол,2,FALSE)</f>
        <v>Ж</v>
      </c>
      <c r="B168">
        <f>'Ответы на форму (1)'!C168</f>
        <v>32</v>
      </c>
      <c r="C168" t="str">
        <f t="shared" si="12"/>
        <v>2. Молодой</v>
      </c>
      <c r="D168" t="str">
        <f>VLOOKUP('Ответы на форму (1)'!D168,ЧастотаТолчкосмартфона,2,FALSE)</f>
        <v>0. Никогда</v>
      </c>
      <c r="E168">
        <f>IF(ISERR(FIND(E$1,'Ответы на форму (1)'!$E168)),0,IF(FIND(E$1,'Ответы на форму (1)'!$E168)&gt;0,1,0))</f>
        <v>0</v>
      </c>
      <c r="F168">
        <f>IF(ISERR(FIND(F$1,'Ответы на форму (1)'!$E168)),0,IF(FIND(F$1,'Ответы на форму (1)'!$E168)&gt;0,1,0))</f>
        <v>0</v>
      </c>
      <c r="G168">
        <f>IF(ISERR(FIND(G$1,'Ответы на форму (1)'!$E168)),0,IF(FIND(G$1,'Ответы на форму (1)'!$E168)&gt;0,1,0))</f>
        <v>0</v>
      </c>
      <c r="H168">
        <f>IF(ISERR(FIND(H$1,'Ответы на форму (1)'!$E168)),0,IF(FIND(H$1,'Ответы на форму (1)'!$E168)&gt;0,1,0))</f>
        <v>0</v>
      </c>
      <c r="I168">
        <f>IF(ISERR(FIND(I$1,'Ответы на форму (1)'!$E168)),0,IF(FIND(I$1,'Ответы на форму (1)'!$E168)&gt;0,1,0))</f>
        <v>0</v>
      </c>
      <c r="J168">
        <f>IF(ISERR(FIND(J$1,'Ответы на форму (1)'!$E168)),0,IF(FIND(J$1,'Ответы на форму (1)'!$E168)&gt;0,1,0))</f>
        <v>0</v>
      </c>
      <c r="K168">
        <f>IF(ISERR(FIND(K$1,'Ответы на форму (1)'!$E168)),0,IF(FIND(K$1,'Ответы на форму (1)'!$E168)&gt;0,1,0))</f>
        <v>0</v>
      </c>
      <c r="L168">
        <f t="shared" si="13"/>
        <v>0</v>
      </c>
      <c r="M168" s="9">
        <f t="shared" si="14"/>
        <v>26</v>
      </c>
      <c r="N168" s="9" t="str">
        <f t="shared" si="15"/>
        <v>1. Довольный</v>
      </c>
      <c r="O168">
        <f>'Ответы на форму (1)'!F168</f>
        <v>5</v>
      </c>
      <c r="P168">
        <f>'Ответы на форму (1)'!G168</f>
        <v>7</v>
      </c>
      <c r="Q168">
        <f>'Ответы на форму (1)'!H168</f>
        <v>5</v>
      </c>
      <c r="R168">
        <f>'Ответы на форму (1)'!I168</f>
        <v>6</v>
      </c>
      <c r="S168">
        <f>'Ответы на форму (1)'!J168</f>
        <v>3</v>
      </c>
      <c r="T168" t="str">
        <f>VLOOKUP('Ответы на форму (1)'!K168,ДжедайскаяШкала,2,FALSE)</f>
        <v>2. Средне</v>
      </c>
      <c r="U168" t="str">
        <f>VLOOKUP('Ответы на форму (1)'!L168,ДжедайскаяШкала,2,FALSE)</f>
        <v>1. Плохо</v>
      </c>
      <c r="V168" s="9">
        <f t="shared" si="16"/>
        <v>28</v>
      </c>
      <c r="W168" s="9" t="str">
        <f t="shared" si="17"/>
        <v>2. Усталый</v>
      </c>
      <c r="X168">
        <f>VLOOKUP('Ответы на форму (1)'!M168,FAS,2,FALSE)</f>
        <v>1</v>
      </c>
      <c r="Y168">
        <f>VLOOKUP('Ответы на форму (1)'!N168,FAS,2,FALSE)</f>
        <v>2</v>
      </c>
      <c r="Z168">
        <f>VLOOKUP('Ответы на форму (1)'!O168,FAS,2,FALSE)</f>
        <v>4</v>
      </c>
      <c r="AA168">
        <f>VLOOKUP('Ответы на форму (1)'!P168,FAS,2,FALSE)</f>
        <v>2</v>
      </c>
      <c r="AB168">
        <f>VLOOKUP('Ответы на форму (1)'!Q168,FAS,2,FALSE)</f>
        <v>1</v>
      </c>
      <c r="AC168">
        <f>VLOOKUP('Ответы на форму (1)'!R168,FAS,2,FALSE)</f>
        <v>4</v>
      </c>
      <c r="AD168">
        <f>VLOOKUP('Ответы на форму (1)'!S168,FAS,2,FALSE)</f>
        <v>4</v>
      </c>
      <c r="AE168">
        <f>VLOOKUP('Ответы на форму (1)'!T168,FAS,2,FALSE)</f>
        <v>5</v>
      </c>
      <c r="AF168">
        <f>VLOOKUP('Ответы на форму (1)'!U168,FAS,2,FALSE)</f>
        <v>3</v>
      </c>
      <c r="AG168">
        <f>VLOOKUP('Ответы на форму (1)'!V168,FAS,2,FALSE)</f>
        <v>2</v>
      </c>
    </row>
    <row r="169" spans="1:33" x14ac:dyDescent="0.3">
      <c r="A169" t="str">
        <f>VLOOKUP('Ответы на форму (1)'!B169,Пол,2,FALSE)</f>
        <v>М</v>
      </c>
      <c r="B169">
        <f>'Ответы на форму (1)'!C169</f>
        <v>33</v>
      </c>
      <c r="C169" t="str">
        <f t="shared" si="12"/>
        <v>2. Молодой</v>
      </c>
      <c r="D169" t="str">
        <f>VLOOKUP('Ответы на форму (1)'!D169,ЧастотаТолчкосмартфона,2,FALSE)</f>
        <v>4. Очень Часто</v>
      </c>
      <c r="E169">
        <f>IF(ISERR(FIND(E$1,'Ответы на форму (1)'!$E169)),0,IF(FIND(E$1,'Ответы на форму (1)'!$E169)&gt;0,1,0))</f>
        <v>0</v>
      </c>
      <c r="F169">
        <f>IF(ISERR(FIND(F$1,'Ответы на форму (1)'!$E169)),0,IF(FIND(F$1,'Ответы на форму (1)'!$E169)&gt;0,1,0))</f>
        <v>0</v>
      </c>
      <c r="G169">
        <f>IF(ISERR(FIND(G$1,'Ответы на форму (1)'!$E169)),0,IF(FIND(G$1,'Ответы на форму (1)'!$E169)&gt;0,1,0))</f>
        <v>0</v>
      </c>
      <c r="H169">
        <f>IF(ISERR(FIND(H$1,'Ответы на форму (1)'!$E169)),0,IF(FIND(H$1,'Ответы на форму (1)'!$E169)&gt;0,1,0))</f>
        <v>1</v>
      </c>
      <c r="I169">
        <f>IF(ISERR(FIND(I$1,'Ответы на форму (1)'!$E169)),0,IF(FIND(I$1,'Ответы на форму (1)'!$E169)&gt;0,1,0))</f>
        <v>0</v>
      </c>
      <c r="J169">
        <f>IF(ISERR(FIND(J$1,'Ответы на форму (1)'!$E169)),0,IF(FIND(J$1,'Ответы на форму (1)'!$E169)&gt;0,1,0))</f>
        <v>0</v>
      </c>
      <c r="K169">
        <f>IF(ISERR(FIND(K$1,'Ответы на форму (1)'!$E169)),0,IF(FIND(K$1,'Ответы на форму (1)'!$E169)&gt;0,1,0))</f>
        <v>0</v>
      </c>
      <c r="L169">
        <f t="shared" si="13"/>
        <v>1</v>
      </c>
      <c r="M169" s="9">
        <f t="shared" si="14"/>
        <v>21</v>
      </c>
      <c r="N169" s="9" t="str">
        <f t="shared" si="15"/>
        <v>2. Так себе</v>
      </c>
      <c r="O169">
        <f>'Ответы на форму (1)'!F169</f>
        <v>4</v>
      </c>
      <c r="P169">
        <f>'Ответы на форму (1)'!G169</f>
        <v>5</v>
      </c>
      <c r="Q169">
        <f>'Ответы на форму (1)'!H169</f>
        <v>5</v>
      </c>
      <c r="R169">
        <f>'Ответы на форму (1)'!I169</f>
        <v>4</v>
      </c>
      <c r="S169">
        <f>'Ответы на форму (1)'!J169</f>
        <v>3</v>
      </c>
      <c r="T169" t="str">
        <f>VLOOKUP('Ответы на форму (1)'!K169,ДжедайскаяШкала,2,FALSE)</f>
        <v>2. Средне</v>
      </c>
      <c r="U169" t="str">
        <f>VLOOKUP('Ответы на форму (1)'!L169,ДжедайскаяШкала,2,FALSE)</f>
        <v>3. Хорошо</v>
      </c>
      <c r="V169" s="9">
        <f t="shared" si="16"/>
        <v>24</v>
      </c>
      <c r="W169" s="9" t="str">
        <f t="shared" si="17"/>
        <v>2. Усталый</v>
      </c>
      <c r="X169">
        <f>VLOOKUP('Ответы на форму (1)'!M169,FAS,2,FALSE)</f>
        <v>2</v>
      </c>
      <c r="Y169">
        <f>VLOOKUP('Ответы на форму (1)'!N169,FAS,2,FALSE)</f>
        <v>2</v>
      </c>
      <c r="Z169">
        <f>VLOOKUP('Ответы на форму (1)'!O169,FAS,2,FALSE)</f>
        <v>2</v>
      </c>
      <c r="AA169">
        <f>VLOOKUP('Ответы на форму (1)'!P169,FAS,2,FALSE)</f>
        <v>4</v>
      </c>
      <c r="AB169">
        <f>VLOOKUP('Ответы на форму (1)'!Q169,FAS,2,FALSE)</f>
        <v>2</v>
      </c>
      <c r="AC169">
        <f>VLOOKUP('Ответы на форму (1)'!R169,FAS,2,FALSE)</f>
        <v>3</v>
      </c>
      <c r="AD169">
        <f>VLOOKUP('Ответы на форму (1)'!S169,FAS,2,FALSE)</f>
        <v>1</v>
      </c>
      <c r="AE169">
        <f>VLOOKUP('Ответы на форму (1)'!T169,FAS,2,FALSE)</f>
        <v>2</v>
      </c>
      <c r="AF169">
        <f>VLOOKUP('Ответы на форму (1)'!U169,FAS,2,FALSE)</f>
        <v>2</v>
      </c>
      <c r="AG169">
        <f>VLOOKUP('Ответы на форму (1)'!V169,FAS,2,FALSE)</f>
        <v>4</v>
      </c>
    </row>
    <row r="170" spans="1:33" x14ac:dyDescent="0.3">
      <c r="A170" t="str">
        <f>VLOOKUP('Ответы на форму (1)'!B170,Пол,2,FALSE)</f>
        <v>М</v>
      </c>
      <c r="B170">
        <f>'Ответы на форму (1)'!C170</f>
        <v>33</v>
      </c>
      <c r="C170" t="str">
        <f t="shared" si="12"/>
        <v>2. Молодой</v>
      </c>
      <c r="D170" t="str">
        <f>VLOOKUP('Ответы на форму (1)'!D170,ЧастотаТолчкосмартфона,2,FALSE)</f>
        <v>4. Очень Часто</v>
      </c>
      <c r="E170">
        <f>IF(ISERR(FIND(E$1,'Ответы на форму (1)'!$E170)),0,IF(FIND(E$1,'Ответы на форму (1)'!$E170)&gt;0,1,0))</f>
        <v>0</v>
      </c>
      <c r="F170">
        <f>IF(ISERR(FIND(F$1,'Ответы на форму (1)'!$E170)),0,IF(FIND(F$1,'Ответы на форму (1)'!$E170)&gt;0,1,0))</f>
        <v>1</v>
      </c>
      <c r="G170">
        <f>IF(ISERR(FIND(G$1,'Ответы на форму (1)'!$E170)),0,IF(FIND(G$1,'Ответы на форму (1)'!$E170)&gt;0,1,0))</f>
        <v>0</v>
      </c>
      <c r="H170">
        <f>IF(ISERR(FIND(H$1,'Ответы на форму (1)'!$E170)),0,IF(FIND(H$1,'Ответы на форму (1)'!$E170)&gt;0,1,0))</f>
        <v>1</v>
      </c>
      <c r="I170">
        <f>IF(ISERR(FIND(I$1,'Ответы на форму (1)'!$E170)),0,IF(FIND(I$1,'Ответы на форму (1)'!$E170)&gt;0,1,0))</f>
        <v>0</v>
      </c>
      <c r="J170">
        <f>IF(ISERR(FIND(J$1,'Ответы на форму (1)'!$E170)),0,IF(FIND(J$1,'Ответы на форму (1)'!$E170)&gt;0,1,0))</f>
        <v>1</v>
      </c>
      <c r="K170">
        <f>IF(ISERR(FIND(K$1,'Ответы на форму (1)'!$E170)),0,IF(FIND(K$1,'Ответы на форму (1)'!$E170)&gt;0,1,0))</f>
        <v>0</v>
      </c>
      <c r="L170">
        <f t="shared" si="13"/>
        <v>3</v>
      </c>
      <c r="M170" s="9">
        <f t="shared" si="14"/>
        <v>30</v>
      </c>
      <c r="N170" s="9" t="str">
        <f t="shared" si="15"/>
        <v>1. Довольный</v>
      </c>
      <c r="O170">
        <f>'Ответы на форму (1)'!F170</f>
        <v>6</v>
      </c>
      <c r="P170">
        <f>'Ответы на форму (1)'!G170</f>
        <v>5</v>
      </c>
      <c r="Q170">
        <f>'Ответы на форму (1)'!H170</f>
        <v>7</v>
      </c>
      <c r="R170">
        <f>'Ответы на форму (1)'!I170</f>
        <v>6</v>
      </c>
      <c r="S170">
        <f>'Ответы на форму (1)'!J170</f>
        <v>6</v>
      </c>
      <c r="T170" t="str">
        <f>VLOOKUP('Ответы на форму (1)'!K170,ДжедайскаяШкала,2,FALSE)</f>
        <v>2. Средне</v>
      </c>
      <c r="U170" t="str">
        <f>VLOOKUP('Ответы на форму (1)'!L170,ДжедайскаяШкала,2,FALSE)</f>
        <v>3. Хорошо</v>
      </c>
      <c r="V170" s="9">
        <f t="shared" si="16"/>
        <v>28</v>
      </c>
      <c r="W170" s="9" t="str">
        <f t="shared" si="17"/>
        <v>2. Усталый</v>
      </c>
      <c r="X170">
        <f>VLOOKUP('Ответы на форму (1)'!M170,FAS,2,FALSE)</f>
        <v>3</v>
      </c>
      <c r="Y170">
        <f>VLOOKUP('Ответы на форму (1)'!N170,FAS,2,FALSE)</f>
        <v>2</v>
      </c>
      <c r="Z170">
        <f>VLOOKUP('Ответы на форму (1)'!O170,FAS,2,FALSE)</f>
        <v>3</v>
      </c>
      <c r="AA170">
        <f>VLOOKUP('Ответы на форму (1)'!P170,FAS,2,FALSE)</f>
        <v>5</v>
      </c>
      <c r="AB170">
        <f>VLOOKUP('Ответы на форму (1)'!Q170,FAS,2,FALSE)</f>
        <v>2</v>
      </c>
      <c r="AC170">
        <f>VLOOKUP('Ответы на форму (1)'!R170,FAS,2,FALSE)</f>
        <v>3</v>
      </c>
      <c r="AD170">
        <f>VLOOKUP('Ответы на форму (1)'!S170,FAS,2,FALSE)</f>
        <v>2</v>
      </c>
      <c r="AE170">
        <f>VLOOKUP('Ответы на форму (1)'!T170,FAS,2,FALSE)</f>
        <v>2</v>
      </c>
      <c r="AF170">
        <f>VLOOKUP('Ответы на форму (1)'!U170,FAS,2,FALSE)</f>
        <v>2</v>
      </c>
      <c r="AG170">
        <f>VLOOKUP('Ответы на форму (1)'!V170,FAS,2,FALSE)</f>
        <v>4</v>
      </c>
    </row>
    <row r="171" spans="1:33" x14ac:dyDescent="0.3">
      <c r="A171" t="str">
        <f>VLOOKUP('Ответы на форму (1)'!B171,Пол,2,FALSE)</f>
        <v>М</v>
      </c>
      <c r="B171">
        <f>'Ответы на форму (1)'!C171</f>
        <v>23</v>
      </c>
      <c r="C171" t="str">
        <f t="shared" si="12"/>
        <v>3. Миллениал :)</v>
      </c>
      <c r="D171" t="str">
        <f>VLOOKUP('Ответы на форму (1)'!D171,ЧастотаТолчкосмартфона,2,FALSE)</f>
        <v>3. Часто</v>
      </c>
      <c r="E171">
        <f>IF(ISERR(FIND(E$1,'Ответы на форму (1)'!$E171)),0,IF(FIND(E$1,'Ответы на форму (1)'!$E171)&gt;0,1,0))</f>
        <v>0</v>
      </c>
      <c r="F171">
        <f>IF(ISERR(FIND(F$1,'Ответы на форму (1)'!$E171)),0,IF(FIND(F$1,'Ответы на форму (1)'!$E171)&gt;0,1,0))</f>
        <v>1</v>
      </c>
      <c r="G171">
        <f>IF(ISERR(FIND(G$1,'Ответы на форму (1)'!$E171)),0,IF(FIND(G$1,'Ответы на форму (1)'!$E171)&gt;0,1,0))</f>
        <v>0</v>
      </c>
      <c r="H171">
        <f>IF(ISERR(FIND(H$1,'Ответы на форму (1)'!$E171)),0,IF(FIND(H$1,'Ответы на форму (1)'!$E171)&gt;0,1,0))</f>
        <v>1</v>
      </c>
      <c r="I171">
        <f>IF(ISERR(FIND(I$1,'Ответы на форму (1)'!$E171)),0,IF(FIND(I$1,'Ответы на форму (1)'!$E171)&gt;0,1,0))</f>
        <v>0</v>
      </c>
      <c r="J171">
        <f>IF(ISERR(FIND(J$1,'Ответы на форму (1)'!$E171)),0,IF(FIND(J$1,'Ответы на форму (1)'!$E171)&gt;0,1,0))</f>
        <v>1</v>
      </c>
      <c r="K171">
        <f>IF(ISERR(FIND(K$1,'Ответы на форму (1)'!$E171)),0,IF(FIND(K$1,'Ответы на форму (1)'!$E171)&gt;0,1,0))</f>
        <v>0</v>
      </c>
      <c r="L171">
        <f t="shared" si="13"/>
        <v>3</v>
      </c>
      <c r="M171" s="9">
        <f t="shared" si="14"/>
        <v>18</v>
      </c>
      <c r="N171" s="9" t="str">
        <f t="shared" si="15"/>
        <v>2. Так себе</v>
      </c>
      <c r="O171">
        <f>'Ответы на форму (1)'!F171</f>
        <v>4</v>
      </c>
      <c r="P171">
        <f>'Ответы на форму (1)'!G171</f>
        <v>4</v>
      </c>
      <c r="Q171">
        <f>'Ответы на форму (1)'!H171</f>
        <v>5</v>
      </c>
      <c r="R171">
        <f>'Ответы на форму (1)'!I171</f>
        <v>3</v>
      </c>
      <c r="S171">
        <f>'Ответы на форму (1)'!J171</f>
        <v>2</v>
      </c>
      <c r="T171" t="str">
        <f>VLOOKUP('Ответы на форму (1)'!K171,ДжедайскаяШкала,2,FALSE)</f>
        <v>2. Средне</v>
      </c>
      <c r="U171" t="str">
        <f>VLOOKUP('Ответы на форму (1)'!L171,ДжедайскаяШкала,2,FALSE)</f>
        <v>3. Хорошо</v>
      </c>
      <c r="V171" s="9">
        <f t="shared" si="16"/>
        <v>37</v>
      </c>
      <c r="W171" s="9" t="str">
        <f t="shared" si="17"/>
        <v>3. В хлам</v>
      </c>
      <c r="X171">
        <f>VLOOKUP('Ответы на форму (1)'!M171,FAS,2,FALSE)</f>
        <v>4</v>
      </c>
      <c r="Y171">
        <f>VLOOKUP('Ответы на форму (1)'!N171,FAS,2,FALSE)</f>
        <v>4</v>
      </c>
      <c r="Z171">
        <f>VLOOKUP('Ответы на форму (1)'!O171,FAS,2,FALSE)</f>
        <v>5</v>
      </c>
      <c r="AA171">
        <f>VLOOKUP('Ответы на форму (1)'!P171,FAS,2,FALSE)</f>
        <v>2</v>
      </c>
      <c r="AB171">
        <f>VLOOKUP('Ответы на форму (1)'!Q171,FAS,2,FALSE)</f>
        <v>3</v>
      </c>
      <c r="AC171">
        <f>VLOOKUP('Ответы на форму (1)'!R171,FAS,2,FALSE)</f>
        <v>5</v>
      </c>
      <c r="AD171">
        <f>VLOOKUP('Ответы на форму (1)'!S171,FAS,2,FALSE)</f>
        <v>4</v>
      </c>
      <c r="AE171">
        <f>VLOOKUP('Ответы на форму (1)'!T171,FAS,2,FALSE)</f>
        <v>4</v>
      </c>
      <c r="AF171">
        <f>VLOOKUP('Ответы на форму (1)'!U171,FAS,2,FALSE)</f>
        <v>4</v>
      </c>
      <c r="AG171">
        <f>VLOOKUP('Ответы на форму (1)'!V171,FAS,2,FALSE)</f>
        <v>2</v>
      </c>
    </row>
    <row r="172" spans="1:33" x14ac:dyDescent="0.3">
      <c r="A172" t="str">
        <f>VLOOKUP('Ответы на форму (1)'!B172,Пол,2,FALSE)</f>
        <v>М</v>
      </c>
      <c r="B172">
        <f>'Ответы на форму (1)'!C172</f>
        <v>32</v>
      </c>
      <c r="C172" t="str">
        <f t="shared" si="12"/>
        <v>2. Молодой</v>
      </c>
      <c r="D172" t="str">
        <f>VLOOKUP('Ответы на форму (1)'!D172,ЧастотаТолчкосмартфона,2,FALSE)</f>
        <v>4. Очень Часто</v>
      </c>
      <c r="E172">
        <f>IF(ISERR(FIND(E$1,'Ответы на форму (1)'!$E172)),0,IF(FIND(E$1,'Ответы на форму (1)'!$E172)&gt;0,1,0))</f>
        <v>0</v>
      </c>
      <c r="F172">
        <f>IF(ISERR(FIND(F$1,'Ответы на форму (1)'!$E172)),0,IF(FIND(F$1,'Ответы на форму (1)'!$E172)&gt;0,1,0))</f>
        <v>1</v>
      </c>
      <c r="G172">
        <f>IF(ISERR(FIND(G$1,'Ответы на форму (1)'!$E172)),0,IF(FIND(G$1,'Ответы на форму (1)'!$E172)&gt;0,1,0))</f>
        <v>1</v>
      </c>
      <c r="H172">
        <f>IF(ISERR(FIND(H$1,'Ответы на форму (1)'!$E172)),0,IF(FIND(H$1,'Ответы на форму (1)'!$E172)&gt;0,1,0))</f>
        <v>1</v>
      </c>
      <c r="I172">
        <f>IF(ISERR(FIND(I$1,'Ответы на форму (1)'!$E172)),0,IF(FIND(I$1,'Ответы на форму (1)'!$E172)&gt;0,1,0))</f>
        <v>0</v>
      </c>
      <c r="J172">
        <f>IF(ISERR(FIND(J$1,'Ответы на форму (1)'!$E172)),0,IF(FIND(J$1,'Ответы на форму (1)'!$E172)&gt;0,1,0))</f>
        <v>1</v>
      </c>
      <c r="K172">
        <f>IF(ISERR(FIND(K$1,'Ответы на форму (1)'!$E172)),0,IF(FIND(K$1,'Ответы на форму (1)'!$E172)&gt;0,1,0))</f>
        <v>1</v>
      </c>
      <c r="L172">
        <f t="shared" si="13"/>
        <v>5</v>
      </c>
      <c r="M172" s="9">
        <f t="shared" si="14"/>
        <v>13</v>
      </c>
      <c r="N172" s="9" t="str">
        <f t="shared" si="15"/>
        <v>3. Не довольный</v>
      </c>
      <c r="O172">
        <f>'Ответы на форму (1)'!F172</f>
        <v>2</v>
      </c>
      <c r="P172">
        <f>'Ответы на форму (1)'!G172</f>
        <v>2</v>
      </c>
      <c r="Q172">
        <f>'Ответы на форму (1)'!H172</f>
        <v>2</v>
      </c>
      <c r="R172">
        <f>'Ответы на форму (1)'!I172</f>
        <v>4</v>
      </c>
      <c r="S172">
        <f>'Ответы на форму (1)'!J172</f>
        <v>3</v>
      </c>
      <c r="T172" t="str">
        <f>VLOOKUP('Ответы на форму (1)'!K172,ДжедайскаяШкала,2,FALSE)</f>
        <v>1. Плохо</v>
      </c>
      <c r="U172" t="str">
        <f>VLOOKUP('Ответы на форму (1)'!L172,ДжедайскаяШкала,2,FALSE)</f>
        <v>1. Плохо</v>
      </c>
      <c r="V172" s="9">
        <f t="shared" si="16"/>
        <v>40</v>
      </c>
      <c r="W172" s="9" t="str">
        <f t="shared" si="17"/>
        <v>3. В хлам</v>
      </c>
      <c r="X172">
        <f>VLOOKUP('Ответы на форму (1)'!M172,FAS,2,FALSE)</f>
        <v>5</v>
      </c>
      <c r="Y172">
        <f>VLOOKUP('Ответы на форму (1)'!N172,FAS,2,FALSE)</f>
        <v>5</v>
      </c>
      <c r="Z172">
        <f>VLOOKUP('Ответы на форму (1)'!O172,FAS,2,FALSE)</f>
        <v>5</v>
      </c>
      <c r="AA172">
        <f>VLOOKUP('Ответы на форму (1)'!P172,FAS,2,FALSE)</f>
        <v>2</v>
      </c>
      <c r="AB172">
        <f>VLOOKUP('Ответы на форму (1)'!Q172,FAS,2,FALSE)</f>
        <v>5</v>
      </c>
      <c r="AC172">
        <f>VLOOKUP('Ответы на форму (1)'!R172,FAS,2,FALSE)</f>
        <v>5</v>
      </c>
      <c r="AD172">
        <f>VLOOKUP('Ответы на форму (1)'!S172,FAS,2,FALSE)</f>
        <v>3</v>
      </c>
      <c r="AE172">
        <f>VLOOKUP('Ответы на форму (1)'!T172,FAS,2,FALSE)</f>
        <v>4</v>
      </c>
      <c r="AF172">
        <f>VLOOKUP('Ответы на форму (1)'!U172,FAS,2,FALSE)</f>
        <v>4</v>
      </c>
      <c r="AG172">
        <f>VLOOKUP('Ответы на форму (1)'!V172,FAS,2,FALSE)</f>
        <v>2</v>
      </c>
    </row>
    <row r="173" spans="1:33" x14ac:dyDescent="0.3">
      <c r="A173" t="str">
        <f>VLOOKUP('Ответы на форму (1)'!B173,Пол,2,FALSE)</f>
        <v>Ж</v>
      </c>
      <c r="B173">
        <f>'Ответы на форму (1)'!C173</f>
        <v>38</v>
      </c>
      <c r="C173" t="str">
        <f t="shared" si="12"/>
        <v>1. Мудрый :)</v>
      </c>
      <c r="D173" t="str">
        <f>VLOOKUP('Ответы на форму (1)'!D173,ЧастотаТолчкосмартфона,2,FALSE)</f>
        <v>1. Редко</v>
      </c>
      <c r="E173">
        <f>IF(ISERR(FIND(E$1,'Ответы на форму (1)'!$E173)),0,IF(FIND(E$1,'Ответы на форму (1)'!$E173)&gt;0,1,0))</f>
        <v>0</v>
      </c>
      <c r="F173">
        <f>IF(ISERR(FIND(F$1,'Ответы на форму (1)'!$E173)),0,IF(FIND(F$1,'Ответы на форму (1)'!$E173)&gt;0,1,0))</f>
        <v>0</v>
      </c>
      <c r="G173">
        <f>IF(ISERR(FIND(G$1,'Ответы на форму (1)'!$E173)),0,IF(FIND(G$1,'Ответы на форму (1)'!$E173)&gt;0,1,0))</f>
        <v>0</v>
      </c>
      <c r="H173">
        <f>IF(ISERR(FIND(H$1,'Ответы на форму (1)'!$E173)),0,IF(FIND(H$1,'Ответы на форму (1)'!$E173)&gt;0,1,0))</f>
        <v>1</v>
      </c>
      <c r="I173">
        <f>IF(ISERR(FIND(I$1,'Ответы на форму (1)'!$E173)),0,IF(FIND(I$1,'Ответы на форму (1)'!$E173)&gt;0,1,0))</f>
        <v>0</v>
      </c>
      <c r="J173">
        <f>IF(ISERR(FIND(J$1,'Ответы на форму (1)'!$E173)),0,IF(FIND(J$1,'Ответы на форму (1)'!$E173)&gt;0,1,0))</f>
        <v>0</v>
      </c>
      <c r="K173">
        <f>IF(ISERR(FIND(K$1,'Ответы на форму (1)'!$E173)),0,IF(FIND(K$1,'Ответы на форму (1)'!$E173)&gt;0,1,0))</f>
        <v>0</v>
      </c>
      <c r="L173">
        <f t="shared" si="13"/>
        <v>1</v>
      </c>
      <c r="M173" s="9">
        <f t="shared" si="14"/>
        <v>20</v>
      </c>
      <c r="N173" s="9" t="str">
        <f t="shared" si="15"/>
        <v>2. Так себе</v>
      </c>
      <c r="O173">
        <f>'Ответы на форму (1)'!F173</f>
        <v>3</v>
      </c>
      <c r="P173">
        <f>'Ответы на форму (1)'!G173</f>
        <v>6</v>
      </c>
      <c r="Q173">
        <f>'Ответы на форму (1)'!H173</f>
        <v>5</v>
      </c>
      <c r="R173">
        <f>'Ответы на форму (1)'!I173</f>
        <v>3</v>
      </c>
      <c r="S173">
        <f>'Ответы на форму (1)'!J173</f>
        <v>3</v>
      </c>
      <c r="T173" t="str">
        <f>VLOOKUP('Ответы на форму (1)'!K173,ДжедайскаяШкала,2,FALSE)</f>
        <v>2. Средне</v>
      </c>
      <c r="U173" t="str">
        <f>VLOOKUP('Ответы на форму (1)'!L173,ДжедайскаяШкала,2,FALSE)</f>
        <v>2. Средне</v>
      </c>
      <c r="V173" s="9">
        <f t="shared" si="16"/>
        <v>34</v>
      </c>
      <c r="W173" s="9" t="str">
        <f t="shared" si="17"/>
        <v>3. В хлам</v>
      </c>
      <c r="X173">
        <f>VLOOKUP('Ответы на форму (1)'!M173,FAS,2,FALSE)</f>
        <v>3</v>
      </c>
      <c r="Y173">
        <f>VLOOKUP('Ответы на форму (1)'!N173,FAS,2,FALSE)</f>
        <v>4</v>
      </c>
      <c r="Z173">
        <f>VLOOKUP('Ответы на форму (1)'!O173,FAS,2,FALSE)</f>
        <v>4</v>
      </c>
      <c r="AA173">
        <f>VLOOKUP('Ответы на форму (1)'!P173,FAS,2,FALSE)</f>
        <v>3</v>
      </c>
      <c r="AB173">
        <f>VLOOKUP('Ответы на форму (1)'!Q173,FAS,2,FALSE)</f>
        <v>3</v>
      </c>
      <c r="AC173">
        <f>VLOOKUP('Ответы на форму (1)'!R173,FAS,2,FALSE)</f>
        <v>5</v>
      </c>
      <c r="AD173">
        <f>VLOOKUP('Ответы на форму (1)'!S173,FAS,2,FALSE)</f>
        <v>3</v>
      </c>
      <c r="AE173">
        <f>VLOOKUP('Ответы на форму (1)'!T173,FAS,2,FALSE)</f>
        <v>3</v>
      </c>
      <c r="AF173">
        <f>VLOOKUP('Ответы на форму (1)'!U173,FAS,2,FALSE)</f>
        <v>2</v>
      </c>
      <c r="AG173">
        <f>VLOOKUP('Ответы на форму (1)'!V173,FAS,2,FALSE)</f>
        <v>4</v>
      </c>
    </row>
    <row r="174" spans="1:33" x14ac:dyDescent="0.3">
      <c r="A174" t="str">
        <f>VLOOKUP('Ответы на форму (1)'!B174,Пол,2,FALSE)</f>
        <v>Ж</v>
      </c>
      <c r="B174">
        <f>'Ответы на форму (1)'!C174</f>
        <v>37</v>
      </c>
      <c r="C174" t="str">
        <f t="shared" si="12"/>
        <v>1. Мудрый :)</v>
      </c>
      <c r="D174" t="str">
        <f>VLOOKUP('Ответы на форму (1)'!D174,ЧастотаТолчкосмартфона,2,FALSE)</f>
        <v>3. Часто</v>
      </c>
      <c r="E174">
        <f>IF(ISERR(FIND(E$1,'Ответы на форму (1)'!$E174)),0,IF(FIND(E$1,'Ответы на форму (1)'!$E174)&gt;0,1,0))</f>
        <v>0</v>
      </c>
      <c r="F174">
        <f>IF(ISERR(FIND(F$1,'Ответы на форму (1)'!$E174)),0,IF(FIND(F$1,'Ответы на форму (1)'!$E174)&gt;0,1,0))</f>
        <v>0</v>
      </c>
      <c r="G174">
        <f>IF(ISERR(FIND(G$1,'Ответы на форму (1)'!$E174)),0,IF(FIND(G$1,'Ответы на форму (1)'!$E174)&gt;0,1,0))</f>
        <v>0</v>
      </c>
      <c r="H174">
        <f>IF(ISERR(FIND(H$1,'Ответы на форму (1)'!$E174)),0,IF(FIND(H$1,'Ответы на форму (1)'!$E174)&gt;0,1,0))</f>
        <v>1</v>
      </c>
      <c r="I174">
        <f>IF(ISERR(FIND(I$1,'Ответы на форму (1)'!$E174)),0,IF(FIND(I$1,'Ответы на форму (1)'!$E174)&gt;0,1,0))</f>
        <v>1</v>
      </c>
      <c r="J174">
        <f>IF(ISERR(FIND(J$1,'Ответы на форму (1)'!$E174)),0,IF(FIND(J$1,'Ответы на форму (1)'!$E174)&gt;0,1,0))</f>
        <v>0</v>
      </c>
      <c r="K174">
        <f>IF(ISERR(FIND(K$1,'Ответы на форму (1)'!$E174)),0,IF(FIND(K$1,'Ответы на форму (1)'!$E174)&gt;0,1,0))</f>
        <v>0</v>
      </c>
      <c r="L174">
        <f t="shared" si="13"/>
        <v>2</v>
      </c>
      <c r="M174" s="9">
        <f t="shared" si="14"/>
        <v>20</v>
      </c>
      <c r="N174" s="9" t="str">
        <f t="shared" si="15"/>
        <v>2. Так себе</v>
      </c>
      <c r="O174">
        <f>'Ответы на форму (1)'!F174</f>
        <v>4</v>
      </c>
      <c r="P174">
        <f>'Ответы на форму (1)'!G174</f>
        <v>5</v>
      </c>
      <c r="Q174">
        <f>'Ответы на форму (1)'!H174</f>
        <v>4</v>
      </c>
      <c r="R174">
        <f>'Ответы на форму (1)'!I174</f>
        <v>5</v>
      </c>
      <c r="S174">
        <f>'Ответы на форму (1)'!J174</f>
        <v>2</v>
      </c>
      <c r="T174" t="str">
        <f>VLOOKUP('Ответы на форму (1)'!K174,ДжедайскаяШкала,2,FALSE)</f>
        <v>2. Средне</v>
      </c>
      <c r="U174" t="str">
        <f>VLOOKUP('Ответы на форму (1)'!L174,ДжедайскаяШкала,2,FALSE)</f>
        <v>1. Плохо</v>
      </c>
      <c r="V174" s="9">
        <f t="shared" si="16"/>
        <v>25</v>
      </c>
      <c r="W174" s="9" t="str">
        <f t="shared" si="17"/>
        <v>2. Усталый</v>
      </c>
      <c r="X174">
        <f>VLOOKUP('Ответы на форму (1)'!M174,FAS,2,FALSE)</f>
        <v>2</v>
      </c>
      <c r="Y174">
        <f>VLOOKUP('Ответы на форму (1)'!N174,FAS,2,FALSE)</f>
        <v>1</v>
      </c>
      <c r="Z174">
        <f>VLOOKUP('Ответы на форму (1)'!O174,FAS,2,FALSE)</f>
        <v>3</v>
      </c>
      <c r="AA174">
        <f>VLOOKUP('Ответы на форму (1)'!P174,FAS,2,FALSE)</f>
        <v>4</v>
      </c>
      <c r="AB174">
        <f>VLOOKUP('Ответы на форму (1)'!Q174,FAS,2,FALSE)</f>
        <v>1</v>
      </c>
      <c r="AC174">
        <f>VLOOKUP('Ответы на форму (1)'!R174,FAS,2,FALSE)</f>
        <v>5</v>
      </c>
      <c r="AD174">
        <f>VLOOKUP('Ответы на форму (1)'!S174,FAS,2,FALSE)</f>
        <v>3</v>
      </c>
      <c r="AE174">
        <f>VLOOKUP('Ответы на форму (1)'!T174,FAS,2,FALSE)</f>
        <v>2</v>
      </c>
      <c r="AF174">
        <f>VLOOKUP('Ответы на форму (1)'!U174,FAS,2,FALSE)</f>
        <v>2</v>
      </c>
      <c r="AG174">
        <f>VLOOKUP('Ответы на форму (1)'!V174,FAS,2,FALSE)</f>
        <v>2</v>
      </c>
    </row>
    <row r="175" spans="1:33" x14ac:dyDescent="0.3">
      <c r="A175" t="str">
        <f>VLOOKUP('Ответы на форму (1)'!B175,Пол,2,FALSE)</f>
        <v>Ж</v>
      </c>
      <c r="B175">
        <f>'Ответы на форму (1)'!C175</f>
        <v>37</v>
      </c>
      <c r="C175" t="str">
        <f t="shared" si="12"/>
        <v>1. Мудрый :)</v>
      </c>
      <c r="D175" t="str">
        <f>VLOOKUP('Ответы на форму (1)'!D175,ЧастотаТолчкосмартфона,2,FALSE)</f>
        <v>3. Часто</v>
      </c>
      <c r="E175">
        <f>IF(ISERR(FIND(E$1,'Ответы на форму (1)'!$E175)),0,IF(FIND(E$1,'Ответы на форму (1)'!$E175)&gt;0,1,0))</f>
        <v>0</v>
      </c>
      <c r="F175">
        <f>IF(ISERR(FIND(F$1,'Ответы на форму (1)'!$E175)),0,IF(FIND(F$1,'Ответы на форму (1)'!$E175)&gt;0,1,0))</f>
        <v>0</v>
      </c>
      <c r="G175">
        <f>IF(ISERR(FIND(G$1,'Ответы на форму (1)'!$E175)),0,IF(FIND(G$1,'Ответы на форму (1)'!$E175)&gt;0,1,0))</f>
        <v>0</v>
      </c>
      <c r="H175">
        <f>IF(ISERR(FIND(H$1,'Ответы на форму (1)'!$E175)),0,IF(FIND(H$1,'Ответы на форму (1)'!$E175)&gt;0,1,0))</f>
        <v>0</v>
      </c>
      <c r="I175">
        <f>IF(ISERR(FIND(I$1,'Ответы на форму (1)'!$E175)),0,IF(FIND(I$1,'Ответы на форму (1)'!$E175)&gt;0,1,0))</f>
        <v>0</v>
      </c>
      <c r="J175">
        <f>IF(ISERR(FIND(J$1,'Ответы на форму (1)'!$E175)),0,IF(FIND(J$1,'Ответы на форму (1)'!$E175)&gt;0,1,0))</f>
        <v>0</v>
      </c>
      <c r="K175">
        <f>IF(ISERR(FIND(K$1,'Ответы на форму (1)'!$E175)),0,IF(FIND(K$1,'Ответы на форму (1)'!$E175)&gt;0,1,0))</f>
        <v>0</v>
      </c>
      <c r="L175">
        <f t="shared" si="13"/>
        <v>0</v>
      </c>
      <c r="M175" s="9">
        <f t="shared" si="14"/>
        <v>24</v>
      </c>
      <c r="N175" s="9" t="str">
        <f t="shared" si="15"/>
        <v>2. Так себе</v>
      </c>
      <c r="O175">
        <f>'Ответы на форму (1)'!F175</f>
        <v>4</v>
      </c>
      <c r="P175">
        <f>'Ответы на форму (1)'!G175</f>
        <v>5</v>
      </c>
      <c r="Q175">
        <f>'Ответы на форму (1)'!H175</f>
        <v>5</v>
      </c>
      <c r="R175">
        <f>'Ответы на форму (1)'!I175</f>
        <v>3</v>
      </c>
      <c r="S175">
        <f>'Ответы на форму (1)'!J175</f>
        <v>7</v>
      </c>
      <c r="T175" t="str">
        <f>VLOOKUP('Ответы на форму (1)'!K175,ДжедайскаяШкала,2,FALSE)</f>
        <v>3. Хорошо</v>
      </c>
      <c r="U175" t="str">
        <f>VLOOKUP('Ответы на форму (1)'!L175,ДжедайскаяШкала,2,FALSE)</f>
        <v>3. Хорошо</v>
      </c>
      <c r="V175" s="9">
        <f t="shared" si="16"/>
        <v>36</v>
      </c>
      <c r="W175" s="9" t="str">
        <f t="shared" si="17"/>
        <v>3. В хлам</v>
      </c>
      <c r="X175">
        <f>VLOOKUP('Ответы на форму (1)'!M175,FAS,2,FALSE)</f>
        <v>5</v>
      </c>
      <c r="Y175">
        <f>VLOOKUP('Ответы на форму (1)'!N175,FAS,2,FALSE)</f>
        <v>5</v>
      </c>
      <c r="Z175">
        <f>VLOOKUP('Ответы на форму (1)'!O175,FAS,2,FALSE)</f>
        <v>2</v>
      </c>
      <c r="AA175">
        <f>VLOOKUP('Ответы на форму (1)'!P175,FAS,2,FALSE)</f>
        <v>3</v>
      </c>
      <c r="AB175">
        <f>VLOOKUP('Ответы на форму (1)'!Q175,FAS,2,FALSE)</f>
        <v>5</v>
      </c>
      <c r="AC175">
        <f>VLOOKUP('Ответы на форму (1)'!R175,FAS,2,FALSE)</f>
        <v>3</v>
      </c>
      <c r="AD175">
        <f>VLOOKUP('Ответы на форму (1)'!S175,FAS,2,FALSE)</f>
        <v>2</v>
      </c>
      <c r="AE175">
        <f>VLOOKUP('Ответы на форму (1)'!T175,FAS,2,FALSE)</f>
        <v>3</v>
      </c>
      <c r="AF175">
        <f>VLOOKUP('Ответы на форму (1)'!U175,FAS,2,FALSE)</f>
        <v>4</v>
      </c>
      <c r="AG175">
        <f>VLOOKUP('Ответы на форму (1)'!V175,FAS,2,FALSE)</f>
        <v>4</v>
      </c>
    </row>
    <row r="176" spans="1:33" x14ac:dyDescent="0.3">
      <c r="A176" t="str">
        <f>VLOOKUP('Ответы на форму (1)'!B176,Пол,2,FALSE)</f>
        <v>Ж</v>
      </c>
      <c r="B176">
        <f>'Ответы на форму (1)'!C176</f>
        <v>36</v>
      </c>
      <c r="C176" t="str">
        <f t="shared" si="12"/>
        <v>1. Мудрый :)</v>
      </c>
      <c r="D176" t="str">
        <f>VLOOKUP('Ответы на форму (1)'!D176,ЧастотаТолчкосмартфона,2,FALSE)</f>
        <v>4. Очень Часто</v>
      </c>
      <c r="E176">
        <f>IF(ISERR(FIND(E$1,'Ответы на форму (1)'!$E176)),0,IF(FIND(E$1,'Ответы на форму (1)'!$E176)&gt;0,1,0))</f>
        <v>0</v>
      </c>
      <c r="F176">
        <f>IF(ISERR(FIND(F$1,'Ответы на форму (1)'!$E176)),0,IF(FIND(F$1,'Ответы на форму (1)'!$E176)&gt;0,1,0))</f>
        <v>0</v>
      </c>
      <c r="G176">
        <f>IF(ISERR(FIND(G$1,'Ответы на форму (1)'!$E176)),0,IF(FIND(G$1,'Ответы на форму (1)'!$E176)&gt;0,1,0))</f>
        <v>0</v>
      </c>
      <c r="H176">
        <f>IF(ISERR(FIND(H$1,'Ответы на форму (1)'!$E176)),0,IF(FIND(H$1,'Ответы на форму (1)'!$E176)&gt;0,1,0))</f>
        <v>0</v>
      </c>
      <c r="I176">
        <f>IF(ISERR(FIND(I$1,'Ответы на форму (1)'!$E176)),0,IF(FIND(I$1,'Ответы на форму (1)'!$E176)&gt;0,1,0))</f>
        <v>1</v>
      </c>
      <c r="J176">
        <f>IF(ISERR(FIND(J$1,'Ответы на форму (1)'!$E176)),0,IF(FIND(J$1,'Ответы на форму (1)'!$E176)&gt;0,1,0))</f>
        <v>0</v>
      </c>
      <c r="K176">
        <f>IF(ISERR(FIND(K$1,'Ответы на форму (1)'!$E176)),0,IF(FIND(K$1,'Ответы на форму (1)'!$E176)&gt;0,1,0))</f>
        <v>0</v>
      </c>
      <c r="L176">
        <f t="shared" si="13"/>
        <v>1</v>
      </c>
      <c r="M176" s="9">
        <f t="shared" si="14"/>
        <v>20</v>
      </c>
      <c r="N176" s="9" t="str">
        <f t="shared" si="15"/>
        <v>2. Так себе</v>
      </c>
      <c r="O176">
        <f>'Ответы на форму (1)'!F176</f>
        <v>2</v>
      </c>
      <c r="P176">
        <f>'Ответы на форму (1)'!G176</f>
        <v>5</v>
      </c>
      <c r="Q176">
        <f>'Ответы на форму (1)'!H176</f>
        <v>3</v>
      </c>
      <c r="R176">
        <f>'Ответы на форму (1)'!I176</f>
        <v>6</v>
      </c>
      <c r="S176">
        <f>'Ответы на форму (1)'!J176</f>
        <v>4</v>
      </c>
      <c r="T176" t="str">
        <f>VLOOKUP('Ответы на форму (1)'!K176,ДжедайскаяШкала,2,FALSE)</f>
        <v>1. Плохо</v>
      </c>
      <c r="U176" t="str">
        <f>VLOOKUP('Ответы на форму (1)'!L176,ДжедайскаяШкала,2,FALSE)</f>
        <v>1. Плохо</v>
      </c>
      <c r="V176" s="9">
        <f t="shared" si="16"/>
        <v>44</v>
      </c>
      <c r="W176" s="9" t="str">
        <f t="shared" si="17"/>
        <v>3. В хлам</v>
      </c>
      <c r="X176">
        <f>VLOOKUP('Ответы на форму (1)'!M176,FAS,2,FALSE)</f>
        <v>5</v>
      </c>
      <c r="Y176">
        <f>VLOOKUP('Ответы на форму (1)'!N176,FAS,2,FALSE)</f>
        <v>5</v>
      </c>
      <c r="Z176">
        <f>VLOOKUP('Ответы на форму (1)'!O176,FAS,2,FALSE)</f>
        <v>5</v>
      </c>
      <c r="AA176">
        <f>VLOOKUP('Ответы на форму (1)'!P176,FAS,2,FALSE)</f>
        <v>1</v>
      </c>
      <c r="AB176">
        <f>VLOOKUP('Ответы на форму (1)'!Q176,FAS,2,FALSE)</f>
        <v>5</v>
      </c>
      <c r="AC176">
        <f>VLOOKUP('Ответы на форму (1)'!R176,FAS,2,FALSE)</f>
        <v>5</v>
      </c>
      <c r="AD176">
        <f>VLOOKUP('Ответы на форму (1)'!S176,FAS,2,FALSE)</f>
        <v>5</v>
      </c>
      <c r="AE176">
        <f>VLOOKUP('Ответы на форму (1)'!T176,FAS,2,FALSE)</f>
        <v>5</v>
      </c>
      <c r="AF176">
        <f>VLOOKUP('Ответы на форму (1)'!U176,FAS,2,FALSE)</f>
        <v>5</v>
      </c>
      <c r="AG176">
        <f>VLOOKUP('Ответы на форму (1)'!V176,FAS,2,FALSE)</f>
        <v>3</v>
      </c>
    </row>
    <row r="177" spans="1:33" x14ac:dyDescent="0.3">
      <c r="A177" t="str">
        <f>VLOOKUP('Ответы на форму (1)'!B177,Пол,2,FALSE)</f>
        <v>М</v>
      </c>
      <c r="B177">
        <f>'Ответы на форму (1)'!C177</f>
        <v>35</v>
      </c>
      <c r="C177" t="str">
        <f t="shared" si="12"/>
        <v>1. Мудрый :)</v>
      </c>
      <c r="D177" t="str">
        <f>VLOOKUP('Ответы на форму (1)'!D177,ЧастотаТолчкосмартфона,2,FALSE)</f>
        <v>4. Очень Часто</v>
      </c>
      <c r="E177">
        <f>IF(ISERR(FIND(E$1,'Ответы на форму (1)'!$E177)),0,IF(FIND(E$1,'Ответы на форму (1)'!$E177)&gt;0,1,0))</f>
        <v>0</v>
      </c>
      <c r="F177">
        <f>IF(ISERR(FIND(F$1,'Ответы на форму (1)'!$E177)),0,IF(FIND(F$1,'Ответы на форму (1)'!$E177)&gt;0,1,0))</f>
        <v>1</v>
      </c>
      <c r="G177">
        <f>IF(ISERR(FIND(G$1,'Ответы на форму (1)'!$E177)),0,IF(FIND(G$1,'Ответы на форму (1)'!$E177)&gt;0,1,0))</f>
        <v>0</v>
      </c>
      <c r="H177">
        <f>IF(ISERR(FIND(H$1,'Ответы на форму (1)'!$E177)),0,IF(FIND(H$1,'Ответы на форму (1)'!$E177)&gt;0,1,0))</f>
        <v>1</v>
      </c>
      <c r="I177">
        <f>IF(ISERR(FIND(I$1,'Ответы на форму (1)'!$E177)),0,IF(FIND(I$1,'Ответы на форму (1)'!$E177)&gt;0,1,0))</f>
        <v>1</v>
      </c>
      <c r="J177">
        <f>IF(ISERR(FIND(J$1,'Ответы на форму (1)'!$E177)),0,IF(FIND(J$1,'Ответы на форму (1)'!$E177)&gt;0,1,0))</f>
        <v>0</v>
      </c>
      <c r="K177">
        <f>IF(ISERR(FIND(K$1,'Ответы на форму (1)'!$E177)),0,IF(FIND(K$1,'Ответы на форму (1)'!$E177)&gt;0,1,0))</f>
        <v>0</v>
      </c>
      <c r="L177">
        <f t="shared" si="13"/>
        <v>3</v>
      </c>
      <c r="M177" s="9">
        <f t="shared" si="14"/>
        <v>28</v>
      </c>
      <c r="N177" s="9" t="str">
        <f t="shared" si="15"/>
        <v>1. Довольный</v>
      </c>
      <c r="O177">
        <f>'Ответы на форму (1)'!F177</f>
        <v>6</v>
      </c>
      <c r="P177">
        <f>'Ответы на форму (1)'!G177</f>
        <v>6</v>
      </c>
      <c r="Q177">
        <f>'Ответы на форму (1)'!H177</f>
        <v>6</v>
      </c>
      <c r="R177">
        <f>'Ответы на форму (1)'!I177</f>
        <v>5</v>
      </c>
      <c r="S177">
        <f>'Ответы на форму (1)'!J177</f>
        <v>5</v>
      </c>
      <c r="T177" t="str">
        <f>VLOOKUP('Ответы на форму (1)'!K177,ДжедайскаяШкала,2,FALSE)</f>
        <v>2. Средне</v>
      </c>
      <c r="U177" t="str">
        <f>VLOOKUP('Ответы на форму (1)'!L177,ДжедайскаяШкала,2,FALSE)</f>
        <v>2. Средне</v>
      </c>
      <c r="V177" s="9">
        <f t="shared" si="16"/>
        <v>27</v>
      </c>
      <c r="W177" s="9" t="str">
        <f t="shared" si="17"/>
        <v>2. Усталый</v>
      </c>
      <c r="X177">
        <f>VLOOKUP('Ответы на форму (1)'!M177,FAS,2,FALSE)</f>
        <v>3</v>
      </c>
      <c r="Y177">
        <f>VLOOKUP('Ответы на форму (1)'!N177,FAS,2,FALSE)</f>
        <v>3</v>
      </c>
      <c r="Z177">
        <f>VLOOKUP('Ответы на форму (1)'!O177,FAS,2,FALSE)</f>
        <v>3</v>
      </c>
      <c r="AA177">
        <f>VLOOKUP('Ответы на форму (1)'!P177,FAS,2,FALSE)</f>
        <v>4</v>
      </c>
      <c r="AB177">
        <f>VLOOKUP('Ответы на форму (1)'!Q177,FAS,2,FALSE)</f>
        <v>2</v>
      </c>
      <c r="AC177">
        <f>VLOOKUP('Ответы на форму (1)'!R177,FAS,2,FALSE)</f>
        <v>2</v>
      </c>
      <c r="AD177">
        <f>VLOOKUP('Ответы на форму (1)'!S177,FAS,2,FALSE)</f>
        <v>2</v>
      </c>
      <c r="AE177">
        <f>VLOOKUP('Ответы на форму (1)'!T177,FAS,2,FALSE)</f>
        <v>2</v>
      </c>
      <c r="AF177">
        <f>VLOOKUP('Ответы на форму (1)'!U177,FAS,2,FALSE)</f>
        <v>2</v>
      </c>
      <c r="AG177">
        <f>VLOOKUP('Ответы на форму (1)'!V177,FAS,2,FALSE)</f>
        <v>4</v>
      </c>
    </row>
    <row r="178" spans="1:33" x14ac:dyDescent="0.3">
      <c r="A178" t="str">
        <f>VLOOKUP('Ответы на форму (1)'!B178,Пол,2,FALSE)</f>
        <v>М</v>
      </c>
      <c r="B178">
        <f>'Ответы на форму (1)'!C178</f>
        <v>34</v>
      </c>
      <c r="C178" t="str">
        <f t="shared" si="12"/>
        <v>2. Молодой</v>
      </c>
      <c r="D178" t="str">
        <f>VLOOKUP('Ответы на форму (1)'!D178,ЧастотаТолчкосмартфона,2,FALSE)</f>
        <v>3. Часто</v>
      </c>
      <c r="E178">
        <f>IF(ISERR(FIND(E$1,'Ответы на форму (1)'!$E178)),0,IF(FIND(E$1,'Ответы на форму (1)'!$E178)&gt;0,1,0))</f>
        <v>0</v>
      </c>
      <c r="F178">
        <f>IF(ISERR(FIND(F$1,'Ответы на форму (1)'!$E178)),0,IF(FIND(F$1,'Ответы на форму (1)'!$E178)&gt;0,1,0))</f>
        <v>0</v>
      </c>
      <c r="G178">
        <f>IF(ISERR(FIND(G$1,'Ответы на форму (1)'!$E178)),0,IF(FIND(G$1,'Ответы на форму (1)'!$E178)&gt;0,1,0))</f>
        <v>0</v>
      </c>
      <c r="H178">
        <f>IF(ISERR(FIND(H$1,'Ответы на форму (1)'!$E178)),0,IF(FIND(H$1,'Ответы на форму (1)'!$E178)&gt;0,1,0))</f>
        <v>1</v>
      </c>
      <c r="I178">
        <f>IF(ISERR(FIND(I$1,'Ответы на форму (1)'!$E178)),0,IF(FIND(I$1,'Ответы на форму (1)'!$E178)&gt;0,1,0))</f>
        <v>0</v>
      </c>
      <c r="J178">
        <f>IF(ISERR(FIND(J$1,'Ответы на форму (1)'!$E178)),0,IF(FIND(J$1,'Ответы на форму (1)'!$E178)&gt;0,1,0))</f>
        <v>0</v>
      </c>
      <c r="K178">
        <f>IF(ISERR(FIND(K$1,'Ответы на форму (1)'!$E178)),0,IF(FIND(K$1,'Ответы на форму (1)'!$E178)&gt;0,1,0))</f>
        <v>0</v>
      </c>
      <c r="L178">
        <f t="shared" si="13"/>
        <v>1</v>
      </c>
      <c r="M178" s="9">
        <f t="shared" si="14"/>
        <v>14</v>
      </c>
      <c r="N178" s="9" t="str">
        <f t="shared" si="15"/>
        <v>3. Не довольный</v>
      </c>
      <c r="O178">
        <f>'Ответы на форму (1)'!F178</f>
        <v>4</v>
      </c>
      <c r="P178">
        <f>'Ответы на форму (1)'!G178</f>
        <v>4</v>
      </c>
      <c r="Q178">
        <f>'Ответы на форму (1)'!H178</f>
        <v>3</v>
      </c>
      <c r="R178">
        <f>'Ответы на форму (1)'!I178</f>
        <v>2</v>
      </c>
      <c r="S178">
        <f>'Ответы на форму (1)'!J178</f>
        <v>1</v>
      </c>
      <c r="T178" t="str">
        <f>VLOOKUP('Ответы на форму (1)'!K178,ДжедайскаяШкала,2,FALSE)</f>
        <v>3. Хорошо</v>
      </c>
      <c r="U178" t="str">
        <f>VLOOKUP('Ответы на форму (1)'!L178,ДжедайскаяШкала,2,FALSE)</f>
        <v>3. Хорошо</v>
      </c>
      <c r="V178" s="9">
        <f t="shared" si="16"/>
        <v>26</v>
      </c>
      <c r="W178" s="9" t="str">
        <f t="shared" si="17"/>
        <v>2. Усталый</v>
      </c>
      <c r="X178">
        <f>VLOOKUP('Ответы на форму (1)'!M178,FAS,2,FALSE)</f>
        <v>4</v>
      </c>
      <c r="Y178">
        <f>VLOOKUP('Ответы на форму (1)'!N178,FAS,2,FALSE)</f>
        <v>2</v>
      </c>
      <c r="Z178">
        <f>VLOOKUP('Ответы на форму (1)'!O178,FAS,2,FALSE)</f>
        <v>2</v>
      </c>
      <c r="AA178">
        <f>VLOOKUP('Ответы на форму (1)'!P178,FAS,2,FALSE)</f>
        <v>3</v>
      </c>
      <c r="AB178">
        <f>VLOOKUP('Ответы на форму (1)'!Q178,FAS,2,FALSE)</f>
        <v>3</v>
      </c>
      <c r="AC178">
        <f>VLOOKUP('Ответы на форму (1)'!R178,FAS,2,FALSE)</f>
        <v>3</v>
      </c>
      <c r="AD178">
        <f>VLOOKUP('Ответы на форму (1)'!S178,FAS,2,FALSE)</f>
        <v>2</v>
      </c>
      <c r="AE178">
        <f>VLOOKUP('Ответы на форму (1)'!T178,FAS,2,FALSE)</f>
        <v>1</v>
      </c>
      <c r="AF178">
        <f>VLOOKUP('Ответы на форму (1)'!U178,FAS,2,FALSE)</f>
        <v>2</v>
      </c>
      <c r="AG178">
        <f>VLOOKUP('Ответы на форму (1)'!V178,FAS,2,FALSE)</f>
        <v>4</v>
      </c>
    </row>
    <row r="179" spans="1:33" x14ac:dyDescent="0.3">
      <c r="A179" t="str">
        <f>VLOOKUP('Ответы на форму (1)'!B179,Пол,2,FALSE)</f>
        <v>М</v>
      </c>
      <c r="B179">
        <f>'Ответы на форму (1)'!C179</f>
        <v>33</v>
      </c>
      <c r="C179" t="str">
        <f t="shared" si="12"/>
        <v>2. Молодой</v>
      </c>
      <c r="D179" t="str">
        <f>VLOOKUP('Ответы на форму (1)'!D179,ЧастотаТолчкосмартфона,2,FALSE)</f>
        <v>4. Очень Часто</v>
      </c>
      <c r="E179">
        <f>IF(ISERR(FIND(E$1,'Ответы на форму (1)'!$E179)),0,IF(FIND(E$1,'Ответы на форму (1)'!$E179)&gt;0,1,0))</f>
        <v>0</v>
      </c>
      <c r="F179">
        <f>IF(ISERR(FIND(F$1,'Ответы на форму (1)'!$E179)),0,IF(FIND(F$1,'Ответы на форму (1)'!$E179)&gt;0,1,0))</f>
        <v>1</v>
      </c>
      <c r="G179">
        <f>IF(ISERR(FIND(G$1,'Ответы на форму (1)'!$E179)),0,IF(FIND(G$1,'Ответы на форму (1)'!$E179)&gt;0,1,0))</f>
        <v>0</v>
      </c>
      <c r="H179">
        <f>IF(ISERR(FIND(H$1,'Ответы на форму (1)'!$E179)),0,IF(FIND(H$1,'Ответы на форму (1)'!$E179)&gt;0,1,0))</f>
        <v>1</v>
      </c>
      <c r="I179">
        <f>IF(ISERR(FIND(I$1,'Ответы на форму (1)'!$E179)),0,IF(FIND(I$1,'Ответы на форму (1)'!$E179)&gt;0,1,0))</f>
        <v>0</v>
      </c>
      <c r="J179">
        <f>IF(ISERR(FIND(J$1,'Ответы на форму (1)'!$E179)),0,IF(FIND(J$1,'Ответы на форму (1)'!$E179)&gt;0,1,0))</f>
        <v>1</v>
      </c>
      <c r="K179">
        <f>IF(ISERR(FIND(K$1,'Ответы на форму (1)'!$E179)),0,IF(FIND(K$1,'Ответы на форму (1)'!$E179)&gt;0,1,0))</f>
        <v>0</v>
      </c>
      <c r="L179">
        <f t="shared" si="13"/>
        <v>3</v>
      </c>
      <c r="M179" s="9">
        <f t="shared" si="14"/>
        <v>19</v>
      </c>
      <c r="N179" s="9" t="str">
        <f t="shared" si="15"/>
        <v>2. Так себе</v>
      </c>
      <c r="O179">
        <f>'Ответы на форму (1)'!F179</f>
        <v>4</v>
      </c>
      <c r="P179">
        <f>'Ответы на форму (1)'!G179</f>
        <v>4</v>
      </c>
      <c r="Q179">
        <f>'Ответы на форму (1)'!H179</f>
        <v>4</v>
      </c>
      <c r="R179">
        <f>'Ответы на форму (1)'!I179</f>
        <v>4</v>
      </c>
      <c r="S179">
        <f>'Ответы на форму (1)'!J179</f>
        <v>3</v>
      </c>
      <c r="T179" t="str">
        <f>VLOOKUP('Ответы на форму (1)'!K179,ДжедайскаяШкала,2,FALSE)</f>
        <v>1. Плохо</v>
      </c>
      <c r="U179" t="str">
        <f>VLOOKUP('Ответы на форму (1)'!L179,ДжедайскаяШкала,2,FALSE)</f>
        <v>2. Средне</v>
      </c>
      <c r="V179" s="9">
        <f t="shared" si="16"/>
        <v>33</v>
      </c>
      <c r="W179" s="9" t="str">
        <f t="shared" si="17"/>
        <v>3. В хлам</v>
      </c>
      <c r="X179">
        <f>VLOOKUP('Ответы на форму (1)'!M179,FAS,2,FALSE)</f>
        <v>4</v>
      </c>
      <c r="Y179">
        <f>VLOOKUP('Ответы на форму (1)'!N179,FAS,2,FALSE)</f>
        <v>3</v>
      </c>
      <c r="Z179">
        <f>VLOOKUP('Ответы на форму (1)'!O179,FAS,2,FALSE)</f>
        <v>3</v>
      </c>
      <c r="AA179">
        <f>VLOOKUP('Ответы на форму (1)'!P179,FAS,2,FALSE)</f>
        <v>2</v>
      </c>
      <c r="AB179">
        <f>VLOOKUP('Ответы на форму (1)'!Q179,FAS,2,FALSE)</f>
        <v>5</v>
      </c>
      <c r="AC179">
        <f>VLOOKUP('Ответы на форму (1)'!R179,FAS,2,FALSE)</f>
        <v>4</v>
      </c>
      <c r="AD179">
        <f>VLOOKUP('Ответы на форму (1)'!S179,FAS,2,FALSE)</f>
        <v>2</v>
      </c>
      <c r="AE179">
        <f>VLOOKUP('Ответы на форму (1)'!T179,FAS,2,FALSE)</f>
        <v>3</v>
      </c>
      <c r="AF179">
        <f>VLOOKUP('Ответы на форму (1)'!U179,FAS,2,FALSE)</f>
        <v>3</v>
      </c>
      <c r="AG179">
        <f>VLOOKUP('Ответы на форму (1)'!V179,FAS,2,FALSE)</f>
        <v>4</v>
      </c>
    </row>
    <row r="180" spans="1:33" x14ac:dyDescent="0.3">
      <c r="A180" t="str">
        <f>VLOOKUP('Ответы на форму (1)'!B180,Пол,2,FALSE)</f>
        <v>М</v>
      </c>
      <c r="B180">
        <f>'Ответы на форму (1)'!C180</f>
        <v>22</v>
      </c>
      <c r="C180" t="str">
        <f t="shared" si="12"/>
        <v>3. Миллениал :)</v>
      </c>
      <c r="D180" t="str">
        <f>VLOOKUP('Ответы на форму (1)'!D180,ЧастотаТолчкосмартфона,2,FALSE)</f>
        <v>4. Очень Часто</v>
      </c>
      <c r="E180">
        <f>IF(ISERR(FIND(E$1,'Ответы на форму (1)'!$E180)),0,IF(FIND(E$1,'Ответы на форму (1)'!$E180)&gt;0,1,0))</f>
        <v>0</v>
      </c>
      <c r="F180">
        <f>IF(ISERR(FIND(F$1,'Ответы на форму (1)'!$E180)),0,IF(FIND(F$1,'Ответы на форму (1)'!$E180)&gt;0,1,0))</f>
        <v>1</v>
      </c>
      <c r="G180">
        <f>IF(ISERR(FIND(G$1,'Ответы на форму (1)'!$E180)),0,IF(FIND(G$1,'Ответы на форму (1)'!$E180)&gt;0,1,0))</f>
        <v>0</v>
      </c>
      <c r="H180">
        <f>IF(ISERR(FIND(H$1,'Ответы на форму (1)'!$E180)),0,IF(FIND(H$1,'Ответы на форму (1)'!$E180)&gt;0,1,0))</f>
        <v>1</v>
      </c>
      <c r="I180">
        <f>IF(ISERR(FIND(I$1,'Ответы на форму (1)'!$E180)),0,IF(FIND(I$1,'Ответы на форму (1)'!$E180)&gt;0,1,0))</f>
        <v>0</v>
      </c>
      <c r="J180">
        <f>IF(ISERR(FIND(J$1,'Ответы на форму (1)'!$E180)),0,IF(FIND(J$1,'Ответы на форму (1)'!$E180)&gt;0,1,0))</f>
        <v>1</v>
      </c>
      <c r="K180">
        <f>IF(ISERR(FIND(K$1,'Ответы на форму (1)'!$E180)),0,IF(FIND(K$1,'Ответы на форму (1)'!$E180)&gt;0,1,0))</f>
        <v>0</v>
      </c>
      <c r="L180">
        <f t="shared" si="13"/>
        <v>3</v>
      </c>
      <c r="M180" s="9">
        <f t="shared" si="14"/>
        <v>19</v>
      </c>
      <c r="N180" s="9" t="str">
        <f t="shared" si="15"/>
        <v>2. Так себе</v>
      </c>
      <c r="O180">
        <f>'Ответы на форму (1)'!F180</f>
        <v>4</v>
      </c>
      <c r="P180">
        <f>'Ответы на форму (1)'!G180</f>
        <v>5</v>
      </c>
      <c r="Q180">
        <f>'Ответы на форму (1)'!H180</f>
        <v>4</v>
      </c>
      <c r="R180">
        <f>'Ответы на форму (1)'!I180</f>
        <v>5</v>
      </c>
      <c r="S180">
        <f>'Ответы на форму (1)'!J180</f>
        <v>1</v>
      </c>
      <c r="T180" t="str">
        <f>VLOOKUP('Ответы на форму (1)'!K180,ДжедайскаяШкала,2,FALSE)</f>
        <v>1. Плохо</v>
      </c>
      <c r="U180" t="str">
        <f>VLOOKUP('Ответы на форму (1)'!L180,ДжедайскаяШкала,2,FALSE)</f>
        <v>2. Средне</v>
      </c>
      <c r="V180" s="9">
        <f t="shared" si="16"/>
        <v>37</v>
      </c>
      <c r="W180" s="9" t="str">
        <f t="shared" si="17"/>
        <v>3. В хлам</v>
      </c>
      <c r="X180">
        <f>VLOOKUP('Ответы на форму (1)'!M180,FAS,2,FALSE)</f>
        <v>2</v>
      </c>
      <c r="Y180">
        <f>VLOOKUP('Ответы на форму (1)'!N180,FAS,2,FALSE)</f>
        <v>2</v>
      </c>
      <c r="Z180">
        <f>VLOOKUP('Ответы на форму (1)'!O180,FAS,2,FALSE)</f>
        <v>5</v>
      </c>
      <c r="AA180">
        <f>VLOOKUP('Ответы на форму (1)'!P180,FAS,2,FALSE)</f>
        <v>5</v>
      </c>
      <c r="AB180">
        <f>VLOOKUP('Ответы на форму (1)'!Q180,FAS,2,FALSE)</f>
        <v>3</v>
      </c>
      <c r="AC180">
        <f>VLOOKUP('Ответы на форму (1)'!R180,FAS,2,FALSE)</f>
        <v>5</v>
      </c>
      <c r="AD180">
        <f>VLOOKUP('Ответы на форму (1)'!S180,FAS,2,FALSE)</f>
        <v>4</v>
      </c>
      <c r="AE180">
        <f>VLOOKUP('Ответы на форму (1)'!T180,FAS,2,FALSE)</f>
        <v>5</v>
      </c>
      <c r="AF180">
        <f>VLOOKUP('Ответы на форму (1)'!U180,FAS,2,FALSE)</f>
        <v>3</v>
      </c>
      <c r="AG180">
        <f>VLOOKUP('Ответы на форму (1)'!V180,FAS,2,FALSE)</f>
        <v>3</v>
      </c>
    </row>
    <row r="181" spans="1:33" x14ac:dyDescent="0.3">
      <c r="A181" t="str">
        <f>VLOOKUP('Ответы на форму (1)'!B181,Пол,2,FALSE)</f>
        <v>М</v>
      </c>
      <c r="B181">
        <f>'Ответы на форму (1)'!C181</f>
        <v>43</v>
      </c>
      <c r="C181" t="str">
        <f t="shared" si="12"/>
        <v>1. Мудрый :)</v>
      </c>
      <c r="D181" t="str">
        <f>VLOOKUP('Ответы на форму (1)'!D181,ЧастотаТолчкосмартфона,2,FALSE)</f>
        <v>4. Очень Часто</v>
      </c>
      <c r="E181">
        <f>IF(ISERR(FIND(E$1,'Ответы на форму (1)'!$E181)),0,IF(FIND(E$1,'Ответы на форму (1)'!$E181)&gt;0,1,0))</f>
        <v>0</v>
      </c>
      <c r="F181">
        <f>IF(ISERR(FIND(F$1,'Ответы на форму (1)'!$E181)),0,IF(FIND(F$1,'Ответы на форму (1)'!$E181)&gt;0,1,0))</f>
        <v>1</v>
      </c>
      <c r="G181">
        <f>IF(ISERR(FIND(G$1,'Ответы на форму (1)'!$E181)),0,IF(FIND(G$1,'Ответы на форму (1)'!$E181)&gt;0,1,0))</f>
        <v>0</v>
      </c>
      <c r="H181">
        <f>IF(ISERR(FIND(H$1,'Ответы на форму (1)'!$E181)),0,IF(FIND(H$1,'Ответы на форму (1)'!$E181)&gt;0,1,0))</f>
        <v>1</v>
      </c>
      <c r="I181">
        <f>IF(ISERR(FIND(I$1,'Ответы на форму (1)'!$E181)),0,IF(FIND(I$1,'Ответы на форму (1)'!$E181)&gt;0,1,0))</f>
        <v>0</v>
      </c>
      <c r="J181">
        <f>IF(ISERR(FIND(J$1,'Ответы на форму (1)'!$E181)),0,IF(FIND(J$1,'Ответы на форму (1)'!$E181)&gt;0,1,0))</f>
        <v>0</v>
      </c>
      <c r="K181">
        <f>IF(ISERR(FIND(K$1,'Ответы на форму (1)'!$E181)),0,IF(FIND(K$1,'Ответы на форму (1)'!$E181)&gt;0,1,0))</f>
        <v>0</v>
      </c>
      <c r="L181">
        <f t="shared" si="13"/>
        <v>2</v>
      </c>
      <c r="M181" s="9">
        <f t="shared" si="14"/>
        <v>23</v>
      </c>
      <c r="N181" s="9" t="str">
        <f t="shared" si="15"/>
        <v>2. Так себе</v>
      </c>
      <c r="O181">
        <f>'Ответы на форму (1)'!F181</f>
        <v>5</v>
      </c>
      <c r="P181">
        <f>'Ответы на форму (1)'!G181</f>
        <v>6</v>
      </c>
      <c r="Q181">
        <f>'Ответы на форму (1)'!H181</f>
        <v>6</v>
      </c>
      <c r="R181">
        <f>'Ответы на форму (1)'!I181</f>
        <v>4</v>
      </c>
      <c r="S181">
        <f>'Ответы на форму (1)'!J181</f>
        <v>2</v>
      </c>
      <c r="T181" t="str">
        <f>VLOOKUP('Ответы на форму (1)'!K181,ДжедайскаяШкала,2,FALSE)</f>
        <v>2. Средне</v>
      </c>
      <c r="U181" t="str">
        <f>VLOOKUP('Ответы на форму (1)'!L181,ДжедайскаяШкала,2,FALSE)</f>
        <v>2. Средне</v>
      </c>
      <c r="V181" s="9">
        <f t="shared" si="16"/>
        <v>21</v>
      </c>
      <c r="W181" s="9" t="str">
        <f t="shared" si="17"/>
        <v>1. Свежий</v>
      </c>
      <c r="X181">
        <f>VLOOKUP('Ответы на форму (1)'!M181,FAS,2,FALSE)</f>
        <v>2</v>
      </c>
      <c r="Y181">
        <f>VLOOKUP('Ответы на форму (1)'!N181,FAS,2,FALSE)</f>
        <v>2</v>
      </c>
      <c r="Z181">
        <f>VLOOKUP('Ответы на форму (1)'!O181,FAS,2,FALSE)</f>
        <v>2</v>
      </c>
      <c r="AA181">
        <f>VLOOKUP('Ответы на форму (1)'!P181,FAS,2,FALSE)</f>
        <v>4</v>
      </c>
      <c r="AB181">
        <f>VLOOKUP('Ответы на форму (1)'!Q181,FAS,2,FALSE)</f>
        <v>1</v>
      </c>
      <c r="AC181">
        <f>VLOOKUP('Ответы на форму (1)'!R181,FAS,2,FALSE)</f>
        <v>3</v>
      </c>
      <c r="AD181">
        <f>VLOOKUP('Ответы на форму (1)'!S181,FAS,2,FALSE)</f>
        <v>1</v>
      </c>
      <c r="AE181">
        <f>VLOOKUP('Ответы на форму (1)'!T181,FAS,2,FALSE)</f>
        <v>1</v>
      </c>
      <c r="AF181">
        <f>VLOOKUP('Ответы на форму (1)'!U181,FAS,2,FALSE)</f>
        <v>2</v>
      </c>
      <c r="AG181">
        <f>VLOOKUP('Ответы на форму (1)'!V181,FAS,2,FALSE)</f>
        <v>3</v>
      </c>
    </row>
    <row r="182" spans="1:33" x14ac:dyDescent="0.3">
      <c r="A182" t="str">
        <f>VLOOKUP('Ответы на форму (1)'!B182,Пол,2,FALSE)</f>
        <v>Ж</v>
      </c>
      <c r="B182">
        <f>'Ответы на форму (1)'!C182</f>
        <v>28</v>
      </c>
      <c r="C182" t="str">
        <f t="shared" si="12"/>
        <v>2. Молодой</v>
      </c>
      <c r="D182" t="str">
        <f>VLOOKUP('Ответы на форму (1)'!D182,ЧастотаТолчкосмартфона,2,FALSE)</f>
        <v>4. Очень Часто</v>
      </c>
      <c r="E182">
        <f>IF(ISERR(FIND(E$1,'Ответы на форму (1)'!$E182)),0,IF(FIND(E$1,'Ответы на форму (1)'!$E182)&gt;0,1,0))</f>
        <v>0</v>
      </c>
      <c r="F182">
        <f>IF(ISERR(FIND(F$1,'Ответы на форму (1)'!$E182)),0,IF(FIND(F$1,'Ответы на форму (1)'!$E182)&gt;0,1,0))</f>
        <v>1</v>
      </c>
      <c r="G182">
        <f>IF(ISERR(FIND(G$1,'Ответы на форму (1)'!$E182)),0,IF(FIND(G$1,'Ответы на форму (1)'!$E182)&gt;0,1,0))</f>
        <v>1</v>
      </c>
      <c r="H182">
        <f>IF(ISERR(FIND(H$1,'Ответы на форму (1)'!$E182)),0,IF(FIND(H$1,'Ответы на форму (1)'!$E182)&gt;0,1,0))</f>
        <v>1</v>
      </c>
      <c r="I182">
        <f>IF(ISERR(FIND(I$1,'Ответы на форму (1)'!$E182)),0,IF(FIND(I$1,'Ответы на форму (1)'!$E182)&gt;0,1,0))</f>
        <v>0</v>
      </c>
      <c r="J182">
        <f>IF(ISERR(FIND(J$1,'Ответы на форму (1)'!$E182)),0,IF(FIND(J$1,'Ответы на форму (1)'!$E182)&gt;0,1,0))</f>
        <v>0</v>
      </c>
      <c r="K182">
        <f>IF(ISERR(FIND(K$1,'Ответы на форму (1)'!$E182)),0,IF(FIND(K$1,'Ответы на форму (1)'!$E182)&gt;0,1,0))</f>
        <v>0</v>
      </c>
      <c r="L182">
        <f t="shared" si="13"/>
        <v>3</v>
      </c>
      <c r="M182" s="9">
        <f t="shared" si="14"/>
        <v>11</v>
      </c>
      <c r="N182" s="9" t="str">
        <f t="shared" si="15"/>
        <v>3. Не довольный</v>
      </c>
      <c r="O182">
        <f>'Ответы на форму (1)'!F182</f>
        <v>2</v>
      </c>
      <c r="P182">
        <f>'Ответы на форму (1)'!G182</f>
        <v>5</v>
      </c>
      <c r="Q182">
        <f>'Ответы на форму (1)'!H182</f>
        <v>1</v>
      </c>
      <c r="R182">
        <f>'Ответы на форму (1)'!I182</f>
        <v>2</v>
      </c>
      <c r="S182">
        <f>'Ответы на форму (1)'!J182</f>
        <v>1</v>
      </c>
      <c r="T182" t="str">
        <f>VLOOKUP('Ответы на форму (1)'!K182,ДжедайскаяШкала,2,FALSE)</f>
        <v>1. Плохо</v>
      </c>
      <c r="U182" t="str">
        <f>VLOOKUP('Ответы на форму (1)'!L182,ДжедайскаяШкала,2,FALSE)</f>
        <v>1. Плохо</v>
      </c>
      <c r="V182" s="9">
        <f t="shared" si="16"/>
        <v>41</v>
      </c>
      <c r="W182" s="9" t="str">
        <f t="shared" si="17"/>
        <v>3. В хлам</v>
      </c>
      <c r="X182">
        <f>VLOOKUP('Ответы на форму (1)'!M182,FAS,2,FALSE)</f>
        <v>4</v>
      </c>
      <c r="Y182">
        <f>VLOOKUP('Ответы на форму (1)'!N182,FAS,2,FALSE)</f>
        <v>4</v>
      </c>
      <c r="Z182">
        <f>VLOOKUP('Ответы на форму (1)'!O182,FAS,2,FALSE)</f>
        <v>4</v>
      </c>
      <c r="AA182">
        <f>VLOOKUP('Ответы на форму (1)'!P182,FAS,2,FALSE)</f>
        <v>3</v>
      </c>
      <c r="AB182">
        <f>VLOOKUP('Ответы на форму (1)'!Q182,FAS,2,FALSE)</f>
        <v>4</v>
      </c>
      <c r="AC182">
        <f>VLOOKUP('Ответы на форму (1)'!R182,FAS,2,FALSE)</f>
        <v>5</v>
      </c>
      <c r="AD182">
        <f>VLOOKUP('Ответы на форму (1)'!S182,FAS,2,FALSE)</f>
        <v>5</v>
      </c>
      <c r="AE182">
        <f>VLOOKUP('Ответы на форму (1)'!T182,FAS,2,FALSE)</f>
        <v>5</v>
      </c>
      <c r="AF182">
        <f>VLOOKUP('Ответы на форму (1)'!U182,FAS,2,FALSE)</f>
        <v>5</v>
      </c>
      <c r="AG182">
        <f>VLOOKUP('Ответы на форму (1)'!V182,FAS,2,FALSE)</f>
        <v>2</v>
      </c>
    </row>
    <row r="183" spans="1:33" x14ac:dyDescent="0.3">
      <c r="A183" t="str">
        <f>VLOOKUP('Ответы на форму (1)'!B183,Пол,2,FALSE)</f>
        <v>Ж</v>
      </c>
      <c r="B183">
        <f>'Ответы на форму (1)'!C183</f>
        <v>41</v>
      </c>
      <c r="C183" t="str">
        <f t="shared" si="12"/>
        <v>1. Мудрый :)</v>
      </c>
      <c r="D183" t="str">
        <f>VLOOKUP('Ответы на форму (1)'!D183,ЧастотаТолчкосмартфона,2,FALSE)</f>
        <v>4. Очень Часто</v>
      </c>
      <c r="E183">
        <f>IF(ISERR(FIND(E$1,'Ответы на форму (1)'!$E183)),0,IF(FIND(E$1,'Ответы на форму (1)'!$E183)&gt;0,1,0))</f>
        <v>0</v>
      </c>
      <c r="F183">
        <f>IF(ISERR(FIND(F$1,'Ответы на форму (1)'!$E183)),0,IF(FIND(F$1,'Ответы на форму (1)'!$E183)&gt;0,1,0))</f>
        <v>0</v>
      </c>
      <c r="G183">
        <f>IF(ISERR(FIND(G$1,'Ответы на форму (1)'!$E183)),0,IF(FIND(G$1,'Ответы на форму (1)'!$E183)&gt;0,1,0))</f>
        <v>0</v>
      </c>
      <c r="H183">
        <f>IF(ISERR(FIND(H$1,'Ответы на форму (1)'!$E183)),0,IF(FIND(H$1,'Ответы на форму (1)'!$E183)&gt;0,1,0))</f>
        <v>1</v>
      </c>
      <c r="I183">
        <f>IF(ISERR(FIND(I$1,'Ответы на форму (1)'!$E183)),0,IF(FIND(I$1,'Ответы на форму (1)'!$E183)&gt;0,1,0))</f>
        <v>0</v>
      </c>
      <c r="J183">
        <f>IF(ISERR(FIND(J$1,'Ответы на форму (1)'!$E183)),0,IF(FIND(J$1,'Ответы на форму (1)'!$E183)&gt;0,1,0))</f>
        <v>0</v>
      </c>
      <c r="K183">
        <f>IF(ISERR(FIND(K$1,'Ответы на форму (1)'!$E183)),0,IF(FIND(K$1,'Ответы на форму (1)'!$E183)&gt;0,1,0))</f>
        <v>1</v>
      </c>
      <c r="L183">
        <f t="shared" si="13"/>
        <v>2</v>
      </c>
      <c r="M183" s="9">
        <f t="shared" si="14"/>
        <v>25</v>
      </c>
      <c r="N183" s="9" t="str">
        <f t="shared" si="15"/>
        <v>2. Так себе</v>
      </c>
      <c r="O183">
        <f>'Ответы на форму (1)'!F183</f>
        <v>5</v>
      </c>
      <c r="P183">
        <f>'Ответы на форму (1)'!G183</f>
        <v>6</v>
      </c>
      <c r="Q183">
        <f>'Ответы на форму (1)'!H183</f>
        <v>5</v>
      </c>
      <c r="R183">
        <f>'Ответы на форму (1)'!I183</f>
        <v>6</v>
      </c>
      <c r="S183">
        <f>'Ответы на форму (1)'!J183</f>
        <v>3</v>
      </c>
      <c r="T183" t="str">
        <f>VLOOKUP('Ответы на форму (1)'!K183,ДжедайскаяШкала,2,FALSE)</f>
        <v>3. Хорошо</v>
      </c>
      <c r="U183" t="str">
        <f>VLOOKUP('Ответы на форму (1)'!L183,ДжедайскаяШкала,2,FALSE)</f>
        <v>3. Хорошо</v>
      </c>
      <c r="V183" s="9">
        <f t="shared" si="16"/>
        <v>28</v>
      </c>
      <c r="W183" s="9" t="str">
        <f t="shared" si="17"/>
        <v>2. Усталый</v>
      </c>
      <c r="X183">
        <f>VLOOKUP('Ответы на форму (1)'!M183,FAS,2,FALSE)</f>
        <v>3</v>
      </c>
      <c r="Y183">
        <f>VLOOKUP('Ответы на форму (1)'!N183,FAS,2,FALSE)</f>
        <v>3</v>
      </c>
      <c r="Z183">
        <f>VLOOKUP('Ответы на форму (1)'!O183,FAS,2,FALSE)</f>
        <v>1</v>
      </c>
      <c r="AA183">
        <f>VLOOKUP('Ответы на форму (1)'!P183,FAS,2,FALSE)</f>
        <v>4</v>
      </c>
      <c r="AB183">
        <f>VLOOKUP('Ответы на форму (1)'!Q183,FAS,2,FALSE)</f>
        <v>2</v>
      </c>
      <c r="AC183">
        <f>VLOOKUP('Ответы на форму (1)'!R183,FAS,2,FALSE)</f>
        <v>2</v>
      </c>
      <c r="AD183">
        <f>VLOOKUP('Ответы на форму (1)'!S183,FAS,2,FALSE)</f>
        <v>2</v>
      </c>
      <c r="AE183">
        <f>VLOOKUP('Ответы на форму (1)'!T183,FAS,2,FALSE)</f>
        <v>2</v>
      </c>
      <c r="AF183">
        <f>VLOOKUP('Ответы на форму (1)'!U183,FAS,2,FALSE)</f>
        <v>4</v>
      </c>
      <c r="AG183">
        <f>VLOOKUP('Ответы на форму (1)'!V183,FAS,2,FALSE)</f>
        <v>5</v>
      </c>
    </row>
    <row r="184" spans="1:33" x14ac:dyDescent="0.3">
      <c r="A184" t="str">
        <f>VLOOKUP('Ответы на форму (1)'!B184,Пол,2,FALSE)</f>
        <v>М</v>
      </c>
      <c r="B184">
        <f>'Ответы на форму (1)'!C184</f>
        <v>27</v>
      </c>
      <c r="C184" t="str">
        <f t="shared" si="12"/>
        <v>2. Молодой</v>
      </c>
      <c r="D184" t="str">
        <f>VLOOKUP('Ответы на форму (1)'!D184,ЧастотаТолчкосмартфона,2,FALSE)</f>
        <v>3. Часто</v>
      </c>
      <c r="E184">
        <f>IF(ISERR(FIND(E$1,'Ответы на форму (1)'!$E184)),0,IF(FIND(E$1,'Ответы на форму (1)'!$E184)&gt;0,1,0))</f>
        <v>0</v>
      </c>
      <c r="F184">
        <f>IF(ISERR(FIND(F$1,'Ответы на форму (1)'!$E184)),0,IF(FIND(F$1,'Ответы на форму (1)'!$E184)&gt;0,1,0))</f>
        <v>1</v>
      </c>
      <c r="G184">
        <f>IF(ISERR(FIND(G$1,'Ответы на форму (1)'!$E184)),0,IF(FIND(G$1,'Ответы на форму (1)'!$E184)&gt;0,1,0))</f>
        <v>0</v>
      </c>
      <c r="H184">
        <f>IF(ISERR(FIND(H$1,'Ответы на форму (1)'!$E184)),0,IF(FIND(H$1,'Ответы на форму (1)'!$E184)&gt;0,1,0))</f>
        <v>1</v>
      </c>
      <c r="I184">
        <f>IF(ISERR(FIND(I$1,'Ответы на форму (1)'!$E184)),0,IF(FIND(I$1,'Ответы на форму (1)'!$E184)&gt;0,1,0))</f>
        <v>0</v>
      </c>
      <c r="J184">
        <f>IF(ISERR(FIND(J$1,'Ответы на форму (1)'!$E184)),0,IF(FIND(J$1,'Ответы на форму (1)'!$E184)&gt;0,1,0))</f>
        <v>1</v>
      </c>
      <c r="K184">
        <f>IF(ISERR(FIND(K$1,'Ответы на форму (1)'!$E184)),0,IF(FIND(K$1,'Ответы на форму (1)'!$E184)&gt;0,1,0))</f>
        <v>0</v>
      </c>
      <c r="L184">
        <f t="shared" si="13"/>
        <v>3</v>
      </c>
      <c r="M184" s="9">
        <f t="shared" si="14"/>
        <v>24</v>
      </c>
      <c r="N184" s="9" t="str">
        <f t="shared" si="15"/>
        <v>2. Так себе</v>
      </c>
      <c r="O184">
        <f>'Ответы на форму (1)'!F184</f>
        <v>4</v>
      </c>
      <c r="P184">
        <f>'Ответы на форму (1)'!G184</f>
        <v>5</v>
      </c>
      <c r="Q184">
        <f>'Ответы на форму (1)'!H184</f>
        <v>5</v>
      </c>
      <c r="R184">
        <f>'Ответы на форму (1)'!I184</f>
        <v>6</v>
      </c>
      <c r="S184">
        <f>'Ответы на форму (1)'!J184</f>
        <v>4</v>
      </c>
      <c r="T184" t="str">
        <f>VLOOKUP('Ответы на форму (1)'!K184,ДжедайскаяШкала,2,FALSE)</f>
        <v>2. Средне</v>
      </c>
      <c r="U184" t="str">
        <f>VLOOKUP('Ответы на форму (1)'!L184,ДжедайскаяШкала,2,FALSE)</f>
        <v>3. Хорошо</v>
      </c>
      <c r="V184" s="9">
        <f t="shared" si="16"/>
        <v>28</v>
      </c>
      <c r="W184" s="9" t="str">
        <f t="shared" si="17"/>
        <v>2. Усталый</v>
      </c>
      <c r="X184">
        <f>VLOOKUP('Ответы на форму (1)'!M184,FAS,2,FALSE)</f>
        <v>2</v>
      </c>
      <c r="Y184">
        <f>VLOOKUP('Ответы на форму (1)'!N184,FAS,2,FALSE)</f>
        <v>2</v>
      </c>
      <c r="Z184">
        <f>VLOOKUP('Ответы на форму (1)'!O184,FAS,2,FALSE)</f>
        <v>3</v>
      </c>
      <c r="AA184">
        <f>VLOOKUP('Ответы на форму (1)'!P184,FAS,2,FALSE)</f>
        <v>4</v>
      </c>
      <c r="AB184">
        <f>VLOOKUP('Ответы на форму (1)'!Q184,FAS,2,FALSE)</f>
        <v>2</v>
      </c>
      <c r="AC184">
        <f>VLOOKUP('Ответы на форму (1)'!R184,FAS,2,FALSE)</f>
        <v>4</v>
      </c>
      <c r="AD184">
        <f>VLOOKUP('Ответы на форму (1)'!S184,FAS,2,FALSE)</f>
        <v>3</v>
      </c>
      <c r="AE184">
        <f>VLOOKUP('Ответы на форму (1)'!T184,FAS,2,FALSE)</f>
        <v>2</v>
      </c>
      <c r="AF184">
        <f>VLOOKUP('Ответы на форму (1)'!U184,FAS,2,FALSE)</f>
        <v>2</v>
      </c>
      <c r="AG184">
        <f>VLOOKUP('Ответы на форму (1)'!V184,FAS,2,FALSE)</f>
        <v>4</v>
      </c>
    </row>
    <row r="185" spans="1:33" x14ac:dyDescent="0.3">
      <c r="A185" t="str">
        <f>VLOOKUP('Ответы на форму (1)'!B185,Пол,2,FALSE)</f>
        <v>М</v>
      </c>
      <c r="B185">
        <f>'Ответы на форму (1)'!C185</f>
        <v>39</v>
      </c>
      <c r="C185" t="str">
        <f t="shared" si="12"/>
        <v>1. Мудрый :)</v>
      </c>
      <c r="D185" t="str">
        <f>VLOOKUP('Ответы на форму (1)'!D185,ЧастотаТолчкосмартфона,2,FALSE)</f>
        <v>4. Очень Часто</v>
      </c>
      <c r="E185">
        <f>IF(ISERR(FIND(E$1,'Ответы на форму (1)'!$E185)),0,IF(FIND(E$1,'Ответы на форму (1)'!$E185)&gt;0,1,0))</f>
        <v>0</v>
      </c>
      <c r="F185">
        <f>IF(ISERR(FIND(F$1,'Ответы на форму (1)'!$E185)),0,IF(FIND(F$1,'Ответы на форму (1)'!$E185)&gt;0,1,0))</f>
        <v>1</v>
      </c>
      <c r="G185">
        <f>IF(ISERR(FIND(G$1,'Ответы на форму (1)'!$E185)),0,IF(FIND(G$1,'Ответы на форму (1)'!$E185)&gt;0,1,0))</f>
        <v>0</v>
      </c>
      <c r="H185">
        <f>IF(ISERR(FIND(H$1,'Ответы на форму (1)'!$E185)),0,IF(FIND(H$1,'Ответы на форму (1)'!$E185)&gt;0,1,0))</f>
        <v>1</v>
      </c>
      <c r="I185">
        <f>IF(ISERR(FIND(I$1,'Ответы на форму (1)'!$E185)),0,IF(FIND(I$1,'Ответы на форму (1)'!$E185)&gt;0,1,0))</f>
        <v>1</v>
      </c>
      <c r="J185">
        <f>IF(ISERR(FIND(J$1,'Ответы на форму (1)'!$E185)),0,IF(FIND(J$1,'Ответы на форму (1)'!$E185)&gt;0,1,0))</f>
        <v>1</v>
      </c>
      <c r="K185">
        <f>IF(ISERR(FIND(K$1,'Ответы на форму (1)'!$E185)),0,IF(FIND(K$1,'Ответы на форму (1)'!$E185)&gt;0,1,0))</f>
        <v>0</v>
      </c>
      <c r="L185">
        <f t="shared" si="13"/>
        <v>4</v>
      </c>
      <c r="M185" s="9">
        <f t="shared" si="14"/>
        <v>21</v>
      </c>
      <c r="N185" s="9" t="str">
        <f t="shared" si="15"/>
        <v>2. Так себе</v>
      </c>
      <c r="O185">
        <f>'Ответы на форму (1)'!F185</f>
        <v>5</v>
      </c>
      <c r="P185">
        <f>'Ответы на форму (1)'!G185</f>
        <v>5</v>
      </c>
      <c r="Q185">
        <f>'Ответы на форму (1)'!H185</f>
        <v>5</v>
      </c>
      <c r="R185">
        <f>'Ответы на форму (1)'!I185</f>
        <v>4</v>
      </c>
      <c r="S185">
        <f>'Ответы на форму (1)'!J185</f>
        <v>2</v>
      </c>
      <c r="T185" t="str">
        <f>VLOOKUP('Ответы на форму (1)'!K185,ДжедайскаяШкала,2,FALSE)</f>
        <v>2. Средне</v>
      </c>
      <c r="U185" t="str">
        <f>VLOOKUP('Ответы на форму (1)'!L185,ДжедайскаяШкала,2,FALSE)</f>
        <v>3. Хорошо</v>
      </c>
      <c r="V185" s="9">
        <f t="shared" si="16"/>
        <v>27</v>
      </c>
      <c r="W185" s="9" t="str">
        <f t="shared" si="17"/>
        <v>2. Усталый</v>
      </c>
      <c r="X185">
        <f>VLOOKUP('Ответы на форму (1)'!M185,FAS,2,FALSE)</f>
        <v>3</v>
      </c>
      <c r="Y185">
        <f>VLOOKUP('Ответы на форму (1)'!N185,FAS,2,FALSE)</f>
        <v>2</v>
      </c>
      <c r="Z185">
        <f>VLOOKUP('Ответы на форму (1)'!O185,FAS,2,FALSE)</f>
        <v>4</v>
      </c>
      <c r="AA185">
        <f>VLOOKUP('Ответы на форму (1)'!P185,FAS,2,FALSE)</f>
        <v>4</v>
      </c>
      <c r="AB185">
        <f>VLOOKUP('Ответы на форму (1)'!Q185,FAS,2,FALSE)</f>
        <v>1</v>
      </c>
      <c r="AC185">
        <f>VLOOKUP('Ответы на форму (1)'!R185,FAS,2,FALSE)</f>
        <v>3</v>
      </c>
      <c r="AD185">
        <f>VLOOKUP('Ответы на форму (1)'!S185,FAS,2,FALSE)</f>
        <v>1</v>
      </c>
      <c r="AE185">
        <f>VLOOKUP('Ответы на форму (1)'!T185,FAS,2,FALSE)</f>
        <v>2</v>
      </c>
      <c r="AF185">
        <f>VLOOKUP('Ответы на форму (1)'!U185,FAS,2,FALSE)</f>
        <v>2</v>
      </c>
      <c r="AG185">
        <f>VLOOKUP('Ответы на форму (1)'!V185,FAS,2,FALSE)</f>
        <v>5</v>
      </c>
    </row>
    <row r="186" spans="1:33" x14ac:dyDescent="0.3">
      <c r="A186" t="str">
        <f>VLOOKUP('Ответы на форму (1)'!B186,Пол,2,FALSE)</f>
        <v>Ж</v>
      </c>
      <c r="B186">
        <f>'Ответы на форму (1)'!C186</f>
        <v>42</v>
      </c>
      <c r="C186" t="str">
        <f t="shared" si="12"/>
        <v>1. Мудрый :)</v>
      </c>
      <c r="D186" t="str">
        <f>VLOOKUP('Ответы на форму (1)'!D186,ЧастотаТолчкосмартфона,2,FALSE)</f>
        <v>2. Иногда</v>
      </c>
      <c r="E186">
        <f>IF(ISERR(FIND(E$1,'Ответы на форму (1)'!$E186)),0,IF(FIND(E$1,'Ответы на форму (1)'!$E186)&gt;0,1,0))</f>
        <v>0</v>
      </c>
      <c r="F186">
        <f>IF(ISERR(FIND(F$1,'Ответы на форму (1)'!$E186)),0,IF(FIND(F$1,'Ответы на форму (1)'!$E186)&gt;0,1,0))</f>
        <v>0</v>
      </c>
      <c r="G186">
        <f>IF(ISERR(FIND(G$1,'Ответы на форму (1)'!$E186)),0,IF(FIND(G$1,'Ответы на форму (1)'!$E186)&gt;0,1,0))</f>
        <v>0</v>
      </c>
      <c r="H186">
        <f>IF(ISERR(FIND(H$1,'Ответы на форму (1)'!$E186)),0,IF(FIND(H$1,'Ответы на форму (1)'!$E186)&gt;0,1,0))</f>
        <v>1</v>
      </c>
      <c r="I186">
        <f>IF(ISERR(FIND(I$1,'Ответы на форму (1)'!$E186)),0,IF(FIND(I$1,'Ответы на форму (1)'!$E186)&gt;0,1,0))</f>
        <v>0</v>
      </c>
      <c r="J186">
        <f>IF(ISERR(FIND(J$1,'Ответы на форму (1)'!$E186)),0,IF(FIND(J$1,'Ответы на форму (1)'!$E186)&gt;0,1,0))</f>
        <v>0</v>
      </c>
      <c r="K186">
        <f>IF(ISERR(FIND(K$1,'Ответы на форму (1)'!$E186)),0,IF(FIND(K$1,'Ответы на форму (1)'!$E186)&gt;0,1,0))</f>
        <v>0</v>
      </c>
      <c r="L186">
        <f t="shared" si="13"/>
        <v>1</v>
      </c>
      <c r="M186" s="9">
        <f t="shared" si="14"/>
        <v>26</v>
      </c>
      <c r="N186" s="9" t="str">
        <f t="shared" si="15"/>
        <v>1. Довольный</v>
      </c>
      <c r="O186">
        <f>'Ответы на форму (1)'!F186</f>
        <v>5</v>
      </c>
      <c r="P186">
        <f>'Ответы на форму (1)'!G186</f>
        <v>6</v>
      </c>
      <c r="Q186">
        <f>'Ответы на форму (1)'!H186</f>
        <v>6</v>
      </c>
      <c r="R186">
        <f>'Ответы на форму (1)'!I186</f>
        <v>5</v>
      </c>
      <c r="S186">
        <f>'Ответы на форму (1)'!J186</f>
        <v>4</v>
      </c>
      <c r="T186" t="str">
        <f>VLOOKUP('Ответы на форму (1)'!K186,ДжедайскаяШкала,2,FALSE)</f>
        <v>3. Хорошо</v>
      </c>
      <c r="U186" t="str">
        <f>VLOOKUP('Ответы на форму (1)'!L186,ДжедайскаяШкала,2,FALSE)</f>
        <v>3. Хорошо</v>
      </c>
      <c r="V186" s="9">
        <f t="shared" si="16"/>
        <v>18</v>
      </c>
      <c r="W186" s="9" t="str">
        <f t="shared" si="17"/>
        <v>1. Свежий</v>
      </c>
      <c r="X186">
        <f>VLOOKUP('Ответы на форму (1)'!M186,FAS,2,FALSE)</f>
        <v>1</v>
      </c>
      <c r="Y186">
        <f>VLOOKUP('Ответы на форму (1)'!N186,FAS,2,FALSE)</f>
        <v>1</v>
      </c>
      <c r="Z186">
        <f>VLOOKUP('Ответы на форму (1)'!O186,FAS,2,FALSE)</f>
        <v>1</v>
      </c>
      <c r="AA186">
        <f>VLOOKUP('Ответы на форму (1)'!P186,FAS,2,FALSE)</f>
        <v>5</v>
      </c>
      <c r="AB186">
        <f>VLOOKUP('Ответы на форму (1)'!Q186,FAS,2,FALSE)</f>
        <v>1</v>
      </c>
      <c r="AC186">
        <f>VLOOKUP('Ответы на форму (1)'!R186,FAS,2,FALSE)</f>
        <v>1</v>
      </c>
      <c r="AD186">
        <f>VLOOKUP('Ответы на форму (1)'!S186,FAS,2,FALSE)</f>
        <v>1</v>
      </c>
      <c r="AE186">
        <f>VLOOKUP('Ответы на форму (1)'!T186,FAS,2,FALSE)</f>
        <v>1</v>
      </c>
      <c r="AF186">
        <f>VLOOKUP('Ответы на форму (1)'!U186,FAS,2,FALSE)</f>
        <v>1</v>
      </c>
      <c r="AG186">
        <f>VLOOKUP('Ответы на форму (1)'!V186,FAS,2,FALSE)</f>
        <v>5</v>
      </c>
    </row>
    <row r="187" spans="1:33" x14ac:dyDescent="0.3">
      <c r="A187" t="str">
        <f>VLOOKUP('Ответы на форму (1)'!B187,Пол,2,FALSE)</f>
        <v>М</v>
      </c>
      <c r="B187">
        <f>'Ответы на форму (1)'!C187</f>
        <v>21</v>
      </c>
      <c r="C187" t="str">
        <f t="shared" si="12"/>
        <v>3. Миллениал :)</v>
      </c>
      <c r="D187" t="str">
        <f>VLOOKUP('Ответы на форму (1)'!D187,ЧастотаТолчкосмартфона,2,FALSE)</f>
        <v>4. Очень Часто</v>
      </c>
      <c r="E187">
        <f>IF(ISERR(FIND(E$1,'Ответы на форму (1)'!$E187)),0,IF(FIND(E$1,'Ответы на форму (1)'!$E187)&gt;0,1,0))</f>
        <v>0</v>
      </c>
      <c r="F187">
        <f>IF(ISERR(FIND(F$1,'Ответы на форму (1)'!$E187)),0,IF(FIND(F$1,'Ответы на форму (1)'!$E187)&gt;0,1,0))</f>
        <v>1</v>
      </c>
      <c r="G187">
        <f>IF(ISERR(FIND(G$1,'Ответы на форму (1)'!$E187)),0,IF(FIND(G$1,'Ответы на форму (1)'!$E187)&gt;0,1,0))</f>
        <v>0</v>
      </c>
      <c r="H187">
        <f>IF(ISERR(FIND(H$1,'Ответы на форму (1)'!$E187)),0,IF(FIND(H$1,'Ответы на форму (1)'!$E187)&gt;0,1,0))</f>
        <v>1</v>
      </c>
      <c r="I187">
        <f>IF(ISERR(FIND(I$1,'Ответы на форму (1)'!$E187)),0,IF(FIND(I$1,'Ответы на форму (1)'!$E187)&gt;0,1,0))</f>
        <v>0</v>
      </c>
      <c r="J187">
        <f>IF(ISERR(FIND(J$1,'Ответы на форму (1)'!$E187)),0,IF(FIND(J$1,'Ответы на форму (1)'!$E187)&gt;0,1,0))</f>
        <v>1</v>
      </c>
      <c r="K187">
        <f>IF(ISERR(FIND(K$1,'Ответы на форму (1)'!$E187)),0,IF(FIND(K$1,'Ответы на форму (1)'!$E187)&gt;0,1,0))</f>
        <v>0</v>
      </c>
      <c r="L187">
        <f t="shared" si="13"/>
        <v>3</v>
      </c>
      <c r="M187" s="9">
        <f t="shared" si="14"/>
        <v>11</v>
      </c>
      <c r="N187" s="9" t="str">
        <f t="shared" si="15"/>
        <v>3. Не довольный</v>
      </c>
      <c r="O187">
        <f>'Ответы на форму (1)'!F187</f>
        <v>2</v>
      </c>
      <c r="P187">
        <f>'Ответы на форму (1)'!G187</f>
        <v>2</v>
      </c>
      <c r="Q187">
        <f>'Ответы на форму (1)'!H187</f>
        <v>1</v>
      </c>
      <c r="R187">
        <f>'Ответы на форму (1)'!I187</f>
        <v>2</v>
      </c>
      <c r="S187">
        <f>'Ответы на форму (1)'!J187</f>
        <v>4</v>
      </c>
      <c r="T187" t="str">
        <f>VLOOKUP('Ответы на форму (1)'!K187,ДжедайскаяШкала,2,FALSE)</f>
        <v>1. Плохо</v>
      </c>
      <c r="U187" t="str">
        <f>VLOOKUP('Ответы на форму (1)'!L187,ДжедайскаяШкала,2,FALSE)</f>
        <v>1. Плохо</v>
      </c>
      <c r="V187" s="9">
        <f t="shared" si="16"/>
        <v>39</v>
      </c>
      <c r="W187" s="9" t="str">
        <f t="shared" si="17"/>
        <v>3. В хлам</v>
      </c>
      <c r="X187">
        <f>VLOOKUP('Ответы на форму (1)'!M187,FAS,2,FALSE)</f>
        <v>4</v>
      </c>
      <c r="Y187">
        <f>VLOOKUP('Ответы на форму (1)'!N187,FAS,2,FALSE)</f>
        <v>3</v>
      </c>
      <c r="Z187">
        <f>VLOOKUP('Ответы на форму (1)'!O187,FAS,2,FALSE)</f>
        <v>5</v>
      </c>
      <c r="AA187">
        <f>VLOOKUP('Ответы на форму (1)'!P187,FAS,2,FALSE)</f>
        <v>3</v>
      </c>
      <c r="AB187">
        <f>VLOOKUP('Ответы на форму (1)'!Q187,FAS,2,FALSE)</f>
        <v>4</v>
      </c>
      <c r="AC187">
        <f>VLOOKUP('Ответы на форму (1)'!R187,FAS,2,FALSE)</f>
        <v>4</v>
      </c>
      <c r="AD187">
        <f>VLOOKUP('Ответы на форму (1)'!S187,FAS,2,FALSE)</f>
        <v>3</v>
      </c>
      <c r="AE187">
        <f>VLOOKUP('Ответы на форму (1)'!T187,FAS,2,FALSE)</f>
        <v>5</v>
      </c>
      <c r="AF187">
        <f>VLOOKUP('Ответы на форму (1)'!U187,FAS,2,FALSE)</f>
        <v>4</v>
      </c>
      <c r="AG187">
        <f>VLOOKUP('Ответы на форму (1)'!V187,FAS,2,FALSE)</f>
        <v>4</v>
      </c>
    </row>
    <row r="188" spans="1:33" x14ac:dyDescent="0.3">
      <c r="A188" t="str">
        <f>VLOOKUP('Ответы на форму (1)'!B188,Пол,2,FALSE)</f>
        <v>М</v>
      </c>
      <c r="B188">
        <f>'Ответы на форму (1)'!C188</f>
        <v>34</v>
      </c>
      <c r="C188" t="str">
        <f t="shared" si="12"/>
        <v>2. Молодой</v>
      </c>
      <c r="D188" t="str">
        <f>VLOOKUP('Ответы на форму (1)'!D188,ЧастотаТолчкосмартфона,2,FALSE)</f>
        <v>3. Часто</v>
      </c>
      <c r="E188">
        <f>IF(ISERR(FIND(E$1,'Ответы на форму (1)'!$E188)),0,IF(FIND(E$1,'Ответы на форму (1)'!$E188)&gt;0,1,0))</f>
        <v>0</v>
      </c>
      <c r="F188">
        <f>IF(ISERR(FIND(F$1,'Ответы на форму (1)'!$E188)),0,IF(FIND(F$1,'Ответы на форму (1)'!$E188)&gt;0,1,0))</f>
        <v>0</v>
      </c>
      <c r="G188">
        <f>IF(ISERR(FIND(G$1,'Ответы на форму (1)'!$E188)),0,IF(FIND(G$1,'Ответы на форму (1)'!$E188)&gt;0,1,0))</f>
        <v>0</v>
      </c>
      <c r="H188">
        <f>IF(ISERR(FIND(H$1,'Ответы на форму (1)'!$E188)),0,IF(FIND(H$1,'Ответы на форму (1)'!$E188)&gt;0,1,0))</f>
        <v>1</v>
      </c>
      <c r="I188">
        <f>IF(ISERR(FIND(I$1,'Ответы на форму (1)'!$E188)),0,IF(FIND(I$1,'Ответы на форму (1)'!$E188)&gt;0,1,0))</f>
        <v>0</v>
      </c>
      <c r="J188">
        <f>IF(ISERR(FIND(J$1,'Ответы на форму (1)'!$E188)),0,IF(FIND(J$1,'Ответы на форму (1)'!$E188)&gt;0,1,0))</f>
        <v>0</v>
      </c>
      <c r="K188">
        <f>IF(ISERR(FIND(K$1,'Ответы на форму (1)'!$E188)),0,IF(FIND(K$1,'Ответы на форму (1)'!$E188)&gt;0,1,0))</f>
        <v>0</v>
      </c>
      <c r="L188">
        <f t="shared" si="13"/>
        <v>1</v>
      </c>
      <c r="M188" s="9">
        <f t="shared" si="14"/>
        <v>28</v>
      </c>
      <c r="N188" s="9" t="str">
        <f t="shared" si="15"/>
        <v>1. Довольный</v>
      </c>
      <c r="O188">
        <f>'Ответы на форму (1)'!F188</f>
        <v>4</v>
      </c>
      <c r="P188">
        <f>'Ответы на форму (1)'!G188</f>
        <v>5</v>
      </c>
      <c r="Q188">
        <f>'Ответы на форму (1)'!H188</f>
        <v>6</v>
      </c>
      <c r="R188">
        <f>'Ответы на форму (1)'!I188</f>
        <v>6</v>
      </c>
      <c r="S188">
        <f>'Ответы на форму (1)'!J188</f>
        <v>7</v>
      </c>
      <c r="T188" t="str">
        <f>VLOOKUP('Ответы на форму (1)'!K188,ДжедайскаяШкала,2,FALSE)</f>
        <v>2. Средне</v>
      </c>
      <c r="U188" t="str">
        <f>VLOOKUP('Ответы на форму (1)'!L188,ДжедайскаяШкала,2,FALSE)</f>
        <v>3. Хорошо</v>
      </c>
      <c r="V188" s="9">
        <f t="shared" si="16"/>
        <v>27</v>
      </c>
      <c r="W188" s="9" t="str">
        <f t="shared" si="17"/>
        <v>2. Усталый</v>
      </c>
      <c r="X188">
        <f>VLOOKUP('Ответы на форму (1)'!M188,FAS,2,FALSE)</f>
        <v>4</v>
      </c>
      <c r="Y188">
        <f>VLOOKUP('Ответы на форму (1)'!N188,FAS,2,FALSE)</f>
        <v>3</v>
      </c>
      <c r="Z188">
        <f>VLOOKUP('Ответы на форму (1)'!O188,FAS,2,FALSE)</f>
        <v>2</v>
      </c>
      <c r="AA188">
        <f>VLOOKUP('Ответы на форму (1)'!P188,FAS,2,FALSE)</f>
        <v>3</v>
      </c>
      <c r="AB188">
        <f>VLOOKUP('Ответы на форму (1)'!Q188,FAS,2,FALSE)</f>
        <v>3</v>
      </c>
      <c r="AC188">
        <f>VLOOKUP('Ответы на форму (1)'!R188,FAS,2,FALSE)</f>
        <v>2</v>
      </c>
      <c r="AD188">
        <f>VLOOKUP('Ответы на форму (1)'!S188,FAS,2,FALSE)</f>
        <v>2</v>
      </c>
      <c r="AE188">
        <f>VLOOKUP('Ответы на форму (1)'!T188,FAS,2,FALSE)</f>
        <v>2</v>
      </c>
      <c r="AF188">
        <f>VLOOKUP('Ответы на форму (1)'!U188,FAS,2,FALSE)</f>
        <v>2</v>
      </c>
      <c r="AG188">
        <f>VLOOKUP('Ответы на форму (1)'!V188,FAS,2,FALSE)</f>
        <v>4</v>
      </c>
    </row>
    <row r="189" spans="1:33" x14ac:dyDescent="0.3">
      <c r="A189" t="str">
        <f>VLOOKUP('Ответы на форму (1)'!B189,Пол,2,FALSE)</f>
        <v>М</v>
      </c>
      <c r="B189">
        <f>'Ответы на форму (1)'!C189</f>
        <v>38</v>
      </c>
      <c r="C189" t="str">
        <f t="shared" si="12"/>
        <v>1. Мудрый :)</v>
      </c>
      <c r="D189" t="str">
        <f>VLOOKUP('Ответы на форму (1)'!D189,ЧастотаТолчкосмартфона,2,FALSE)</f>
        <v>3. Часто</v>
      </c>
      <c r="E189">
        <f>IF(ISERR(FIND(E$1,'Ответы на форму (1)'!$E189)),0,IF(FIND(E$1,'Ответы на форму (1)'!$E189)&gt;0,1,0))</f>
        <v>0</v>
      </c>
      <c r="F189">
        <f>IF(ISERR(FIND(F$1,'Ответы на форму (1)'!$E189)),0,IF(FIND(F$1,'Ответы на форму (1)'!$E189)&gt;0,1,0))</f>
        <v>0</v>
      </c>
      <c r="G189">
        <f>IF(ISERR(FIND(G$1,'Ответы на форму (1)'!$E189)),0,IF(FIND(G$1,'Ответы на форму (1)'!$E189)&gt;0,1,0))</f>
        <v>0</v>
      </c>
      <c r="H189">
        <f>IF(ISERR(FIND(H$1,'Ответы на форму (1)'!$E189)),0,IF(FIND(H$1,'Ответы на форму (1)'!$E189)&gt;0,1,0))</f>
        <v>1</v>
      </c>
      <c r="I189">
        <f>IF(ISERR(FIND(I$1,'Ответы на форму (1)'!$E189)),0,IF(FIND(I$1,'Ответы на форму (1)'!$E189)&gt;0,1,0))</f>
        <v>0</v>
      </c>
      <c r="J189">
        <f>IF(ISERR(FIND(J$1,'Ответы на форму (1)'!$E189)),0,IF(FIND(J$1,'Ответы на форму (1)'!$E189)&gt;0,1,0))</f>
        <v>0</v>
      </c>
      <c r="K189">
        <f>IF(ISERR(FIND(K$1,'Ответы на форму (1)'!$E189)),0,IF(FIND(K$1,'Ответы на форму (1)'!$E189)&gt;0,1,0))</f>
        <v>0</v>
      </c>
      <c r="L189">
        <f t="shared" si="13"/>
        <v>1</v>
      </c>
      <c r="M189" s="9">
        <f t="shared" si="14"/>
        <v>21</v>
      </c>
      <c r="N189" s="9" t="str">
        <f t="shared" si="15"/>
        <v>2. Так себе</v>
      </c>
      <c r="O189">
        <f>'Ответы на форму (1)'!F189</f>
        <v>4</v>
      </c>
      <c r="P189">
        <f>'Ответы на форму (1)'!G189</f>
        <v>4</v>
      </c>
      <c r="Q189">
        <f>'Ответы на форму (1)'!H189</f>
        <v>4</v>
      </c>
      <c r="R189">
        <f>'Ответы на форму (1)'!I189</f>
        <v>6</v>
      </c>
      <c r="S189">
        <f>'Ответы на форму (1)'!J189</f>
        <v>3</v>
      </c>
      <c r="T189" t="str">
        <f>VLOOKUP('Ответы на форму (1)'!K189,ДжедайскаяШкала,2,FALSE)</f>
        <v>3. Хорошо</v>
      </c>
      <c r="U189" t="str">
        <f>VLOOKUP('Ответы на форму (1)'!L189,ДжедайскаяШкала,2,FALSE)</f>
        <v>3. Хорошо</v>
      </c>
      <c r="V189" s="9">
        <f t="shared" si="16"/>
        <v>33</v>
      </c>
      <c r="W189" s="9" t="str">
        <f t="shared" si="17"/>
        <v>3. В хлам</v>
      </c>
      <c r="X189">
        <f>VLOOKUP('Ответы на форму (1)'!M189,FAS,2,FALSE)</f>
        <v>3</v>
      </c>
      <c r="Y189">
        <f>VLOOKUP('Ответы на форму (1)'!N189,FAS,2,FALSE)</f>
        <v>3</v>
      </c>
      <c r="Z189">
        <f>VLOOKUP('Ответы на форму (1)'!O189,FAS,2,FALSE)</f>
        <v>4</v>
      </c>
      <c r="AA189">
        <f>VLOOKUP('Ответы на форму (1)'!P189,FAS,2,FALSE)</f>
        <v>4</v>
      </c>
      <c r="AB189">
        <f>VLOOKUP('Ответы на форму (1)'!Q189,FAS,2,FALSE)</f>
        <v>3</v>
      </c>
      <c r="AC189">
        <f>VLOOKUP('Ответы на форму (1)'!R189,FAS,2,FALSE)</f>
        <v>3</v>
      </c>
      <c r="AD189">
        <f>VLOOKUP('Ответы на форму (1)'!S189,FAS,2,FALSE)</f>
        <v>3</v>
      </c>
      <c r="AE189">
        <f>VLOOKUP('Ответы на форму (1)'!T189,FAS,2,FALSE)</f>
        <v>3</v>
      </c>
      <c r="AF189">
        <f>VLOOKUP('Ответы на форму (1)'!U189,FAS,2,FALSE)</f>
        <v>3</v>
      </c>
      <c r="AG189">
        <f>VLOOKUP('Ответы на форму (1)'!V189,FAS,2,FALSE)</f>
        <v>4</v>
      </c>
    </row>
    <row r="190" spans="1:33" x14ac:dyDescent="0.3">
      <c r="A190" t="str">
        <f>VLOOKUP('Ответы на форму (1)'!B190,Пол,2,FALSE)</f>
        <v>М</v>
      </c>
      <c r="B190">
        <f>'Ответы на форму (1)'!C190</f>
        <v>36</v>
      </c>
      <c r="C190" t="str">
        <f t="shared" si="12"/>
        <v>1. Мудрый :)</v>
      </c>
      <c r="D190" t="str">
        <f>VLOOKUP('Ответы на форму (1)'!D190,ЧастотаТолчкосмартфона,2,FALSE)</f>
        <v>3. Часто</v>
      </c>
      <c r="E190">
        <f>IF(ISERR(FIND(E$1,'Ответы на форму (1)'!$E190)),0,IF(FIND(E$1,'Ответы на форму (1)'!$E190)&gt;0,1,0))</f>
        <v>0</v>
      </c>
      <c r="F190">
        <f>IF(ISERR(FIND(F$1,'Ответы на форму (1)'!$E190)),0,IF(FIND(F$1,'Ответы на форму (1)'!$E190)&gt;0,1,0))</f>
        <v>1</v>
      </c>
      <c r="G190">
        <f>IF(ISERR(FIND(G$1,'Ответы на форму (1)'!$E190)),0,IF(FIND(G$1,'Ответы на форму (1)'!$E190)&gt;0,1,0))</f>
        <v>0</v>
      </c>
      <c r="H190">
        <f>IF(ISERR(FIND(H$1,'Ответы на форму (1)'!$E190)),0,IF(FIND(H$1,'Ответы на форму (1)'!$E190)&gt;0,1,0))</f>
        <v>1</v>
      </c>
      <c r="I190">
        <f>IF(ISERR(FIND(I$1,'Ответы на форму (1)'!$E190)),0,IF(FIND(I$1,'Ответы на форму (1)'!$E190)&gt;0,1,0))</f>
        <v>0</v>
      </c>
      <c r="J190">
        <f>IF(ISERR(FIND(J$1,'Ответы на форму (1)'!$E190)),0,IF(FIND(J$1,'Ответы на форму (1)'!$E190)&gt;0,1,0))</f>
        <v>0</v>
      </c>
      <c r="K190">
        <f>IF(ISERR(FIND(K$1,'Ответы на форму (1)'!$E190)),0,IF(FIND(K$1,'Ответы на форму (1)'!$E190)&gt;0,1,0))</f>
        <v>0</v>
      </c>
      <c r="L190">
        <f t="shared" si="13"/>
        <v>2</v>
      </c>
      <c r="M190" s="9">
        <f t="shared" si="14"/>
        <v>24</v>
      </c>
      <c r="N190" s="9" t="str">
        <f t="shared" si="15"/>
        <v>2. Так себе</v>
      </c>
      <c r="O190">
        <f>'Ответы на форму (1)'!F190</f>
        <v>5</v>
      </c>
      <c r="P190">
        <f>'Ответы на форму (1)'!G190</f>
        <v>5</v>
      </c>
      <c r="Q190">
        <f>'Ответы на форму (1)'!H190</f>
        <v>5</v>
      </c>
      <c r="R190">
        <f>'Ответы на форму (1)'!I190</f>
        <v>4</v>
      </c>
      <c r="S190">
        <f>'Ответы на форму (1)'!J190</f>
        <v>5</v>
      </c>
      <c r="T190" t="str">
        <f>VLOOKUP('Ответы на форму (1)'!K190,ДжедайскаяШкала,2,FALSE)</f>
        <v>1. Плохо</v>
      </c>
      <c r="U190" t="str">
        <f>VLOOKUP('Ответы на форму (1)'!L190,ДжедайскаяШкала,2,FALSE)</f>
        <v>2. Средне</v>
      </c>
      <c r="V190" s="9">
        <f t="shared" si="16"/>
        <v>38</v>
      </c>
      <c r="W190" s="9" t="str">
        <f t="shared" si="17"/>
        <v>3. В хлам</v>
      </c>
      <c r="X190">
        <f>VLOOKUP('Ответы на форму (1)'!M190,FAS,2,FALSE)</f>
        <v>4</v>
      </c>
      <c r="Y190">
        <f>VLOOKUP('Ответы на форму (1)'!N190,FAS,2,FALSE)</f>
        <v>4</v>
      </c>
      <c r="Z190">
        <f>VLOOKUP('Ответы на форму (1)'!O190,FAS,2,FALSE)</f>
        <v>5</v>
      </c>
      <c r="AA190">
        <f>VLOOKUP('Ответы на форму (1)'!P190,FAS,2,FALSE)</f>
        <v>4</v>
      </c>
      <c r="AB190">
        <f>VLOOKUP('Ответы на форму (1)'!Q190,FAS,2,FALSE)</f>
        <v>3</v>
      </c>
      <c r="AC190">
        <f>VLOOKUP('Ответы на форму (1)'!R190,FAS,2,FALSE)</f>
        <v>5</v>
      </c>
      <c r="AD190">
        <f>VLOOKUP('Ответы на форму (1)'!S190,FAS,2,FALSE)</f>
        <v>4</v>
      </c>
      <c r="AE190">
        <f>VLOOKUP('Ответы на форму (1)'!T190,FAS,2,FALSE)</f>
        <v>3</v>
      </c>
      <c r="AF190">
        <f>VLOOKUP('Ответы на форму (1)'!U190,FAS,2,FALSE)</f>
        <v>4</v>
      </c>
      <c r="AG190">
        <f>VLOOKUP('Ответы на форму (1)'!V190,FAS,2,FALSE)</f>
        <v>2</v>
      </c>
    </row>
    <row r="191" spans="1:33" x14ac:dyDescent="0.3">
      <c r="A191" t="str">
        <f>VLOOKUP('Ответы на форму (1)'!B191,Пол,2,FALSE)</f>
        <v>Ж</v>
      </c>
      <c r="B191">
        <f>'Ответы на форму (1)'!C191</f>
        <v>29</v>
      </c>
      <c r="C191" t="str">
        <f t="shared" si="12"/>
        <v>2. Молодой</v>
      </c>
      <c r="D191" t="str">
        <f>VLOOKUP('Ответы на форму (1)'!D191,ЧастотаТолчкосмартфона,2,FALSE)</f>
        <v>4. Очень Часто</v>
      </c>
      <c r="E191">
        <f>IF(ISERR(FIND(E$1,'Ответы на форму (1)'!$E191)),0,IF(FIND(E$1,'Ответы на форму (1)'!$E191)&gt;0,1,0))</f>
        <v>0</v>
      </c>
      <c r="F191">
        <f>IF(ISERR(FIND(F$1,'Ответы на форму (1)'!$E191)),0,IF(FIND(F$1,'Ответы на форму (1)'!$E191)&gt;0,1,0))</f>
        <v>1</v>
      </c>
      <c r="G191">
        <f>IF(ISERR(FIND(G$1,'Ответы на форму (1)'!$E191)),0,IF(FIND(G$1,'Ответы на форму (1)'!$E191)&gt;0,1,0))</f>
        <v>0</v>
      </c>
      <c r="H191">
        <f>IF(ISERR(FIND(H$1,'Ответы на форму (1)'!$E191)),0,IF(FIND(H$1,'Ответы на форму (1)'!$E191)&gt;0,1,0))</f>
        <v>1</v>
      </c>
      <c r="I191">
        <f>IF(ISERR(FIND(I$1,'Ответы на форму (1)'!$E191)),0,IF(FIND(I$1,'Ответы на форму (1)'!$E191)&gt;0,1,0))</f>
        <v>0</v>
      </c>
      <c r="J191">
        <f>IF(ISERR(FIND(J$1,'Ответы на форму (1)'!$E191)),0,IF(FIND(J$1,'Ответы на форму (1)'!$E191)&gt;0,1,0))</f>
        <v>0</v>
      </c>
      <c r="K191">
        <f>IF(ISERR(FIND(K$1,'Ответы на форму (1)'!$E191)),0,IF(FIND(K$1,'Ответы на форму (1)'!$E191)&gt;0,1,0))</f>
        <v>0</v>
      </c>
      <c r="L191">
        <f t="shared" si="13"/>
        <v>2</v>
      </c>
      <c r="M191" s="9">
        <f t="shared" si="14"/>
        <v>24</v>
      </c>
      <c r="N191" s="9" t="str">
        <f t="shared" si="15"/>
        <v>2. Так себе</v>
      </c>
      <c r="O191">
        <f>'Ответы на форму (1)'!F191</f>
        <v>4</v>
      </c>
      <c r="P191">
        <f>'Ответы на форму (1)'!G191</f>
        <v>5</v>
      </c>
      <c r="Q191">
        <f>'Ответы на форму (1)'!H191</f>
        <v>5</v>
      </c>
      <c r="R191">
        <f>'Ответы на форму (1)'!I191</f>
        <v>5</v>
      </c>
      <c r="S191">
        <f>'Ответы на форму (1)'!J191</f>
        <v>5</v>
      </c>
      <c r="T191" t="str">
        <f>VLOOKUP('Ответы на форму (1)'!K191,ДжедайскаяШкала,2,FALSE)</f>
        <v>2. Средне</v>
      </c>
      <c r="U191" t="str">
        <f>VLOOKUP('Ответы на форму (1)'!L191,ДжедайскаяШкала,2,FALSE)</f>
        <v>2. Средне</v>
      </c>
      <c r="V191" s="9">
        <f t="shared" si="16"/>
        <v>31</v>
      </c>
      <c r="W191" s="9" t="str">
        <f t="shared" si="17"/>
        <v>2. Усталый</v>
      </c>
      <c r="X191">
        <f>VLOOKUP('Ответы на форму (1)'!M191,FAS,2,FALSE)</f>
        <v>4</v>
      </c>
      <c r="Y191">
        <f>VLOOKUP('Ответы на форму (1)'!N191,FAS,2,FALSE)</f>
        <v>4</v>
      </c>
      <c r="Z191">
        <f>VLOOKUP('Ответы на форму (1)'!O191,FAS,2,FALSE)</f>
        <v>4</v>
      </c>
      <c r="AA191">
        <f>VLOOKUP('Ответы на форму (1)'!P191,FAS,2,FALSE)</f>
        <v>3</v>
      </c>
      <c r="AB191">
        <f>VLOOKUP('Ответы на форму (1)'!Q191,FAS,2,FALSE)</f>
        <v>1</v>
      </c>
      <c r="AC191">
        <f>VLOOKUP('Ответы на форму (1)'!R191,FAS,2,FALSE)</f>
        <v>4</v>
      </c>
      <c r="AD191">
        <f>VLOOKUP('Ответы на форму (1)'!S191,FAS,2,FALSE)</f>
        <v>3</v>
      </c>
      <c r="AE191">
        <f>VLOOKUP('Ответы на форму (1)'!T191,FAS,2,FALSE)</f>
        <v>3</v>
      </c>
      <c r="AF191">
        <f>VLOOKUP('Ответы на форму (1)'!U191,FAS,2,FALSE)</f>
        <v>3</v>
      </c>
      <c r="AG191">
        <f>VLOOKUP('Ответы на форму (1)'!V191,FAS,2,FALSE)</f>
        <v>2</v>
      </c>
    </row>
    <row r="192" spans="1:33" x14ac:dyDescent="0.3">
      <c r="A192" t="str">
        <f>VLOOKUP('Ответы на форму (1)'!B192,Пол,2,FALSE)</f>
        <v>М</v>
      </c>
      <c r="B192">
        <f>'Ответы на форму (1)'!C192</f>
        <v>40</v>
      </c>
      <c r="C192" t="str">
        <f t="shared" si="12"/>
        <v>1. Мудрый :)</v>
      </c>
      <c r="D192" t="str">
        <f>VLOOKUP('Ответы на форму (1)'!D192,ЧастотаТолчкосмартфона,2,FALSE)</f>
        <v>4. Очень Часто</v>
      </c>
      <c r="E192">
        <f>IF(ISERR(FIND(E$1,'Ответы на форму (1)'!$E192)),0,IF(FIND(E$1,'Ответы на форму (1)'!$E192)&gt;0,1,0))</f>
        <v>0</v>
      </c>
      <c r="F192">
        <f>IF(ISERR(FIND(F$1,'Ответы на форму (1)'!$E192)),0,IF(FIND(F$1,'Ответы на форму (1)'!$E192)&gt;0,1,0))</f>
        <v>1</v>
      </c>
      <c r="G192">
        <f>IF(ISERR(FIND(G$1,'Ответы на форму (1)'!$E192)),0,IF(FIND(G$1,'Ответы на форму (1)'!$E192)&gt;0,1,0))</f>
        <v>1</v>
      </c>
      <c r="H192">
        <f>IF(ISERR(FIND(H$1,'Ответы на форму (1)'!$E192)),0,IF(FIND(H$1,'Ответы на форму (1)'!$E192)&gt;0,1,0))</f>
        <v>1</v>
      </c>
      <c r="I192">
        <f>IF(ISERR(FIND(I$1,'Ответы на форму (1)'!$E192)),0,IF(FIND(I$1,'Ответы на форму (1)'!$E192)&gt;0,1,0))</f>
        <v>0</v>
      </c>
      <c r="J192">
        <f>IF(ISERR(FIND(J$1,'Ответы на форму (1)'!$E192)),0,IF(FIND(J$1,'Ответы на форму (1)'!$E192)&gt;0,1,0))</f>
        <v>0</v>
      </c>
      <c r="K192">
        <f>IF(ISERR(FIND(K$1,'Ответы на форму (1)'!$E192)),0,IF(FIND(K$1,'Ответы на форму (1)'!$E192)&gt;0,1,0))</f>
        <v>0</v>
      </c>
      <c r="L192">
        <f t="shared" si="13"/>
        <v>3</v>
      </c>
      <c r="M192" s="9">
        <f t="shared" si="14"/>
        <v>32</v>
      </c>
      <c r="N192" s="9" t="str">
        <f t="shared" si="15"/>
        <v>1. Довольный</v>
      </c>
      <c r="O192">
        <f>'Ответы на форму (1)'!F192</f>
        <v>6</v>
      </c>
      <c r="P192">
        <f>'Ответы на форму (1)'!G192</f>
        <v>6</v>
      </c>
      <c r="Q192">
        <f>'Ответы на форму (1)'!H192</f>
        <v>6</v>
      </c>
      <c r="R192">
        <f>'Ответы на форму (1)'!I192</f>
        <v>7</v>
      </c>
      <c r="S192">
        <f>'Ответы на форму (1)'!J192</f>
        <v>7</v>
      </c>
      <c r="T192" t="str">
        <f>VLOOKUP('Ответы на форму (1)'!K192,ДжедайскаяШкала,2,FALSE)</f>
        <v>3. Хорошо</v>
      </c>
      <c r="U192" t="str">
        <f>VLOOKUP('Ответы на форму (1)'!L192,ДжедайскаяШкала,2,FALSE)</f>
        <v>2. Средне</v>
      </c>
      <c r="V192" s="9">
        <f t="shared" si="16"/>
        <v>21</v>
      </c>
      <c r="W192" s="9" t="str">
        <f t="shared" si="17"/>
        <v>1. Свежий</v>
      </c>
      <c r="X192">
        <f>VLOOKUP('Ответы на форму (1)'!M192,FAS,2,FALSE)</f>
        <v>2</v>
      </c>
      <c r="Y192">
        <f>VLOOKUP('Ответы на форму (1)'!N192,FAS,2,FALSE)</f>
        <v>1</v>
      </c>
      <c r="Z192">
        <f>VLOOKUP('Ответы на форму (1)'!O192,FAS,2,FALSE)</f>
        <v>3</v>
      </c>
      <c r="AA192">
        <f>VLOOKUP('Ответы на форму (1)'!P192,FAS,2,FALSE)</f>
        <v>4</v>
      </c>
      <c r="AB192">
        <f>VLOOKUP('Ответы на форму (1)'!Q192,FAS,2,FALSE)</f>
        <v>1</v>
      </c>
      <c r="AC192">
        <f>VLOOKUP('Ответы на форму (1)'!R192,FAS,2,FALSE)</f>
        <v>2</v>
      </c>
      <c r="AD192">
        <f>VLOOKUP('Ответы на форму (1)'!S192,FAS,2,FALSE)</f>
        <v>2</v>
      </c>
      <c r="AE192">
        <f>VLOOKUP('Ответы на форму (1)'!T192,FAS,2,FALSE)</f>
        <v>1</v>
      </c>
      <c r="AF192">
        <f>VLOOKUP('Ответы на форму (1)'!U192,FAS,2,FALSE)</f>
        <v>1</v>
      </c>
      <c r="AG192">
        <f>VLOOKUP('Ответы на форму (1)'!V192,FAS,2,FALSE)</f>
        <v>4</v>
      </c>
    </row>
    <row r="193" spans="1:33" x14ac:dyDescent="0.3">
      <c r="A193" t="str">
        <f>VLOOKUP('Ответы на форму (1)'!B193,Пол,2,FALSE)</f>
        <v>Ж</v>
      </c>
      <c r="B193">
        <f>'Ответы на форму (1)'!C193</f>
        <v>38</v>
      </c>
      <c r="C193" t="str">
        <f t="shared" si="12"/>
        <v>1. Мудрый :)</v>
      </c>
      <c r="D193" t="str">
        <f>VLOOKUP('Ответы на форму (1)'!D193,ЧастотаТолчкосмартфона,2,FALSE)</f>
        <v>4. Очень Часто</v>
      </c>
      <c r="E193">
        <f>IF(ISERR(FIND(E$1,'Ответы на форму (1)'!$E193)),0,IF(FIND(E$1,'Ответы на форму (1)'!$E193)&gt;0,1,0))</f>
        <v>0</v>
      </c>
      <c r="F193">
        <f>IF(ISERR(FIND(F$1,'Ответы на форму (1)'!$E193)),0,IF(FIND(F$1,'Ответы на форму (1)'!$E193)&gt;0,1,0))</f>
        <v>1</v>
      </c>
      <c r="G193">
        <f>IF(ISERR(FIND(G$1,'Ответы на форму (1)'!$E193)),0,IF(FIND(G$1,'Ответы на форму (1)'!$E193)&gt;0,1,0))</f>
        <v>0</v>
      </c>
      <c r="H193">
        <f>IF(ISERR(FIND(H$1,'Ответы на форму (1)'!$E193)),0,IF(FIND(H$1,'Ответы на форму (1)'!$E193)&gt;0,1,0))</f>
        <v>1</v>
      </c>
      <c r="I193">
        <f>IF(ISERR(FIND(I$1,'Ответы на форму (1)'!$E193)),0,IF(FIND(I$1,'Ответы на форму (1)'!$E193)&gt;0,1,0))</f>
        <v>0</v>
      </c>
      <c r="J193">
        <f>IF(ISERR(FIND(J$1,'Ответы на форму (1)'!$E193)),0,IF(FIND(J$1,'Ответы на форму (1)'!$E193)&gt;0,1,0))</f>
        <v>0</v>
      </c>
      <c r="K193">
        <f>IF(ISERR(FIND(K$1,'Ответы на форму (1)'!$E193)),0,IF(FIND(K$1,'Ответы на форму (1)'!$E193)&gt;0,1,0))</f>
        <v>0</v>
      </c>
      <c r="L193">
        <f t="shared" si="13"/>
        <v>2</v>
      </c>
      <c r="M193" s="9">
        <f t="shared" si="14"/>
        <v>27</v>
      </c>
      <c r="N193" s="9" t="str">
        <f t="shared" si="15"/>
        <v>1. Довольный</v>
      </c>
      <c r="O193">
        <f>'Ответы на форму (1)'!F193</f>
        <v>5</v>
      </c>
      <c r="P193">
        <f>'Ответы на форму (1)'!G193</f>
        <v>5</v>
      </c>
      <c r="Q193">
        <f>'Ответы на форму (1)'!H193</f>
        <v>6</v>
      </c>
      <c r="R193">
        <f>'Ответы на форму (1)'!I193</f>
        <v>6</v>
      </c>
      <c r="S193">
        <f>'Ответы на форму (1)'!J193</f>
        <v>5</v>
      </c>
      <c r="T193" t="str">
        <f>VLOOKUP('Ответы на форму (1)'!K193,ДжедайскаяШкала,2,FALSE)</f>
        <v>3. Хорошо</v>
      </c>
      <c r="U193" t="str">
        <f>VLOOKUP('Ответы на форму (1)'!L193,ДжедайскаяШкала,2,FALSE)</f>
        <v>2. Средне</v>
      </c>
      <c r="V193" s="9">
        <f t="shared" si="16"/>
        <v>25</v>
      </c>
      <c r="W193" s="9" t="str">
        <f t="shared" si="17"/>
        <v>2. Усталый</v>
      </c>
      <c r="X193">
        <f>VLOOKUP('Ответы на форму (1)'!M193,FAS,2,FALSE)</f>
        <v>3</v>
      </c>
      <c r="Y193">
        <f>VLOOKUP('Ответы на форму (1)'!N193,FAS,2,FALSE)</f>
        <v>1</v>
      </c>
      <c r="Z193">
        <f>VLOOKUP('Ответы на форму (1)'!O193,FAS,2,FALSE)</f>
        <v>2</v>
      </c>
      <c r="AA193">
        <f>VLOOKUP('Ответы на форму (1)'!P193,FAS,2,FALSE)</f>
        <v>5</v>
      </c>
      <c r="AB193">
        <f>VLOOKUP('Ответы на форму (1)'!Q193,FAS,2,FALSE)</f>
        <v>3</v>
      </c>
      <c r="AC193">
        <f>VLOOKUP('Ответы на форму (1)'!R193,FAS,2,FALSE)</f>
        <v>3</v>
      </c>
      <c r="AD193">
        <f>VLOOKUP('Ответы на форму (1)'!S193,FAS,2,FALSE)</f>
        <v>1</v>
      </c>
      <c r="AE193">
        <f>VLOOKUP('Ответы на форму (1)'!T193,FAS,2,FALSE)</f>
        <v>1</v>
      </c>
      <c r="AF193">
        <f>VLOOKUP('Ответы на форму (1)'!U193,FAS,2,FALSE)</f>
        <v>1</v>
      </c>
      <c r="AG193">
        <f>VLOOKUP('Ответы на форму (1)'!V193,FAS,2,FALSE)</f>
        <v>5</v>
      </c>
    </row>
    <row r="194" spans="1:33" x14ac:dyDescent="0.3">
      <c r="A194" t="str">
        <f>VLOOKUP('Ответы на форму (1)'!B194,Пол,2,FALSE)</f>
        <v>М</v>
      </c>
      <c r="B194">
        <f>'Ответы на форму (1)'!C194</f>
        <v>20</v>
      </c>
      <c r="C194" t="str">
        <f t="shared" si="12"/>
        <v>3. Миллениал :)</v>
      </c>
      <c r="D194" t="str">
        <f>VLOOKUP('Ответы на форму (1)'!D194,ЧастотаТолчкосмартфона,2,FALSE)</f>
        <v>2. Иногда</v>
      </c>
      <c r="E194">
        <f>IF(ISERR(FIND(E$1,'Ответы на форму (1)'!$E194)),0,IF(FIND(E$1,'Ответы на форму (1)'!$E194)&gt;0,1,0))</f>
        <v>0</v>
      </c>
      <c r="F194">
        <f>IF(ISERR(FIND(F$1,'Ответы на форму (1)'!$E194)),0,IF(FIND(F$1,'Ответы на форму (1)'!$E194)&gt;0,1,0))</f>
        <v>0</v>
      </c>
      <c r="G194">
        <f>IF(ISERR(FIND(G$1,'Ответы на форму (1)'!$E194)),0,IF(FIND(G$1,'Ответы на форму (1)'!$E194)&gt;0,1,0))</f>
        <v>0</v>
      </c>
      <c r="H194">
        <f>IF(ISERR(FIND(H$1,'Ответы на форму (1)'!$E194)),0,IF(FIND(H$1,'Ответы на форму (1)'!$E194)&gt;0,1,0))</f>
        <v>1</v>
      </c>
      <c r="I194">
        <f>IF(ISERR(FIND(I$1,'Ответы на форму (1)'!$E194)),0,IF(FIND(I$1,'Ответы на форму (1)'!$E194)&gt;0,1,0))</f>
        <v>0</v>
      </c>
      <c r="J194">
        <f>IF(ISERR(FIND(J$1,'Ответы на форму (1)'!$E194)),0,IF(FIND(J$1,'Ответы на форму (1)'!$E194)&gt;0,1,0))</f>
        <v>0</v>
      </c>
      <c r="K194">
        <f>IF(ISERR(FIND(K$1,'Ответы на форму (1)'!$E194)),0,IF(FIND(K$1,'Ответы на форму (1)'!$E194)&gt;0,1,0))</f>
        <v>0</v>
      </c>
      <c r="L194">
        <f t="shared" si="13"/>
        <v>1</v>
      </c>
      <c r="M194" s="9">
        <f t="shared" si="14"/>
        <v>25</v>
      </c>
      <c r="N194" s="9" t="str">
        <f t="shared" si="15"/>
        <v>2. Так себе</v>
      </c>
      <c r="O194">
        <f>'Ответы на форму (1)'!F194</f>
        <v>5</v>
      </c>
      <c r="P194">
        <f>'Ответы на форму (1)'!G194</f>
        <v>6</v>
      </c>
      <c r="Q194">
        <f>'Ответы на форму (1)'!H194</f>
        <v>6</v>
      </c>
      <c r="R194">
        <f>'Ответы на форму (1)'!I194</f>
        <v>4</v>
      </c>
      <c r="S194">
        <f>'Ответы на форму (1)'!J194</f>
        <v>4</v>
      </c>
      <c r="T194" t="str">
        <f>VLOOKUP('Ответы на форму (1)'!K194,ДжедайскаяШкала,2,FALSE)</f>
        <v>2. Средне</v>
      </c>
      <c r="U194" t="str">
        <f>VLOOKUP('Ответы на форму (1)'!L194,ДжедайскаяШкала,2,FALSE)</f>
        <v>2. Средне</v>
      </c>
      <c r="V194" s="9">
        <f t="shared" si="16"/>
        <v>26</v>
      </c>
      <c r="W194" s="9" t="str">
        <f t="shared" si="17"/>
        <v>2. Усталый</v>
      </c>
      <c r="X194">
        <f>VLOOKUP('Ответы на форму (1)'!M194,FAS,2,FALSE)</f>
        <v>1</v>
      </c>
      <c r="Y194">
        <f>VLOOKUP('Ответы на форму (1)'!N194,FAS,2,FALSE)</f>
        <v>2</v>
      </c>
      <c r="Z194">
        <f>VLOOKUP('Ответы на форму (1)'!O194,FAS,2,FALSE)</f>
        <v>4</v>
      </c>
      <c r="AA194">
        <f>VLOOKUP('Ответы на форму (1)'!P194,FAS,2,FALSE)</f>
        <v>5</v>
      </c>
      <c r="AB194">
        <f>VLOOKUP('Ответы на форму (1)'!Q194,FAS,2,FALSE)</f>
        <v>1</v>
      </c>
      <c r="AC194">
        <f>VLOOKUP('Ответы на форму (1)'!R194,FAS,2,FALSE)</f>
        <v>2</v>
      </c>
      <c r="AD194">
        <f>VLOOKUP('Ответы на форму (1)'!S194,FAS,2,FALSE)</f>
        <v>2</v>
      </c>
      <c r="AE194">
        <f>VLOOKUP('Ответы на форму (1)'!T194,FAS,2,FALSE)</f>
        <v>2</v>
      </c>
      <c r="AF194">
        <f>VLOOKUP('Ответы на форму (1)'!U194,FAS,2,FALSE)</f>
        <v>3</v>
      </c>
      <c r="AG194">
        <f>VLOOKUP('Ответы на форму (1)'!V194,FAS,2,FALSE)</f>
        <v>4</v>
      </c>
    </row>
    <row r="195" spans="1:33" x14ac:dyDescent="0.3">
      <c r="A195" t="str">
        <f>VLOOKUP('Ответы на форму (1)'!B195,Пол,2,FALSE)</f>
        <v>М</v>
      </c>
      <c r="B195">
        <f>'Ответы на форму (1)'!C195</f>
        <v>33</v>
      </c>
      <c r="C195" t="str">
        <f t="shared" ref="C195:C258" si="18">IF(B195&lt;27,"3. Миллениал :)",IF(B195&lt;35,"2. Молодой", "1. Мудрый :)"))</f>
        <v>2. Молодой</v>
      </c>
      <c r="D195" t="str">
        <f>VLOOKUP('Ответы на форму (1)'!D195,ЧастотаТолчкосмартфона,2,FALSE)</f>
        <v>4. Очень Часто</v>
      </c>
      <c r="E195">
        <f>IF(ISERR(FIND(E$1,'Ответы на форму (1)'!$E195)),0,IF(FIND(E$1,'Ответы на форму (1)'!$E195)&gt;0,1,0))</f>
        <v>0</v>
      </c>
      <c r="F195">
        <f>IF(ISERR(FIND(F$1,'Ответы на форму (1)'!$E195)),0,IF(FIND(F$1,'Ответы на форму (1)'!$E195)&gt;0,1,0))</f>
        <v>1</v>
      </c>
      <c r="G195">
        <f>IF(ISERR(FIND(G$1,'Ответы на форму (1)'!$E195)),0,IF(FIND(G$1,'Ответы на форму (1)'!$E195)&gt;0,1,0))</f>
        <v>0</v>
      </c>
      <c r="H195">
        <f>IF(ISERR(FIND(H$1,'Ответы на форму (1)'!$E195)),0,IF(FIND(H$1,'Ответы на форму (1)'!$E195)&gt;0,1,0))</f>
        <v>1</v>
      </c>
      <c r="I195">
        <f>IF(ISERR(FIND(I$1,'Ответы на форму (1)'!$E195)),0,IF(FIND(I$1,'Ответы на форму (1)'!$E195)&gt;0,1,0))</f>
        <v>0</v>
      </c>
      <c r="J195">
        <f>IF(ISERR(FIND(J$1,'Ответы на форму (1)'!$E195)),0,IF(FIND(J$1,'Ответы на форму (1)'!$E195)&gt;0,1,0))</f>
        <v>0</v>
      </c>
      <c r="K195">
        <f>IF(ISERR(FIND(K$1,'Ответы на форму (1)'!$E195)),0,IF(FIND(K$1,'Ответы на форму (1)'!$E195)&gt;0,1,0))</f>
        <v>0</v>
      </c>
      <c r="L195">
        <f t="shared" ref="L195:L258" si="19">SUM(E195:K195)</f>
        <v>2</v>
      </c>
      <c r="M195" s="9">
        <f t="shared" ref="M195:M258" si="20">SUM(O195:S195)</f>
        <v>27</v>
      </c>
      <c r="N195" s="9" t="str">
        <f t="shared" ref="N195:N258" si="21">IF(M195&lt;16,"3. Не довольный",IF(M195&lt;26,"2. Так себе", "1. Довольный"))</f>
        <v>1. Довольный</v>
      </c>
      <c r="O195">
        <f>'Ответы на форму (1)'!F195</f>
        <v>5</v>
      </c>
      <c r="P195">
        <f>'Ответы на форму (1)'!G195</f>
        <v>6</v>
      </c>
      <c r="Q195">
        <f>'Ответы на форму (1)'!H195</f>
        <v>4</v>
      </c>
      <c r="R195">
        <f>'Ответы на форму (1)'!I195</f>
        <v>6</v>
      </c>
      <c r="S195">
        <f>'Ответы на форму (1)'!J195</f>
        <v>6</v>
      </c>
      <c r="T195" t="str">
        <f>VLOOKUP('Ответы на форму (1)'!K195,ДжедайскаяШкала,2,FALSE)</f>
        <v>2. Средне</v>
      </c>
      <c r="U195" t="str">
        <f>VLOOKUP('Ответы на форму (1)'!L195,ДжедайскаяШкала,2,FALSE)</f>
        <v>3. Хорошо</v>
      </c>
      <c r="V195" s="9">
        <f t="shared" ref="V195:V258" si="22">SUM(X195:AG195)</f>
        <v>27</v>
      </c>
      <c r="W195" s="9" t="str">
        <f t="shared" ref="W195:W258" si="23">IF(V195&lt;24,"1. Свежий",IF(V195&lt;33,"2. Усталый", "3. В хлам"))</f>
        <v>2. Усталый</v>
      </c>
      <c r="X195">
        <f>VLOOKUP('Ответы на форму (1)'!M195,FAS,2,FALSE)</f>
        <v>3</v>
      </c>
      <c r="Y195">
        <f>VLOOKUP('Ответы на форму (1)'!N195,FAS,2,FALSE)</f>
        <v>2</v>
      </c>
      <c r="Z195">
        <f>VLOOKUP('Ответы на форму (1)'!O195,FAS,2,FALSE)</f>
        <v>2</v>
      </c>
      <c r="AA195">
        <f>VLOOKUP('Ответы на форму (1)'!P195,FAS,2,FALSE)</f>
        <v>4</v>
      </c>
      <c r="AB195">
        <f>VLOOKUP('Ответы на форму (1)'!Q195,FAS,2,FALSE)</f>
        <v>2</v>
      </c>
      <c r="AC195">
        <f>VLOOKUP('Ответы на форму (1)'!R195,FAS,2,FALSE)</f>
        <v>3</v>
      </c>
      <c r="AD195">
        <f>VLOOKUP('Ответы на форму (1)'!S195,FAS,2,FALSE)</f>
        <v>2</v>
      </c>
      <c r="AE195">
        <f>VLOOKUP('Ответы на форму (1)'!T195,FAS,2,FALSE)</f>
        <v>3</v>
      </c>
      <c r="AF195">
        <f>VLOOKUP('Ответы на форму (1)'!U195,FAS,2,FALSE)</f>
        <v>2</v>
      </c>
      <c r="AG195">
        <f>VLOOKUP('Ответы на форму (1)'!V195,FAS,2,FALSE)</f>
        <v>4</v>
      </c>
    </row>
    <row r="196" spans="1:33" x14ac:dyDescent="0.3">
      <c r="A196" t="str">
        <f>VLOOKUP('Ответы на форму (1)'!B196,Пол,2,FALSE)</f>
        <v>Ж</v>
      </c>
      <c r="B196">
        <f>'Ответы на форму (1)'!C196</f>
        <v>39</v>
      </c>
      <c r="C196" t="str">
        <f t="shared" si="18"/>
        <v>1. Мудрый :)</v>
      </c>
      <c r="D196" t="str">
        <f>VLOOKUP('Ответы на форму (1)'!D196,ЧастотаТолчкосмартфона,2,FALSE)</f>
        <v>4. Очень Часто</v>
      </c>
      <c r="E196">
        <f>IF(ISERR(FIND(E$1,'Ответы на форму (1)'!$E196)),0,IF(FIND(E$1,'Ответы на форму (1)'!$E196)&gt;0,1,0))</f>
        <v>0</v>
      </c>
      <c r="F196">
        <f>IF(ISERR(FIND(F$1,'Ответы на форму (1)'!$E196)),0,IF(FIND(F$1,'Ответы на форму (1)'!$E196)&gt;0,1,0))</f>
        <v>0</v>
      </c>
      <c r="G196">
        <f>IF(ISERR(FIND(G$1,'Ответы на форму (1)'!$E196)),0,IF(FIND(G$1,'Ответы на форму (1)'!$E196)&gt;0,1,0))</f>
        <v>1</v>
      </c>
      <c r="H196">
        <f>IF(ISERR(FIND(H$1,'Ответы на форму (1)'!$E196)),0,IF(FIND(H$1,'Ответы на форму (1)'!$E196)&gt;0,1,0))</f>
        <v>1</v>
      </c>
      <c r="I196">
        <f>IF(ISERR(FIND(I$1,'Ответы на форму (1)'!$E196)),0,IF(FIND(I$1,'Ответы на форму (1)'!$E196)&gt;0,1,0))</f>
        <v>0</v>
      </c>
      <c r="J196">
        <f>IF(ISERR(FIND(J$1,'Ответы на форму (1)'!$E196)),0,IF(FIND(J$1,'Ответы на форму (1)'!$E196)&gt;0,1,0))</f>
        <v>0</v>
      </c>
      <c r="K196">
        <f>IF(ISERR(FIND(K$1,'Ответы на форму (1)'!$E196)),0,IF(FIND(K$1,'Ответы на форму (1)'!$E196)&gt;0,1,0))</f>
        <v>0</v>
      </c>
      <c r="L196">
        <f t="shared" si="19"/>
        <v>2</v>
      </c>
      <c r="M196" s="9">
        <f t="shared" si="20"/>
        <v>19</v>
      </c>
      <c r="N196" s="9" t="str">
        <f t="shared" si="21"/>
        <v>2. Так себе</v>
      </c>
      <c r="O196">
        <f>'Ответы на форму (1)'!F196</f>
        <v>3</v>
      </c>
      <c r="P196">
        <f>'Ответы на форму (1)'!G196</f>
        <v>4</v>
      </c>
      <c r="Q196">
        <f>'Ответы на форму (1)'!H196</f>
        <v>5</v>
      </c>
      <c r="R196">
        <f>'Ответы на форму (1)'!I196</f>
        <v>4</v>
      </c>
      <c r="S196">
        <f>'Ответы на форму (1)'!J196</f>
        <v>3</v>
      </c>
      <c r="T196" t="str">
        <f>VLOOKUP('Ответы на форму (1)'!K196,ДжедайскаяШкала,2,FALSE)</f>
        <v>2. Средне</v>
      </c>
      <c r="U196" t="str">
        <f>VLOOKUP('Ответы на форму (1)'!L196,ДжедайскаяШкала,2,FALSE)</f>
        <v>3. Хорошо</v>
      </c>
      <c r="V196" s="9">
        <f t="shared" si="22"/>
        <v>38</v>
      </c>
      <c r="W196" s="9" t="str">
        <f t="shared" si="23"/>
        <v>3. В хлам</v>
      </c>
      <c r="X196">
        <f>VLOOKUP('Ответы на форму (1)'!M196,FAS,2,FALSE)</f>
        <v>4</v>
      </c>
      <c r="Y196">
        <f>VLOOKUP('Ответы на форму (1)'!N196,FAS,2,FALSE)</f>
        <v>4</v>
      </c>
      <c r="Z196">
        <f>VLOOKUP('Ответы на форму (1)'!O196,FAS,2,FALSE)</f>
        <v>4</v>
      </c>
      <c r="AA196">
        <f>VLOOKUP('Ответы на форму (1)'!P196,FAS,2,FALSE)</f>
        <v>3</v>
      </c>
      <c r="AB196">
        <f>VLOOKUP('Ответы на форму (1)'!Q196,FAS,2,FALSE)</f>
        <v>4</v>
      </c>
      <c r="AC196">
        <f>VLOOKUP('Ответы на форму (1)'!R196,FAS,2,FALSE)</f>
        <v>4</v>
      </c>
      <c r="AD196">
        <f>VLOOKUP('Ответы на форму (1)'!S196,FAS,2,FALSE)</f>
        <v>4</v>
      </c>
      <c r="AE196">
        <f>VLOOKUP('Ответы на форму (1)'!T196,FAS,2,FALSE)</f>
        <v>4</v>
      </c>
      <c r="AF196">
        <f>VLOOKUP('Ответы на форму (1)'!U196,FAS,2,FALSE)</f>
        <v>4</v>
      </c>
      <c r="AG196">
        <f>VLOOKUP('Ответы на форму (1)'!V196,FAS,2,FALSE)</f>
        <v>3</v>
      </c>
    </row>
    <row r="197" spans="1:33" x14ac:dyDescent="0.3">
      <c r="A197" t="str">
        <f>VLOOKUP('Ответы на форму (1)'!B197,Пол,2,FALSE)</f>
        <v>М</v>
      </c>
      <c r="B197">
        <f>'Ответы на форму (1)'!C197</f>
        <v>37</v>
      </c>
      <c r="C197" t="str">
        <f t="shared" si="18"/>
        <v>1. Мудрый :)</v>
      </c>
      <c r="D197" t="str">
        <f>VLOOKUP('Ответы на форму (1)'!D197,ЧастотаТолчкосмартфона,2,FALSE)</f>
        <v>4. Очень Часто</v>
      </c>
      <c r="E197">
        <f>IF(ISERR(FIND(E$1,'Ответы на форму (1)'!$E197)),0,IF(FIND(E$1,'Ответы на форму (1)'!$E197)&gt;0,1,0))</f>
        <v>0</v>
      </c>
      <c r="F197">
        <f>IF(ISERR(FIND(F$1,'Ответы на форму (1)'!$E197)),0,IF(FIND(F$1,'Ответы на форму (1)'!$E197)&gt;0,1,0))</f>
        <v>0</v>
      </c>
      <c r="G197">
        <f>IF(ISERR(FIND(G$1,'Ответы на форму (1)'!$E197)),0,IF(FIND(G$1,'Ответы на форму (1)'!$E197)&gt;0,1,0))</f>
        <v>0</v>
      </c>
      <c r="H197">
        <f>IF(ISERR(FIND(H$1,'Ответы на форму (1)'!$E197)),0,IF(FIND(H$1,'Ответы на форму (1)'!$E197)&gt;0,1,0))</f>
        <v>1</v>
      </c>
      <c r="I197">
        <f>IF(ISERR(FIND(I$1,'Ответы на форму (1)'!$E197)),0,IF(FIND(I$1,'Ответы на форму (1)'!$E197)&gt;0,1,0))</f>
        <v>1</v>
      </c>
      <c r="J197">
        <f>IF(ISERR(FIND(J$1,'Ответы на форму (1)'!$E197)),0,IF(FIND(J$1,'Ответы на форму (1)'!$E197)&gt;0,1,0))</f>
        <v>0</v>
      </c>
      <c r="K197">
        <f>IF(ISERR(FIND(K$1,'Ответы на форму (1)'!$E197)),0,IF(FIND(K$1,'Ответы на форму (1)'!$E197)&gt;0,1,0))</f>
        <v>0</v>
      </c>
      <c r="L197">
        <f t="shared" si="19"/>
        <v>2</v>
      </c>
      <c r="M197" s="9">
        <f t="shared" si="20"/>
        <v>26</v>
      </c>
      <c r="N197" s="9" t="str">
        <f t="shared" si="21"/>
        <v>1. Довольный</v>
      </c>
      <c r="O197">
        <f>'Ответы на форму (1)'!F197</f>
        <v>4</v>
      </c>
      <c r="P197">
        <f>'Ответы на форму (1)'!G197</f>
        <v>6</v>
      </c>
      <c r="Q197">
        <f>'Ответы на форму (1)'!H197</f>
        <v>5</v>
      </c>
      <c r="R197">
        <f>'Ответы на форму (1)'!I197</f>
        <v>5</v>
      </c>
      <c r="S197">
        <f>'Ответы на форму (1)'!J197</f>
        <v>6</v>
      </c>
      <c r="T197" t="str">
        <f>VLOOKUP('Ответы на форму (1)'!K197,ДжедайскаяШкала,2,FALSE)</f>
        <v>2. Средне</v>
      </c>
      <c r="U197" t="str">
        <f>VLOOKUP('Ответы на форму (1)'!L197,ДжедайскаяШкала,2,FALSE)</f>
        <v>2. Средне</v>
      </c>
      <c r="V197" s="9">
        <f t="shared" si="22"/>
        <v>32</v>
      </c>
      <c r="W197" s="9" t="str">
        <f t="shared" si="23"/>
        <v>2. Усталый</v>
      </c>
      <c r="X197">
        <f>VLOOKUP('Ответы на форму (1)'!M197,FAS,2,FALSE)</f>
        <v>4</v>
      </c>
      <c r="Y197">
        <f>VLOOKUP('Ответы на форму (1)'!N197,FAS,2,FALSE)</f>
        <v>3</v>
      </c>
      <c r="Z197">
        <f>VLOOKUP('Ответы на форму (1)'!O197,FAS,2,FALSE)</f>
        <v>1</v>
      </c>
      <c r="AA197">
        <f>VLOOKUP('Ответы на форму (1)'!P197,FAS,2,FALSE)</f>
        <v>3</v>
      </c>
      <c r="AB197">
        <f>VLOOKUP('Ответы на форму (1)'!Q197,FAS,2,FALSE)</f>
        <v>2</v>
      </c>
      <c r="AC197">
        <f>VLOOKUP('Ответы на форму (1)'!R197,FAS,2,FALSE)</f>
        <v>4</v>
      </c>
      <c r="AD197">
        <f>VLOOKUP('Ответы на форму (1)'!S197,FAS,2,FALSE)</f>
        <v>4</v>
      </c>
      <c r="AE197">
        <f>VLOOKUP('Ответы на форму (1)'!T197,FAS,2,FALSE)</f>
        <v>3</v>
      </c>
      <c r="AF197">
        <f>VLOOKUP('Ответы на форму (1)'!U197,FAS,2,FALSE)</f>
        <v>3</v>
      </c>
      <c r="AG197">
        <f>VLOOKUP('Ответы на форму (1)'!V197,FAS,2,FALSE)</f>
        <v>5</v>
      </c>
    </row>
    <row r="198" spans="1:33" x14ac:dyDescent="0.3">
      <c r="A198" t="str">
        <f>VLOOKUP('Ответы на форму (1)'!B198,Пол,2,FALSE)</f>
        <v>М</v>
      </c>
      <c r="B198">
        <f>'Ответы на форму (1)'!C198</f>
        <v>31</v>
      </c>
      <c r="C198" t="str">
        <f t="shared" si="18"/>
        <v>2. Молодой</v>
      </c>
      <c r="D198" t="str">
        <f>VLOOKUP('Ответы на форму (1)'!D198,ЧастотаТолчкосмартфона,2,FALSE)</f>
        <v>4. Очень Часто</v>
      </c>
      <c r="E198">
        <f>IF(ISERR(FIND(E$1,'Ответы на форму (1)'!$E198)),0,IF(FIND(E$1,'Ответы на форму (1)'!$E198)&gt;0,1,0))</f>
        <v>0</v>
      </c>
      <c r="F198">
        <f>IF(ISERR(FIND(F$1,'Ответы на форму (1)'!$E198)),0,IF(FIND(F$1,'Ответы на форму (1)'!$E198)&gt;0,1,0))</f>
        <v>1</v>
      </c>
      <c r="G198">
        <f>IF(ISERR(FIND(G$1,'Ответы на форму (1)'!$E198)),0,IF(FIND(G$1,'Ответы на форму (1)'!$E198)&gt;0,1,0))</f>
        <v>0</v>
      </c>
      <c r="H198">
        <f>IF(ISERR(FIND(H$1,'Ответы на форму (1)'!$E198)),0,IF(FIND(H$1,'Ответы на форму (1)'!$E198)&gt;0,1,0))</f>
        <v>1</v>
      </c>
      <c r="I198">
        <f>IF(ISERR(FIND(I$1,'Ответы на форму (1)'!$E198)),0,IF(FIND(I$1,'Ответы на форму (1)'!$E198)&gt;0,1,0))</f>
        <v>0</v>
      </c>
      <c r="J198">
        <f>IF(ISERR(FIND(J$1,'Ответы на форму (1)'!$E198)),0,IF(FIND(J$1,'Ответы на форму (1)'!$E198)&gt;0,1,0))</f>
        <v>1</v>
      </c>
      <c r="K198">
        <f>IF(ISERR(FIND(K$1,'Ответы на форму (1)'!$E198)),0,IF(FIND(K$1,'Ответы на форму (1)'!$E198)&gt;0,1,0))</f>
        <v>0</v>
      </c>
      <c r="L198">
        <f t="shared" si="19"/>
        <v>3</v>
      </c>
      <c r="M198" s="9">
        <f t="shared" si="20"/>
        <v>31</v>
      </c>
      <c r="N198" s="9" t="str">
        <f t="shared" si="21"/>
        <v>1. Довольный</v>
      </c>
      <c r="O198">
        <f>'Ответы на форму (1)'!F198</f>
        <v>7</v>
      </c>
      <c r="P198">
        <f>'Ответы на форму (1)'!G198</f>
        <v>7</v>
      </c>
      <c r="Q198">
        <f>'Ответы на форму (1)'!H198</f>
        <v>7</v>
      </c>
      <c r="R198">
        <f>'Ответы на форму (1)'!I198</f>
        <v>6</v>
      </c>
      <c r="S198">
        <f>'Ответы на форму (1)'!J198</f>
        <v>4</v>
      </c>
      <c r="T198" t="str">
        <f>VLOOKUP('Ответы на форму (1)'!K198,ДжедайскаяШкала,2,FALSE)</f>
        <v>3. Хорошо</v>
      </c>
      <c r="U198" t="str">
        <f>VLOOKUP('Ответы на форму (1)'!L198,ДжедайскаяШкала,2,FALSE)</f>
        <v>3. Хорошо</v>
      </c>
      <c r="V198" s="9">
        <f t="shared" si="22"/>
        <v>26</v>
      </c>
      <c r="W198" s="9" t="str">
        <f t="shared" si="23"/>
        <v>2. Усталый</v>
      </c>
      <c r="X198">
        <f>VLOOKUP('Ответы на форму (1)'!M198,FAS,2,FALSE)</f>
        <v>2</v>
      </c>
      <c r="Y198">
        <f>VLOOKUP('Ответы на форму (1)'!N198,FAS,2,FALSE)</f>
        <v>1</v>
      </c>
      <c r="Z198">
        <f>VLOOKUP('Ответы на форму (1)'!O198,FAS,2,FALSE)</f>
        <v>2</v>
      </c>
      <c r="AA198">
        <f>VLOOKUP('Ответы на форму (1)'!P198,FAS,2,FALSE)</f>
        <v>5</v>
      </c>
      <c r="AB198">
        <f>VLOOKUP('Ответы на форму (1)'!Q198,FAS,2,FALSE)</f>
        <v>2</v>
      </c>
      <c r="AC198">
        <f>VLOOKUP('Ответы на форму (1)'!R198,FAS,2,FALSE)</f>
        <v>3</v>
      </c>
      <c r="AD198">
        <f>VLOOKUP('Ответы на форму (1)'!S198,FAS,2,FALSE)</f>
        <v>2</v>
      </c>
      <c r="AE198">
        <f>VLOOKUP('Ответы на форму (1)'!T198,FAS,2,FALSE)</f>
        <v>1</v>
      </c>
      <c r="AF198">
        <f>VLOOKUP('Ответы на форму (1)'!U198,FAS,2,FALSE)</f>
        <v>3</v>
      </c>
      <c r="AG198">
        <f>VLOOKUP('Ответы на форму (1)'!V198,FAS,2,FALSE)</f>
        <v>5</v>
      </c>
    </row>
    <row r="199" spans="1:33" x14ac:dyDescent="0.3">
      <c r="A199" t="str">
        <f>VLOOKUP('Ответы на форму (1)'!B199,Пол,2,FALSE)</f>
        <v>М</v>
      </c>
      <c r="B199">
        <f>'Ответы на форму (1)'!C199</f>
        <v>31</v>
      </c>
      <c r="C199" t="str">
        <f t="shared" si="18"/>
        <v>2. Молодой</v>
      </c>
      <c r="D199" t="str">
        <f>VLOOKUP('Ответы на форму (1)'!D199,ЧастотаТолчкосмартфона,2,FALSE)</f>
        <v>4. Очень Часто</v>
      </c>
      <c r="E199">
        <f>IF(ISERR(FIND(E$1,'Ответы на форму (1)'!$E199)),0,IF(FIND(E$1,'Ответы на форму (1)'!$E199)&gt;0,1,0))</f>
        <v>0</v>
      </c>
      <c r="F199">
        <f>IF(ISERR(FIND(F$1,'Ответы на форму (1)'!$E199)),0,IF(FIND(F$1,'Ответы на форму (1)'!$E199)&gt;0,1,0))</f>
        <v>1</v>
      </c>
      <c r="G199">
        <f>IF(ISERR(FIND(G$1,'Ответы на форму (1)'!$E199)),0,IF(FIND(G$1,'Ответы на форму (1)'!$E199)&gt;0,1,0))</f>
        <v>0</v>
      </c>
      <c r="H199">
        <f>IF(ISERR(FIND(H$1,'Ответы на форму (1)'!$E199)),0,IF(FIND(H$1,'Ответы на форму (1)'!$E199)&gt;0,1,0))</f>
        <v>1</v>
      </c>
      <c r="I199">
        <f>IF(ISERR(FIND(I$1,'Ответы на форму (1)'!$E199)),0,IF(FIND(I$1,'Ответы на форму (1)'!$E199)&gt;0,1,0))</f>
        <v>1</v>
      </c>
      <c r="J199">
        <f>IF(ISERR(FIND(J$1,'Ответы на форму (1)'!$E199)),0,IF(FIND(J$1,'Ответы на форму (1)'!$E199)&gt;0,1,0))</f>
        <v>1</v>
      </c>
      <c r="K199">
        <f>IF(ISERR(FIND(K$1,'Ответы на форму (1)'!$E199)),0,IF(FIND(K$1,'Ответы на форму (1)'!$E199)&gt;0,1,0))</f>
        <v>1</v>
      </c>
      <c r="L199">
        <f t="shared" si="19"/>
        <v>5</v>
      </c>
      <c r="M199" s="9">
        <f t="shared" si="20"/>
        <v>18</v>
      </c>
      <c r="N199" s="9" t="str">
        <f t="shared" si="21"/>
        <v>2. Так себе</v>
      </c>
      <c r="O199">
        <f>'Ответы на форму (1)'!F199</f>
        <v>2</v>
      </c>
      <c r="P199">
        <f>'Ответы на форму (1)'!G199</f>
        <v>6</v>
      </c>
      <c r="Q199">
        <f>'Ответы на форму (1)'!H199</f>
        <v>3</v>
      </c>
      <c r="R199">
        <f>'Ответы на форму (1)'!I199</f>
        <v>5</v>
      </c>
      <c r="S199">
        <f>'Ответы на форму (1)'!J199</f>
        <v>2</v>
      </c>
      <c r="T199" t="str">
        <f>VLOOKUP('Ответы на форму (1)'!K199,ДжедайскаяШкала,2,FALSE)</f>
        <v>2. Средне</v>
      </c>
      <c r="U199" t="str">
        <f>VLOOKUP('Ответы на форму (1)'!L199,ДжедайскаяШкала,2,FALSE)</f>
        <v>2. Средне</v>
      </c>
      <c r="V199" s="9">
        <f t="shared" si="22"/>
        <v>32</v>
      </c>
      <c r="W199" s="9" t="str">
        <f t="shared" si="23"/>
        <v>2. Усталый</v>
      </c>
      <c r="X199">
        <f>VLOOKUP('Ответы на форму (1)'!M199,FAS,2,FALSE)</f>
        <v>4</v>
      </c>
      <c r="Y199">
        <f>VLOOKUP('Ответы на форму (1)'!N199,FAS,2,FALSE)</f>
        <v>4</v>
      </c>
      <c r="Z199">
        <f>VLOOKUP('Ответы на форму (1)'!O199,FAS,2,FALSE)</f>
        <v>4</v>
      </c>
      <c r="AA199">
        <f>VLOOKUP('Ответы на форму (1)'!P199,FAS,2,FALSE)</f>
        <v>4</v>
      </c>
      <c r="AB199">
        <f>VLOOKUP('Ответы на форму (1)'!Q199,FAS,2,FALSE)</f>
        <v>2</v>
      </c>
      <c r="AC199">
        <f>VLOOKUP('Ответы на форму (1)'!R199,FAS,2,FALSE)</f>
        <v>4</v>
      </c>
      <c r="AD199">
        <f>VLOOKUP('Ответы на форму (1)'!S199,FAS,2,FALSE)</f>
        <v>2</v>
      </c>
      <c r="AE199">
        <f>VLOOKUP('Ответы на форму (1)'!T199,FAS,2,FALSE)</f>
        <v>2</v>
      </c>
      <c r="AF199">
        <f>VLOOKUP('Ответы на форму (1)'!U199,FAS,2,FALSE)</f>
        <v>2</v>
      </c>
      <c r="AG199">
        <f>VLOOKUP('Ответы на форму (1)'!V199,FAS,2,FALSE)</f>
        <v>4</v>
      </c>
    </row>
    <row r="200" spans="1:33" x14ac:dyDescent="0.3">
      <c r="A200" t="str">
        <f>VLOOKUP('Ответы на форму (1)'!B200,Пол,2,FALSE)</f>
        <v>Ж</v>
      </c>
      <c r="B200">
        <f>'Ответы на форму (1)'!C200</f>
        <v>38</v>
      </c>
      <c r="C200" t="str">
        <f t="shared" si="18"/>
        <v>1. Мудрый :)</v>
      </c>
      <c r="D200" t="str">
        <f>VLOOKUP('Ответы на форму (1)'!D200,ЧастотаТолчкосмартфона,2,FALSE)</f>
        <v>0. Никогда</v>
      </c>
      <c r="E200">
        <f>IF(ISERR(FIND(E$1,'Ответы на форму (1)'!$E200)),0,IF(FIND(E$1,'Ответы на форму (1)'!$E200)&gt;0,1,0))</f>
        <v>0</v>
      </c>
      <c r="F200">
        <f>IF(ISERR(FIND(F$1,'Ответы на форму (1)'!$E200)),0,IF(FIND(F$1,'Ответы на форму (1)'!$E200)&gt;0,1,0))</f>
        <v>0</v>
      </c>
      <c r="G200">
        <f>IF(ISERR(FIND(G$1,'Ответы на форму (1)'!$E200)),0,IF(FIND(G$1,'Ответы на форму (1)'!$E200)&gt;0,1,0))</f>
        <v>0</v>
      </c>
      <c r="H200">
        <f>IF(ISERR(FIND(H$1,'Ответы на форму (1)'!$E200)),0,IF(FIND(H$1,'Ответы на форму (1)'!$E200)&gt;0,1,0))</f>
        <v>0</v>
      </c>
      <c r="I200">
        <f>IF(ISERR(FIND(I$1,'Ответы на форму (1)'!$E200)),0,IF(FIND(I$1,'Ответы на форму (1)'!$E200)&gt;0,1,0))</f>
        <v>0</v>
      </c>
      <c r="J200">
        <f>IF(ISERR(FIND(J$1,'Ответы на форму (1)'!$E200)),0,IF(FIND(J$1,'Ответы на форму (1)'!$E200)&gt;0,1,0))</f>
        <v>0</v>
      </c>
      <c r="K200">
        <f>IF(ISERR(FIND(K$1,'Ответы на форму (1)'!$E200)),0,IF(FIND(K$1,'Ответы на форму (1)'!$E200)&gt;0,1,0))</f>
        <v>0</v>
      </c>
      <c r="L200">
        <f t="shared" si="19"/>
        <v>0</v>
      </c>
      <c r="M200" s="9">
        <f t="shared" si="20"/>
        <v>23</v>
      </c>
      <c r="N200" s="9" t="str">
        <f t="shared" si="21"/>
        <v>2. Так себе</v>
      </c>
      <c r="O200">
        <f>'Ответы на форму (1)'!F200</f>
        <v>5</v>
      </c>
      <c r="P200">
        <f>'Ответы на форму (1)'!G200</f>
        <v>5</v>
      </c>
      <c r="Q200">
        <f>'Ответы на форму (1)'!H200</f>
        <v>5</v>
      </c>
      <c r="R200">
        <f>'Ответы на форму (1)'!I200</f>
        <v>4</v>
      </c>
      <c r="S200">
        <f>'Ответы на форму (1)'!J200</f>
        <v>4</v>
      </c>
      <c r="T200" t="str">
        <f>VLOOKUP('Ответы на форму (1)'!K200,ДжедайскаяШкала,2,FALSE)</f>
        <v>2. Средне</v>
      </c>
      <c r="U200" t="str">
        <f>VLOOKUP('Ответы на форму (1)'!L200,ДжедайскаяШкала,2,FALSE)</f>
        <v>2. Средне</v>
      </c>
      <c r="V200" s="9">
        <f t="shared" si="22"/>
        <v>27</v>
      </c>
      <c r="W200" s="9" t="str">
        <f t="shared" si="23"/>
        <v>2. Усталый</v>
      </c>
      <c r="X200">
        <f>VLOOKUP('Ответы на форму (1)'!M200,FAS,2,FALSE)</f>
        <v>4</v>
      </c>
      <c r="Y200">
        <f>VLOOKUP('Ответы на форму (1)'!N200,FAS,2,FALSE)</f>
        <v>3</v>
      </c>
      <c r="Z200">
        <f>VLOOKUP('Ответы на форму (1)'!O200,FAS,2,FALSE)</f>
        <v>3</v>
      </c>
      <c r="AA200">
        <f>VLOOKUP('Ответы на форму (1)'!P200,FAS,2,FALSE)</f>
        <v>4</v>
      </c>
      <c r="AB200">
        <f>VLOOKUP('Ответы на форму (1)'!Q200,FAS,2,FALSE)</f>
        <v>2</v>
      </c>
      <c r="AC200">
        <f>VLOOKUP('Ответы на форму (1)'!R200,FAS,2,FALSE)</f>
        <v>2</v>
      </c>
      <c r="AD200">
        <f>VLOOKUP('Ответы на форму (1)'!S200,FAS,2,FALSE)</f>
        <v>2</v>
      </c>
      <c r="AE200">
        <f>VLOOKUP('Ответы на форму (1)'!T200,FAS,2,FALSE)</f>
        <v>1</v>
      </c>
      <c r="AF200">
        <f>VLOOKUP('Ответы на форму (1)'!U200,FAS,2,FALSE)</f>
        <v>2</v>
      </c>
      <c r="AG200">
        <f>VLOOKUP('Ответы на форму (1)'!V200,FAS,2,FALSE)</f>
        <v>4</v>
      </c>
    </row>
    <row r="201" spans="1:33" x14ac:dyDescent="0.3">
      <c r="A201" t="str">
        <f>VLOOKUP('Ответы на форму (1)'!B201,Пол,2,FALSE)</f>
        <v>Ж</v>
      </c>
      <c r="B201">
        <f>'Ответы на форму (1)'!C201</f>
        <v>32</v>
      </c>
      <c r="C201" t="str">
        <f t="shared" si="18"/>
        <v>2. Молодой</v>
      </c>
      <c r="D201" t="str">
        <f>VLOOKUP('Ответы на форму (1)'!D201,ЧастотаТолчкосмартфона,2,FALSE)</f>
        <v>4. Очень Часто</v>
      </c>
      <c r="E201">
        <f>IF(ISERR(FIND(E$1,'Ответы на форму (1)'!$E201)),0,IF(FIND(E$1,'Ответы на форму (1)'!$E201)&gt;0,1,0))</f>
        <v>0</v>
      </c>
      <c r="F201">
        <f>IF(ISERR(FIND(F$1,'Ответы на форму (1)'!$E201)),0,IF(FIND(F$1,'Ответы на форму (1)'!$E201)&gt;0,1,0))</f>
        <v>0</v>
      </c>
      <c r="G201">
        <f>IF(ISERR(FIND(G$1,'Ответы на форму (1)'!$E201)),0,IF(FIND(G$1,'Ответы на форму (1)'!$E201)&gt;0,1,0))</f>
        <v>0</v>
      </c>
      <c r="H201">
        <f>IF(ISERR(FIND(H$1,'Ответы на форму (1)'!$E201)),0,IF(FIND(H$1,'Ответы на форму (1)'!$E201)&gt;0,1,0))</f>
        <v>1</v>
      </c>
      <c r="I201">
        <f>IF(ISERR(FIND(I$1,'Ответы на форму (1)'!$E201)),0,IF(FIND(I$1,'Ответы на форму (1)'!$E201)&gt;0,1,0))</f>
        <v>1</v>
      </c>
      <c r="J201">
        <f>IF(ISERR(FIND(J$1,'Ответы на форму (1)'!$E201)),0,IF(FIND(J$1,'Ответы на форму (1)'!$E201)&gt;0,1,0))</f>
        <v>0</v>
      </c>
      <c r="K201">
        <f>IF(ISERR(FIND(K$1,'Ответы на форму (1)'!$E201)),0,IF(FIND(K$1,'Ответы на форму (1)'!$E201)&gt;0,1,0))</f>
        <v>0</v>
      </c>
      <c r="L201">
        <f t="shared" si="19"/>
        <v>2</v>
      </c>
      <c r="M201" s="9">
        <f t="shared" si="20"/>
        <v>28</v>
      </c>
      <c r="N201" s="9" t="str">
        <f t="shared" si="21"/>
        <v>1. Довольный</v>
      </c>
      <c r="O201">
        <f>'Ответы на форму (1)'!F201</f>
        <v>5</v>
      </c>
      <c r="P201">
        <f>'Ответы на форму (1)'!G201</f>
        <v>5</v>
      </c>
      <c r="Q201">
        <f>'Ответы на форму (1)'!H201</f>
        <v>5</v>
      </c>
      <c r="R201">
        <f>'Ответы на форму (1)'!I201</f>
        <v>7</v>
      </c>
      <c r="S201">
        <f>'Ответы на форму (1)'!J201</f>
        <v>6</v>
      </c>
      <c r="T201" t="str">
        <f>VLOOKUP('Ответы на форму (1)'!K201,ДжедайскаяШкала,2,FALSE)</f>
        <v>2. Средне</v>
      </c>
      <c r="U201" t="str">
        <f>VLOOKUP('Ответы на форму (1)'!L201,ДжедайскаяШкала,2,FALSE)</f>
        <v>2. Средне</v>
      </c>
      <c r="V201" s="9">
        <f t="shared" si="22"/>
        <v>29</v>
      </c>
      <c r="W201" s="9" t="str">
        <f t="shared" si="23"/>
        <v>2. Усталый</v>
      </c>
      <c r="X201">
        <f>VLOOKUP('Ответы на форму (1)'!M201,FAS,2,FALSE)</f>
        <v>3</v>
      </c>
      <c r="Y201">
        <f>VLOOKUP('Ответы на форму (1)'!N201,FAS,2,FALSE)</f>
        <v>3</v>
      </c>
      <c r="Z201">
        <f>VLOOKUP('Ответы на форму (1)'!O201,FAS,2,FALSE)</f>
        <v>2</v>
      </c>
      <c r="AA201">
        <f>VLOOKUP('Ответы на форму (1)'!P201,FAS,2,FALSE)</f>
        <v>4</v>
      </c>
      <c r="AB201">
        <f>VLOOKUP('Ответы на форму (1)'!Q201,FAS,2,FALSE)</f>
        <v>2</v>
      </c>
      <c r="AC201">
        <f>VLOOKUP('Ответы на форму (1)'!R201,FAS,2,FALSE)</f>
        <v>3</v>
      </c>
      <c r="AD201">
        <f>VLOOKUP('Ответы на форму (1)'!S201,FAS,2,FALSE)</f>
        <v>2</v>
      </c>
      <c r="AE201">
        <f>VLOOKUP('Ответы на форму (1)'!T201,FAS,2,FALSE)</f>
        <v>3</v>
      </c>
      <c r="AF201">
        <f>VLOOKUP('Ответы на форму (1)'!U201,FAS,2,FALSE)</f>
        <v>2</v>
      </c>
      <c r="AG201">
        <f>VLOOKUP('Ответы на форму (1)'!V201,FAS,2,FALSE)</f>
        <v>5</v>
      </c>
    </row>
    <row r="202" spans="1:33" x14ac:dyDescent="0.3">
      <c r="A202" t="str">
        <f>VLOOKUP('Ответы на форму (1)'!B202,Пол,2,FALSE)</f>
        <v>М</v>
      </c>
      <c r="B202">
        <f>'Ответы на форму (1)'!C202</f>
        <v>27</v>
      </c>
      <c r="C202" t="str">
        <f t="shared" si="18"/>
        <v>2. Молодой</v>
      </c>
      <c r="D202" t="str">
        <f>VLOOKUP('Ответы на форму (1)'!D202,ЧастотаТолчкосмартфона,2,FALSE)</f>
        <v>4. Очень Часто</v>
      </c>
      <c r="E202">
        <f>IF(ISERR(FIND(E$1,'Ответы на форму (1)'!$E202)),0,IF(FIND(E$1,'Ответы на форму (1)'!$E202)&gt;0,1,0))</f>
        <v>0</v>
      </c>
      <c r="F202">
        <f>IF(ISERR(FIND(F$1,'Ответы на форму (1)'!$E202)),0,IF(FIND(F$1,'Ответы на форму (1)'!$E202)&gt;0,1,0))</f>
        <v>1</v>
      </c>
      <c r="G202">
        <f>IF(ISERR(FIND(G$1,'Ответы на форму (1)'!$E202)),0,IF(FIND(G$1,'Ответы на форму (1)'!$E202)&gt;0,1,0))</f>
        <v>0</v>
      </c>
      <c r="H202">
        <f>IF(ISERR(FIND(H$1,'Ответы на форму (1)'!$E202)),0,IF(FIND(H$1,'Ответы на форму (1)'!$E202)&gt;0,1,0))</f>
        <v>1</v>
      </c>
      <c r="I202">
        <f>IF(ISERR(FIND(I$1,'Ответы на форму (1)'!$E202)),0,IF(FIND(I$1,'Ответы на форму (1)'!$E202)&gt;0,1,0))</f>
        <v>1</v>
      </c>
      <c r="J202">
        <f>IF(ISERR(FIND(J$1,'Ответы на форму (1)'!$E202)),0,IF(FIND(J$1,'Ответы на форму (1)'!$E202)&gt;0,1,0))</f>
        <v>0</v>
      </c>
      <c r="K202">
        <f>IF(ISERR(FIND(K$1,'Ответы на форму (1)'!$E202)),0,IF(FIND(K$1,'Ответы на форму (1)'!$E202)&gt;0,1,0))</f>
        <v>0</v>
      </c>
      <c r="L202">
        <f t="shared" si="19"/>
        <v>3</v>
      </c>
      <c r="M202" s="9">
        <f t="shared" si="20"/>
        <v>25</v>
      </c>
      <c r="N202" s="9" t="str">
        <f t="shared" si="21"/>
        <v>2. Так себе</v>
      </c>
      <c r="O202">
        <f>'Ответы на форму (1)'!F202</f>
        <v>5</v>
      </c>
      <c r="P202">
        <f>'Ответы на форму (1)'!G202</f>
        <v>5</v>
      </c>
      <c r="Q202">
        <f>'Ответы на форму (1)'!H202</f>
        <v>5</v>
      </c>
      <c r="R202">
        <f>'Ответы на форму (1)'!I202</f>
        <v>5</v>
      </c>
      <c r="S202">
        <f>'Ответы на форму (1)'!J202</f>
        <v>5</v>
      </c>
      <c r="T202" t="str">
        <f>VLOOKUP('Ответы на форму (1)'!K202,ДжедайскаяШкала,2,FALSE)</f>
        <v>1. Плохо</v>
      </c>
      <c r="U202" t="str">
        <f>VLOOKUP('Ответы на форму (1)'!L202,ДжедайскаяШкала,2,FALSE)</f>
        <v>2. Средне</v>
      </c>
      <c r="V202" s="9">
        <f t="shared" si="22"/>
        <v>35</v>
      </c>
      <c r="W202" s="9" t="str">
        <f t="shared" si="23"/>
        <v>3. В хлам</v>
      </c>
      <c r="X202">
        <f>VLOOKUP('Ответы на форму (1)'!M202,FAS,2,FALSE)</f>
        <v>3</v>
      </c>
      <c r="Y202">
        <f>VLOOKUP('Ответы на форму (1)'!N202,FAS,2,FALSE)</f>
        <v>4</v>
      </c>
      <c r="Z202">
        <f>VLOOKUP('Ответы на форму (1)'!O202,FAS,2,FALSE)</f>
        <v>4</v>
      </c>
      <c r="AA202">
        <f>VLOOKUP('Ответы на форму (1)'!P202,FAS,2,FALSE)</f>
        <v>4</v>
      </c>
      <c r="AB202">
        <f>VLOOKUP('Ответы на форму (1)'!Q202,FAS,2,FALSE)</f>
        <v>2</v>
      </c>
      <c r="AC202">
        <f>VLOOKUP('Ответы на форму (1)'!R202,FAS,2,FALSE)</f>
        <v>4</v>
      </c>
      <c r="AD202">
        <f>VLOOKUP('Ответы на форму (1)'!S202,FAS,2,FALSE)</f>
        <v>3</v>
      </c>
      <c r="AE202">
        <f>VLOOKUP('Ответы на форму (1)'!T202,FAS,2,FALSE)</f>
        <v>5</v>
      </c>
      <c r="AF202">
        <f>VLOOKUP('Ответы на форму (1)'!U202,FAS,2,FALSE)</f>
        <v>3</v>
      </c>
      <c r="AG202">
        <f>VLOOKUP('Ответы на форму (1)'!V202,FAS,2,FALSE)</f>
        <v>3</v>
      </c>
    </row>
    <row r="203" spans="1:33" x14ac:dyDescent="0.3">
      <c r="A203" t="str">
        <f>VLOOKUP('Ответы на форму (1)'!B203,Пол,2,FALSE)</f>
        <v>Ж</v>
      </c>
      <c r="B203">
        <f>'Ответы на форму (1)'!C203</f>
        <v>24</v>
      </c>
      <c r="C203" t="str">
        <f t="shared" si="18"/>
        <v>3. Миллениал :)</v>
      </c>
      <c r="D203" t="str">
        <f>VLOOKUP('Ответы на форму (1)'!D203,ЧастотаТолчкосмартфона,2,FALSE)</f>
        <v>4. Очень Часто</v>
      </c>
      <c r="E203">
        <f>IF(ISERR(FIND(E$1,'Ответы на форму (1)'!$E203)),0,IF(FIND(E$1,'Ответы на форму (1)'!$E203)&gt;0,1,0))</f>
        <v>0</v>
      </c>
      <c r="F203">
        <f>IF(ISERR(FIND(F$1,'Ответы на форму (1)'!$E203)),0,IF(FIND(F$1,'Ответы на форму (1)'!$E203)&gt;0,1,0))</f>
        <v>1</v>
      </c>
      <c r="G203">
        <f>IF(ISERR(FIND(G$1,'Ответы на форму (1)'!$E203)),0,IF(FIND(G$1,'Ответы на форму (1)'!$E203)&gt;0,1,0))</f>
        <v>0</v>
      </c>
      <c r="H203">
        <f>IF(ISERR(FIND(H$1,'Ответы на форму (1)'!$E203)),0,IF(FIND(H$1,'Ответы на форму (1)'!$E203)&gt;0,1,0))</f>
        <v>1</v>
      </c>
      <c r="I203">
        <f>IF(ISERR(FIND(I$1,'Ответы на форму (1)'!$E203)),0,IF(FIND(I$1,'Ответы на форму (1)'!$E203)&gt;0,1,0))</f>
        <v>0</v>
      </c>
      <c r="J203">
        <f>IF(ISERR(FIND(J$1,'Ответы на форму (1)'!$E203)),0,IF(FIND(J$1,'Ответы на форму (1)'!$E203)&gt;0,1,0))</f>
        <v>0</v>
      </c>
      <c r="K203">
        <f>IF(ISERR(FIND(K$1,'Ответы на форму (1)'!$E203)),0,IF(FIND(K$1,'Ответы на форму (1)'!$E203)&gt;0,1,0))</f>
        <v>1</v>
      </c>
      <c r="L203">
        <f t="shared" si="19"/>
        <v>3</v>
      </c>
      <c r="M203" s="9">
        <f t="shared" si="20"/>
        <v>30</v>
      </c>
      <c r="N203" s="9" t="str">
        <f t="shared" si="21"/>
        <v>1. Довольный</v>
      </c>
      <c r="O203">
        <f>'Ответы на форму (1)'!F203</f>
        <v>6</v>
      </c>
      <c r="P203">
        <f>'Ответы на форму (1)'!G203</f>
        <v>6</v>
      </c>
      <c r="Q203">
        <f>'Ответы на форму (1)'!H203</f>
        <v>6</v>
      </c>
      <c r="R203">
        <f>'Ответы на форму (1)'!I203</f>
        <v>6</v>
      </c>
      <c r="S203">
        <f>'Ответы на форму (1)'!J203</f>
        <v>6</v>
      </c>
      <c r="T203" t="str">
        <f>VLOOKUP('Ответы на форму (1)'!K203,ДжедайскаяШкала,2,FALSE)</f>
        <v>2. Средне</v>
      </c>
      <c r="U203" t="str">
        <f>VLOOKUP('Ответы на форму (1)'!L203,ДжедайскаяШкала,2,FALSE)</f>
        <v>3. Хорошо</v>
      </c>
      <c r="V203" s="9">
        <f t="shared" si="22"/>
        <v>26</v>
      </c>
      <c r="W203" s="9" t="str">
        <f t="shared" si="23"/>
        <v>2. Усталый</v>
      </c>
      <c r="X203">
        <f>VLOOKUP('Ответы на форму (1)'!M203,FAS,2,FALSE)</f>
        <v>3</v>
      </c>
      <c r="Y203">
        <f>VLOOKUP('Ответы на форму (1)'!N203,FAS,2,FALSE)</f>
        <v>2</v>
      </c>
      <c r="Z203">
        <f>VLOOKUP('Ответы на форму (1)'!O203,FAS,2,FALSE)</f>
        <v>2</v>
      </c>
      <c r="AA203">
        <f>VLOOKUP('Ответы на форму (1)'!P203,FAS,2,FALSE)</f>
        <v>5</v>
      </c>
      <c r="AB203">
        <f>VLOOKUP('Ответы на форму (1)'!Q203,FAS,2,FALSE)</f>
        <v>3</v>
      </c>
      <c r="AC203">
        <f>VLOOKUP('Ответы на форму (1)'!R203,FAS,2,FALSE)</f>
        <v>2</v>
      </c>
      <c r="AD203">
        <f>VLOOKUP('Ответы на форму (1)'!S203,FAS,2,FALSE)</f>
        <v>1</v>
      </c>
      <c r="AE203">
        <f>VLOOKUP('Ответы на форму (1)'!T203,FAS,2,FALSE)</f>
        <v>2</v>
      </c>
      <c r="AF203">
        <f>VLOOKUP('Ответы на форму (1)'!U203,FAS,2,FALSE)</f>
        <v>2</v>
      </c>
      <c r="AG203">
        <f>VLOOKUP('Ответы на форму (1)'!V203,FAS,2,FALSE)</f>
        <v>4</v>
      </c>
    </row>
    <row r="204" spans="1:33" x14ac:dyDescent="0.3">
      <c r="A204" t="str">
        <f>VLOOKUP('Ответы на форму (1)'!B204,Пол,2,FALSE)</f>
        <v>Ж</v>
      </c>
      <c r="B204">
        <f>'Ответы на форму (1)'!C204</f>
        <v>26</v>
      </c>
      <c r="C204" t="str">
        <f t="shared" si="18"/>
        <v>3. Миллениал :)</v>
      </c>
      <c r="D204" t="str">
        <f>VLOOKUP('Ответы на форму (1)'!D204,ЧастотаТолчкосмартфона,2,FALSE)</f>
        <v>4. Очень Часто</v>
      </c>
      <c r="E204">
        <f>IF(ISERR(FIND(E$1,'Ответы на форму (1)'!$E204)),0,IF(FIND(E$1,'Ответы на форму (1)'!$E204)&gt;0,1,0))</f>
        <v>0</v>
      </c>
      <c r="F204">
        <f>IF(ISERR(FIND(F$1,'Ответы на форму (1)'!$E204)),0,IF(FIND(F$1,'Ответы на форму (1)'!$E204)&gt;0,1,0))</f>
        <v>0</v>
      </c>
      <c r="G204">
        <f>IF(ISERR(FIND(G$1,'Ответы на форму (1)'!$E204)),0,IF(FIND(G$1,'Ответы на форму (1)'!$E204)&gt;0,1,0))</f>
        <v>0</v>
      </c>
      <c r="H204">
        <f>IF(ISERR(FIND(H$1,'Ответы на форму (1)'!$E204)),0,IF(FIND(H$1,'Ответы на форму (1)'!$E204)&gt;0,1,0))</f>
        <v>1</v>
      </c>
      <c r="I204">
        <f>IF(ISERR(FIND(I$1,'Ответы на форму (1)'!$E204)),0,IF(FIND(I$1,'Ответы на форму (1)'!$E204)&gt;0,1,0))</f>
        <v>1</v>
      </c>
      <c r="J204">
        <f>IF(ISERR(FIND(J$1,'Ответы на форму (1)'!$E204)),0,IF(FIND(J$1,'Ответы на форму (1)'!$E204)&gt;0,1,0))</f>
        <v>0</v>
      </c>
      <c r="K204">
        <f>IF(ISERR(FIND(K$1,'Ответы на форму (1)'!$E204)),0,IF(FIND(K$1,'Ответы на форму (1)'!$E204)&gt;0,1,0))</f>
        <v>0</v>
      </c>
      <c r="L204">
        <f t="shared" si="19"/>
        <v>2</v>
      </c>
      <c r="M204" s="9">
        <f t="shared" si="20"/>
        <v>25</v>
      </c>
      <c r="N204" s="9" t="str">
        <f t="shared" si="21"/>
        <v>2. Так себе</v>
      </c>
      <c r="O204">
        <f>'Ответы на форму (1)'!F204</f>
        <v>5</v>
      </c>
      <c r="P204">
        <f>'Ответы на форму (1)'!G204</f>
        <v>5</v>
      </c>
      <c r="Q204">
        <f>'Ответы на форму (1)'!H204</f>
        <v>5</v>
      </c>
      <c r="R204">
        <f>'Ответы на форму (1)'!I204</f>
        <v>4</v>
      </c>
      <c r="S204">
        <f>'Ответы на форму (1)'!J204</f>
        <v>6</v>
      </c>
      <c r="T204" t="str">
        <f>VLOOKUP('Ответы на форму (1)'!K204,ДжедайскаяШкала,2,FALSE)</f>
        <v>1. Плохо</v>
      </c>
      <c r="U204" t="str">
        <f>VLOOKUP('Ответы на форму (1)'!L204,ДжедайскаяШкала,2,FALSE)</f>
        <v>2. Средне</v>
      </c>
      <c r="V204" s="9">
        <f t="shared" si="22"/>
        <v>28</v>
      </c>
      <c r="W204" s="9" t="str">
        <f t="shared" si="23"/>
        <v>2. Усталый</v>
      </c>
      <c r="X204">
        <f>VLOOKUP('Ответы на форму (1)'!M204,FAS,2,FALSE)</f>
        <v>3</v>
      </c>
      <c r="Y204">
        <f>VLOOKUP('Ответы на форму (1)'!N204,FAS,2,FALSE)</f>
        <v>2</v>
      </c>
      <c r="Z204">
        <f>VLOOKUP('Ответы на форму (1)'!O204,FAS,2,FALSE)</f>
        <v>3</v>
      </c>
      <c r="AA204">
        <f>VLOOKUP('Ответы на форму (1)'!P204,FAS,2,FALSE)</f>
        <v>4</v>
      </c>
      <c r="AB204">
        <f>VLOOKUP('Ответы на форму (1)'!Q204,FAS,2,FALSE)</f>
        <v>2</v>
      </c>
      <c r="AC204">
        <f>VLOOKUP('Ответы на форму (1)'!R204,FAS,2,FALSE)</f>
        <v>3</v>
      </c>
      <c r="AD204">
        <f>VLOOKUP('Ответы на форму (1)'!S204,FAS,2,FALSE)</f>
        <v>2</v>
      </c>
      <c r="AE204">
        <f>VLOOKUP('Ответы на форму (1)'!T204,FAS,2,FALSE)</f>
        <v>3</v>
      </c>
      <c r="AF204">
        <f>VLOOKUP('Ответы на форму (1)'!U204,FAS,2,FALSE)</f>
        <v>3</v>
      </c>
      <c r="AG204">
        <f>VLOOKUP('Ответы на форму (1)'!V204,FAS,2,FALSE)</f>
        <v>3</v>
      </c>
    </row>
    <row r="205" spans="1:33" x14ac:dyDescent="0.3">
      <c r="A205" t="str">
        <f>VLOOKUP('Ответы на форму (1)'!B205,Пол,2,FALSE)</f>
        <v>М</v>
      </c>
      <c r="B205">
        <f>'Ответы на форму (1)'!C205</f>
        <v>37</v>
      </c>
      <c r="C205" t="str">
        <f t="shared" si="18"/>
        <v>1. Мудрый :)</v>
      </c>
      <c r="D205" t="str">
        <f>VLOOKUP('Ответы на форму (1)'!D205,ЧастотаТолчкосмартфона,2,FALSE)</f>
        <v>4. Очень Часто</v>
      </c>
      <c r="E205">
        <f>IF(ISERR(FIND(E$1,'Ответы на форму (1)'!$E205)),0,IF(FIND(E$1,'Ответы на форму (1)'!$E205)&gt;0,1,0))</f>
        <v>0</v>
      </c>
      <c r="F205">
        <f>IF(ISERR(FIND(F$1,'Ответы на форму (1)'!$E205)),0,IF(FIND(F$1,'Ответы на форму (1)'!$E205)&gt;0,1,0))</f>
        <v>1</v>
      </c>
      <c r="G205">
        <f>IF(ISERR(FIND(G$1,'Ответы на форму (1)'!$E205)),0,IF(FIND(G$1,'Ответы на форму (1)'!$E205)&gt;0,1,0))</f>
        <v>1</v>
      </c>
      <c r="H205">
        <f>IF(ISERR(FIND(H$1,'Ответы на форму (1)'!$E205)),0,IF(FIND(H$1,'Ответы на форму (1)'!$E205)&gt;0,1,0))</f>
        <v>1</v>
      </c>
      <c r="I205">
        <f>IF(ISERR(FIND(I$1,'Ответы на форму (1)'!$E205)),0,IF(FIND(I$1,'Ответы на форму (1)'!$E205)&gt;0,1,0))</f>
        <v>1</v>
      </c>
      <c r="J205">
        <f>IF(ISERR(FIND(J$1,'Ответы на форму (1)'!$E205)),0,IF(FIND(J$1,'Ответы на форму (1)'!$E205)&gt;0,1,0))</f>
        <v>1</v>
      </c>
      <c r="K205">
        <f>IF(ISERR(FIND(K$1,'Ответы на форму (1)'!$E205)),0,IF(FIND(K$1,'Ответы на форму (1)'!$E205)&gt;0,1,0))</f>
        <v>1</v>
      </c>
      <c r="L205">
        <f t="shared" si="19"/>
        <v>6</v>
      </c>
      <c r="M205" s="9">
        <f t="shared" si="20"/>
        <v>16</v>
      </c>
      <c r="N205" s="9" t="str">
        <f t="shared" si="21"/>
        <v>2. Так себе</v>
      </c>
      <c r="O205">
        <f>'Ответы на форму (1)'!F205</f>
        <v>3</v>
      </c>
      <c r="P205">
        <f>'Ответы на форму (1)'!G205</f>
        <v>3</v>
      </c>
      <c r="Q205">
        <f>'Ответы на форму (1)'!H205</f>
        <v>3</v>
      </c>
      <c r="R205">
        <f>'Ответы на форму (1)'!I205</f>
        <v>5</v>
      </c>
      <c r="S205">
        <f>'Ответы на форму (1)'!J205</f>
        <v>2</v>
      </c>
      <c r="T205" t="str">
        <f>VLOOKUP('Ответы на форму (1)'!K205,ДжедайскаяШкала,2,FALSE)</f>
        <v>2. Средне</v>
      </c>
      <c r="U205" t="str">
        <f>VLOOKUP('Ответы на форму (1)'!L205,ДжедайскаяШкала,2,FALSE)</f>
        <v>2. Средне</v>
      </c>
      <c r="V205" s="9">
        <f t="shared" si="22"/>
        <v>29</v>
      </c>
      <c r="W205" s="9" t="str">
        <f t="shared" si="23"/>
        <v>2. Усталый</v>
      </c>
      <c r="X205">
        <f>VLOOKUP('Ответы на форму (1)'!M205,FAS,2,FALSE)</f>
        <v>3</v>
      </c>
      <c r="Y205">
        <f>VLOOKUP('Ответы на форму (1)'!N205,FAS,2,FALSE)</f>
        <v>2</v>
      </c>
      <c r="Z205">
        <f>VLOOKUP('Ответы на форму (1)'!O205,FAS,2,FALSE)</f>
        <v>3</v>
      </c>
      <c r="AA205">
        <f>VLOOKUP('Ответы на форму (1)'!P205,FAS,2,FALSE)</f>
        <v>4</v>
      </c>
      <c r="AB205">
        <f>VLOOKUP('Ответы на форму (1)'!Q205,FAS,2,FALSE)</f>
        <v>3</v>
      </c>
      <c r="AC205">
        <f>VLOOKUP('Ответы на форму (1)'!R205,FAS,2,FALSE)</f>
        <v>2</v>
      </c>
      <c r="AD205">
        <f>VLOOKUP('Ответы на форму (1)'!S205,FAS,2,FALSE)</f>
        <v>2</v>
      </c>
      <c r="AE205">
        <f>VLOOKUP('Ответы на форму (1)'!T205,FAS,2,FALSE)</f>
        <v>3</v>
      </c>
      <c r="AF205">
        <f>VLOOKUP('Ответы на форму (1)'!U205,FAS,2,FALSE)</f>
        <v>4</v>
      </c>
      <c r="AG205">
        <f>VLOOKUP('Ответы на форму (1)'!V205,FAS,2,FALSE)</f>
        <v>3</v>
      </c>
    </row>
    <row r="206" spans="1:33" x14ac:dyDescent="0.3">
      <c r="A206" t="str">
        <f>VLOOKUP('Ответы на форму (1)'!B206,Пол,2,FALSE)</f>
        <v>М</v>
      </c>
      <c r="B206">
        <f>'Ответы на форму (1)'!C206</f>
        <v>30</v>
      </c>
      <c r="C206" t="str">
        <f t="shared" si="18"/>
        <v>2. Молодой</v>
      </c>
      <c r="D206" t="str">
        <f>VLOOKUP('Ответы на форму (1)'!D206,ЧастотаТолчкосмартфона,2,FALSE)</f>
        <v>4. Очень Часто</v>
      </c>
      <c r="E206">
        <f>IF(ISERR(FIND(E$1,'Ответы на форму (1)'!$E206)),0,IF(FIND(E$1,'Ответы на форму (1)'!$E206)&gt;0,1,0))</f>
        <v>0</v>
      </c>
      <c r="F206">
        <f>IF(ISERR(FIND(F$1,'Ответы на форму (1)'!$E206)),0,IF(FIND(F$1,'Ответы на форму (1)'!$E206)&gt;0,1,0))</f>
        <v>1</v>
      </c>
      <c r="G206">
        <f>IF(ISERR(FIND(G$1,'Ответы на форму (1)'!$E206)),0,IF(FIND(G$1,'Ответы на форму (1)'!$E206)&gt;0,1,0))</f>
        <v>1</v>
      </c>
      <c r="H206">
        <f>IF(ISERR(FIND(H$1,'Ответы на форму (1)'!$E206)),0,IF(FIND(H$1,'Ответы на форму (1)'!$E206)&gt;0,1,0))</f>
        <v>1</v>
      </c>
      <c r="I206">
        <f>IF(ISERR(FIND(I$1,'Ответы на форму (1)'!$E206)),0,IF(FIND(I$1,'Ответы на форму (1)'!$E206)&gt;0,1,0))</f>
        <v>1</v>
      </c>
      <c r="J206">
        <f>IF(ISERR(FIND(J$1,'Ответы на форму (1)'!$E206)),0,IF(FIND(J$1,'Ответы на форму (1)'!$E206)&gt;0,1,0))</f>
        <v>1</v>
      </c>
      <c r="K206">
        <f>IF(ISERR(FIND(K$1,'Ответы на форму (1)'!$E206)),0,IF(FIND(K$1,'Ответы на форму (1)'!$E206)&gt;0,1,0))</f>
        <v>1</v>
      </c>
      <c r="L206">
        <f t="shared" si="19"/>
        <v>6</v>
      </c>
      <c r="M206" s="9">
        <f t="shared" si="20"/>
        <v>19</v>
      </c>
      <c r="N206" s="9" t="str">
        <f t="shared" si="21"/>
        <v>2. Так себе</v>
      </c>
      <c r="O206">
        <f>'Ответы на форму (1)'!F206</f>
        <v>2</v>
      </c>
      <c r="P206">
        <f>'Ответы на форму (1)'!G206</f>
        <v>5</v>
      </c>
      <c r="Q206">
        <f>'Ответы на форму (1)'!H206</f>
        <v>4</v>
      </c>
      <c r="R206">
        <f>'Ответы на форму (1)'!I206</f>
        <v>6</v>
      </c>
      <c r="S206">
        <f>'Ответы на форму (1)'!J206</f>
        <v>2</v>
      </c>
      <c r="T206" t="str">
        <f>VLOOKUP('Ответы на форму (1)'!K206,ДжедайскаяШкала,2,FALSE)</f>
        <v>2. Средне</v>
      </c>
      <c r="U206" t="str">
        <f>VLOOKUP('Ответы на форму (1)'!L206,ДжедайскаяШкала,2,FALSE)</f>
        <v>2. Средне</v>
      </c>
      <c r="V206" s="9">
        <f t="shared" si="22"/>
        <v>29</v>
      </c>
      <c r="W206" s="9" t="str">
        <f t="shared" si="23"/>
        <v>2. Усталый</v>
      </c>
      <c r="X206">
        <f>VLOOKUP('Ответы на форму (1)'!M206,FAS,2,FALSE)</f>
        <v>3</v>
      </c>
      <c r="Y206">
        <f>VLOOKUP('Ответы на форму (1)'!N206,FAS,2,FALSE)</f>
        <v>3</v>
      </c>
      <c r="Z206">
        <f>VLOOKUP('Ответы на форму (1)'!O206,FAS,2,FALSE)</f>
        <v>3</v>
      </c>
      <c r="AA206">
        <f>VLOOKUP('Ответы на форму (1)'!P206,FAS,2,FALSE)</f>
        <v>4</v>
      </c>
      <c r="AB206">
        <f>VLOOKUP('Ответы на форму (1)'!Q206,FAS,2,FALSE)</f>
        <v>3</v>
      </c>
      <c r="AC206">
        <f>VLOOKUP('Ответы на форму (1)'!R206,FAS,2,FALSE)</f>
        <v>4</v>
      </c>
      <c r="AD206">
        <f>VLOOKUP('Ответы на форму (1)'!S206,FAS,2,FALSE)</f>
        <v>3</v>
      </c>
      <c r="AE206">
        <f>VLOOKUP('Ответы на форму (1)'!T206,FAS,2,FALSE)</f>
        <v>2</v>
      </c>
      <c r="AF206">
        <f>VLOOKUP('Ответы на форму (1)'!U206,FAS,2,FALSE)</f>
        <v>2</v>
      </c>
      <c r="AG206">
        <f>VLOOKUP('Ответы на форму (1)'!V206,FAS,2,FALSE)</f>
        <v>2</v>
      </c>
    </row>
    <row r="207" spans="1:33" x14ac:dyDescent="0.3">
      <c r="A207" t="str">
        <f>VLOOKUP('Ответы на форму (1)'!B207,Пол,2,FALSE)</f>
        <v>М</v>
      </c>
      <c r="B207">
        <f>'Ответы на форму (1)'!C207</f>
        <v>34</v>
      </c>
      <c r="C207" t="str">
        <f t="shared" si="18"/>
        <v>2. Молодой</v>
      </c>
      <c r="D207" t="str">
        <f>VLOOKUP('Ответы на форму (1)'!D207,ЧастотаТолчкосмартфона,2,FALSE)</f>
        <v>4. Очень Часто</v>
      </c>
      <c r="E207">
        <f>IF(ISERR(FIND(E$1,'Ответы на форму (1)'!$E207)),0,IF(FIND(E$1,'Ответы на форму (1)'!$E207)&gt;0,1,0))</f>
        <v>0</v>
      </c>
      <c r="F207">
        <f>IF(ISERR(FIND(F$1,'Ответы на форму (1)'!$E207)),0,IF(FIND(F$1,'Ответы на форму (1)'!$E207)&gt;0,1,0))</f>
        <v>1</v>
      </c>
      <c r="G207">
        <f>IF(ISERR(FIND(G$1,'Ответы на форму (1)'!$E207)),0,IF(FIND(G$1,'Ответы на форму (1)'!$E207)&gt;0,1,0))</f>
        <v>1</v>
      </c>
      <c r="H207">
        <f>IF(ISERR(FIND(H$1,'Ответы на форму (1)'!$E207)),0,IF(FIND(H$1,'Ответы на форму (1)'!$E207)&gt;0,1,0))</f>
        <v>0</v>
      </c>
      <c r="I207">
        <f>IF(ISERR(FIND(I$1,'Ответы на форму (1)'!$E207)),0,IF(FIND(I$1,'Ответы на форму (1)'!$E207)&gt;0,1,0))</f>
        <v>0</v>
      </c>
      <c r="J207">
        <f>IF(ISERR(FIND(J$1,'Ответы на форму (1)'!$E207)),0,IF(FIND(J$1,'Ответы на форму (1)'!$E207)&gt;0,1,0))</f>
        <v>0</v>
      </c>
      <c r="K207">
        <f>IF(ISERR(FIND(K$1,'Ответы на форму (1)'!$E207)),0,IF(FIND(K$1,'Ответы на форму (1)'!$E207)&gt;0,1,0))</f>
        <v>0</v>
      </c>
      <c r="L207">
        <f t="shared" si="19"/>
        <v>2</v>
      </c>
      <c r="M207" s="9">
        <f t="shared" si="20"/>
        <v>19</v>
      </c>
      <c r="N207" s="9" t="str">
        <f t="shared" si="21"/>
        <v>2. Так себе</v>
      </c>
      <c r="O207">
        <f>'Ответы на форму (1)'!F207</f>
        <v>4</v>
      </c>
      <c r="P207">
        <f>'Ответы на форму (1)'!G207</f>
        <v>5</v>
      </c>
      <c r="Q207">
        <f>'Ответы на форму (1)'!H207</f>
        <v>5</v>
      </c>
      <c r="R207">
        <f>'Ответы на форму (1)'!I207</f>
        <v>4</v>
      </c>
      <c r="S207">
        <f>'Ответы на форму (1)'!J207</f>
        <v>1</v>
      </c>
      <c r="T207" t="str">
        <f>VLOOKUP('Ответы на форму (1)'!K207,ДжедайскаяШкала,2,FALSE)</f>
        <v>2. Средне</v>
      </c>
      <c r="U207" t="str">
        <f>VLOOKUP('Ответы на форму (1)'!L207,ДжедайскаяШкала,2,FALSE)</f>
        <v>2. Средне</v>
      </c>
      <c r="V207" s="9">
        <f t="shared" si="22"/>
        <v>24</v>
      </c>
      <c r="W207" s="9" t="str">
        <f t="shared" si="23"/>
        <v>2. Усталый</v>
      </c>
      <c r="X207">
        <f>VLOOKUP('Ответы на форму (1)'!M207,FAS,2,FALSE)</f>
        <v>3</v>
      </c>
      <c r="Y207">
        <f>VLOOKUP('Ответы на форму (1)'!N207,FAS,2,FALSE)</f>
        <v>2</v>
      </c>
      <c r="Z207">
        <f>VLOOKUP('Ответы на форму (1)'!O207,FAS,2,FALSE)</f>
        <v>3</v>
      </c>
      <c r="AA207">
        <f>VLOOKUP('Ответы на форму (1)'!P207,FAS,2,FALSE)</f>
        <v>4</v>
      </c>
      <c r="AB207">
        <f>VLOOKUP('Ответы на форму (1)'!Q207,FAS,2,FALSE)</f>
        <v>2</v>
      </c>
      <c r="AC207">
        <f>VLOOKUP('Ответы на форму (1)'!R207,FAS,2,FALSE)</f>
        <v>2</v>
      </c>
      <c r="AD207">
        <f>VLOOKUP('Ответы на форму (1)'!S207,FAS,2,FALSE)</f>
        <v>1</v>
      </c>
      <c r="AE207">
        <f>VLOOKUP('Ответы на форму (1)'!T207,FAS,2,FALSE)</f>
        <v>1</v>
      </c>
      <c r="AF207">
        <f>VLOOKUP('Ответы на форму (1)'!U207,FAS,2,FALSE)</f>
        <v>2</v>
      </c>
      <c r="AG207">
        <f>VLOOKUP('Ответы на форму (1)'!V207,FAS,2,FALSE)</f>
        <v>4</v>
      </c>
    </row>
    <row r="208" spans="1:33" x14ac:dyDescent="0.3">
      <c r="A208" t="str">
        <f>VLOOKUP('Ответы на форму (1)'!B208,Пол,2,FALSE)</f>
        <v>М</v>
      </c>
      <c r="B208">
        <f>'Ответы на форму (1)'!C208</f>
        <v>29</v>
      </c>
      <c r="C208" t="str">
        <f t="shared" si="18"/>
        <v>2. Молодой</v>
      </c>
      <c r="D208" t="str">
        <f>VLOOKUP('Ответы на форму (1)'!D208,ЧастотаТолчкосмартфона,2,FALSE)</f>
        <v>3. Часто</v>
      </c>
      <c r="E208">
        <f>IF(ISERR(FIND(E$1,'Ответы на форму (1)'!$E208)),0,IF(FIND(E$1,'Ответы на форму (1)'!$E208)&gt;0,1,0))</f>
        <v>0</v>
      </c>
      <c r="F208">
        <f>IF(ISERR(FIND(F$1,'Ответы на форму (1)'!$E208)),0,IF(FIND(F$1,'Ответы на форму (1)'!$E208)&gt;0,1,0))</f>
        <v>1</v>
      </c>
      <c r="G208">
        <f>IF(ISERR(FIND(G$1,'Ответы на форму (1)'!$E208)),0,IF(FIND(G$1,'Ответы на форму (1)'!$E208)&gt;0,1,0))</f>
        <v>1</v>
      </c>
      <c r="H208">
        <f>IF(ISERR(FIND(H$1,'Ответы на форму (1)'!$E208)),0,IF(FIND(H$1,'Ответы на форму (1)'!$E208)&gt;0,1,0))</f>
        <v>1</v>
      </c>
      <c r="I208">
        <f>IF(ISERR(FIND(I$1,'Ответы на форму (1)'!$E208)),0,IF(FIND(I$1,'Ответы на форму (1)'!$E208)&gt;0,1,0))</f>
        <v>0</v>
      </c>
      <c r="J208">
        <f>IF(ISERR(FIND(J$1,'Ответы на форму (1)'!$E208)),0,IF(FIND(J$1,'Ответы на форму (1)'!$E208)&gt;0,1,0))</f>
        <v>0</v>
      </c>
      <c r="K208">
        <f>IF(ISERR(FIND(K$1,'Ответы на форму (1)'!$E208)),0,IF(FIND(K$1,'Ответы на форму (1)'!$E208)&gt;0,1,0))</f>
        <v>0</v>
      </c>
      <c r="L208">
        <f t="shared" si="19"/>
        <v>3</v>
      </c>
      <c r="M208" s="9">
        <f t="shared" si="20"/>
        <v>34</v>
      </c>
      <c r="N208" s="9" t="str">
        <f t="shared" si="21"/>
        <v>1. Довольный</v>
      </c>
      <c r="O208">
        <f>'Ответы на форму (1)'!F208</f>
        <v>7</v>
      </c>
      <c r="P208">
        <f>'Ответы на форму (1)'!G208</f>
        <v>7</v>
      </c>
      <c r="Q208">
        <f>'Ответы на форму (1)'!H208</f>
        <v>7</v>
      </c>
      <c r="R208">
        <f>'Ответы на форму (1)'!I208</f>
        <v>6</v>
      </c>
      <c r="S208">
        <f>'Ответы на форму (1)'!J208</f>
        <v>7</v>
      </c>
      <c r="T208" t="str">
        <f>VLOOKUP('Ответы на форму (1)'!K208,ДжедайскаяШкала,2,FALSE)</f>
        <v>3. Хорошо</v>
      </c>
      <c r="U208" t="str">
        <f>VLOOKUP('Ответы на форму (1)'!L208,ДжедайскаяШкала,2,FALSE)</f>
        <v>3. Хорошо</v>
      </c>
      <c r="V208" s="9">
        <f t="shared" si="22"/>
        <v>24</v>
      </c>
      <c r="W208" s="9" t="str">
        <f t="shared" si="23"/>
        <v>2. Усталый</v>
      </c>
      <c r="X208">
        <f>VLOOKUP('Ответы на форму (1)'!M208,FAS,2,FALSE)</f>
        <v>2</v>
      </c>
      <c r="Y208">
        <f>VLOOKUP('Ответы на форму (1)'!N208,FAS,2,FALSE)</f>
        <v>1</v>
      </c>
      <c r="Z208">
        <f>VLOOKUP('Ответы на форму (1)'!O208,FAS,2,FALSE)</f>
        <v>2</v>
      </c>
      <c r="AA208">
        <f>VLOOKUP('Ответы на форму (1)'!P208,FAS,2,FALSE)</f>
        <v>4</v>
      </c>
      <c r="AB208">
        <f>VLOOKUP('Ответы на форму (1)'!Q208,FAS,2,FALSE)</f>
        <v>2</v>
      </c>
      <c r="AC208">
        <f>VLOOKUP('Ответы на форму (1)'!R208,FAS,2,FALSE)</f>
        <v>2</v>
      </c>
      <c r="AD208">
        <f>VLOOKUP('Ответы на форму (1)'!S208,FAS,2,FALSE)</f>
        <v>2</v>
      </c>
      <c r="AE208">
        <f>VLOOKUP('Ответы на форму (1)'!T208,FAS,2,FALSE)</f>
        <v>2</v>
      </c>
      <c r="AF208">
        <f>VLOOKUP('Ответы на форму (1)'!U208,FAS,2,FALSE)</f>
        <v>2</v>
      </c>
      <c r="AG208">
        <f>VLOOKUP('Ответы на форму (1)'!V208,FAS,2,FALSE)</f>
        <v>5</v>
      </c>
    </row>
    <row r="209" spans="1:33" x14ac:dyDescent="0.3">
      <c r="A209" t="str">
        <f>VLOOKUP('Ответы на форму (1)'!B209,Пол,2,FALSE)</f>
        <v>М</v>
      </c>
      <c r="B209">
        <f>'Ответы на форму (1)'!C209</f>
        <v>30</v>
      </c>
      <c r="C209" t="str">
        <f t="shared" si="18"/>
        <v>2. Молодой</v>
      </c>
      <c r="D209" t="str">
        <f>VLOOKUP('Ответы на форму (1)'!D209,ЧастотаТолчкосмартфона,2,FALSE)</f>
        <v>4. Очень Часто</v>
      </c>
      <c r="E209">
        <f>IF(ISERR(FIND(E$1,'Ответы на форму (1)'!$E209)),0,IF(FIND(E$1,'Ответы на форму (1)'!$E209)&gt;0,1,0))</f>
        <v>0</v>
      </c>
      <c r="F209">
        <f>IF(ISERR(FIND(F$1,'Ответы на форму (1)'!$E209)),0,IF(FIND(F$1,'Ответы на форму (1)'!$E209)&gt;0,1,0))</f>
        <v>0</v>
      </c>
      <c r="G209">
        <f>IF(ISERR(FIND(G$1,'Ответы на форму (1)'!$E209)),0,IF(FIND(G$1,'Ответы на форму (1)'!$E209)&gt;0,1,0))</f>
        <v>0</v>
      </c>
      <c r="H209">
        <f>IF(ISERR(FIND(H$1,'Ответы на форму (1)'!$E209)),0,IF(FIND(H$1,'Ответы на форму (1)'!$E209)&gt;0,1,0))</f>
        <v>1</v>
      </c>
      <c r="I209">
        <f>IF(ISERR(FIND(I$1,'Ответы на форму (1)'!$E209)),0,IF(FIND(I$1,'Ответы на форму (1)'!$E209)&gt;0,1,0))</f>
        <v>1</v>
      </c>
      <c r="J209">
        <f>IF(ISERR(FIND(J$1,'Ответы на форму (1)'!$E209)),0,IF(FIND(J$1,'Ответы на форму (1)'!$E209)&gt;0,1,0))</f>
        <v>0</v>
      </c>
      <c r="K209">
        <f>IF(ISERR(FIND(K$1,'Ответы на форму (1)'!$E209)),0,IF(FIND(K$1,'Ответы на форму (1)'!$E209)&gt;0,1,0))</f>
        <v>0</v>
      </c>
      <c r="L209">
        <f t="shared" si="19"/>
        <v>2</v>
      </c>
      <c r="M209" s="9">
        <f t="shared" si="20"/>
        <v>24</v>
      </c>
      <c r="N209" s="9" t="str">
        <f t="shared" si="21"/>
        <v>2. Так себе</v>
      </c>
      <c r="O209">
        <f>'Ответы на форму (1)'!F209</f>
        <v>5</v>
      </c>
      <c r="P209">
        <f>'Ответы на форму (1)'!G209</f>
        <v>5</v>
      </c>
      <c r="Q209">
        <f>'Ответы на форму (1)'!H209</f>
        <v>4</v>
      </c>
      <c r="R209">
        <f>'Ответы на форму (1)'!I209</f>
        <v>6</v>
      </c>
      <c r="S209">
        <f>'Ответы на форму (1)'!J209</f>
        <v>4</v>
      </c>
      <c r="T209" t="str">
        <f>VLOOKUP('Ответы на форму (1)'!K209,ДжедайскаяШкала,2,FALSE)</f>
        <v>1. Плохо</v>
      </c>
      <c r="U209" t="str">
        <f>VLOOKUP('Ответы на форму (1)'!L209,ДжедайскаяШкала,2,FALSE)</f>
        <v>3. Хорошо</v>
      </c>
      <c r="V209" s="9">
        <f t="shared" si="22"/>
        <v>27</v>
      </c>
      <c r="W209" s="9" t="str">
        <f t="shared" si="23"/>
        <v>2. Усталый</v>
      </c>
      <c r="X209">
        <f>VLOOKUP('Ответы на форму (1)'!M209,FAS,2,FALSE)</f>
        <v>3</v>
      </c>
      <c r="Y209">
        <f>VLOOKUP('Ответы на форму (1)'!N209,FAS,2,FALSE)</f>
        <v>4</v>
      </c>
      <c r="Z209">
        <f>VLOOKUP('Ответы на форму (1)'!O209,FAS,2,FALSE)</f>
        <v>2</v>
      </c>
      <c r="AA209">
        <f>VLOOKUP('Ответы на форму (1)'!P209,FAS,2,FALSE)</f>
        <v>2</v>
      </c>
      <c r="AB209">
        <f>VLOOKUP('Ответы на форму (1)'!Q209,FAS,2,FALSE)</f>
        <v>4</v>
      </c>
      <c r="AC209">
        <f>VLOOKUP('Ответы на форму (1)'!R209,FAS,2,FALSE)</f>
        <v>3</v>
      </c>
      <c r="AD209">
        <f>VLOOKUP('Ответы на форму (1)'!S209,FAS,2,FALSE)</f>
        <v>2</v>
      </c>
      <c r="AE209">
        <f>VLOOKUP('Ответы на форму (1)'!T209,FAS,2,FALSE)</f>
        <v>2</v>
      </c>
      <c r="AF209">
        <f>VLOOKUP('Ответы на форму (1)'!U209,FAS,2,FALSE)</f>
        <v>2</v>
      </c>
      <c r="AG209">
        <f>VLOOKUP('Ответы на форму (1)'!V209,FAS,2,FALSE)</f>
        <v>3</v>
      </c>
    </row>
    <row r="210" spans="1:33" x14ac:dyDescent="0.3">
      <c r="A210" t="str">
        <f>VLOOKUP('Ответы на форму (1)'!B210,Пол,2,FALSE)</f>
        <v>Ж</v>
      </c>
      <c r="B210">
        <f>'Ответы на форму (1)'!C210</f>
        <v>31</v>
      </c>
      <c r="C210" t="str">
        <f t="shared" si="18"/>
        <v>2. Молодой</v>
      </c>
      <c r="D210" t="str">
        <f>VLOOKUP('Ответы на форму (1)'!D210,ЧастотаТолчкосмартфона,2,FALSE)</f>
        <v>2. Иногда</v>
      </c>
      <c r="E210">
        <f>IF(ISERR(FIND(E$1,'Ответы на форму (1)'!$E210)),0,IF(FIND(E$1,'Ответы на форму (1)'!$E210)&gt;0,1,0))</f>
        <v>0</v>
      </c>
      <c r="F210">
        <f>IF(ISERR(FIND(F$1,'Ответы на форму (1)'!$E210)),0,IF(FIND(F$1,'Ответы на форму (1)'!$E210)&gt;0,1,0))</f>
        <v>0</v>
      </c>
      <c r="G210">
        <f>IF(ISERR(FIND(G$1,'Ответы на форму (1)'!$E210)),0,IF(FIND(G$1,'Ответы на форму (1)'!$E210)&gt;0,1,0))</f>
        <v>0</v>
      </c>
      <c r="H210">
        <f>IF(ISERR(FIND(H$1,'Ответы на форму (1)'!$E210)),0,IF(FIND(H$1,'Ответы на форму (1)'!$E210)&gt;0,1,0))</f>
        <v>1</v>
      </c>
      <c r="I210">
        <f>IF(ISERR(FIND(I$1,'Ответы на форму (1)'!$E210)),0,IF(FIND(I$1,'Ответы на форму (1)'!$E210)&gt;0,1,0))</f>
        <v>0</v>
      </c>
      <c r="J210">
        <f>IF(ISERR(FIND(J$1,'Ответы на форму (1)'!$E210)),0,IF(FIND(J$1,'Ответы на форму (1)'!$E210)&gt;0,1,0))</f>
        <v>0</v>
      </c>
      <c r="K210">
        <f>IF(ISERR(FIND(K$1,'Ответы на форму (1)'!$E210)),0,IF(FIND(K$1,'Ответы на форму (1)'!$E210)&gt;0,1,0))</f>
        <v>0</v>
      </c>
      <c r="L210">
        <f t="shared" si="19"/>
        <v>1</v>
      </c>
      <c r="M210" s="9">
        <f t="shared" si="20"/>
        <v>23</v>
      </c>
      <c r="N210" s="9" t="str">
        <f t="shared" si="21"/>
        <v>2. Так себе</v>
      </c>
      <c r="O210">
        <f>'Ответы на форму (1)'!F210</f>
        <v>5</v>
      </c>
      <c r="P210">
        <f>'Ответы на форму (1)'!G210</f>
        <v>5</v>
      </c>
      <c r="Q210">
        <f>'Ответы на форму (1)'!H210</f>
        <v>4</v>
      </c>
      <c r="R210">
        <f>'Ответы на форму (1)'!I210</f>
        <v>4</v>
      </c>
      <c r="S210">
        <f>'Ответы на форму (1)'!J210</f>
        <v>5</v>
      </c>
      <c r="T210" t="str">
        <f>VLOOKUP('Ответы на форму (1)'!K210,ДжедайскаяШкала,2,FALSE)</f>
        <v>2. Средне</v>
      </c>
      <c r="U210" t="str">
        <f>VLOOKUP('Ответы на форму (1)'!L210,ДжедайскаяШкала,2,FALSE)</f>
        <v>2. Средне</v>
      </c>
      <c r="V210" s="9">
        <f t="shared" si="22"/>
        <v>28</v>
      </c>
      <c r="W210" s="9" t="str">
        <f t="shared" si="23"/>
        <v>2. Усталый</v>
      </c>
      <c r="X210">
        <f>VLOOKUP('Ответы на форму (1)'!M210,FAS,2,FALSE)</f>
        <v>2</v>
      </c>
      <c r="Y210">
        <f>VLOOKUP('Ответы на форму (1)'!N210,FAS,2,FALSE)</f>
        <v>3</v>
      </c>
      <c r="Z210">
        <f>VLOOKUP('Ответы на форму (1)'!O210,FAS,2,FALSE)</f>
        <v>2</v>
      </c>
      <c r="AA210">
        <f>VLOOKUP('Ответы на форму (1)'!P210,FAS,2,FALSE)</f>
        <v>4</v>
      </c>
      <c r="AB210">
        <f>VLOOKUP('Ответы на форму (1)'!Q210,FAS,2,FALSE)</f>
        <v>2</v>
      </c>
      <c r="AC210">
        <f>VLOOKUP('Ответы на форму (1)'!R210,FAS,2,FALSE)</f>
        <v>3</v>
      </c>
      <c r="AD210">
        <f>VLOOKUP('Ответы на форму (1)'!S210,FAS,2,FALSE)</f>
        <v>3</v>
      </c>
      <c r="AE210">
        <f>VLOOKUP('Ответы на форму (1)'!T210,FAS,2,FALSE)</f>
        <v>2</v>
      </c>
      <c r="AF210">
        <f>VLOOKUP('Ответы на форму (1)'!U210,FAS,2,FALSE)</f>
        <v>3</v>
      </c>
      <c r="AG210">
        <f>VLOOKUP('Ответы на форму (1)'!V210,FAS,2,FALSE)</f>
        <v>4</v>
      </c>
    </row>
    <row r="211" spans="1:33" x14ac:dyDescent="0.3">
      <c r="A211" t="str">
        <f>VLOOKUP('Ответы на форму (1)'!B211,Пол,2,FALSE)</f>
        <v>М</v>
      </c>
      <c r="B211">
        <f>'Ответы на форму (1)'!C211</f>
        <v>32</v>
      </c>
      <c r="C211" t="str">
        <f t="shared" si="18"/>
        <v>2. Молодой</v>
      </c>
      <c r="D211" t="str">
        <f>VLOOKUP('Ответы на форму (1)'!D211,ЧастотаТолчкосмартфона,2,FALSE)</f>
        <v>3. Часто</v>
      </c>
      <c r="E211">
        <f>IF(ISERR(FIND(E$1,'Ответы на форму (1)'!$E211)),0,IF(FIND(E$1,'Ответы на форму (1)'!$E211)&gt;0,1,0))</f>
        <v>0</v>
      </c>
      <c r="F211">
        <f>IF(ISERR(FIND(F$1,'Ответы на форму (1)'!$E211)),0,IF(FIND(F$1,'Ответы на форму (1)'!$E211)&gt;0,1,0))</f>
        <v>1</v>
      </c>
      <c r="G211">
        <f>IF(ISERR(FIND(G$1,'Ответы на форму (1)'!$E211)),0,IF(FIND(G$1,'Ответы на форму (1)'!$E211)&gt;0,1,0))</f>
        <v>0</v>
      </c>
      <c r="H211">
        <f>IF(ISERR(FIND(H$1,'Ответы на форму (1)'!$E211)),0,IF(FIND(H$1,'Ответы на форму (1)'!$E211)&gt;0,1,0))</f>
        <v>1</v>
      </c>
      <c r="I211">
        <f>IF(ISERR(FIND(I$1,'Ответы на форму (1)'!$E211)),0,IF(FIND(I$1,'Ответы на форму (1)'!$E211)&gt;0,1,0))</f>
        <v>0</v>
      </c>
      <c r="J211">
        <f>IF(ISERR(FIND(J$1,'Ответы на форму (1)'!$E211)),0,IF(FIND(J$1,'Ответы на форму (1)'!$E211)&gt;0,1,0))</f>
        <v>0</v>
      </c>
      <c r="K211">
        <f>IF(ISERR(FIND(K$1,'Ответы на форму (1)'!$E211)),0,IF(FIND(K$1,'Ответы на форму (1)'!$E211)&gt;0,1,0))</f>
        <v>1</v>
      </c>
      <c r="L211">
        <f t="shared" si="19"/>
        <v>3</v>
      </c>
      <c r="M211" s="9">
        <f t="shared" si="20"/>
        <v>20</v>
      </c>
      <c r="N211" s="9" t="str">
        <f t="shared" si="21"/>
        <v>2. Так себе</v>
      </c>
      <c r="O211">
        <f>'Ответы на форму (1)'!F211</f>
        <v>3</v>
      </c>
      <c r="P211">
        <f>'Ответы на форму (1)'!G211</f>
        <v>4</v>
      </c>
      <c r="Q211">
        <f>'Ответы на форму (1)'!H211</f>
        <v>4</v>
      </c>
      <c r="R211">
        <f>'Ответы на форму (1)'!I211</f>
        <v>3</v>
      </c>
      <c r="S211">
        <f>'Ответы на форму (1)'!J211</f>
        <v>6</v>
      </c>
      <c r="T211" t="str">
        <f>VLOOKUP('Ответы на форму (1)'!K211,ДжедайскаяШкала,2,FALSE)</f>
        <v>1. Плохо</v>
      </c>
      <c r="U211" t="str">
        <f>VLOOKUP('Ответы на форму (1)'!L211,ДжедайскаяШкала,2,FALSE)</f>
        <v>1. Плохо</v>
      </c>
      <c r="V211" s="9">
        <f t="shared" si="22"/>
        <v>42</v>
      </c>
      <c r="W211" s="9" t="str">
        <f t="shared" si="23"/>
        <v>3. В хлам</v>
      </c>
      <c r="X211">
        <f>VLOOKUP('Ответы на форму (1)'!M211,FAS,2,FALSE)</f>
        <v>5</v>
      </c>
      <c r="Y211">
        <f>VLOOKUP('Ответы на форму (1)'!N211,FAS,2,FALSE)</f>
        <v>5</v>
      </c>
      <c r="Z211">
        <f>VLOOKUP('Ответы на форму (1)'!O211,FAS,2,FALSE)</f>
        <v>5</v>
      </c>
      <c r="AA211">
        <f>VLOOKUP('Ответы на форму (1)'!P211,FAS,2,FALSE)</f>
        <v>4</v>
      </c>
      <c r="AB211">
        <f>VLOOKUP('Ответы на форму (1)'!Q211,FAS,2,FALSE)</f>
        <v>4</v>
      </c>
      <c r="AC211">
        <f>VLOOKUP('Ответы на форму (1)'!R211,FAS,2,FALSE)</f>
        <v>4</v>
      </c>
      <c r="AD211">
        <f>VLOOKUP('Ответы на форму (1)'!S211,FAS,2,FALSE)</f>
        <v>5</v>
      </c>
      <c r="AE211">
        <f>VLOOKUP('Ответы на форму (1)'!T211,FAS,2,FALSE)</f>
        <v>4</v>
      </c>
      <c r="AF211">
        <f>VLOOKUP('Ответы на форму (1)'!U211,FAS,2,FALSE)</f>
        <v>4</v>
      </c>
      <c r="AG211">
        <f>VLOOKUP('Ответы на форму (1)'!V211,FAS,2,FALSE)</f>
        <v>2</v>
      </c>
    </row>
    <row r="212" spans="1:33" x14ac:dyDescent="0.3">
      <c r="A212" t="str">
        <f>VLOOKUP('Ответы на форму (1)'!B212,Пол,2,FALSE)</f>
        <v>Ж</v>
      </c>
      <c r="B212">
        <f>'Ответы на форму (1)'!C212</f>
        <v>35</v>
      </c>
      <c r="C212" t="str">
        <f t="shared" si="18"/>
        <v>1. Мудрый :)</v>
      </c>
      <c r="D212" t="str">
        <f>VLOOKUP('Ответы на форму (1)'!D212,ЧастотаТолчкосмартфона,2,FALSE)</f>
        <v>1. Редко</v>
      </c>
      <c r="E212">
        <f>IF(ISERR(FIND(E$1,'Ответы на форму (1)'!$E212)),0,IF(FIND(E$1,'Ответы на форму (1)'!$E212)&gt;0,1,0))</f>
        <v>1</v>
      </c>
      <c r="F212">
        <f>IF(ISERR(FIND(F$1,'Ответы на форму (1)'!$E212)),0,IF(FIND(F$1,'Ответы на форму (1)'!$E212)&gt;0,1,0))</f>
        <v>0</v>
      </c>
      <c r="G212">
        <f>IF(ISERR(FIND(G$1,'Ответы на форму (1)'!$E212)),0,IF(FIND(G$1,'Ответы на форму (1)'!$E212)&gt;0,1,0))</f>
        <v>0</v>
      </c>
      <c r="H212">
        <f>IF(ISERR(FIND(H$1,'Ответы на форму (1)'!$E212)),0,IF(FIND(H$1,'Ответы на форму (1)'!$E212)&gt;0,1,0))</f>
        <v>0</v>
      </c>
      <c r="I212">
        <f>IF(ISERR(FIND(I$1,'Ответы на форму (1)'!$E212)),0,IF(FIND(I$1,'Ответы на форму (1)'!$E212)&gt;0,1,0))</f>
        <v>0</v>
      </c>
      <c r="J212">
        <f>IF(ISERR(FIND(J$1,'Ответы на форму (1)'!$E212)),0,IF(FIND(J$1,'Ответы на форму (1)'!$E212)&gt;0,1,0))</f>
        <v>0</v>
      </c>
      <c r="K212">
        <f>IF(ISERR(FIND(K$1,'Ответы на форму (1)'!$E212)),0,IF(FIND(K$1,'Ответы на форму (1)'!$E212)&gt;0,1,0))</f>
        <v>0</v>
      </c>
      <c r="L212">
        <f t="shared" si="19"/>
        <v>1</v>
      </c>
      <c r="M212" s="9">
        <f t="shared" si="20"/>
        <v>29</v>
      </c>
      <c r="N212" s="9" t="str">
        <f t="shared" si="21"/>
        <v>1. Довольный</v>
      </c>
      <c r="O212">
        <f>'Ответы на форму (1)'!F212</f>
        <v>5</v>
      </c>
      <c r="P212">
        <f>'Ответы на форму (1)'!G212</f>
        <v>5</v>
      </c>
      <c r="Q212">
        <f>'Ответы на форму (1)'!H212</f>
        <v>6</v>
      </c>
      <c r="R212">
        <f>'Ответы на форму (1)'!I212</f>
        <v>6</v>
      </c>
      <c r="S212">
        <f>'Ответы на форму (1)'!J212</f>
        <v>7</v>
      </c>
      <c r="T212" t="str">
        <f>VLOOKUP('Ответы на форму (1)'!K212,ДжедайскаяШкала,2,FALSE)</f>
        <v>3. Хорошо</v>
      </c>
      <c r="U212" t="str">
        <f>VLOOKUP('Ответы на форму (1)'!L212,ДжедайскаяШкала,2,FALSE)</f>
        <v>2. Средне</v>
      </c>
      <c r="V212" s="9">
        <f t="shared" si="22"/>
        <v>31</v>
      </c>
      <c r="W212" s="9" t="str">
        <f t="shared" si="23"/>
        <v>2. Усталый</v>
      </c>
      <c r="X212">
        <f>VLOOKUP('Ответы на форму (1)'!M212,FAS,2,FALSE)</f>
        <v>3</v>
      </c>
      <c r="Y212">
        <f>VLOOKUP('Ответы на форму (1)'!N212,FAS,2,FALSE)</f>
        <v>4</v>
      </c>
      <c r="Z212">
        <f>VLOOKUP('Ответы на форму (1)'!O212,FAS,2,FALSE)</f>
        <v>3</v>
      </c>
      <c r="AA212">
        <f>VLOOKUP('Ответы на форму (1)'!P212,FAS,2,FALSE)</f>
        <v>4</v>
      </c>
      <c r="AB212">
        <f>VLOOKUP('Ответы на форму (1)'!Q212,FAS,2,FALSE)</f>
        <v>2</v>
      </c>
      <c r="AC212">
        <f>VLOOKUP('Ответы на форму (1)'!R212,FAS,2,FALSE)</f>
        <v>3</v>
      </c>
      <c r="AD212">
        <f>VLOOKUP('Ответы на форму (1)'!S212,FAS,2,FALSE)</f>
        <v>3</v>
      </c>
      <c r="AE212">
        <f>VLOOKUP('Ответы на форму (1)'!T212,FAS,2,FALSE)</f>
        <v>2</v>
      </c>
      <c r="AF212">
        <f>VLOOKUP('Ответы на форму (1)'!U212,FAS,2,FALSE)</f>
        <v>4</v>
      </c>
      <c r="AG212">
        <f>VLOOKUP('Ответы на форму (1)'!V212,FAS,2,FALSE)</f>
        <v>3</v>
      </c>
    </row>
    <row r="213" spans="1:33" x14ac:dyDescent="0.3">
      <c r="A213" t="str">
        <f>VLOOKUP('Ответы на форму (1)'!B213,Пол,2,FALSE)</f>
        <v>Ж</v>
      </c>
      <c r="B213">
        <f>'Ответы на форму (1)'!C213</f>
        <v>31</v>
      </c>
      <c r="C213" t="str">
        <f t="shared" si="18"/>
        <v>2. Молодой</v>
      </c>
      <c r="D213" t="str">
        <f>VLOOKUP('Ответы на форму (1)'!D213,ЧастотаТолчкосмартфона,2,FALSE)</f>
        <v>3. Часто</v>
      </c>
      <c r="E213">
        <f>IF(ISERR(FIND(E$1,'Ответы на форму (1)'!$E213)),0,IF(FIND(E$1,'Ответы на форму (1)'!$E213)&gt;0,1,0))</f>
        <v>0</v>
      </c>
      <c r="F213">
        <f>IF(ISERR(FIND(F$1,'Ответы на форму (1)'!$E213)),0,IF(FIND(F$1,'Ответы на форму (1)'!$E213)&gt;0,1,0))</f>
        <v>1</v>
      </c>
      <c r="G213">
        <f>IF(ISERR(FIND(G$1,'Ответы на форму (1)'!$E213)),0,IF(FIND(G$1,'Ответы на форму (1)'!$E213)&gt;0,1,0))</f>
        <v>0</v>
      </c>
      <c r="H213">
        <f>IF(ISERR(FIND(H$1,'Ответы на форму (1)'!$E213)),0,IF(FIND(H$1,'Ответы на форму (1)'!$E213)&gt;0,1,0))</f>
        <v>1</v>
      </c>
      <c r="I213">
        <f>IF(ISERR(FIND(I$1,'Ответы на форму (1)'!$E213)),0,IF(FIND(I$1,'Ответы на форму (1)'!$E213)&gt;0,1,0))</f>
        <v>0</v>
      </c>
      <c r="J213">
        <f>IF(ISERR(FIND(J$1,'Ответы на форму (1)'!$E213)),0,IF(FIND(J$1,'Ответы на форму (1)'!$E213)&gt;0,1,0))</f>
        <v>0</v>
      </c>
      <c r="K213">
        <f>IF(ISERR(FIND(K$1,'Ответы на форму (1)'!$E213)),0,IF(FIND(K$1,'Ответы на форму (1)'!$E213)&gt;0,1,0))</f>
        <v>0</v>
      </c>
      <c r="L213">
        <f t="shared" si="19"/>
        <v>2</v>
      </c>
      <c r="M213" s="9">
        <f t="shared" si="20"/>
        <v>17</v>
      </c>
      <c r="N213" s="9" t="str">
        <f t="shared" si="21"/>
        <v>2. Так себе</v>
      </c>
      <c r="O213">
        <f>'Ответы на форму (1)'!F213</f>
        <v>4</v>
      </c>
      <c r="P213">
        <f>'Ответы на форму (1)'!G213</f>
        <v>4</v>
      </c>
      <c r="Q213">
        <f>'Ответы на форму (1)'!H213</f>
        <v>5</v>
      </c>
      <c r="R213">
        <f>'Ответы на форму (1)'!I213</f>
        <v>2</v>
      </c>
      <c r="S213">
        <f>'Ответы на форму (1)'!J213</f>
        <v>2</v>
      </c>
      <c r="T213" t="str">
        <f>VLOOKUP('Ответы на форму (1)'!K213,ДжедайскаяШкала,2,FALSE)</f>
        <v>2. Средне</v>
      </c>
      <c r="U213" t="str">
        <f>VLOOKUP('Ответы на форму (1)'!L213,ДжедайскаяШкала,2,FALSE)</f>
        <v>2. Средне</v>
      </c>
      <c r="V213" s="9">
        <f t="shared" si="22"/>
        <v>30</v>
      </c>
      <c r="W213" s="9" t="str">
        <f t="shared" si="23"/>
        <v>2. Усталый</v>
      </c>
      <c r="X213">
        <f>VLOOKUP('Ответы на форму (1)'!M213,FAS,2,FALSE)</f>
        <v>3</v>
      </c>
      <c r="Y213">
        <f>VLOOKUP('Ответы на форму (1)'!N213,FAS,2,FALSE)</f>
        <v>3</v>
      </c>
      <c r="Z213">
        <f>VLOOKUP('Ответы на форму (1)'!O213,FAS,2,FALSE)</f>
        <v>3</v>
      </c>
      <c r="AA213">
        <f>VLOOKUP('Ответы на форму (1)'!P213,FAS,2,FALSE)</f>
        <v>3</v>
      </c>
      <c r="AB213">
        <f>VLOOKUP('Ответы на форму (1)'!Q213,FAS,2,FALSE)</f>
        <v>3</v>
      </c>
      <c r="AC213">
        <f>VLOOKUP('Ответы на форму (1)'!R213,FAS,2,FALSE)</f>
        <v>3</v>
      </c>
      <c r="AD213">
        <f>VLOOKUP('Ответы на форму (1)'!S213,FAS,2,FALSE)</f>
        <v>2</v>
      </c>
      <c r="AE213">
        <f>VLOOKUP('Ответы на форму (1)'!T213,FAS,2,FALSE)</f>
        <v>3</v>
      </c>
      <c r="AF213">
        <f>VLOOKUP('Ответы на форму (1)'!U213,FAS,2,FALSE)</f>
        <v>3</v>
      </c>
      <c r="AG213">
        <f>VLOOKUP('Ответы на форму (1)'!V213,FAS,2,FALSE)</f>
        <v>4</v>
      </c>
    </row>
    <row r="214" spans="1:33" x14ac:dyDescent="0.3">
      <c r="A214" t="str">
        <f>VLOOKUP('Ответы на форму (1)'!B214,Пол,2,FALSE)</f>
        <v>Ж</v>
      </c>
      <c r="B214">
        <f>'Ответы на форму (1)'!C214</f>
        <v>31</v>
      </c>
      <c r="C214" t="str">
        <f t="shared" si="18"/>
        <v>2. Молодой</v>
      </c>
      <c r="D214" t="str">
        <f>VLOOKUP('Ответы на форму (1)'!D214,ЧастотаТолчкосмартфона,2,FALSE)</f>
        <v>4. Очень Часто</v>
      </c>
      <c r="E214">
        <f>IF(ISERR(FIND(E$1,'Ответы на форму (1)'!$E214)),0,IF(FIND(E$1,'Ответы на форму (1)'!$E214)&gt;0,1,0))</f>
        <v>0</v>
      </c>
      <c r="F214">
        <f>IF(ISERR(FIND(F$1,'Ответы на форму (1)'!$E214)),0,IF(FIND(F$1,'Ответы на форму (1)'!$E214)&gt;0,1,0))</f>
        <v>1</v>
      </c>
      <c r="G214">
        <f>IF(ISERR(FIND(G$1,'Ответы на форму (1)'!$E214)),0,IF(FIND(G$1,'Ответы на форму (1)'!$E214)&gt;0,1,0))</f>
        <v>0</v>
      </c>
      <c r="H214">
        <f>IF(ISERR(FIND(H$1,'Ответы на форму (1)'!$E214)),0,IF(FIND(H$1,'Ответы на форму (1)'!$E214)&gt;0,1,0))</f>
        <v>1</v>
      </c>
      <c r="I214">
        <f>IF(ISERR(FIND(I$1,'Ответы на форму (1)'!$E214)),0,IF(FIND(I$1,'Ответы на форму (1)'!$E214)&gt;0,1,0))</f>
        <v>0</v>
      </c>
      <c r="J214">
        <f>IF(ISERR(FIND(J$1,'Ответы на форму (1)'!$E214)),0,IF(FIND(J$1,'Ответы на форму (1)'!$E214)&gt;0,1,0))</f>
        <v>1</v>
      </c>
      <c r="K214">
        <f>IF(ISERR(FIND(K$1,'Ответы на форму (1)'!$E214)),0,IF(FIND(K$1,'Ответы на форму (1)'!$E214)&gt;0,1,0))</f>
        <v>0</v>
      </c>
      <c r="L214">
        <f t="shared" si="19"/>
        <v>3</v>
      </c>
      <c r="M214" s="9">
        <f t="shared" si="20"/>
        <v>26</v>
      </c>
      <c r="N214" s="9" t="str">
        <f t="shared" si="21"/>
        <v>1. Довольный</v>
      </c>
      <c r="O214">
        <f>'Ответы на форму (1)'!F214</f>
        <v>5</v>
      </c>
      <c r="P214">
        <f>'Ответы на форму (1)'!G214</f>
        <v>5</v>
      </c>
      <c r="Q214">
        <f>'Ответы на форму (1)'!H214</f>
        <v>5</v>
      </c>
      <c r="R214">
        <f>'Ответы на форму (1)'!I214</f>
        <v>6</v>
      </c>
      <c r="S214">
        <f>'Ответы на форму (1)'!J214</f>
        <v>5</v>
      </c>
      <c r="T214" t="str">
        <f>VLOOKUP('Ответы на форму (1)'!K214,ДжедайскаяШкала,2,FALSE)</f>
        <v>1. Плохо</v>
      </c>
      <c r="U214" t="str">
        <f>VLOOKUP('Ответы на форму (1)'!L214,ДжедайскаяШкала,2,FALSE)</f>
        <v>1. Плохо</v>
      </c>
      <c r="V214" s="9">
        <f t="shared" si="22"/>
        <v>35</v>
      </c>
      <c r="W214" s="9" t="str">
        <f t="shared" si="23"/>
        <v>3. В хлам</v>
      </c>
      <c r="X214">
        <f>VLOOKUP('Ответы на форму (1)'!M214,FAS,2,FALSE)</f>
        <v>3</v>
      </c>
      <c r="Y214">
        <f>VLOOKUP('Ответы на форму (1)'!N214,FAS,2,FALSE)</f>
        <v>4</v>
      </c>
      <c r="Z214">
        <f>VLOOKUP('Ответы на форму (1)'!O214,FAS,2,FALSE)</f>
        <v>4</v>
      </c>
      <c r="AA214">
        <f>VLOOKUP('Ответы на форму (1)'!P214,FAS,2,FALSE)</f>
        <v>4</v>
      </c>
      <c r="AB214">
        <f>VLOOKUP('Ответы на форму (1)'!Q214,FAS,2,FALSE)</f>
        <v>3</v>
      </c>
      <c r="AC214">
        <f>VLOOKUP('Ответы на форму (1)'!R214,FAS,2,FALSE)</f>
        <v>5</v>
      </c>
      <c r="AD214">
        <f>VLOOKUP('Ответы на форму (1)'!S214,FAS,2,FALSE)</f>
        <v>4</v>
      </c>
      <c r="AE214">
        <f>VLOOKUP('Ответы на форму (1)'!T214,FAS,2,FALSE)</f>
        <v>3</v>
      </c>
      <c r="AF214">
        <f>VLOOKUP('Ответы на форму (1)'!U214,FAS,2,FALSE)</f>
        <v>3</v>
      </c>
      <c r="AG214">
        <f>VLOOKUP('Ответы на форму (1)'!V214,FAS,2,FALSE)</f>
        <v>2</v>
      </c>
    </row>
    <row r="215" spans="1:33" x14ac:dyDescent="0.3">
      <c r="A215" t="str">
        <f>VLOOKUP('Ответы на форму (1)'!B215,Пол,2,FALSE)</f>
        <v>Ж</v>
      </c>
      <c r="B215">
        <f>'Ответы на форму (1)'!C215</f>
        <v>23</v>
      </c>
      <c r="C215" t="str">
        <f t="shared" si="18"/>
        <v>3. Миллениал :)</v>
      </c>
      <c r="D215" t="str">
        <f>VLOOKUP('Ответы на форму (1)'!D215,ЧастотаТолчкосмартфона,2,FALSE)</f>
        <v>4. Очень Часто</v>
      </c>
      <c r="E215">
        <f>IF(ISERR(FIND(E$1,'Ответы на форму (1)'!$E215)),0,IF(FIND(E$1,'Ответы на форму (1)'!$E215)&gt;0,1,0))</f>
        <v>0</v>
      </c>
      <c r="F215">
        <f>IF(ISERR(FIND(F$1,'Ответы на форму (1)'!$E215)),0,IF(FIND(F$1,'Ответы на форму (1)'!$E215)&gt;0,1,0))</f>
        <v>0</v>
      </c>
      <c r="G215">
        <f>IF(ISERR(FIND(G$1,'Ответы на форму (1)'!$E215)),0,IF(FIND(G$1,'Ответы на форму (1)'!$E215)&gt;0,1,0))</f>
        <v>0</v>
      </c>
      <c r="H215">
        <f>IF(ISERR(FIND(H$1,'Ответы на форму (1)'!$E215)),0,IF(FIND(H$1,'Ответы на форму (1)'!$E215)&gt;0,1,0))</f>
        <v>1</v>
      </c>
      <c r="I215">
        <f>IF(ISERR(FIND(I$1,'Ответы на форму (1)'!$E215)),0,IF(FIND(I$1,'Ответы на форму (1)'!$E215)&gt;0,1,0))</f>
        <v>0</v>
      </c>
      <c r="J215">
        <f>IF(ISERR(FIND(J$1,'Ответы на форму (1)'!$E215)),0,IF(FIND(J$1,'Ответы на форму (1)'!$E215)&gt;0,1,0))</f>
        <v>1</v>
      </c>
      <c r="K215">
        <f>IF(ISERR(FIND(K$1,'Ответы на форму (1)'!$E215)),0,IF(FIND(K$1,'Ответы на форму (1)'!$E215)&gt;0,1,0))</f>
        <v>0</v>
      </c>
      <c r="L215">
        <f t="shared" si="19"/>
        <v>2</v>
      </c>
      <c r="M215" s="9">
        <f t="shared" si="20"/>
        <v>15</v>
      </c>
      <c r="N215" s="9" t="str">
        <f t="shared" si="21"/>
        <v>3. Не довольный</v>
      </c>
      <c r="O215">
        <f>'Ответы на форму (1)'!F215</f>
        <v>3</v>
      </c>
      <c r="P215">
        <f>'Ответы на форму (1)'!G215</f>
        <v>3</v>
      </c>
      <c r="Q215">
        <f>'Ответы на форму (1)'!H215</f>
        <v>3</v>
      </c>
      <c r="R215">
        <f>'Ответы на форму (1)'!I215</f>
        <v>3</v>
      </c>
      <c r="S215">
        <f>'Ответы на форму (1)'!J215</f>
        <v>3</v>
      </c>
      <c r="T215" t="str">
        <f>VLOOKUP('Ответы на форму (1)'!K215,ДжедайскаяШкала,2,FALSE)</f>
        <v>1. Плохо</v>
      </c>
      <c r="U215" t="str">
        <f>VLOOKUP('Ответы на форму (1)'!L215,ДжедайскаяШкала,2,FALSE)</f>
        <v>2. Средне</v>
      </c>
      <c r="V215" s="9">
        <f t="shared" si="22"/>
        <v>30</v>
      </c>
      <c r="W215" s="9" t="str">
        <f t="shared" si="23"/>
        <v>2. Усталый</v>
      </c>
      <c r="X215">
        <f>VLOOKUP('Ответы на форму (1)'!M215,FAS,2,FALSE)</f>
        <v>2</v>
      </c>
      <c r="Y215">
        <f>VLOOKUP('Ответы на форму (1)'!N215,FAS,2,FALSE)</f>
        <v>3</v>
      </c>
      <c r="Z215">
        <f>VLOOKUP('Ответы на форму (1)'!O215,FAS,2,FALSE)</f>
        <v>4</v>
      </c>
      <c r="AA215">
        <f>VLOOKUP('Ответы на форму (1)'!P215,FAS,2,FALSE)</f>
        <v>4</v>
      </c>
      <c r="AB215">
        <f>VLOOKUP('Ответы на форму (1)'!Q215,FAS,2,FALSE)</f>
        <v>3</v>
      </c>
      <c r="AC215">
        <f>VLOOKUP('Ответы на форму (1)'!R215,FAS,2,FALSE)</f>
        <v>4</v>
      </c>
      <c r="AD215">
        <f>VLOOKUP('Ответы на форму (1)'!S215,FAS,2,FALSE)</f>
        <v>2</v>
      </c>
      <c r="AE215">
        <f>VLOOKUP('Ответы на форму (1)'!T215,FAS,2,FALSE)</f>
        <v>2</v>
      </c>
      <c r="AF215">
        <f>VLOOKUP('Ответы на форму (1)'!U215,FAS,2,FALSE)</f>
        <v>2</v>
      </c>
      <c r="AG215">
        <f>VLOOKUP('Ответы на форму (1)'!V215,FAS,2,FALSE)</f>
        <v>4</v>
      </c>
    </row>
    <row r="216" spans="1:33" x14ac:dyDescent="0.3">
      <c r="A216" t="str">
        <f>VLOOKUP('Ответы на форму (1)'!B216,Пол,2,FALSE)</f>
        <v>М</v>
      </c>
      <c r="B216">
        <f>'Ответы на форму (1)'!C216</f>
        <v>23</v>
      </c>
      <c r="C216" t="str">
        <f t="shared" si="18"/>
        <v>3. Миллениал :)</v>
      </c>
      <c r="D216" t="str">
        <f>VLOOKUP('Ответы на форму (1)'!D216,ЧастотаТолчкосмартфона,2,FALSE)</f>
        <v>4. Очень Часто</v>
      </c>
      <c r="E216">
        <f>IF(ISERR(FIND(E$1,'Ответы на форму (1)'!$E216)),0,IF(FIND(E$1,'Ответы на форму (1)'!$E216)&gt;0,1,0))</f>
        <v>0</v>
      </c>
      <c r="F216">
        <f>IF(ISERR(FIND(F$1,'Ответы на форму (1)'!$E216)),0,IF(FIND(F$1,'Ответы на форму (1)'!$E216)&gt;0,1,0))</f>
        <v>1</v>
      </c>
      <c r="G216">
        <f>IF(ISERR(FIND(G$1,'Ответы на форму (1)'!$E216)),0,IF(FIND(G$1,'Ответы на форму (1)'!$E216)&gt;0,1,0))</f>
        <v>0</v>
      </c>
      <c r="H216">
        <f>IF(ISERR(FIND(H$1,'Ответы на форму (1)'!$E216)),0,IF(FIND(H$1,'Ответы на форму (1)'!$E216)&gt;0,1,0))</f>
        <v>1</v>
      </c>
      <c r="I216">
        <f>IF(ISERR(FIND(I$1,'Ответы на форму (1)'!$E216)),0,IF(FIND(I$1,'Ответы на форму (1)'!$E216)&gt;0,1,0))</f>
        <v>1</v>
      </c>
      <c r="J216">
        <f>IF(ISERR(FIND(J$1,'Ответы на форму (1)'!$E216)),0,IF(FIND(J$1,'Ответы на форму (1)'!$E216)&gt;0,1,0))</f>
        <v>0</v>
      </c>
      <c r="K216">
        <f>IF(ISERR(FIND(K$1,'Ответы на форму (1)'!$E216)),0,IF(FIND(K$1,'Ответы на форму (1)'!$E216)&gt;0,1,0))</f>
        <v>0</v>
      </c>
      <c r="L216">
        <f t="shared" si="19"/>
        <v>3</v>
      </c>
      <c r="M216" s="9">
        <f t="shared" si="20"/>
        <v>25</v>
      </c>
      <c r="N216" s="9" t="str">
        <f t="shared" si="21"/>
        <v>2. Так себе</v>
      </c>
      <c r="O216">
        <f>'Ответы на форму (1)'!F216</f>
        <v>5</v>
      </c>
      <c r="P216">
        <f>'Ответы на форму (1)'!G216</f>
        <v>5</v>
      </c>
      <c r="Q216">
        <f>'Ответы на форму (1)'!H216</f>
        <v>6</v>
      </c>
      <c r="R216">
        <f>'Ответы на форму (1)'!I216</f>
        <v>5</v>
      </c>
      <c r="S216">
        <f>'Ответы на форму (1)'!J216</f>
        <v>4</v>
      </c>
      <c r="T216" t="str">
        <f>VLOOKUP('Ответы на форму (1)'!K216,ДжедайскаяШкала,2,FALSE)</f>
        <v>2. Средне</v>
      </c>
      <c r="U216" t="str">
        <f>VLOOKUP('Ответы на форму (1)'!L216,ДжедайскаяШкала,2,FALSE)</f>
        <v>3. Хорошо</v>
      </c>
      <c r="V216" s="9">
        <f t="shared" si="22"/>
        <v>27</v>
      </c>
      <c r="W216" s="9" t="str">
        <f t="shared" si="23"/>
        <v>2. Усталый</v>
      </c>
      <c r="X216">
        <f>VLOOKUP('Ответы на форму (1)'!M216,FAS,2,FALSE)</f>
        <v>3</v>
      </c>
      <c r="Y216">
        <f>VLOOKUP('Ответы на форму (1)'!N216,FAS,2,FALSE)</f>
        <v>2</v>
      </c>
      <c r="Z216">
        <f>VLOOKUP('Ответы на форму (1)'!O216,FAS,2,FALSE)</f>
        <v>3</v>
      </c>
      <c r="AA216">
        <f>VLOOKUP('Ответы на форму (1)'!P216,FAS,2,FALSE)</f>
        <v>4</v>
      </c>
      <c r="AB216">
        <f>VLOOKUP('Ответы на форму (1)'!Q216,FAS,2,FALSE)</f>
        <v>2</v>
      </c>
      <c r="AC216">
        <f>VLOOKUP('Ответы на форму (1)'!R216,FAS,2,FALSE)</f>
        <v>3</v>
      </c>
      <c r="AD216">
        <f>VLOOKUP('Ответы на форму (1)'!S216,FAS,2,FALSE)</f>
        <v>1</v>
      </c>
      <c r="AE216">
        <f>VLOOKUP('Ответы на форму (1)'!T216,FAS,2,FALSE)</f>
        <v>2</v>
      </c>
      <c r="AF216">
        <f>VLOOKUP('Ответы на форму (1)'!U216,FAS,2,FALSE)</f>
        <v>3</v>
      </c>
      <c r="AG216">
        <f>VLOOKUP('Ответы на форму (1)'!V216,FAS,2,FALSE)</f>
        <v>4</v>
      </c>
    </row>
    <row r="217" spans="1:33" x14ac:dyDescent="0.3">
      <c r="A217" t="str">
        <f>VLOOKUP('Ответы на форму (1)'!B217,Пол,2,FALSE)</f>
        <v>М</v>
      </c>
      <c r="B217">
        <f>'Ответы на форму (1)'!C217</f>
        <v>28</v>
      </c>
      <c r="C217" t="str">
        <f t="shared" si="18"/>
        <v>2. Молодой</v>
      </c>
      <c r="D217" t="str">
        <f>VLOOKUP('Ответы на форму (1)'!D217,ЧастотаТолчкосмартфона,2,FALSE)</f>
        <v>0. Никогда</v>
      </c>
      <c r="E217">
        <f>IF(ISERR(FIND(E$1,'Ответы на форму (1)'!$E217)),0,IF(FIND(E$1,'Ответы на форму (1)'!$E217)&gt;0,1,0))</f>
        <v>0</v>
      </c>
      <c r="F217">
        <f>IF(ISERR(FIND(F$1,'Ответы на форму (1)'!$E217)),0,IF(FIND(F$1,'Ответы на форму (1)'!$E217)&gt;0,1,0))</f>
        <v>0</v>
      </c>
      <c r="G217">
        <f>IF(ISERR(FIND(G$1,'Ответы на форму (1)'!$E217)),0,IF(FIND(G$1,'Ответы на форму (1)'!$E217)&gt;0,1,0))</f>
        <v>0</v>
      </c>
      <c r="H217">
        <f>IF(ISERR(FIND(H$1,'Ответы на форму (1)'!$E217)),0,IF(FIND(H$1,'Ответы на форму (1)'!$E217)&gt;0,1,0))</f>
        <v>0</v>
      </c>
      <c r="I217">
        <f>IF(ISERR(FIND(I$1,'Ответы на форму (1)'!$E217)),0,IF(FIND(I$1,'Ответы на форму (1)'!$E217)&gt;0,1,0))</f>
        <v>0</v>
      </c>
      <c r="J217">
        <f>IF(ISERR(FIND(J$1,'Ответы на форму (1)'!$E217)),0,IF(FIND(J$1,'Ответы на форму (1)'!$E217)&gt;0,1,0))</f>
        <v>0</v>
      </c>
      <c r="K217">
        <f>IF(ISERR(FIND(K$1,'Ответы на форму (1)'!$E217)),0,IF(FIND(K$1,'Ответы на форму (1)'!$E217)&gt;0,1,0))</f>
        <v>0</v>
      </c>
      <c r="L217">
        <f t="shared" si="19"/>
        <v>0</v>
      </c>
      <c r="M217" s="9">
        <f t="shared" si="20"/>
        <v>18</v>
      </c>
      <c r="N217" s="9" t="str">
        <f t="shared" si="21"/>
        <v>2. Так себе</v>
      </c>
      <c r="O217">
        <f>'Ответы на форму (1)'!F217</f>
        <v>2</v>
      </c>
      <c r="P217">
        <f>'Ответы на форму (1)'!G217</f>
        <v>4</v>
      </c>
      <c r="Q217">
        <f>'Ответы на форму (1)'!H217</f>
        <v>4</v>
      </c>
      <c r="R217">
        <f>'Ответы на форму (1)'!I217</f>
        <v>5</v>
      </c>
      <c r="S217">
        <f>'Ответы на форму (1)'!J217</f>
        <v>3</v>
      </c>
      <c r="T217" t="str">
        <f>VLOOKUP('Ответы на форму (1)'!K217,ДжедайскаяШкала,2,FALSE)</f>
        <v>1. Плохо</v>
      </c>
      <c r="U217" t="str">
        <f>VLOOKUP('Ответы на форму (1)'!L217,ДжедайскаяШкала,2,FALSE)</f>
        <v>2. Средне</v>
      </c>
      <c r="V217" s="9">
        <f t="shared" si="22"/>
        <v>34</v>
      </c>
      <c r="W217" s="9" t="str">
        <f t="shared" si="23"/>
        <v>3. В хлам</v>
      </c>
      <c r="X217">
        <f>VLOOKUP('Ответы на форму (1)'!M217,FAS,2,FALSE)</f>
        <v>4</v>
      </c>
      <c r="Y217">
        <f>VLOOKUP('Ответы на форму (1)'!N217,FAS,2,FALSE)</f>
        <v>4</v>
      </c>
      <c r="Z217">
        <f>VLOOKUP('Ответы на форму (1)'!O217,FAS,2,FALSE)</f>
        <v>4</v>
      </c>
      <c r="AA217">
        <f>VLOOKUP('Ответы на форму (1)'!P217,FAS,2,FALSE)</f>
        <v>2</v>
      </c>
      <c r="AB217">
        <f>VLOOKUP('Ответы на форму (1)'!Q217,FAS,2,FALSE)</f>
        <v>4</v>
      </c>
      <c r="AC217">
        <f>VLOOKUP('Ответы на форму (1)'!R217,FAS,2,FALSE)</f>
        <v>4</v>
      </c>
      <c r="AD217">
        <f>VLOOKUP('Ответы на форму (1)'!S217,FAS,2,FALSE)</f>
        <v>4</v>
      </c>
      <c r="AE217">
        <f>VLOOKUP('Ответы на форму (1)'!T217,FAS,2,FALSE)</f>
        <v>4</v>
      </c>
      <c r="AF217">
        <f>VLOOKUP('Ответы на форму (1)'!U217,FAS,2,FALSE)</f>
        <v>2</v>
      </c>
      <c r="AG217">
        <f>VLOOKUP('Ответы на форму (1)'!V217,FAS,2,FALSE)</f>
        <v>2</v>
      </c>
    </row>
    <row r="218" spans="1:33" x14ac:dyDescent="0.3">
      <c r="A218" t="str">
        <f>VLOOKUP('Ответы на форму (1)'!B218,Пол,2,FALSE)</f>
        <v>Ж</v>
      </c>
      <c r="B218">
        <f>'Ответы на форму (1)'!C218</f>
        <v>24</v>
      </c>
      <c r="C218" t="str">
        <f t="shared" si="18"/>
        <v>3. Миллениал :)</v>
      </c>
      <c r="D218" t="str">
        <f>VLOOKUP('Ответы на форму (1)'!D218,ЧастотаТолчкосмартфона,2,FALSE)</f>
        <v>2. Иногда</v>
      </c>
      <c r="E218">
        <f>IF(ISERR(FIND(E$1,'Ответы на форму (1)'!$E218)),0,IF(FIND(E$1,'Ответы на форму (1)'!$E218)&gt;0,1,0))</f>
        <v>0</v>
      </c>
      <c r="F218">
        <f>IF(ISERR(FIND(F$1,'Ответы на форму (1)'!$E218)),0,IF(FIND(F$1,'Ответы на форму (1)'!$E218)&gt;0,1,0))</f>
        <v>0</v>
      </c>
      <c r="G218">
        <f>IF(ISERR(FIND(G$1,'Ответы на форму (1)'!$E218)),0,IF(FIND(G$1,'Ответы на форму (1)'!$E218)&gt;0,1,0))</f>
        <v>0</v>
      </c>
      <c r="H218">
        <f>IF(ISERR(FIND(H$1,'Ответы на форму (1)'!$E218)),0,IF(FIND(H$1,'Ответы на форму (1)'!$E218)&gt;0,1,0))</f>
        <v>1</v>
      </c>
      <c r="I218">
        <f>IF(ISERR(FIND(I$1,'Ответы на форму (1)'!$E218)),0,IF(FIND(I$1,'Ответы на форму (1)'!$E218)&gt;0,1,0))</f>
        <v>0</v>
      </c>
      <c r="J218">
        <f>IF(ISERR(FIND(J$1,'Ответы на форму (1)'!$E218)),0,IF(FIND(J$1,'Ответы на форму (1)'!$E218)&gt;0,1,0))</f>
        <v>0</v>
      </c>
      <c r="K218">
        <f>IF(ISERR(FIND(K$1,'Ответы на форму (1)'!$E218)),0,IF(FIND(K$1,'Ответы на форму (1)'!$E218)&gt;0,1,0))</f>
        <v>0</v>
      </c>
      <c r="L218">
        <f t="shared" si="19"/>
        <v>1</v>
      </c>
      <c r="M218" s="9">
        <f t="shared" si="20"/>
        <v>11</v>
      </c>
      <c r="N218" s="9" t="str">
        <f t="shared" si="21"/>
        <v>3. Не довольный</v>
      </c>
      <c r="O218">
        <f>'Ответы на форму (1)'!F218</f>
        <v>2</v>
      </c>
      <c r="P218">
        <f>'Ответы на форму (1)'!G218</f>
        <v>2</v>
      </c>
      <c r="Q218">
        <f>'Ответы на форму (1)'!H218</f>
        <v>3</v>
      </c>
      <c r="R218">
        <f>'Ответы на форму (1)'!I218</f>
        <v>1</v>
      </c>
      <c r="S218">
        <f>'Ответы на форму (1)'!J218</f>
        <v>3</v>
      </c>
      <c r="T218" t="str">
        <f>VLOOKUP('Ответы на форму (1)'!K218,ДжедайскаяШкала,2,FALSE)</f>
        <v>1. Плохо</v>
      </c>
      <c r="U218" t="str">
        <f>VLOOKUP('Ответы на форму (1)'!L218,ДжедайскаяШкала,2,FALSE)</f>
        <v>2. Средне</v>
      </c>
      <c r="V218" s="9">
        <f t="shared" si="22"/>
        <v>31</v>
      </c>
      <c r="W218" s="9" t="str">
        <f t="shared" si="23"/>
        <v>2. Усталый</v>
      </c>
      <c r="X218">
        <f>VLOOKUP('Ответы на форму (1)'!M218,FAS,2,FALSE)</f>
        <v>4</v>
      </c>
      <c r="Y218">
        <f>VLOOKUP('Ответы на форму (1)'!N218,FAS,2,FALSE)</f>
        <v>4</v>
      </c>
      <c r="Z218">
        <f>VLOOKUP('Ответы на форму (1)'!O218,FAS,2,FALSE)</f>
        <v>2</v>
      </c>
      <c r="AA218">
        <f>VLOOKUP('Ответы на форму (1)'!P218,FAS,2,FALSE)</f>
        <v>2</v>
      </c>
      <c r="AB218">
        <f>VLOOKUP('Ответы на форму (1)'!Q218,FAS,2,FALSE)</f>
        <v>4</v>
      </c>
      <c r="AC218">
        <f>VLOOKUP('Ответы на форму (1)'!R218,FAS,2,FALSE)</f>
        <v>3</v>
      </c>
      <c r="AD218">
        <f>VLOOKUP('Ответы на форму (1)'!S218,FAS,2,FALSE)</f>
        <v>3</v>
      </c>
      <c r="AE218">
        <f>VLOOKUP('Ответы на форму (1)'!T218,FAS,2,FALSE)</f>
        <v>3</v>
      </c>
      <c r="AF218">
        <f>VLOOKUP('Ответы на форму (1)'!U218,FAS,2,FALSE)</f>
        <v>3</v>
      </c>
      <c r="AG218">
        <f>VLOOKUP('Ответы на форму (1)'!V218,FAS,2,FALSE)</f>
        <v>3</v>
      </c>
    </row>
    <row r="219" spans="1:33" x14ac:dyDescent="0.3">
      <c r="A219" t="str">
        <f>VLOOKUP('Ответы на форму (1)'!B219,Пол,2,FALSE)</f>
        <v>Ж</v>
      </c>
      <c r="B219">
        <f>'Ответы на форму (1)'!C219</f>
        <v>38</v>
      </c>
      <c r="C219" t="str">
        <f t="shared" si="18"/>
        <v>1. Мудрый :)</v>
      </c>
      <c r="D219" t="str">
        <f>VLOOKUP('Ответы на форму (1)'!D219,ЧастотаТолчкосмартфона,2,FALSE)</f>
        <v>1. Редко</v>
      </c>
      <c r="E219">
        <f>IF(ISERR(FIND(E$1,'Ответы на форму (1)'!$E219)),0,IF(FIND(E$1,'Ответы на форму (1)'!$E219)&gt;0,1,0))</f>
        <v>0</v>
      </c>
      <c r="F219">
        <f>IF(ISERR(FIND(F$1,'Ответы на форму (1)'!$E219)),0,IF(FIND(F$1,'Ответы на форму (1)'!$E219)&gt;0,1,0))</f>
        <v>1</v>
      </c>
      <c r="G219">
        <f>IF(ISERR(FIND(G$1,'Ответы на форму (1)'!$E219)),0,IF(FIND(G$1,'Ответы на форму (1)'!$E219)&gt;0,1,0))</f>
        <v>0</v>
      </c>
      <c r="H219">
        <f>IF(ISERR(FIND(H$1,'Ответы на форму (1)'!$E219)),0,IF(FIND(H$1,'Ответы на форму (1)'!$E219)&gt;0,1,0))</f>
        <v>0</v>
      </c>
      <c r="I219">
        <f>IF(ISERR(FIND(I$1,'Ответы на форму (1)'!$E219)),0,IF(FIND(I$1,'Ответы на форму (1)'!$E219)&gt;0,1,0))</f>
        <v>0</v>
      </c>
      <c r="J219">
        <f>IF(ISERR(FIND(J$1,'Ответы на форму (1)'!$E219)),0,IF(FIND(J$1,'Ответы на форму (1)'!$E219)&gt;0,1,0))</f>
        <v>0</v>
      </c>
      <c r="K219">
        <f>IF(ISERR(FIND(K$1,'Ответы на форму (1)'!$E219)),0,IF(FIND(K$1,'Ответы на форму (1)'!$E219)&gt;0,1,0))</f>
        <v>0</v>
      </c>
      <c r="L219">
        <f t="shared" si="19"/>
        <v>1</v>
      </c>
      <c r="M219" s="9">
        <f t="shared" si="20"/>
        <v>30</v>
      </c>
      <c r="N219" s="9" t="str">
        <f t="shared" si="21"/>
        <v>1. Довольный</v>
      </c>
      <c r="O219">
        <f>'Ответы на форму (1)'!F219</f>
        <v>5</v>
      </c>
      <c r="P219">
        <f>'Ответы на форму (1)'!G219</f>
        <v>6</v>
      </c>
      <c r="Q219">
        <f>'Ответы на форму (1)'!H219</f>
        <v>5</v>
      </c>
      <c r="R219">
        <f>'Ответы на форму (1)'!I219</f>
        <v>7</v>
      </c>
      <c r="S219">
        <f>'Ответы на форму (1)'!J219</f>
        <v>7</v>
      </c>
      <c r="T219" t="str">
        <f>VLOOKUP('Ответы на форму (1)'!K219,ДжедайскаяШкала,2,FALSE)</f>
        <v>2. Средне</v>
      </c>
      <c r="U219" t="str">
        <f>VLOOKUP('Ответы на форму (1)'!L219,ДжедайскаяШкала,2,FALSE)</f>
        <v>2. Средне</v>
      </c>
      <c r="V219" s="9">
        <f t="shared" si="22"/>
        <v>24</v>
      </c>
      <c r="W219" s="9" t="str">
        <f t="shared" si="23"/>
        <v>2. Усталый</v>
      </c>
      <c r="X219">
        <f>VLOOKUP('Ответы на форму (1)'!M219,FAS,2,FALSE)</f>
        <v>2</v>
      </c>
      <c r="Y219">
        <f>VLOOKUP('Ответы на форму (1)'!N219,FAS,2,FALSE)</f>
        <v>2</v>
      </c>
      <c r="Z219">
        <f>VLOOKUP('Ответы на форму (1)'!O219,FAS,2,FALSE)</f>
        <v>3</v>
      </c>
      <c r="AA219">
        <f>VLOOKUP('Ответы на форму (1)'!P219,FAS,2,FALSE)</f>
        <v>5</v>
      </c>
      <c r="AB219">
        <f>VLOOKUP('Ответы на форму (1)'!Q219,FAS,2,FALSE)</f>
        <v>1</v>
      </c>
      <c r="AC219">
        <f>VLOOKUP('Ответы на форму (1)'!R219,FAS,2,FALSE)</f>
        <v>4</v>
      </c>
      <c r="AD219">
        <f>VLOOKUP('Ответы на форму (1)'!S219,FAS,2,FALSE)</f>
        <v>1</v>
      </c>
      <c r="AE219">
        <f>VLOOKUP('Ответы на форму (1)'!T219,FAS,2,FALSE)</f>
        <v>1</v>
      </c>
      <c r="AF219">
        <f>VLOOKUP('Ответы на форму (1)'!U219,FAS,2,FALSE)</f>
        <v>1</v>
      </c>
      <c r="AG219">
        <f>VLOOKUP('Ответы на форму (1)'!V219,FAS,2,FALSE)</f>
        <v>4</v>
      </c>
    </row>
    <row r="220" spans="1:33" x14ac:dyDescent="0.3">
      <c r="A220" t="str">
        <f>VLOOKUP('Ответы на форму (1)'!B220,Пол,2,FALSE)</f>
        <v>Ж</v>
      </c>
      <c r="B220">
        <f>'Ответы на форму (1)'!C220</f>
        <v>38</v>
      </c>
      <c r="C220" t="str">
        <f t="shared" si="18"/>
        <v>1. Мудрый :)</v>
      </c>
      <c r="D220" t="str">
        <f>VLOOKUP('Ответы на форму (1)'!D220,ЧастотаТолчкосмартфона,2,FALSE)</f>
        <v>2. Иногда</v>
      </c>
      <c r="E220">
        <f>IF(ISERR(FIND(E$1,'Ответы на форму (1)'!$E220)),0,IF(FIND(E$1,'Ответы на форму (1)'!$E220)&gt;0,1,0))</f>
        <v>0</v>
      </c>
      <c r="F220">
        <f>IF(ISERR(FIND(F$1,'Ответы на форму (1)'!$E220)),0,IF(FIND(F$1,'Ответы на форму (1)'!$E220)&gt;0,1,0))</f>
        <v>0</v>
      </c>
      <c r="G220">
        <f>IF(ISERR(FIND(G$1,'Ответы на форму (1)'!$E220)),0,IF(FIND(G$1,'Ответы на форму (1)'!$E220)&gt;0,1,0))</f>
        <v>0</v>
      </c>
      <c r="H220">
        <f>IF(ISERR(FIND(H$1,'Ответы на форму (1)'!$E220)),0,IF(FIND(H$1,'Ответы на форму (1)'!$E220)&gt;0,1,0))</f>
        <v>1</v>
      </c>
      <c r="I220">
        <f>IF(ISERR(FIND(I$1,'Ответы на форму (1)'!$E220)),0,IF(FIND(I$1,'Ответы на форму (1)'!$E220)&gt;0,1,0))</f>
        <v>0</v>
      </c>
      <c r="J220">
        <f>IF(ISERR(FIND(J$1,'Ответы на форму (1)'!$E220)),0,IF(FIND(J$1,'Ответы на форму (1)'!$E220)&gt;0,1,0))</f>
        <v>0</v>
      </c>
      <c r="K220">
        <f>IF(ISERR(FIND(K$1,'Ответы на форму (1)'!$E220)),0,IF(FIND(K$1,'Ответы на форму (1)'!$E220)&gt;0,1,0))</f>
        <v>1</v>
      </c>
      <c r="L220">
        <f t="shared" si="19"/>
        <v>2</v>
      </c>
      <c r="M220" s="9">
        <f t="shared" si="20"/>
        <v>24</v>
      </c>
      <c r="N220" s="9" t="str">
        <f t="shared" si="21"/>
        <v>2. Так себе</v>
      </c>
      <c r="O220">
        <f>'Ответы на форму (1)'!F220</f>
        <v>4</v>
      </c>
      <c r="P220">
        <f>'Ответы на форму (1)'!G220</f>
        <v>5</v>
      </c>
      <c r="Q220">
        <f>'Ответы на форму (1)'!H220</f>
        <v>5</v>
      </c>
      <c r="R220">
        <f>'Ответы на форму (1)'!I220</f>
        <v>6</v>
      </c>
      <c r="S220">
        <f>'Ответы на форму (1)'!J220</f>
        <v>4</v>
      </c>
      <c r="T220" t="str">
        <f>VLOOKUP('Ответы на форму (1)'!K220,ДжедайскаяШкала,2,FALSE)</f>
        <v>2. Средне</v>
      </c>
      <c r="U220" t="str">
        <f>VLOOKUP('Ответы на форму (1)'!L220,ДжедайскаяШкала,2,FALSE)</f>
        <v>3. Хорошо</v>
      </c>
      <c r="V220" s="9">
        <f t="shared" si="22"/>
        <v>33</v>
      </c>
      <c r="W220" s="9" t="str">
        <f t="shared" si="23"/>
        <v>3. В хлам</v>
      </c>
      <c r="X220">
        <f>VLOOKUP('Ответы на форму (1)'!M220,FAS,2,FALSE)</f>
        <v>3</v>
      </c>
      <c r="Y220">
        <f>VLOOKUP('Ответы на форму (1)'!N220,FAS,2,FALSE)</f>
        <v>3</v>
      </c>
      <c r="Z220">
        <f>VLOOKUP('Ответы на форму (1)'!O220,FAS,2,FALSE)</f>
        <v>4</v>
      </c>
      <c r="AA220">
        <f>VLOOKUP('Ответы на форму (1)'!P220,FAS,2,FALSE)</f>
        <v>4</v>
      </c>
      <c r="AB220">
        <f>VLOOKUP('Ответы на форму (1)'!Q220,FAS,2,FALSE)</f>
        <v>3</v>
      </c>
      <c r="AC220">
        <f>VLOOKUP('Ответы на форму (1)'!R220,FAS,2,FALSE)</f>
        <v>4</v>
      </c>
      <c r="AD220">
        <f>VLOOKUP('Ответы на форму (1)'!S220,FAS,2,FALSE)</f>
        <v>3</v>
      </c>
      <c r="AE220">
        <f>VLOOKUP('Ответы на форму (1)'!T220,FAS,2,FALSE)</f>
        <v>3</v>
      </c>
      <c r="AF220">
        <f>VLOOKUP('Ответы на форму (1)'!U220,FAS,2,FALSE)</f>
        <v>3</v>
      </c>
      <c r="AG220">
        <f>VLOOKUP('Ответы на форму (1)'!V220,FAS,2,FALSE)</f>
        <v>3</v>
      </c>
    </row>
    <row r="221" spans="1:33" x14ac:dyDescent="0.3">
      <c r="A221" t="str">
        <f>VLOOKUP('Ответы на форму (1)'!B221,Пол,2,FALSE)</f>
        <v>М</v>
      </c>
      <c r="B221">
        <f>'Ответы на форму (1)'!C221</f>
        <v>45</v>
      </c>
      <c r="C221" t="str">
        <f t="shared" si="18"/>
        <v>1. Мудрый :)</v>
      </c>
      <c r="D221" t="str">
        <f>VLOOKUP('Ответы на форму (1)'!D221,ЧастотаТолчкосмартфона,2,FALSE)</f>
        <v>2. Иногда</v>
      </c>
      <c r="E221">
        <f>IF(ISERR(FIND(E$1,'Ответы на форму (1)'!$E221)),0,IF(FIND(E$1,'Ответы на форму (1)'!$E221)&gt;0,1,0))</f>
        <v>0</v>
      </c>
      <c r="F221">
        <f>IF(ISERR(FIND(F$1,'Ответы на форму (1)'!$E221)),0,IF(FIND(F$1,'Ответы на форму (1)'!$E221)&gt;0,1,0))</f>
        <v>0</v>
      </c>
      <c r="G221">
        <f>IF(ISERR(FIND(G$1,'Ответы на форму (1)'!$E221)),0,IF(FIND(G$1,'Ответы на форму (1)'!$E221)&gt;0,1,0))</f>
        <v>0</v>
      </c>
      <c r="H221">
        <f>IF(ISERR(FIND(H$1,'Ответы на форму (1)'!$E221)),0,IF(FIND(H$1,'Ответы на форму (1)'!$E221)&gt;0,1,0))</f>
        <v>1</v>
      </c>
      <c r="I221">
        <f>IF(ISERR(FIND(I$1,'Ответы на форму (1)'!$E221)),0,IF(FIND(I$1,'Ответы на форму (1)'!$E221)&gt;0,1,0))</f>
        <v>0</v>
      </c>
      <c r="J221">
        <f>IF(ISERR(FIND(J$1,'Ответы на форму (1)'!$E221)),0,IF(FIND(J$1,'Ответы на форму (1)'!$E221)&gt;0,1,0))</f>
        <v>1</v>
      </c>
      <c r="K221">
        <f>IF(ISERR(FIND(K$1,'Ответы на форму (1)'!$E221)),0,IF(FIND(K$1,'Ответы на форму (1)'!$E221)&gt;0,1,0))</f>
        <v>0</v>
      </c>
      <c r="L221">
        <f t="shared" si="19"/>
        <v>2</v>
      </c>
      <c r="M221" s="9">
        <f t="shared" si="20"/>
        <v>21</v>
      </c>
      <c r="N221" s="9" t="str">
        <f t="shared" si="21"/>
        <v>2. Так себе</v>
      </c>
      <c r="O221">
        <f>'Ответы на форму (1)'!F221</f>
        <v>3</v>
      </c>
      <c r="P221">
        <f>'Ответы на форму (1)'!G221</f>
        <v>5</v>
      </c>
      <c r="Q221">
        <f>'Ответы на форму (1)'!H221</f>
        <v>5</v>
      </c>
      <c r="R221">
        <f>'Ответы на форму (1)'!I221</f>
        <v>3</v>
      </c>
      <c r="S221">
        <f>'Ответы на форму (1)'!J221</f>
        <v>5</v>
      </c>
      <c r="T221" t="str">
        <f>VLOOKUP('Ответы на форму (1)'!K221,ДжедайскаяШкала,2,FALSE)</f>
        <v>1. Плохо</v>
      </c>
      <c r="U221" t="str">
        <f>VLOOKUP('Ответы на форму (1)'!L221,ДжедайскаяШкала,2,FALSE)</f>
        <v>2. Средне</v>
      </c>
      <c r="V221" s="9">
        <f t="shared" si="22"/>
        <v>37</v>
      </c>
      <c r="W221" s="9" t="str">
        <f t="shared" si="23"/>
        <v>3. В хлам</v>
      </c>
      <c r="X221">
        <f>VLOOKUP('Ответы на форму (1)'!M221,FAS,2,FALSE)</f>
        <v>3</v>
      </c>
      <c r="Y221">
        <f>VLOOKUP('Ответы на форму (1)'!N221,FAS,2,FALSE)</f>
        <v>4</v>
      </c>
      <c r="Z221">
        <f>VLOOKUP('Ответы на форму (1)'!O221,FAS,2,FALSE)</f>
        <v>3</v>
      </c>
      <c r="AA221">
        <f>VLOOKUP('Ответы на форму (1)'!P221,FAS,2,FALSE)</f>
        <v>2</v>
      </c>
      <c r="AB221">
        <f>VLOOKUP('Ответы на форму (1)'!Q221,FAS,2,FALSE)</f>
        <v>3</v>
      </c>
      <c r="AC221">
        <f>VLOOKUP('Ответы на форму (1)'!R221,FAS,2,FALSE)</f>
        <v>5</v>
      </c>
      <c r="AD221">
        <f>VLOOKUP('Ответы на форму (1)'!S221,FAS,2,FALSE)</f>
        <v>3</v>
      </c>
      <c r="AE221">
        <f>VLOOKUP('Ответы на форму (1)'!T221,FAS,2,FALSE)</f>
        <v>5</v>
      </c>
      <c r="AF221">
        <f>VLOOKUP('Ответы на форму (1)'!U221,FAS,2,FALSE)</f>
        <v>5</v>
      </c>
      <c r="AG221">
        <f>VLOOKUP('Ответы на форму (1)'!V221,FAS,2,FALSE)</f>
        <v>4</v>
      </c>
    </row>
    <row r="222" spans="1:33" x14ac:dyDescent="0.3">
      <c r="A222" t="str">
        <f>VLOOKUP('Ответы на форму (1)'!B222,Пол,2,FALSE)</f>
        <v>Ж</v>
      </c>
      <c r="B222">
        <f>'Ответы на форму (1)'!C222</f>
        <v>28</v>
      </c>
      <c r="C222" t="str">
        <f t="shared" si="18"/>
        <v>2. Молодой</v>
      </c>
      <c r="D222" t="str">
        <f>VLOOKUP('Ответы на форму (1)'!D222,ЧастотаТолчкосмартфона,2,FALSE)</f>
        <v>2. Иногда</v>
      </c>
      <c r="E222">
        <f>IF(ISERR(FIND(E$1,'Ответы на форму (1)'!$E222)),0,IF(FIND(E$1,'Ответы на форму (1)'!$E222)&gt;0,1,0))</f>
        <v>0</v>
      </c>
      <c r="F222">
        <f>IF(ISERR(FIND(F$1,'Ответы на форму (1)'!$E222)),0,IF(FIND(F$1,'Ответы на форму (1)'!$E222)&gt;0,1,0))</f>
        <v>1</v>
      </c>
      <c r="G222">
        <f>IF(ISERR(FIND(G$1,'Ответы на форму (1)'!$E222)),0,IF(FIND(G$1,'Ответы на форму (1)'!$E222)&gt;0,1,0))</f>
        <v>1</v>
      </c>
      <c r="H222">
        <f>IF(ISERR(FIND(H$1,'Ответы на форму (1)'!$E222)),0,IF(FIND(H$1,'Ответы на форму (1)'!$E222)&gt;0,1,0))</f>
        <v>1</v>
      </c>
      <c r="I222">
        <f>IF(ISERR(FIND(I$1,'Ответы на форму (1)'!$E222)),0,IF(FIND(I$1,'Ответы на форму (1)'!$E222)&gt;0,1,0))</f>
        <v>1</v>
      </c>
      <c r="J222">
        <f>IF(ISERR(FIND(J$1,'Ответы на форму (1)'!$E222)),0,IF(FIND(J$1,'Ответы на форму (1)'!$E222)&gt;0,1,0))</f>
        <v>0</v>
      </c>
      <c r="K222">
        <f>IF(ISERR(FIND(K$1,'Ответы на форму (1)'!$E222)),0,IF(FIND(K$1,'Ответы на форму (1)'!$E222)&gt;0,1,0))</f>
        <v>1</v>
      </c>
      <c r="L222">
        <f t="shared" si="19"/>
        <v>5</v>
      </c>
      <c r="M222" s="9">
        <f t="shared" si="20"/>
        <v>21</v>
      </c>
      <c r="N222" s="9" t="str">
        <f t="shared" si="21"/>
        <v>2. Так себе</v>
      </c>
      <c r="O222">
        <f>'Ответы на форму (1)'!F222</f>
        <v>4</v>
      </c>
      <c r="P222">
        <f>'Ответы на форму (1)'!G222</f>
        <v>5</v>
      </c>
      <c r="Q222">
        <f>'Ответы на форму (1)'!H222</f>
        <v>4</v>
      </c>
      <c r="R222">
        <f>'Ответы на форму (1)'!I222</f>
        <v>5</v>
      </c>
      <c r="S222">
        <f>'Ответы на форму (1)'!J222</f>
        <v>3</v>
      </c>
      <c r="T222" t="str">
        <f>VLOOKUP('Ответы на форму (1)'!K222,ДжедайскаяШкала,2,FALSE)</f>
        <v>2. Средне</v>
      </c>
      <c r="U222" t="str">
        <f>VLOOKUP('Ответы на форму (1)'!L222,ДжедайскаяШкала,2,FALSE)</f>
        <v>2. Средне</v>
      </c>
      <c r="V222" s="9">
        <f t="shared" si="22"/>
        <v>38</v>
      </c>
      <c r="W222" s="9" t="str">
        <f t="shared" si="23"/>
        <v>3. В хлам</v>
      </c>
      <c r="X222">
        <f>VLOOKUP('Ответы на форму (1)'!M222,FAS,2,FALSE)</f>
        <v>4</v>
      </c>
      <c r="Y222">
        <f>VLOOKUP('Ответы на форму (1)'!N222,FAS,2,FALSE)</f>
        <v>4</v>
      </c>
      <c r="Z222">
        <f>VLOOKUP('Ответы на форму (1)'!O222,FAS,2,FALSE)</f>
        <v>4</v>
      </c>
      <c r="AA222">
        <f>VLOOKUP('Ответы на форму (1)'!P222,FAS,2,FALSE)</f>
        <v>3</v>
      </c>
      <c r="AB222">
        <f>VLOOKUP('Ответы на форму (1)'!Q222,FAS,2,FALSE)</f>
        <v>4</v>
      </c>
      <c r="AC222">
        <f>VLOOKUP('Ответы на форму (1)'!R222,FAS,2,FALSE)</f>
        <v>4</v>
      </c>
      <c r="AD222">
        <f>VLOOKUP('Ответы на форму (1)'!S222,FAS,2,FALSE)</f>
        <v>3</v>
      </c>
      <c r="AE222">
        <f>VLOOKUP('Ответы на форму (1)'!T222,FAS,2,FALSE)</f>
        <v>5</v>
      </c>
      <c r="AF222">
        <f>VLOOKUP('Ответы на форму (1)'!U222,FAS,2,FALSE)</f>
        <v>4</v>
      </c>
      <c r="AG222">
        <f>VLOOKUP('Ответы на форму (1)'!V222,FAS,2,FALSE)</f>
        <v>3</v>
      </c>
    </row>
    <row r="223" spans="1:33" x14ac:dyDescent="0.3">
      <c r="A223" t="str">
        <f>VLOOKUP('Ответы на форму (1)'!B223,Пол,2,FALSE)</f>
        <v>Ж</v>
      </c>
      <c r="B223">
        <f>'Ответы на форму (1)'!C223</f>
        <v>36</v>
      </c>
      <c r="C223" t="str">
        <f t="shared" si="18"/>
        <v>1. Мудрый :)</v>
      </c>
      <c r="D223" t="str">
        <f>VLOOKUP('Ответы на форму (1)'!D223,ЧастотаТолчкосмартфона,2,FALSE)</f>
        <v>4. Очень Часто</v>
      </c>
      <c r="E223">
        <f>IF(ISERR(FIND(E$1,'Ответы на форму (1)'!$E223)),0,IF(FIND(E$1,'Ответы на форму (1)'!$E223)&gt;0,1,0))</f>
        <v>0</v>
      </c>
      <c r="F223">
        <f>IF(ISERR(FIND(F$1,'Ответы на форму (1)'!$E223)),0,IF(FIND(F$1,'Ответы на форму (1)'!$E223)&gt;0,1,0))</f>
        <v>1</v>
      </c>
      <c r="G223">
        <f>IF(ISERR(FIND(G$1,'Ответы на форму (1)'!$E223)),0,IF(FIND(G$1,'Ответы на форму (1)'!$E223)&gt;0,1,0))</f>
        <v>0</v>
      </c>
      <c r="H223">
        <f>IF(ISERR(FIND(H$1,'Ответы на форму (1)'!$E223)),0,IF(FIND(H$1,'Ответы на форму (1)'!$E223)&gt;0,1,0))</f>
        <v>1</v>
      </c>
      <c r="I223">
        <f>IF(ISERR(FIND(I$1,'Ответы на форму (1)'!$E223)),0,IF(FIND(I$1,'Ответы на форму (1)'!$E223)&gt;0,1,0))</f>
        <v>0</v>
      </c>
      <c r="J223">
        <f>IF(ISERR(FIND(J$1,'Ответы на форму (1)'!$E223)),0,IF(FIND(J$1,'Ответы на форму (1)'!$E223)&gt;0,1,0))</f>
        <v>0</v>
      </c>
      <c r="K223">
        <f>IF(ISERR(FIND(K$1,'Ответы на форму (1)'!$E223)),0,IF(FIND(K$1,'Ответы на форму (1)'!$E223)&gt;0,1,0))</f>
        <v>0</v>
      </c>
      <c r="L223">
        <f t="shared" si="19"/>
        <v>2</v>
      </c>
      <c r="M223" s="9">
        <f t="shared" si="20"/>
        <v>29</v>
      </c>
      <c r="N223" s="9" t="str">
        <f t="shared" si="21"/>
        <v>1. Довольный</v>
      </c>
      <c r="O223">
        <f>'Ответы на форму (1)'!F223</f>
        <v>5</v>
      </c>
      <c r="P223">
        <f>'Ответы на форму (1)'!G223</f>
        <v>6</v>
      </c>
      <c r="Q223">
        <f>'Ответы на форму (1)'!H223</f>
        <v>6</v>
      </c>
      <c r="R223">
        <f>'Ответы на форму (1)'!I223</f>
        <v>6</v>
      </c>
      <c r="S223">
        <f>'Ответы на форму (1)'!J223</f>
        <v>6</v>
      </c>
      <c r="T223" t="str">
        <f>VLOOKUP('Ответы на форму (1)'!K223,ДжедайскаяШкала,2,FALSE)</f>
        <v>2. Средне</v>
      </c>
      <c r="U223" t="str">
        <f>VLOOKUP('Ответы на форму (1)'!L223,ДжедайскаяШкала,2,FALSE)</f>
        <v>2. Средне</v>
      </c>
      <c r="V223" s="9">
        <f t="shared" si="22"/>
        <v>28</v>
      </c>
      <c r="W223" s="9" t="str">
        <f t="shared" si="23"/>
        <v>2. Усталый</v>
      </c>
      <c r="X223">
        <f>VLOOKUP('Ответы на форму (1)'!M223,FAS,2,FALSE)</f>
        <v>3</v>
      </c>
      <c r="Y223">
        <f>VLOOKUP('Ответы на форму (1)'!N223,FAS,2,FALSE)</f>
        <v>2</v>
      </c>
      <c r="Z223">
        <f>VLOOKUP('Ответы на форму (1)'!O223,FAS,2,FALSE)</f>
        <v>2</v>
      </c>
      <c r="AA223">
        <f>VLOOKUP('Ответы на форму (1)'!P223,FAS,2,FALSE)</f>
        <v>4</v>
      </c>
      <c r="AB223">
        <f>VLOOKUP('Ответы на форму (1)'!Q223,FAS,2,FALSE)</f>
        <v>3</v>
      </c>
      <c r="AC223">
        <f>VLOOKUP('Ответы на форму (1)'!R223,FAS,2,FALSE)</f>
        <v>3</v>
      </c>
      <c r="AD223">
        <f>VLOOKUP('Ответы на форму (1)'!S223,FAS,2,FALSE)</f>
        <v>2</v>
      </c>
      <c r="AE223">
        <f>VLOOKUP('Ответы на форму (1)'!T223,FAS,2,FALSE)</f>
        <v>2</v>
      </c>
      <c r="AF223">
        <f>VLOOKUP('Ответы на форму (1)'!U223,FAS,2,FALSE)</f>
        <v>3</v>
      </c>
      <c r="AG223">
        <f>VLOOKUP('Ответы на форму (1)'!V223,FAS,2,FALSE)</f>
        <v>4</v>
      </c>
    </row>
    <row r="224" spans="1:33" x14ac:dyDescent="0.3">
      <c r="A224" t="str">
        <f>VLOOKUP('Ответы на форму (1)'!B224,Пол,2,FALSE)</f>
        <v>М</v>
      </c>
      <c r="B224">
        <f>'Ответы на форму (1)'!C224</f>
        <v>33</v>
      </c>
      <c r="C224" t="str">
        <f t="shared" si="18"/>
        <v>2. Молодой</v>
      </c>
      <c r="D224" t="str">
        <f>VLOOKUP('Ответы на форму (1)'!D224,ЧастотаТолчкосмартфона,2,FALSE)</f>
        <v>4. Очень Часто</v>
      </c>
      <c r="E224">
        <f>IF(ISERR(FIND(E$1,'Ответы на форму (1)'!$E224)),0,IF(FIND(E$1,'Ответы на форму (1)'!$E224)&gt;0,1,0))</f>
        <v>0</v>
      </c>
      <c r="F224">
        <f>IF(ISERR(FIND(F$1,'Ответы на форму (1)'!$E224)),0,IF(FIND(F$1,'Ответы на форму (1)'!$E224)&gt;0,1,0))</f>
        <v>1</v>
      </c>
      <c r="G224">
        <f>IF(ISERR(FIND(G$1,'Ответы на форму (1)'!$E224)),0,IF(FIND(G$1,'Ответы на форму (1)'!$E224)&gt;0,1,0))</f>
        <v>1</v>
      </c>
      <c r="H224">
        <f>IF(ISERR(FIND(H$1,'Ответы на форму (1)'!$E224)),0,IF(FIND(H$1,'Ответы на форму (1)'!$E224)&gt;0,1,0))</f>
        <v>1</v>
      </c>
      <c r="I224">
        <f>IF(ISERR(FIND(I$1,'Ответы на форму (1)'!$E224)),0,IF(FIND(I$1,'Ответы на форму (1)'!$E224)&gt;0,1,0))</f>
        <v>0</v>
      </c>
      <c r="J224">
        <f>IF(ISERR(FIND(J$1,'Ответы на форму (1)'!$E224)),0,IF(FIND(J$1,'Ответы на форму (1)'!$E224)&gt;0,1,0))</f>
        <v>0</v>
      </c>
      <c r="K224">
        <f>IF(ISERR(FIND(K$1,'Ответы на форму (1)'!$E224)),0,IF(FIND(K$1,'Ответы на форму (1)'!$E224)&gt;0,1,0))</f>
        <v>1</v>
      </c>
      <c r="L224">
        <f t="shared" si="19"/>
        <v>4</v>
      </c>
      <c r="M224" s="9">
        <f t="shared" si="20"/>
        <v>25</v>
      </c>
      <c r="N224" s="9" t="str">
        <f t="shared" si="21"/>
        <v>2. Так себе</v>
      </c>
      <c r="O224">
        <f>'Ответы на форму (1)'!F224</f>
        <v>5</v>
      </c>
      <c r="P224">
        <f>'Ответы на форму (1)'!G224</f>
        <v>5</v>
      </c>
      <c r="Q224">
        <f>'Ответы на форму (1)'!H224</f>
        <v>5</v>
      </c>
      <c r="R224">
        <f>'Ответы на форму (1)'!I224</f>
        <v>5</v>
      </c>
      <c r="S224">
        <f>'Ответы на форму (1)'!J224</f>
        <v>5</v>
      </c>
      <c r="T224" t="str">
        <f>VLOOKUP('Ответы на форму (1)'!K224,ДжедайскаяШкала,2,FALSE)</f>
        <v>1. Плохо</v>
      </c>
      <c r="U224" t="str">
        <f>VLOOKUP('Ответы на форму (1)'!L224,ДжедайскаяШкала,2,FALSE)</f>
        <v>2. Средне</v>
      </c>
      <c r="V224" s="9">
        <f t="shared" si="22"/>
        <v>37</v>
      </c>
      <c r="W224" s="9" t="str">
        <f t="shared" si="23"/>
        <v>3. В хлам</v>
      </c>
      <c r="X224">
        <f>VLOOKUP('Ответы на форму (1)'!M224,FAS,2,FALSE)</f>
        <v>4</v>
      </c>
      <c r="Y224">
        <f>VLOOKUP('Ответы на форму (1)'!N224,FAS,2,FALSE)</f>
        <v>4</v>
      </c>
      <c r="Z224">
        <f>VLOOKUP('Ответы на форму (1)'!O224,FAS,2,FALSE)</f>
        <v>3</v>
      </c>
      <c r="AA224">
        <f>VLOOKUP('Ответы на форму (1)'!P224,FAS,2,FALSE)</f>
        <v>3</v>
      </c>
      <c r="AB224">
        <f>VLOOKUP('Ответы на форму (1)'!Q224,FAS,2,FALSE)</f>
        <v>4</v>
      </c>
      <c r="AC224">
        <f>VLOOKUP('Ответы на форму (1)'!R224,FAS,2,FALSE)</f>
        <v>4</v>
      </c>
      <c r="AD224">
        <f>VLOOKUP('Ответы на форму (1)'!S224,FAS,2,FALSE)</f>
        <v>4</v>
      </c>
      <c r="AE224">
        <f>VLOOKUP('Ответы на форму (1)'!T224,FAS,2,FALSE)</f>
        <v>4</v>
      </c>
      <c r="AF224">
        <f>VLOOKUP('Ответы на форму (1)'!U224,FAS,2,FALSE)</f>
        <v>3</v>
      </c>
      <c r="AG224">
        <f>VLOOKUP('Ответы на форму (1)'!V224,FAS,2,FALSE)</f>
        <v>4</v>
      </c>
    </row>
    <row r="225" spans="1:33" x14ac:dyDescent="0.3">
      <c r="A225" t="str">
        <f>VLOOKUP('Ответы на форму (1)'!B225,Пол,2,FALSE)</f>
        <v>Ж</v>
      </c>
      <c r="B225">
        <f>'Ответы на форму (1)'!C225</f>
        <v>42</v>
      </c>
      <c r="C225" t="str">
        <f t="shared" si="18"/>
        <v>1. Мудрый :)</v>
      </c>
      <c r="D225" t="str">
        <f>VLOOKUP('Ответы на форму (1)'!D225,ЧастотаТолчкосмартфона,2,FALSE)</f>
        <v>0. Никогда</v>
      </c>
      <c r="E225">
        <f>IF(ISERR(FIND(E$1,'Ответы на форму (1)'!$E225)),0,IF(FIND(E$1,'Ответы на форму (1)'!$E225)&gt;0,1,0))</f>
        <v>0</v>
      </c>
      <c r="F225">
        <f>IF(ISERR(FIND(F$1,'Ответы на форму (1)'!$E225)),0,IF(FIND(F$1,'Ответы на форму (1)'!$E225)&gt;0,1,0))</f>
        <v>0</v>
      </c>
      <c r="G225">
        <f>IF(ISERR(FIND(G$1,'Ответы на форму (1)'!$E225)),0,IF(FIND(G$1,'Ответы на форму (1)'!$E225)&gt;0,1,0))</f>
        <v>0</v>
      </c>
      <c r="H225">
        <f>IF(ISERR(FIND(H$1,'Ответы на форму (1)'!$E225)),0,IF(FIND(H$1,'Ответы на форму (1)'!$E225)&gt;0,1,0))</f>
        <v>0</v>
      </c>
      <c r="I225">
        <f>IF(ISERR(FIND(I$1,'Ответы на форму (1)'!$E225)),0,IF(FIND(I$1,'Ответы на форму (1)'!$E225)&gt;0,1,0))</f>
        <v>0</v>
      </c>
      <c r="J225">
        <f>IF(ISERR(FIND(J$1,'Ответы на форму (1)'!$E225)),0,IF(FIND(J$1,'Ответы на форму (1)'!$E225)&gt;0,1,0))</f>
        <v>0</v>
      </c>
      <c r="K225">
        <f>IF(ISERR(FIND(K$1,'Ответы на форму (1)'!$E225)),0,IF(FIND(K$1,'Ответы на форму (1)'!$E225)&gt;0,1,0))</f>
        <v>0</v>
      </c>
      <c r="L225">
        <f t="shared" si="19"/>
        <v>0</v>
      </c>
      <c r="M225" s="9">
        <f t="shared" si="20"/>
        <v>26</v>
      </c>
      <c r="N225" s="9" t="str">
        <f t="shared" si="21"/>
        <v>1. Довольный</v>
      </c>
      <c r="O225">
        <f>'Ответы на форму (1)'!F225</f>
        <v>5</v>
      </c>
      <c r="P225">
        <f>'Ответы на форму (1)'!G225</f>
        <v>5</v>
      </c>
      <c r="Q225">
        <f>'Ответы на форму (1)'!H225</f>
        <v>6</v>
      </c>
      <c r="R225">
        <f>'Ответы на форму (1)'!I225</f>
        <v>7</v>
      </c>
      <c r="S225">
        <f>'Ответы на форму (1)'!J225</f>
        <v>3</v>
      </c>
      <c r="T225" t="str">
        <f>VLOOKUP('Ответы на форму (1)'!K225,ДжедайскаяШкала,2,FALSE)</f>
        <v>3. Хорошо</v>
      </c>
      <c r="U225" t="str">
        <f>VLOOKUP('Ответы на форму (1)'!L225,ДжедайскаяШкала,2,FALSE)</f>
        <v>3. Хорошо</v>
      </c>
      <c r="V225" s="9">
        <f t="shared" si="22"/>
        <v>24</v>
      </c>
      <c r="W225" s="9" t="str">
        <f t="shared" si="23"/>
        <v>2. Усталый</v>
      </c>
      <c r="X225">
        <f>VLOOKUP('Ответы на форму (1)'!M225,FAS,2,FALSE)</f>
        <v>3</v>
      </c>
      <c r="Y225">
        <f>VLOOKUP('Ответы на форму (1)'!N225,FAS,2,FALSE)</f>
        <v>2</v>
      </c>
      <c r="Z225">
        <f>VLOOKUP('Ответы на форму (1)'!O225,FAS,2,FALSE)</f>
        <v>2</v>
      </c>
      <c r="AA225">
        <f>VLOOKUP('Ответы на форму (1)'!P225,FAS,2,FALSE)</f>
        <v>3</v>
      </c>
      <c r="AB225">
        <f>VLOOKUP('Ответы на форму (1)'!Q225,FAS,2,FALSE)</f>
        <v>2</v>
      </c>
      <c r="AC225">
        <f>VLOOKUP('Ответы на форму (1)'!R225,FAS,2,FALSE)</f>
        <v>3</v>
      </c>
      <c r="AD225">
        <f>VLOOKUP('Ответы на форму (1)'!S225,FAS,2,FALSE)</f>
        <v>1</v>
      </c>
      <c r="AE225">
        <f>VLOOKUP('Ответы на форму (1)'!T225,FAS,2,FALSE)</f>
        <v>3</v>
      </c>
      <c r="AF225">
        <f>VLOOKUP('Ответы на форму (1)'!U225,FAS,2,FALSE)</f>
        <v>1</v>
      </c>
      <c r="AG225">
        <f>VLOOKUP('Ответы на форму (1)'!V225,FAS,2,FALSE)</f>
        <v>4</v>
      </c>
    </row>
    <row r="226" spans="1:33" x14ac:dyDescent="0.3">
      <c r="A226" t="str">
        <f>VLOOKUP('Ответы на форму (1)'!B226,Пол,2,FALSE)</f>
        <v>М</v>
      </c>
      <c r="B226">
        <f>'Ответы на форму (1)'!C226</f>
        <v>43</v>
      </c>
      <c r="C226" t="str">
        <f t="shared" si="18"/>
        <v>1. Мудрый :)</v>
      </c>
      <c r="D226" t="str">
        <f>VLOOKUP('Ответы на форму (1)'!D226,ЧастотаТолчкосмартфона,2,FALSE)</f>
        <v>4. Очень Часто</v>
      </c>
      <c r="E226">
        <f>IF(ISERR(FIND(E$1,'Ответы на форму (1)'!$E226)),0,IF(FIND(E$1,'Ответы на форму (1)'!$E226)&gt;0,1,0))</f>
        <v>0</v>
      </c>
      <c r="F226">
        <f>IF(ISERR(FIND(F$1,'Ответы на форму (1)'!$E226)),0,IF(FIND(F$1,'Ответы на форму (1)'!$E226)&gt;0,1,0))</f>
        <v>0</v>
      </c>
      <c r="G226">
        <f>IF(ISERR(FIND(G$1,'Ответы на форму (1)'!$E226)),0,IF(FIND(G$1,'Ответы на форму (1)'!$E226)&gt;0,1,0))</f>
        <v>0</v>
      </c>
      <c r="H226">
        <f>IF(ISERR(FIND(H$1,'Ответы на форму (1)'!$E226)),0,IF(FIND(H$1,'Ответы на форму (1)'!$E226)&gt;0,1,0))</f>
        <v>0</v>
      </c>
      <c r="I226">
        <f>IF(ISERR(FIND(I$1,'Ответы на форму (1)'!$E226)),0,IF(FIND(I$1,'Ответы на форму (1)'!$E226)&gt;0,1,0))</f>
        <v>0</v>
      </c>
      <c r="J226">
        <f>IF(ISERR(FIND(J$1,'Ответы на форму (1)'!$E226)),0,IF(FIND(J$1,'Ответы на форму (1)'!$E226)&gt;0,1,0))</f>
        <v>0</v>
      </c>
      <c r="K226">
        <f>IF(ISERR(FIND(K$1,'Ответы на форму (1)'!$E226)),0,IF(FIND(K$1,'Ответы на форму (1)'!$E226)&gt;0,1,0))</f>
        <v>0</v>
      </c>
      <c r="L226">
        <f t="shared" si="19"/>
        <v>0</v>
      </c>
      <c r="M226" s="9">
        <f t="shared" si="20"/>
        <v>19</v>
      </c>
      <c r="N226" s="9" t="str">
        <f t="shared" si="21"/>
        <v>2. Так себе</v>
      </c>
      <c r="O226">
        <f>'Ответы на форму (1)'!F226</f>
        <v>4</v>
      </c>
      <c r="P226">
        <f>'Ответы на форму (1)'!G226</f>
        <v>4</v>
      </c>
      <c r="Q226">
        <f>'Ответы на форму (1)'!H226</f>
        <v>4</v>
      </c>
      <c r="R226">
        <f>'Ответы на форму (1)'!I226</f>
        <v>4</v>
      </c>
      <c r="S226">
        <f>'Ответы на форму (1)'!J226</f>
        <v>3</v>
      </c>
      <c r="T226" t="str">
        <f>VLOOKUP('Ответы на форму (1)'!K226,ДжедайскаяШкала,2,FALSE)</f>
        <v>2. Средне</v>
      </c>
      <c r="U226" t="str">
        <f>VLOOKUP('Ответы на форму (1)'!L226,ДжедайскаяШкала,2,FALSE)</f>
        <v>2. Средне</v>
      </c>
      <c r="V226" s="9">
        <f t="shared" si="22"/>
        <v>25</v>
      </c>
      <c r="W226" s="9" t="str">
        <f t="shared" si="23"/>
        <v>2. Усталый</v>
      </c>
      <c r="X226">
        <f>VLOOKUP('Ответы на форму (1)'!M226,FAS,2,FALSE)</f>
        <v>2</v>
      </c>
      <c r="Y226">
        <f>VLOOKUP('Ответы на форму (1)'!N226,FAS,2,FALSE)</f>
        <v>2</v>
      </c>
      <c r="Z226">
        <f>VLOOKUP('Ответы на форму (1)'!O226,FAS,2,FALSE)</f>
        <v>3</v>
      </c>
      <c r="AA226">
        <f>VLOOKUP('Ответы на форму (1)'!P226,FAS,2,FALSE)</f>
        <v>4</v>
      </c>
      <c r="AB226">
        <f>VLOOKUP('Ответы на форму (1)'!Q226,FAS,2,FALSE)</f>
        <v>2</v>
      </c>
      <c r="AC226">
        <f>VLOOKUP('Ответы на форму (1)'!R226,FAS,2,FALSE)</f>
        <v>3</v>
      </c>
      <c r="AD226">
        <f>VLOOKUP('Ответы на форму (1)'!S226,FAS,2,FALSE)</f>
        <v>3</v>
      </c>
      <c r="AE226">
        <f>VLOOKUP('Ответы на форму (1)'!T226,FAS,2,FALSE)</f>
        <v>1</v>
      </c>
      <c r="AF226">
        <f>VLOOKUP('Ответы на форму (1)'!U226,FAS,2,FALSE)</f>
        <v>2</v>
      </c>
      <c r="AG226">
        <f>VLOOKUP('Ответы на форму (1)'!V226,FAS,2,FALSE)</f>
        <v>3</v>
      </c>
    </row>
    <row r="227" spans="1:33" x14ac:dyDescent="0.3">
      <c r="A227" t="str">
        <f>VLOOKUP('Ответы на форму (1)'!B227,Пол,2,FALSE)</f>
        <v>М</v>
      </c>
      <c r="B227">
        <f>'Ответы на форму (1)'!C227</f>
        <v>41</v>
      </c>
      <c r="C227" t="str">
        <f t="shared" si="18"/>
        <v>1. Мудрый :)</v>
      </c>
      <c r="D227" t="str">
        <f>VLOOKUP('Ответы на форму (1)'!D227,ЧастотаТолчкосмартфона,2,FALSE)</f>
        <v>4. Очень Часто</v>
      </c>
      <c r="E227">
        <f>IF(ISERR(FIND(E$1,'Ответы на форму (1)'!$E227)),0,IF(FIND(E$1,'Ответы на форму (1)'!$E227)&gt;0,1,0))</f>
        <v>0</v>
      </c>
      <c r="F227">
        <f>IF(ISERR(FIND(F$1,'Ответы на форму (1)'!$E227)),0,IF(FIND(F$1,'Ответы на форму (1)'!$E227)&gt;0,1,0))</f>
        <v>1</v>
      </c>
      <c r="G227">
        <f>IF(ISERR(FIND(G$1,'Ответы на форму (1)'!$E227)),0,IF(FIND(G$1,'Ответы на форму (1)'!$E227)&gt;0,1,0))</f>
        <v>1</v>
      </c>
      <c r="H227">
        <f>IF(ISERR(FIND(H$1,'Ответы на форму (1)'!$E227)),0,IF(FIND(H$1,'Ответы на форму (1)'!$E227)&gt;0,1,0))</f>
        <v>1</v>
      </c>
      <c r="I227">
        <f>IF(ISERR(FIND(I$1,'Ответы на форму (1)'!$E227)),0,IF(FIND(I$1,'Ответы на форму (1)'!$E227)&gt;0,1,0))</f>
        <v>1</v>
      </c>
      <c r="J227">
        <f>IF(ISERR(FIND(J$1,'Ответы на форму (1)'!$E227)),0,IF(FIND(J$1,'Ответы на форму (1)'!$E227)&gt;0,1,0))</f>
        <v>1</v>
      </c>
      <c r="K227">
        <f>IF(ISERR(FIND(K$1,'Ответы на форму (1)'!$E227)),0,IF(FIND(K$1,'Ответы на форму (1)'!$E227)&gt;0,1,0))</f>
        <v>0</v>
      </c>
      <c r="L227">
        <f t="shared" si="19"/>
        <v>5</v>
      </c>
      <c r="M227" s="9">
        <f t="shared" si="20"/>
        <v>29</v>
      </c>
      <c r="N227" s="9" t="str">
        <f t="shared" si="21"/>
        <v>1. Довольный</v>
      </c>
      <c r="O227">
        <f>'Ответы на форму (1)'!F227</f>
        <v>6</v>
      </c>
      <c r="P227">
        <f>'Ответы на форму (1)'!G227</f>
        <v>6</v>
      </c>
      <c r="Q227">
        <f>'Ответы на форму (1)'!H227</f>
        <v>6</v>
      </c>
      <c r="R227">
        <f>'Ответы на форму (1)'!I227</f>
        <v>6</v>
      </c>
      <c r="S227">
        <f>'Ответы на форму (1)'!J227</f>
        <v>5</v>
      </c>
      <c r="T227" t="str">
        <f>VLOOKUP('Ответы на форму (1)'!K227,ДжедайскаяШкала,2,FALSE)</f>
        <v>2. Средне</v>
      </c>
      <c r="U227" t="str">
        <f>VLOOKUP('Ответы на форму (1)'!L227,ДжедайскаяШкала,2,FALSE)</f>
        <v>2. Средне</v>
      </c>
      <c r="V227" s="9">
        <f t="shared" si="22"/>
        <v>29</v>
      </c>
      <c r="W227" s="9" t="str">
        <f t="shared" si="23"/>
        <v>2. Усталый</v>
      </c>
      <c r="X227">
        <f>VLOOKUP('Ответы на форму (1)'!M227,FAS,2,FALSE)</f>
        <v>3</v>
      </c>
      <c r="Y227">
        <f>VLOOKUP('Ответы на форму (1)'!N227,FAS,2,FALSE)</f>
        <v>2</v>
      </c>
      <c r="Z227">
        <f>VLOOKUP('Ответы на форму (1)'!O227,FAS,2,FALSE)</f>
        <v>2</v>
      </c>
      <c r="AA227">
        <f>VLOOKUP('Ответы на форму (1)'!P227,FAS,2,FALSE)</f>
        <v>4</v>
      </c>
      <c r="AB227">
        <f>VLOOKUP('Ответы на форму (1)'!Q227,FAS,2,FALSE)</f>
        <v>2</v>
      </c>
      <c r="AC227">
        <f>VLOOKUP('Ответы на форму (1)'!R227,FAS,2,FALSE)</f>
        <v>3</v>
      </c>
      <c r="AD227">
        <f>VLOOKUP('Ответы на форму (1)'!S227,FAS,2,FALSE)</f>
        <v>3</v>
      </c>
      <c r="AE227">
        <f>VLOOKUP('Ответы на форму (1)'!T227,FAS,2,FALSE)</f>
        <v>3</v>
      </c>
      <c r="AF227">
        <f>VLOOKUP('Ответы на форму (1)'!U227,FAS,2,FALSE)</f>
        <v>3</v>
      </c>
      <c r="AG227">
        <f>VLOOKUP('Ответы на форму (1)'!V227,FAS,2,FALSE)</f>
        <v>4</v>
      </c>
    </row>
    <row r="228" spans="1:33" x14ac:dyDescent="0.3">
      <c r="A228" t="str">
        <f>VLOOKUP('Ответы на форму (1)'!B228,Пол,2,FALSE)</f>
        <v>М</v>
      </c>
      <c r="B228">
        <f>'Ответы на форму (1)'!C228</f>
        <v>52</v>
      </c>
      <c r="C228" t="str">
        <f t="shared" si="18"/>
        <v>1. Мудрый :)</v>
      </c>
      <c r="D228" t="str">
        <f>VLOOKUP('Ответы на форму (1)'!D228,ЧастотаТолчкосмартфона,2,FALSE)</f>
        <v>4. Очень Часто</v>
      </c>
      <c r="E228">
        <f>IF(ISERR(FIND(E$1,'Ответы на форму (1)'!$E228)),0,IF(FIND(E$1,'Ответы на форму (1)'!$E228)&gt;0,1,0))</f>
        <v>0</v>
      </c>
      <c r="F228">
        <f>IF(ISERR(FIND(F$1,'Ответы на форму (1)'!$E228)),0,IF(FIND(F$1,'Ответы на форму (1)'!$E228)&gt;0,1,0))</f>
        <v>0</v>
      </c>
      <c r="G228">
        <f>IF(ISERR(FIND(G$1,'Ответы на форму (1)'!$E228)),0,IF(FIND(G$1,'Ответы на форму (1)'!$E228)&gt;0,1,0))</f>
        <v>0</v>
      </c>
      <c r="H228">
        <f>IF(ISERR(FIND(H$1,'Ответы на форму (1)'!$E228)),0,IF(FIND(H$1,'Ответы на форму (1)'!$E228)&gt;0,1,0))</f>
        <v>1</v>
      </c>
      <c r="I228">
        <f>IF(ISERR(FIND(I$1,'Ответы на форму (1)'!$E228)),0,IF(FIND(I$1,'Ответы на форму (1)'!$E228)&gt;0,1,0))</f>
        <v>0</v>
      </c>
      <c r="J228">
        <f>IF(ISERR(FIND(J$1,'Ответы на форму (1)'!$E228)),0,IF(FIND(J$1,'Ответы на форму (1)'!$E228)&gt;0,1,0))</f>
        <v>0</v>
      </c>
      <c r="K228">
        <f>IF(ISERR(FIND(K$1,'Ответы на форму (1)'!$E228)),0,IF(FIND(K$1,'Ответы на форму (1)'!$E228)&gt;0,1,0))</f>
        <v>0</v>
      </c>
      <c r="L228">
        <f t="shared" si="19"/>
        <v>1</v>
      </c>
      <c r="M228" s="9">
        <f t="shared" si="20"/>
        <v>19</v>
      </c>
      <c r="N228" s="9" t="str">
        <f t="shared" si="21"/>
        <v>2. Так себе</v>
      </c>
      <c r="O228">
        <f>'Ответы на форму (1)'!F228</f>
        <v>3</v>
      </c>
      <c r="P228">
        <f>'Ответы на форму (1)'!G228</f>
        <v>4</v>
      </c>
      <c r="Q228">
        <f>'Ответы на форму (1)'!H228</f>
        <v>5</v>
      </c>
      <c r="R228">
        <f>'Ответы на форму (1)'!I228</f>
        <v>4</v>
      </c>
      <c r="S228">
        <f>'Ответы на форму (1)'!J228</f>
        <v>3</v>
      </c>
      <c r="T228" t="str">
        <f>VLOOKUP('Ответы на форму (1)'!K228,ДжедайскаяШкала,2,FALSE)</f>
        <v>2. Средне</v>
      </c>
      <c r="U228" t="str">
        <f>VLOOKUP('Ответы на форму (1)'!L228,ДжедайскаяШкала,2,FALSE)</f>
        <v>2. Средне</v>
      </c>
      <c r="V228" s="9">
        <f t="shared" si="22"/>
        <v>22</v>
      </c>
      <c r="W228" s="9" t="str">
        <f t="shared" si="23"/>
        <v>1. Свежий</v>
      </c>
      <c r="X228">
        <f>VLOOKUP('Ответы на форму (1)'!M228,FAS,2,FALSE)</f>
        <v>2</v>
      </c>
      <c r="Y228">
        <f>VLOOKUP('Ответы на форму (1)'!N228,FAS,2,FALSE)</f>
        <v>2</v>
      </c>
      <c r="Z228">
        <f>VLOOKUP('Ответы на форму (1)'!O228,FAS,2,FALSE)</f>
        <v>1</v>
      </c>
      <c r="AA228">
        <f>VLOOKUP('Ответы на форму (1)'!P228,FAS,2,FALSE)</f>
        <v>5</v>
      </c>
      <c r="AB228">
        <f>VLOOKUP('Ответы на форму (1)'!Q228,FAS,2,FALSE)</f>
        <v>2</v>
      </c>
      <c r="AC228">
        <f>VLOOKUP('Ответы на форму (1)'!R228,FAS,2,FALSE)</f>
        <v>3</v>
      </c>
      <c r="AD228">
        <f>VLOOKUP('Ответы на форму (1)'!S228,FAS,2,FALSE)</f>
        <v>2</v>
      </c>
      <c r="AE228">
        <f>VLOOKUP('Ответы на форму (1)'!T228,FAS,2,FALSE)</f>
        <v>1</v>
      </c>
      <c r="AF228">
        <f>VLOOKUP('Ответы на форму (1)'!U228,FAS,2,FALSE)</f>
        <v>1</v>
      </c>
      <c r="AG228">
        <f>VLOOKUP('Ответы на форму (1)'!V228,FAS,2,FALSE)</f>
        <v>3</v>
      </c>
    </row>
    <row r="229" spans="1:33" x14ac:dyDescent="0.3">
      <c r="A229" t="str">
        <f>VLOOKUP('Ответы на форму (1)'!B229,Пол,2,FALSE)</f>
        <v>Ж</v>
      </c>
      <c r="B229">
        <f>'Ответы на форму (1)'!C229</f>
        <v>0</v>
      </c>
      <c r="C229" t="str">
        <f t="shared" si="18"/>
        <v>3. Миллениал :)</v>
      </c>
      <c r="D229" t="str">
        <f>VLOOKUP('Ответы на форму (1)'!D229,ЧастотаТолчкосмартфона,2,FALSE)</f>
        <v>3. Часто</v>
      </c>
      <c r="E229">
        <f>IF(ISERR(FIND(E$1,'Ответы на форму (1)'!$E229)),0,IF(FIND(E$1,'Ответы на форму (1)'!$E229)&gt;0,1,0))</f>
        <v>0</v>
      </c>
      <c r="F229">
        <f>IF(ISERR(FIND(F$1,'Ответы на форму (1)'!$E229)),0,IF(FIND(F$1,'Ответы на форму (1)'!$E229)&gt;0,1,0))</f>
        <v>1</v>
      </c>
      <c r="G229">
        <f>IF(ISERR(FIND(G$1,'Ответы на форму (1)'!$E229)),0,IF(FIND(G$1,'Ответы на форму (1)'!$E229)&gt;0,1,0))</f>
        <v>0</v>
      </c>
      <c r="H229">
        <f>IF(ISERR(FIND(H$1,'Ответы на форму (1)'!$E229)),0,IF(FIND(H$1,'Ответы на форму (1)'!$E229)&gt;0,1,0))</f>
        <v>1</v>
      </c>
      <c r="I229">
        <f>IF(ISERR(FIND(I$1,'Ответы на форму (1)'!$E229)),0,IF(FIND(I$1,'Ответы на форму (1)'!$E229)&gt;0,1,0))</f>
        <v>0</v>
      </c>
      <c r="J229">
        <f>IF(ISERR(FIND(J$1,'Ответы на форму (1)'!$E229)),0,IF(FIND(J$1,'Ответы на форму (1)'!$E229)&gt;0,1,0))</f>
        <v>0</v>
      </c>
      <c r="K229">
        <f>IF(ISERR(FIND(K$1,'Ответы на форму (1)'!$E229)),0,IF(FIND(K$1,'Ответы на форму (1)'!$E229)&gt;0,1,0))</f>
        <v>0</v>
      </c>
      <c r="L229">
        <f t="shared" si="19"/>
        <v>2</v>
      </c>
      <c r="M229" s="9">
        <f t="shared" si="20"/>
        <v>35</v>
      </c>
      <c r="N229" s="9" t="str">
        <f t="shared" si="21"/>
        <v>1. Довольный</v>
      </c>
      <c r="O229">
        <f>'Ответы на форму (1)'!F229</f>
        <v>7</v>
      </c>
      <c r="P229">
        <f>'Ответы на форму (1)'!G229</f>
        <v>7</v>
      </c>
      <c r="Q229">
        <f>'Ответы на форму (1)'!H229</f>
        <v>7</v>
      </c>
      <c r="R229">
        <f>'Ответы на форму (1)'!I229</f>
        <v>7</v>
      </c>
      <c r="S229">
        <f>'Ответы на форму (1)'!J229</f>
        <v>7</v>
      </c>
      <c r="T229" t="str">
        <f>VLOOKUP('Ответы на форму (1)'!K229,ДжедайскаяШкала,2,FALSE)</f>
        <v>2. Средне</v>
      </c>
      <c r="U229" t="str">
        <f>VLOOKUP('Ответы на форму (1)'!L229,ДжедайскаяШкала,2,FALSE)</f>
        <v>2. Средне</v>
      </c>
      <c r="V229" s="9">
        <f t="shared" si="22"/>
        <v>26</v>
      </c>
      <c r="W229" s="9" t="str">
        <f t="shared" si="23"/>
        <v>2. Усталый</v>
      </c>
      <c r="X229">
        <f>VLOOKUP('Ответы на форму (1)'!M229,FAS,2,FALSE)</f>
        <v>3</v>
      </c>
      <c r="Y229">
        <f>VLOOKUP('Ответы на форму (1)'!N229,FAS,2,FALSE)</f>
        <v>3</v>
      </c>
      <c r="Z229">
        <f>VLOOKUP('Ответы на форму (1)'!O229,FAS,2,FALSE)</f>
        <v>3</v>
      </c>
      <c r="AA229">
        <f>VLOOKUP('Ответы на форму (1)'!P229,FAS,2,FALSE)</f>
        <v>4</v>
      </c>
      <c r="AB229">
        <f>VLOOKUP('Ответы на форму (1)'!Q229,FAS,2,FALSE)</f>
        <v>1</v>
      </c>
      <c r="AC229">
        <f>VLOOKUP('Ответы на форму (1)'!R229,FAS,2,FALSE)</f>
        <v>2</v>
      </c>
      <c r="AD229">
        <f>VLOOKUP('Ответы на форму (1)'!S229,FAS,2,FALSE)</f>
        <v>2</v>
      </c>
      <c r="AE229">
        <f>VLOOKUP('Ответы на форму (1)'!T229,FAS,2,FALSE)</f>
        <v>3</v>
      </c>
      <c r="AF229">
        <f>VLOOKUP('Ответы на форму (1)'!U229,FAS,2,FALSE)</f>
        <v>1</v>
      </c>
      <c r="AG229">
        <f>VLOOKUP('Ответы на форму (1)'!V229,FAS,2,FALSE)</f>
        <v>4</v>
      </c>
    </row>
    <row r="230" spans="1:33" x14ac:dyDescent="0.3">
      <c r="A230" t="str">
        <f>VLOOKUP('Ответы на форму (1)'!B230,Пол,2,FALSE)</f>
        <v>М</v>
      </c>
      <c r="B230">
        <f>'Ответы на форму (1)'!C230</f>
        <v>36</v>
      </c>
      <c r="C230" t="str">
        <f t="shared" si="18"/>
        <v>1. Мудрый :)</v>
      </c>
      <c r="D230" t="str">
        <f>VLOOKUP('Ответы на форму (1)'!D230,ЧастотаТолчкосмартфона,2,FALSE)</f>
        <v>2. Иногда</v>
      </c>
      <c r="E230">
        <f>IF(ISERR(FIND(E$1,'Ответы на форму (1)'!$E230)),0,IF(FIND(E$1,'Ответы на форму (1)'!$E230)&gt;0,1,0))</f>
        <v>0</v>
      </c>
      <c r="F230">
        <f>IF(ISERR(FIND(F$1,'Ответы на форму (1)'!$E230)),0,IF(FIND(F$1,'Ответы на форму (1)'!$E230)&gt;0,1,0))</f>
        <v>0</v>
      </c>
      <c r="G230">
        <f>IF(ISERR(FIND(G$1,'Ответы на форму (1)'!$E230)),0,IF(FIND(G$1,'Ответы на форму (1)'!$E230)&gt;0,1,0))</f>
        <v>0</v>
      </c>
      <c r="H230">
        <f>IF(ISERR(FIND(H$1,'Ответы на форму (1)'!$E230)),0,IF(FIND(H$1,'Ответы на форму (1)'!$E230)&gt;0,1,0))</f>
        <v>1</v>
      </c>
      <c r="I230">
        <f>IF(ISERR(FIND(I$1,'Ответы на форму (1)'!$E230)),0,IF(FIND(I$1,'Ответы на форму (1)'!$E230)&gt;0,1,0))</f>
        <v>0</v>
      </c>
      <c r="J230">
        <f>IF(ISERR(FIND(J$1,'Ответы на форму (1)'!$E230)),0,IF(FIND(J$1,'Ответы на форму (1)'!$E230)&gt;0,1,0))</f>
        <v>0</v>
      </c>
      <c r="K230">
        <f>IF(ISERR(FIND(K$1,'Ответы на форму (1)'!$E230)),0,IF(FIND(K$1,'Ответы на форму (1)'!$E230)&gt;0,1,0))</f>
        <v>0</v>
      </c>
      <c r="L230">
        <f t="shared" si="19"/>
        <v>1</v>
      </c>
      <c r="M230" s="9">
        <f t="shared" si="20"/>
        <v>20</v>
      </c>
      <c r="N230" s="9" t="str">
        <f t="shared" si="21"/>
        <v>2. Так себе</v>
      </c>
      <c r="O230">
        <f>'Ответы на форму (1)'!F230</f>
        <v>4</v>
      </c>
      <c r="P230">
        <f>'Ответы на форму (1)'!G230</f>
        <v>4</v>
      </c>
      <c r="Q230">
        <f>'Ответы на форму (1)'!H230</f>
        <v>5</v>
      </c>
      <c r="R230">
        <f>'Ответы на форму (1)'!I230</f>
        <v>6</v>
      </c>
      <c r="S230">
        <f>'Ответы на форму (1)'!J230</f>
        <v>1</v>
      </c>
      <c r="T230" t="str">
        <f>VLOOKUP('Ответы на форму (1)'!K230,ДжедайскаяШкала,2,FALSE)</f>
        <v>3. Хорошо</v>
      </c>
      <c r="U230" t="str">
        <f>VLOOKUP('Ответы на форму (1)'!L230,ДжедайскаяШкала,2,FALSE)</f>
        <v>2. Средне</v>
      </c>
      <c r="V230" s="9">
        <f t="shared" si="22"/>
        <v>30</v>
      </c>
      <c r="W230" s="9" t="str">
        <f t="shared" si="23"/>
        <v>2. Усталый</v>
      </c>
      <c r="X230">
        <f>VLOOKUP('Ответы на форму (1)'!M230,FAS,2,FALSE)</f>
        <v>3</v>
      </c>
      <c r="Y230">
        <f>VLOOKUP('Ответы на форму (1)'!N230,FAS,2,FALSE)</f>
        <v>2</v>
      </c>
      <c r="Z230">
        <f>VLOOKUP('Ответы на форму (1)'!O230,FAS,2,FALSE)</f>
        <v>3</v>
      </c>
      <c r="AA230">
        <f>VLOOKUP('Ответы на форму (1)'!P230,FAS,2,FALSE)</f>
        <v>5</v>
      </c>
      <c r="AB230">
        <f>VLOOKUP('Ответы на форму (1)'!Q230,FAS,2,FALSE)</f>
        <v>3</v>
      </c>
      <c r="AC230">
        <f>VLOOKUP('Ответы на форму (1)'!R230,FAS,2,FALSE)</f>
        <v>3</v>
      </c>
      <c r="AD230">
        <f>VLOOKUP('Ответы на форму (1)'!S230,FAS,2,FALSE)</f>
        <v>3</v>
      </c>
      <c r="AE230">
        <f>VLOOKUP('Ответы на форму (1)'!T230,FAS,2,FALSE)</f>
        <v>1</v>
      </c>
      <c r="AF230">
        <f>VLOOKUP('Ответы на форму (1)'!U230,FAS,2,FALSE)</f>
        <v>3</v>
      </c>
      <c r="AG230">
        <f>VLOOKUP('Ответы на форму (1)'!V230,FAS,2,FALSE)</f>
        <v>4</v>
      </c>
    </row>
    <row r="231" spans="1:33" x14ac:dyDescent="0.3">
      <c r="A231" t="str">
        <f>VLOOKUP('Ответы на форму (1)'!B231,Пол,2,FALSE)</f>
        <v>Ж</v>
      </c>
      <c r="B231">
        <f>'Ответы на форму (1)'!C231</f>
        <v>32</v>
      </c>
      <c r="C231" t="str">
        <f t="shared" si="18"/>
        <v>2. Молодой</v>
      </c>
      <c r="D231" t="str">
        <f>VLOOKUP('Ответы на форму (1)'!D231,ЧастотаТолчкосмартфона,2,FALSE)</f>
        <v>1. Редко</v>
      </c>
      <c r="E231">
        <f>IF(ISERR(FIND(E$1,'Ответы на форму (1)'!$E231)),0,IF(FIND(E$1,'Ответы на форму (1)'!$E231)&gt;0,1,0))</f>
        <v>1</v>
      </c>
      <c r="F231">
        <f>IF(ISERR(FIND(F$1,'Ответы на форму (1)'!$E231)),0,IF(FIND(F$1,'Ответы на форму (1)'!$E231)&gt;0,1,0))</f>
        <v>0</v>
      </c>
      <c r="G231">
        <f>IF(ISERR(FIND(G$1,'Ответы на форму (1)'!$E231)),0,IF(FIND(G$1,'Ответы на форму (1)'!$E231)&gt;0,1,0))</f>
        <v>0</v>
      </c>
      <c r="H231">
        <f>IF(ISERR(FIND(H$1,'Ответы на форму (1)'!$E231)),0,IF(FIND(H$1,'Ответы на форму (1)'!$E231)&gt;0,1,0))</f>
        <v>0</v>
      </c>
      <c r="I231">
        <f>IF(ISERR(FIND(I$1,'Ответы на форму (1)'!$E231)),0,IF(FIND(I$1,'Ответы на форму (1)'!$E231)&gt;0,1,0))</f>
        <v>0</v>
      </c>
      <c r="J231">
        <f>IF(ISERR(FIND(J$1,'Ответы на форму (1)'!$E231)),0,IF(FIND(J$1,'Ответы на форму (1)'!$E231)&gt;0,1,0))</f>
        <v>0</v>
      </c>
      <c r="K231">
        <f>IF(ISERR(FIND(K$1,'Ответы на форму (1)'!$E231)),0,IF(FIND(K$1,'Ответы на форму (1)'!$E231)&gt;0,1,0))</f>
        <v>0</v>
      </c>
      <c r="L231">
        <f t="shared" si="19"/>
        <v>1</v>
      </c>
      <c r="M231" s="9">
        <f t="shared" si="20"/>
        <v>21</v>
      </c>
      <c r="N231" s="9" t="str">
        <f t="shared" si="21"/>
        <v>2. Так себе</v>
      </c>
      <c r="O231">
        <f>'Ответы на форму (1)'!F231</f>
        <v>4</v>
      </c>
      <c r="P231">
        <f>'Ответы на форму (1)'!G231</f>
        <v>5</v>
      </c>
      <c r="Q231">
        <f>'Ответы на форму (1)'!H231</f>
        <v>5</v>
      </c>
      <c r="R231">
        <f>'Ответы на форму (1)'!I231</f>
        <v>5</v>
      </c>
      <c r="S231">
        <f>'Ответы на форму (1)'!J231</f>
        <v>2</v>
      </c>
      <c r="T231" t="str">
        <f>VLOOKUP('Ответы на форму (1)'!K231,ДжедайскаяШкала,2,FALSE)</f>
        <v>3. Хорошо</v>
      </c>
      <c r="U231" t="str">
        <f>VLOOKUP('Ответы на форму (1)'!L231,ДжедайскаяШкала,2,FALSE)</f>
        <v>3. Хорошо</v>
      </c>
      <c r="V231" s="9">
        <f t="shared" si="22"/>
        <v>23</v>
      </c>
      <c r="W231" s="9" t="str">
        <f t="shared" si="23"/>
        <v>1. Свежий</v>
      </c>
      <c r="X231">
        <f>VLOOKUP('Ответы на форму (1)'!M231,FAS,2,FALSE)</f>
        <v>3</v>
      </c>
      <c r="Y231">
        <f>VLOOKUP('Ответы на форму (1)'!N231,FAS,2,FALSE)</f>
        <v>2</v>
      </c>
      <c r="Z231">
        <f>VLOOKUP('Ответы на форму (1)'!O231,FAS,2,FALSE)</f>
        <v>2</v>
      </c>
      <c r="AA231">
        <f>VLOOKUP('Ответы на форму (1)'!P231,FAS,2,FALSE)</f>
        <v>2</v>
      </c>
      <c r="AB231">
        <f>VLOOKUP('Ответы на форму (1)'!Q231,FAS,2,FALSE)</f>
        <v>2</v>
      </c>
      <c r="AC231">
        <f>VLOOKUP('Ответы на форму (1)'!R231,FAS,2,FALSE)</f>
        <v>2</v>
      </c>
      <c r="AD231">
        <f>VLOOKUP('Ответы на форму (1)'!S231,FAS,2,FALSE)</f>
        <v>2</v>
      </c>
      <c r="AE231">
        <f>VLOOKUP('Ответы на форму (1)'!T231,FAS,2,FALSE)</f>
        <v>3</v>
      </c>
      <c r="AF231">
        <f>VLOOKUP('Ответы на форму (1)'!U231,FAS,2,FALSE)</f>
        <v>1</v>
      </c>
      <c r="AG231">
        <f>VLOOKUP('Ответы на форму (1)'!V231,FAS,2,FALSE)</f>
        <v>4</v>
      </c>
    </row>
    <row r="232" spans="1:33" x14ac:dyDescent="0.3">
      <c r="A232" t="str">
        <f>VLOOKUP('Ответы на форму (1)'!B232,Пол,2,FALSE)</f>
        <v>Ж</v>
      </c>
      <c r="B232">
        <f>'Ответы на форму (1)'!C232</f>
        <v>0</v>
      </c>
      <c r="C232" t="str">
        <f t="shared" si="18"/>
        <v>3. Миллениал :)</v>
      </c>
      <c r="D232" t="str">
        <f>VLOOKUP('Ответы на форму (1)'!D232,ЧастотаТолчкосмартфона,2,FALSE)</f>
        <v>1. Редко</v>
      </c>
      <c r="E232">
        <f>IF(ISERR(FIND(E$1,'Ответы на форму (1)'!$E232)),0,IF(FIND(E$1,'Ответы на форму (1)'!$E232)&gt;0,1,0))</f>
        <v>0</v>
      </c>
      <c r="F232">
        <f>IF(ISERR(FIND(F$1,'Ответы на форму (1)'!$E232)),0,IF(FIND(F$1,'Ответы на форму (1)'!$E232)&gt;0,1,0))</f>
        <v>1</v>
      </c>
      <c r="G232">
        <f>IF(ISERR(FIND(G$1,'Ответы на форму (1)'!$E232)),0,IF(FIND(G$1,'Ответы на форму (1)'!$E232)&gt;0,1,0))</f>
        <v>0</v>
      </c>
      <c r="H232">
        <f>IF(ISERR(FIND(H$1,'Ответы на форму (1)'!$E232)),0,IF(FIND(H$1,'Ответы на форму (1)'!$E232)&gt;0,1,0))</f>
        <v>0</v>
      </c>
      <c r="I232">
        <f>IF(ISERR(FIND(I$1,'Ответы на форму (1)'!$E232)),0,IF(FIND(I$1,'Ответы на форму (1)'!$E232)&gt;0,1,0))</f>
        <v>0</v>
      </c>
      <c r="J232">
        <f>IF(ISERR(FIND(J$1,'Ответы на форму (1)'!$E232)),0,IF(FIND(J$1,'Ответы на форму (1)'!$E232)&gt;0,1,0))</f>
        <v>0</v>
      </c>
      <c r="K232">
        <f>IF(ISERR(FIND(K$1,'Ответы на форму (1)'!$E232)),0,IF(FIND(K$1,'Ответы на форму (1)'!$E232)&gt;0,1,0))</f>
        <v>0</v>
      </c>
      <c r="L232">
        <f t="shared" si="19"/>
        <v>1</v>
      </c>
      <c r="M232" s="9">
        <f t="shared" si="20"/>
        <v>27</v>
      </c>
      <c r="N232" s="9" t="str">
        <f t="shared" si="21"/>
        <v>1. Довольный</v>
      </c>
      <c r="O232">
        <f>'Ответы на форму (1)'!F232</f>
        <v>5</v>
      </c>
      <c r="P232">
        <f>'Ответы на форму (1)'!G232</f>
        <v>5</v>
      </c>
      <c r="Q232">
        <f>'Ответы на форму (1)'!H232</f>
        <v>6</v>
      </c>
      <c r="R232">
        <f>'Ответы на форму (1)'!I232</f>
        <v>6</v>
      </c>
      <c r="S232">
        <f>'Ответы на форму (1)'!J232</f>
        <v>5</v>
      </c>
      <c r="T232" t="str">
        <f>VLOOKUP('Ответы на форму (1)'!K232,ДжедайскаяШкала,2,FALSE)</f>
        <v>3. Хорошо</v>
      </c>
      <c r="U232" t="str">
        <f>VLOOKUP('Ответы на форму (1)'!L232,ДжедайскаяШкала,2,FALSE)</f>
        <v>3. Хорошо</v>
      </c>
      <c r="V232" s="9">
        <f t="shared" si="22"/>
        <v>24</v>
      </c>
      <c r="W232" s="9" t="str">
        <f t="shared" si="23"/>
        <v>2. Усталый</v>
      </c>
      <c r="X232">
        <f>VLOOKUP('Ответы на форму (1)'!M232,FAS,2,FALSE)</f>
        <v>3</v>
      </c>
      <c r="Y232">
        <f>VLOOKUP('Ответы на форму (1)'!N232,FAS,2,FALSE)</f>
        <v>2</v>
      </c>
      <c r="Z232">
        <f>VLOOKUP('Ответы на форму (1)'!O232,FAS,2,FALSE)</f>
        <v>2</v>
      </c>
      <c r="AA232">
        <f>VLOOKUP('Ответы на форму (1)'!P232,FAS,2,FALSE)</f>
        <v>5</v>
      </c>
      <c r="AB232">
        <f>VLOOKUP('Ответы на форму (1)'!Q232,FAS,2,FALSE)</f>
        <v>1</v>
      </c>
      <c r="AC232">
        <f>VLOOKUP('Ответы на форму (1)'!R232,FAS,2,FALSE)</f>
        <v>2</v>
      </c>
      <c r="AD232">
        <f>VLOOKUP('Ответы на форму (1)'!S232,FAS,2,FALSE)</f>
        <v>2</v>
      </c>
      <c r="AE232">
        <f>VLOOKUP('Ответы на форму (1)'!T232,FAS,2,FALSE)</f>
        <v>1</v>
      </c>
      <c r="AF232">
        <f>VLOOKUP('Ответы на форму (1)'!U232,FAS,2,FALSE)</f>
        <v>2</v>
      </c>
      <c r="AG232">
        <f>VLOOKUP('Ответы на форму (1)'!V232,FAS,2,FALSE)</f>
        <v>4</v>
      </c>
    </row>
    <row r="233" spans="1:33" x14ac:dyDescent="0.3">
      <c r="A233" t="str">
        <f>VLOOKUP('Ответы на форму (1)'!B233,Пол,2,FALSE)</f>
        <v>М</v>
      </c>
      <c r="B233">
        <f>'Ответы на форму (1)'!C233</f>
        <v>33</v>
      </c>
      <c r="C233" t="str">
        <f t="shared" si="18"/>
        <v>2. Молодой</v>
      </c>
      <c r="D233" t="str">
        <f>VLOOKUP('Ответы на форму (1)'!D233,ЧастотаТолчкосмартфона,2,FALSE)</f>
        <v>4. Очень Часто</v>
      </c>
      <c r="E233">
        <f>IF(ISERR(FIND(E$1,'Ответы на форму (1)'!$E233)),0,IF(FIND(E$1,'Ответы на форму (1)'!$E233)&gt;0,1,0))</f>
        <v>0</v>
      </c>
      <c r="F233">
        <f>IF(ISERR(FIND(F$1,'Ответы на форму (1)'!$E233)),0,IF(FIND(F$1,'Ответы на форму (1)'!$E233)&gt;0,1,0))</f>
        <v>1</v>
      </c>
      <c r="G233">
        <f>IF(ISERR(FIND(G$1,'Ответы на форму (1)'!$E233)),0,IF(FIND(G$1,'Ответы на форму (1)'!$E233)&gt;0,1,0))</f>
        <v>0</v>
      </c>
      <c r="H233">
        <f>IF(ISERR(FIND(H$1,'Ответы на форму (1)'!$E233)),0,IF(FIND(H$1,'Ответы на форму (1)'!$E233)&gt;0,1,0))</f>
        <v>1</v>
      </c>
      <c r="I233">
        <f>IF(ISERR(FIND(I$1,'Ответы на форму (1)'!$E233)),0,IF(FIND(I$1,'Ответы на форму (1)'!$E233)&gt;0,1,0))</f>
        <v>1</v>
      </c>
      <c r="J233">
        <f>IF(ISERR(FIND(J$1,'Ответы на форму (1)'!$E233)),0,IF(FIND(J$1,'Ответы на форму (1)'!$E233)&gt;0,1,0))</f>
        <v>1</v>
      </c>
      <c r="K233">
        <f>IF(ISERR(FIND(K$1,'Ответы на форму (1)'!$E233)),0,IF(FIND(K$1,'Ответы на форму (1)'!$E233)&gt;0,1,0))</f>
        <v>0</v>
      </c>
      <c r="L233">
        <f t="shared" si="19"/>
        <v>4</v>
      </c>
      <c r="M233" s="9">
        <f t="shared" si="20"/>
        <v>30</v>
      </c>
      <c r="N233" s="9" t="str">
        <f t="shared" si="21"/>
        <v>1. Довольный</v>
      </c>
      <c r="O233">
        <f>'Ответы на форму (1)'!F233</f>
        <v>5</v>
      </c>
      <c r="P233">
        <f>'Ответы на форму (1)'!G233</f>
        <v>6</v>
      </c>
      <c r="Q233">
        <f>'Ответы на форму (1)'!H233</f>
        <v>6</v>
      </c>
      <c r="R233">
        <f>'Ответы на форму (1)'!I233</f>
        <v>7</v>
      </c>
      <c r="S233">
        <f>'Ответы на форму (1)'!J233</f>
        <v>6</v>
      </c>
      <c r="T233" t="str">
        <f>VLOOKUP('Ответы на форму (1)'!K233,ДжедайскаяШкала,2,FALSE)</f>
        <v>2. Средне</v>
      </c>
      <c r="U233" t="str">
        <f>VLOOKUP('Ответы на форму (1)'!L233,ДжедайскаяШкала,2,FALSE)</f>
        <v>2. Средне</v>
      </c>
      <c r="V233" s="9">
        <f t="shared" si="22"/>
        <v>28</v>
      </c>
      <c r="W233" s="9" t="str">
        <f t="shared" si="23"/>
        <v>2. Усталый</v>
      </c>
      <c r="X233">
        <f>VLOOKUP('Ответы на форму (1)'!M233,FAS,2,FALSE)</f>
        <v>3</v>
      </c>
      <c r="Y233">
        <f>VLOOKUP('Ответы на форму (1)'!N233,FAS,2,FALSE)</f>
        <v>3</v>
      </c>
      <c r="Z233">
        <f>VLOOKUP('Ответы на форму (1)'!O233,FAS,2,FALSE)</f>
        <v>4</v>
      </c>
      <c r="AA233">
        <f>VLOOKUP('Ответы на форму (1)'!P233,FAS,2,FALSE)</f>
        <v>4</v>
      </c>
      <c r="AB233">
        <f>VLOOKUP('Ответы на форму (1)'!Q233,FAS,2,FALSE)</f>
        <v>2</v>
      </c>
      <c r="AC233">
        <f>VLOOKUP('Ответы на форму (1)'!R233,FAS,2,FALSE)</f>
        <v>2</v>
      </c>
      <c r="AD233">
        <f>VLOOKUP('Ответы на форму (1)'!S233,FAS,2,FALSE)</f>
        <v>1</v>
      </c>
      <c r="AE233">
        <f>VLOOKUP('Ответы на форму (1)'!T233,FAS,2,FALSE)</f>
        <v>2</v>
      </c>
      <c r="AF233">
        <f>VLOOKUP('Ответы на форму (1)'!U233,FAS,2,FALSE)</f>
        <v>2</v>
      </c>
      <c r="AG233">
        <f>VLOOKUP('Ответы на форму (1)'!V233,FAS,2,FALSE)</f>
        <v>5</v>
      </c>
    </row>
    <row r="234" spans="1:33" x14ac:dyDescent="0.3">
      <c r="A234" t="str">
        <f>VLOOKUP('Ответы на форму (1)'!B234,Пол,2,FALSE)</f>
        <v>Ж</v>
      </c>
      <c r="B234">
        <f>'Ответы на форму (1)'!C234</f>
        <v>26</v>
      </c>
      <c r="C234" t="str">
        <f t="shared" si="18"/>
        <v>3. Миллениал :)</v>
      </c>
      <c r="D234" t="str">
        <f>VLOOKUP('Ответы на форму (1)'!D234,ЧастотаТолчкосмартфона,2,FALSE)</f>
        <v>3. Часто</v>
      </c>
      <c r="E234">
        <f>IF(ISERR(FIND(E$1,'Ответы на форму (1)'!$E234)),0,IF(FIND(E$1,'Ответы на форму (1)'!$E234)&gt;0,1,0))</f>
        <v>0</v>
      </c>
      <c r="F234">
        <f>IF(ISERR(FIND(F$1,'Ответы на форму (1)'!$E234)),0,IF(FIND(F$1,'Ответы на форму (1)'!$E234)&gt;0,1,0))</f>
        <v>0</v>
      </c>
      <c r="G234">
        <f>IF(ISERR(FIND(G$1,'Ответы на форму (1)'!$E234)),0,IF(FIND(G$1,'Ответы на форму (1)'!$E234)&gt;0,1,0))</f>
        <v>0</v>
      </c>
      <c r="H234">
        <f>IF(ISERR(FIND(H$1,'Ответы на форму (1)'!$E234)),0,IF(FIND(H$1,'Ответы на форму (1)'!$E234)&gt;0,1,0))</f>
        <v>0</v>
      </c>
      <c r="I234">
        <f>IF(ISERR(FIND(I$1,'Ответы на форму (1)'!$E234)),0,IF(FIND(I$1,'Ответы на форму (1)'!$E234)&gt;0,1,0))</f>
        <v>0</v>
      </c>
      <c r="J234">
        <f>IF(ISERR(FIND(J$1,'Ответы на форму (1)'!$E234)),0,IF(FIND(J$1,'Ответы на форму (1)'!$E234)&gt;0,1,0))</f>
        <v>0</v>
      </c>
      <c r="K234">
        <f>IF(ISERR(FIND(K$1,'Ответы на форму (1)'!$E234)),0,IF(FIND(K$1,'Ответы на форму (1)'!$E234)&gt;0,1,0))</f>
        <v>0</v>
      </c>
      <c r="L234">
        <f t="shared" si="19"/>
        <v>0</v>
      </c>
      <c r="M234" s="9">
        <f t="shared" si="20"/>
        <v>21</v>
      </c>
      <c r="N234" s="9" t="str">
        <f t="shared" si="21"/>
        <v>2. Так себе</v>
      </c>
      <c r="O234">
        <f>'Ответы на форму (1)'!F234</f>
        <v>4</v>
      </c>
      <c r="P234">
        <f>'Ответы на форму (1)'!G234</f>
        <v>5</v>
      </c>
      <c r="Q234">
        <f>'Ответы на форму (1)'!H234</f>
        <v>6</v>
      </c>
      <c r="R234">
        <f>'Ответы на форму (1)'!I234</f>
        <v>5</v>
      </c>
      <c r="S234">
        <f>'Ответы на форму (1)'!J234</f>
        <v>1</v>
      </c>
      <c r="T234" t="str">
        <f>VLOOKUP('Ответы на форму (1)'!K234,ДжедайскаяШкала,2,FALSE)</f>
        <v>2. Средне</v>
      </c>
      <c r="U234" t="str">
        <f>VLOOKUP('Ответы на форму (1)'!L234,ДжедайскаяШкала,2,FALSE)</f>
        <v>3. Хорошо</v>
      </c>
      <c r="V234" s="9">
        <f t="shared" si="22"/>
        <v>23</v>
      </c>
      <c r="W234" s="9" t="str">
        <f t="shared" si="23"/>
        <v>1. Свежий</v>
      </c>
      <c r="X234">
        <f>VLOOKUP('Ответы на форму (1)'!M234,FAS,2,FALSE)</f>
        <v>3</v>
      </c>
      <c r="Y234">
        <f>VLOOKUP('Ответы на форму (1)'!N234,FAS,2,FALSE)</f>
        <v>2</v>
      </c>
      <c r="Z234">
        <f>VLOOKUP('Ответы на форму (1)'!O234,FAS,2,FALSE)</f>
        <v>1</v>
      </c>
      <c r="AA234">
        <f>VLOOKUP('Ответы на форму (1)'!P234,FAS,2,FALSE)</f>
        <v>4</v>
      </c>
      <c r="AB234">
        <f>VLOOKUP('Ответы на форму (1)'!Q234,FAS,2,FALSE)</f>
        <v>2</v>
      </c>
      <c r="AC234">
        <f>VLOOKUP('Ответы на форму (1)'!R234,FAS,2,FALSE)</f>
        <v>2</v>
      </c>
      <c r="AD234">
        <f>VLOOKUP('Ответы на форму (1)'!S234,FAS,2,FALSE)</f>
        <v>2</v>
      </c>
      <c r="AE234">
        <f>VLOOKUP('Ответы на форму (1)'!T234,FAS,2,FALSE)</f>
        <v>1</v>
      </c>
      <c r="AF234">
        <f>VLOOKUP('Ответы на форму (1)'!U234,FAS,2,FALSE)</f>
        <v>2</v>
      </c>
      <c r="AG234">
        <f>VLOOKUP('Ответы на форму (1)'!V234,FAS,2,FALSE)</f>
        <v>4</v>
      </c>
    </row>
    <row r="235" spans="1:33" x14ac:dyDescent="0.3">
      <c r="A235" t="str">
        <f>VLOOKUP('Ответы на форму (1)'!B235,Пол,2,FALSE)</f>
        <v>Ж</v>
      </c>
      <c r="B235">
        <f>'Ответы на форму (1)'!C235</f>
        <v>4</v>
      </c>
      <c r="C235" t="str">
        <f t="shared" si="18"/>
        <v>3. Миллениал :)</v>
      </c>
      <c r="D235" t="str">
        <f>VLOOKUP('Ответы на форму (1)'!D235,ЧастотаТолчкосмартфона,2,FALSE)</f>
        <v>4. Очень Часто</v>
      </c>
      <c r="E235">
        <f>IF(ISERR(FIND(E$1,'Ответы на форму (1)'!$E235)),0,IF(FIND(E$1,'Ответы на форму (1)'!$E235)&gt;0,1,0))</f>
        <v>0</v>
      </c>
      <c r="F235">
        <f>IF(ISERR(FIND(F$1,'Ответы на форму (1)'!$E235)),0,IF(FIND(F$1,'Ответы на форму (1)'!$E235)&gt;0,1,0))</f>
        <v>1</v>
      </c>
      <c r="G235">
        <f>IF(ISERR(FIND(G$1,'Ответы на форму (1)'!$E235)),0,IF(FIND(G$1,'Ответы на форму (1)'!$E235)&gt;0,1,0))</f>
        <v>1</v>
      </c>
      <c r="H235">
        <f>IF(ISERR(FIND(H$1,'Ответы на форму (1)'!$E235)),0,IF(FIND(H$1,'Ответы на форму (1)'!$E235)&gt;0,1,0))</f>
        <v>1</v>
      </c>
      <c r="I235">
        <f>IF(ISERR(FIND(I$1,'Ответы на форму (1)'!$E235)),0,IF(FIND(I$1,'Ответы на форму (1)'!$E235)&gt;0,1,0))</f>
        <v>0</v>
      </c>
      <c r="J235">
        <f>IF(ISERR(FIND(J$1,'Ответы на форму (1)'!$E235)),0,IF(FIND(J$1,'Ответы на форму (1)'!$E235)&gt;0,1,0))</f>
        <v>0</v>
      </c>
      <c r="K235">
        <f>IF(ISERR(FIND(K$1,'Ответы на форму (1)'!$E235)),0,IF(FIND(K$1,'Ответы на форму (1)'!$E235)&gt;0,1,0))</f>
        <v>0</v>
      </c>
      <c r="L235">
        <f t="shared" si="19"/>
        <v>3</v>
      </c>
      <c r="M235" s="9">
        <f t="shared" si="20"/>
        <v>22</v>
      </c>
      <c r="N235" s="9" t="str">
        <f t="shared" si="21"/>
        <v>2. Так себе</v>
      </c>
      <c r="O235">
        <f>'Ответы на форму (1)'!F235</f>
        <v>5</v>
      </c>
      <c r="P235">
        <f>'Ответы на форму (1)'!G235</f>
        <v>5</v>
      </c>
      <c r="Q235">
        <f>'Ответы на форму (1)'!H235</f>
        <v>5</v>
      </c>
      <c r="R235">
        <f>'Ответы на форму (1)'!I235</f>
        <v>4</v>
      </c>
      <c r="S235">
        <f>'Ответы на форму (1)'!J235</f>
        <v>3</v>
      </c>
      <c r="T235" t="str">
        <f>VLOOKUP('Ответы на форму (1)'!K235,ДжедайскаяШкала,2,FALSE)</f>
        <v>2. Средне</v>
      </c>
      <c r="U235" t="str">
        <f>VLOOKUP('Ответы на форму (1)'!L235,ДжедайскаяШкала,2,FALSE)</f>
        <v>2. Средне</v>
      </c>
      <c r="V235" s="9">
        <f t="shared" si="22"/>
        <v>29</v>
      </c>
      <c r="W235" s="9" t="str">
        <f t="shared" si="23"/>
        <v>2. Усталый</v>
      </c>
      <c r="X235">
        <f>VLOOKUP('Ответы на форму (1)'!M235,FAS,2,FALSE)</f>
        <v>3</v>
      </c>
      <c r="Y235">
        <f>VLOOKUP('Ответы на форму (1)'!N235,FAS,2,FALSE)</f>
        <v>4</v>
      </c>
      <c r="Z235">
        <f>VLOOKUP('Ответы на форму (1)'!O235,FAS,2,FALSE)</f>
        <v>3</v>
      </c>
      <c r="AA235">
        <f>VLOOKUP('Ответы на форму (1)'!P235,FAS,2,FALSE)</f>
        <v>3</v>
      </c>
      <c r="AB235">
        <f>VLOOKUP('Ответы на форму (1)'!Q235,FAS,2,FALSE)</f>
        <v>2</v>
      </c>
      <c r="AC235">
        <f>VLOOKUP('Ответы на форму (1)'!R235,FAS,2,FALSE)</f>
        <v>3</v>
      </c>
      <c r="AD235">
        <f>VLOOKUP('Ответы на форму (1)'!S235,FAS,2,FALSE)</f>
        <v>3</v>
      </c>
      <c r="AE235">
        <f>VLOOKUP('Ответы на форму (1)'!T235,FAS,2,FALSE)</f>
        <v>2</v>
      </c>
      <c r="AF235">
        <f>VLOOKUP('Ответы на форму (1)'!U235,FAS,2,FALSE)</f>
        <v>3</v>
      </c>
      <c r="AG235">
        <f>VLOOKUP('Ответы на форму (1)'!V235,FAS,2,FALSE)</f>
        <v>3</v>
      </c>
    </row>
    <row r="236" spans="1:33" x14ac:dyDescent="0.3">
      <c r="A236" t="str">
        <f>VLOOKUP('Ответы на форму (1)'!B236,Пол,2,FALSE)</f>
        <v>М</v>
      </c>
      <c r="B236">
        <f>'Ответы на форму (1)'!C236</f>
        <v>44</v>
      </c>
      <c r="C236" t="str">
        <f t="shared" si="18"/>
        <v>1. Мудрый :)</v>
      </c>
      <c r="D236" t="str">
        <f>VLOOKUP('Ответы на форму (1)'!D236,ЧастотаТолчкосмартфона,2,FALSE)</f>
        <v>1. Редко</v>
      </c>
      <c r="E236">
        <f>IF(ISERR(FIND(E$1,'Ответы на форму (1)'!$E236)),0,IF(FIND(E$1,'Ответы на форму (1)'!$E236)&gt;0,1,0))</f>
        <v>1</v>
      </c>
      <c r="F236">
        <f>IF(ISERR(FIND(F$1,'Ответы на форму (1)'!$E236)),0,IF(FIND(F$1,'Ответы на форму (1)'!$E236)&gt;0,1,0))</f>
        <v>0</v>
      </c>
      <c r="G236">
        <f>IF(ISERR(FIND(G$1,'Ответы на форму (1)'!$E236)),0,IF(FIND(G$1,'Ответы на форму (1)'!$E236)&gt;0,1,0))</f>
        <v>0</v>
      </c>
      <c r="H236">
        <f>IF(ISERR(FIND(H$1,'Ответы на форму (1)'!$E236)),0,IF(FIND(H$1,'Ответы на форму (1)'!$E236)&gt;0,1,0))</f>
        <v>0</v>
      </c>
      <c r="I236">
        <f>IF(ISERR(FIND(I$1,'Ответы на форму (1)'!$E236)),0,IF(FIND(I$1,'Ответы на форму (1)'!$E236)&gt;0,1,0))</f>
        <v>0</v>
      </c>
      <c r="J236">
        <f>IF(ISERR(FIND(J$1,'Ответы на форму (1)'!$E236)),0,IF(FIND(J$1,'Ответы на форму (1)'!$E236)&gt;0,1,0))</f>
        <v>0</v>
      </c>
      <c r="K236">
        <f>IF(ISERR(FIND(K$1,'Ответы на форму (1)'!$E236)),0,IF(FIND(K$1,'Ответы на форму (1)'!$E236)&gt;0,1,0))</f>
        <v>0</v>
      </c>
      <c r="L236">
        <f t="shared" si="19"/>
        <v>1</v>
      </c>
      <c r="M236" s="9">
        <f t="shared" si="20"/>
        <v>27</v>
      </c>
      <c r="N236" s="9" t="str">
        <f t="shared" si="21"/>
        <v>1. Довольный</v>
      </c>
      <c r="O236">
        <f>'Ответы на форму (1)'!F236</f>
        <v>5</v>
      </c>
      <c r="P236">
        <f>'Ответы на форму (1)'!G236</f>
        <v>5</v>
      </c>
      <c r="Q236">
        <f>'Ответы на форму (1)'!H236</f>
        <v>6</v>
      </c>
      <c r="R236">
        <f>'Ответы на форму (1)'!I236</f>
        <v>6</v>
      </c>
      <c r="S236">
        <f>'Ответы на форму (1)'!J236</f>
        <v>5</v>
      </c>
      <c r="T236" t="str">
        <f>VLOOKUP('Ответы на форму (1)'!K236,ДжедайскаяШкала,2,FALSE)</f>
        <v>2. Средне</v>
      </c>
      <c r="U236" t="str">
        <f>VLOOKUP('Ответы на форму (1)'!L236,ДжедайскаяШкала,2,FALSE)</f>
        <v>2. Средне</v>
      </c>
      <c r="V236" s="9">
        <f t="shared" si="22"/>
        <v>29</v>
      </c>
      <c r="W236" s="9" t="str">
        <f t="shared" si="23"/>
        <v>2. Усталый</v>
      </c>
      <c r="X236">
        <f>VLOOKUP('Ответы на форму (1)'!M236,FAS,2,FALSE)</f>
        <v>4</v>
      </c>
      <c r="Y236">
        <f>VLOOKUP('Ответы на форму (1)'!N236,FAS,2,FALSE)</f>
        <v>4</v>
      </c>
      <c r="Z236">
        <f>VLOOKUP('Ответы на форму (1)'!O236,FAS,2,FALSE)</f>
        <v>4</v>
      </c>
      <c r="AA236">
        <f>VLOOKUP('Ответы на форму (1)'!P236,FAS,2,FALSE)</f>
        <v>3</v>
      </c>
      <c r="AB236">
        <f>VLOOKUP('Ответы на форму (1)'!Q236,FAS,2,FALSE)</f>
        <v>2</v>
      </c>
      <c r="AC236">
        <f>VLOOKUP('Ответы на форму (1)'!R236,FAS,2,FALSE)</f>
        <v>3</v>
      </c>
      <c r="AD236">
        <f>VLOOKUP('Ответы на форму (1)'!S236,FAS,2,FALSE)</f>
        <v>2</v>
      </c>
      <c r="AE236">
        <f>VLOOKUP('Ответы на форму (1)'!T236,FAS,2,FALSE)</f>
        <v>2</v>
      </c>
      <c r="AF236">
        <f>VLOOKUP('Ответы на форму (1)'!U236,FAS,2,FALSE)</f>
        <v>2</v>
      </c>
      <c r="AG236">
        <f>VLOOKUP('Ответы на форму (1)'!V236,FAS,2,FALSE)</f>
        <v>3</v>
      </c>
    </row>
    <row r="237" spans="1:33" x14ac:dyDescent="0.3">
      <c r="A237" t="str">
        <f>VLOOKUP('Ответы на форму (1)'!B237,Пол,2,FALSE)</f>
        <v>М</v>
      </c>
      <c r="B237">
        <f>'Ответы на форму (1)'!C237</f>
        <v>29</v>
      </c>
      <c r="C237" t="str">
        <f t="shared" si="18"/>
        <v>2. Молодой</v>
      </c>
      <c r="D237" t="str">
        <f>VLOOKUP('Ответы на форму (1)'!D237,ЧастотаТолчкосмартфона,2,FALSE)</f>
        <v>0. Никогда</v>
      </c>
      <c r="E237">
        <f>IF(ISERR(FIND(E$1,'Ответы на форму (1)'!$E237)),0,IF(FIND(E$1,'Ответы на форму (1)'!$E237)&gt;0,1,0))</f>
        <v>0</v>
      </c>
      <c r="F237">
        <f>IF(ISERR(FIND(F$1,'Ответы на форму (1)'!$E237)),0,IF(FIND(F$1,'Ответы на форму (1)'!$E237)&gt;0,1,0))</f>
        <v>0</v>
      </c>
      <c r="G237">
        <f>IF(ISERR(FIND(G$1,'Ответы на форму (1)'!$E237)),0,IF(FIND(G$1,'Ответы на форму (1)'!$E237)&gt;0,1,0))</f>
        <v>0</v>
      </c>
      <c r="H237">
        <f>IF(ISERR(FIND(H$1,'Ответы на форму (1)'!$E237)),0,IF(FIND(H$1,'Ответы на форму (1)'!$E237)&gt;0,1,0))</f>
        <v>0</v>
      </c>
      <c r="I237">
        <f>IF(ISERR(FIND(I$1,'Ответы на форму (1)'!$E237)),0,IF(FIND(I$1,'Ответы на форму (1)'!$E237)&gt;0,1,0))</f>
        <v>0</v>
      </c>
      <c r="J237">
        <f>IF(ISERR(FIND(J$1,'Ответы на форму (1)'!$E237)),0,IF(FIND(J$1,'Ответы на форму (1)'!$E237)&gt;0,1,0))</f>
        <v>0</v>
      </c>
      <c r="K237">
        <f>IF(ISERR(FIND(K$1,'Ответы на форму (1)'!$E237)),0,IF(FIND(K$1,'Ответы на форму (1)'!$E237)&gt;0,1,0))</f>
        <v>0</v>
      </c>
      <c r="L237">
        <f t="shared" si="19"/>
        <v>0</v>
      </c>
      <c r="M237" s="9">
        <f t="shared" si="20"/>
        <v>20</v>
      </c>
      <c r="N237" s="9" t="str">
        <f t="shared" si="21"/>
        <v>2. Так себе</v>
      </c>
      <c r="O237">
        <f>'Ответы на форму (1)'!F237</f>
        <v>4</v>
      </c>
      <c r="P237">
        <f>'Ответы на форму (1)'!G237</f>
        <v>5</v>
      </c>
      <c r="Q237">
        <f>'Ответы на форму (1)'!H237</f>
        <v>6</v>
      </c>
      <c r="R237">
        <f>'Ответы на форму (1)'!I237</f>
        <v>3</v>
      </c>
      <c r="S237">
        <f>'Ответы на форму (1)'!J237</f>
        <v>2</v>
      </c>
      <c r="T237" t="str">
        <f>VLOOKUP('Ответы на форму (1)'!K237,ДжедайскаяШкала,2,FALSE)</f>
        <v>2. Средне</v>
      </c>
      <c r="U237" t="str">
        <f>VLOOKUP('Ответы на форму (1)'!L237,ДжедайскаяШкала,2,FALSE)</f>
        <v>2. Средне</v>
      </c>
      <c r="V237" s="9">
        <f t="shared" si="22"/>
        <v>32</v>
      </c>
      <c r="W237" s="9" t="str">
        <f t="shared" si="23"/>
        <v>2. Усталый</v>
      </c>
      <c r="X237">
        <f>VLOOKUP('Ответы на форму (1)'!M237,FAS,2,FALSE)</f>
        <v>3</v>
      </c>
      <c r="Y237">
        <f>VLOOKUP('Ответы на форму (1)'!N237,FAS,2,FALSE)</f>
        <v>3</v>
      </c>
      <c r="Z237">
        <f>VLOOKUP('Ответы на форму (1)'!O237,FAS,2,FALSE)</f>
        <v>4</v>
      </c>
      <c r="AA237">
        <f>VLOOKUP('Ответы на форму (1)'!P237,FAS,2,FALSE)</f>
        <v>4</v>
      </c>
      <c r="AB237">
        <f>VLOOKUP('Ответы на форму (1)'!Q237,FAS,2,FALSE)</f>
        <v>3</v>
      </c>
      <c r="AC237">
        <f>VLOOKUP('Ответы на форму (1)'!R237,FAS,2,FALSE)</f>
        <v>2</v>
      </c>
      <c r="AD237">
        <f>VLOOKUP('Ответы на форму (1)'!S237,FAS,2,FALSE)</f>
        <v>4</v>
      </c>
      <c r="AE237">
        <f>VLOOKUP('Ответы на форму (1)'!T237,FAS,2,FALSE)</f>
        <v>3</v>
      </c>
      <c r="AF237">
        <f>VLOOKUP('Ответы на форму (1)'!U237,FAS,2,FALSE)</f>
        <v>4</v>
      </c>
      <c r="AG237">
        <f>VLOOKUP('Ответы на форму (1)'!V237,FAS,2,FALSE)</f>
        <v>2</v>
      </c>
    </row>
    <row r="238" spans="1:33" x14ac:dyDescent="0.3">
      <c r="A238" t="str">
        <f>VLOOKUP('Ответы на форму (1)'!B238,Пол,2,FALSE)</f>
        <v>М</v>
      </c>
      <c r="B238">
        <f>'Ответы на форму (1)'!C238</f>
        <v>23</v>
      </c>
      <c r="C238" t="str">
        <f t="shared" si="18"/>
        <v>3. Миллениал :)</v>
      </c>
      <c r="D238" t="str">
        <f>VLOOKUP('Ответы на форму (1)'!D238,ЧастотаТолчкосмартфона,2,FALSE)</f>
        <v>4. Очень Часто</v>
      </c>
      <c r="E238">
        <f>IF(ISERR(FIND(E$1,'Ответы на форму (1)'!$E238)),0,IF(FIND(E$1,'Ответы на форму (1)'!$E238)&gt;0,1,0))</f>
        <v>0</v>
      </c>
      <c r="F238">
        <f>IF(ISERR(FIND(F$1,'Ответы на форму (1)'!$E238)),0,IF(FIND(F$1,'Ответы на форму (1)'!$E238)&gt;0,1,0))</f>
        <v>1</v>
      </c>
      <c r="G238">
        <f>IF(ISERR(FIND(G$1,'Ответы на форму (1)'!$E238)),0,IF(FIND(G$1,'Ответы на форму (1)'!$E238)&gt;0,1,0))</f>
        <v>0</v>
      </c>
      <c r="H238">
        <f>IF(ISERR(FIND(H$1,'Ответы на форму (1)'!$E238)),0,IF(FIND(H$1,'Ответы на форму (1)'!$E238)&gt;0,1,0))</f>
        <v>1</v>
      </c>
      <c r="I238">
        <f>IF(ISERR(FIND(I$1,'Ответы на форму (1)'!$E238)),0,IF(FIND(I$1,'Ответы на форму (1)'!$E238)&gt;0,1,0))</f>
        <v>0</v>
      </c>
      <c r="J238">
        <f>IF(ISERR(FIND(J$1,'Ответы на форму (1)'!$E238)),0,IF(FIND(J$1,'Ответы на форму (1)'!$E238)&gt;0,1,0))</f>
        <v>0</v>
      </c>
      <c r="K238">
        <f>IF(ISERR(FIND(K$1,'Ответы на форму (1)'!$E238)),0,IF(FIND(K$1,'Ответы на форму (1)'!$E238)&gt;0,1,0))</f>
        <v>0</v>
      </c>
      <c r="L238">
        <f t="shared" si="19"/>
        <v>2</v>
      </c>
      <c r="M238" s="9">
        <f t="shared" si="20"/>
        <v>22</v>
      </c>
      <c r="N238" s="9" t="str">
        <f t="shared" si="21"/>
        <v>2. Так себе</v>
      </c>
      <c r="O238">
        <f>'Ответы на форму (1)'!F238</f>
        <v>4</v>
      </c>
      <c r="P238">
        <f>'Ответы на форму (1)'!G238</f>
        <v>5</v>
      </c>
      <c r="Q238">
        <f>'Ответы на форму (1)'!H238</f>
        <v>5</v>
      </c>
      <c r="R238">
        <f>'Ответы на форму (1)'!I238</f>
        <v>4</v>
      </c>
      <c r="S238">
        <f>'Ответы на форму (1)'!J238</f>
        <v>4</v>
      </c>
      <c r="T238" t="str">
        <f>VLOOKUP('Ответы на форму (1)'!K238,ДжедайскаяШкала,2,FALSE)</f>
        <v>3. Хорошо</v>
      </c>
      <c r="U238" t="str">
        <f>VLOOKUP('Ответы на форму (1)'!L238,ДжедайскаяШкала,2,FALSE)</f>
        <v>3. Хорошо</v>
      </c>
      <c r="V238" s="9">
        <f t="shared" si="22"/>
        <v>22</v>
      </c>
      <c r="W238" s="9" t="str">
        <f t="shared" si="23"/>
        <v>1. Свежий</v>
      </c>
      <c r="X238">
        <f>VLOOKUP('Ответы на форму (1)'!M238,FAS,2,FALSE)</f>
        <v>2</v>
      </c>
      <c r="Y238">
        <f>VLOOKUP('Ответы на форму (1)'!N238,FAS,2,FALSE)</f>
        <v>2</v>
      </c>
      <c r="Z238">
        <f>VLOOKUP('Ответы на форму (1)'!O238,FAS,2,FALSE)</f>
        <v>2</v>
      </c>
      <c r="AA238">
        <f>VLOOKUP('Ответы на форму (1)'!P238,FAS,2,FALSE)</f>
        <v>4</v>
      </c>
      <c r="AB238">
        <f>VLOOKUP('Ответы на форму (1)'!Q238,FAS,2,FALSE)</f>
        <v>1</v>
      </c>
      <c r="AC238">
        <f>VLOOKUP('Ответы на форму (1)'!R238,FAS,2,FALSE)</f>
        <v>3</v>
      </c>
      <c r="AD238">
        <f>VLOOKUP('Ответы на форму (1)'!S238,FAS,2,FALSE)</f>
        <v>1</v>
      </c>
      <c r="AE238">
        <f>VLOOKUP('Ответы на форму (1)'!T238,FAS,2,FALSE)</f>
        <v>3</v>
      </c>
      <c r="AF238">
        <f>VLOOKUP('Ответы на форму (1)'!U238,FAS,2,FALSE)</f>
        <v>1</v>
      </c>
      <c r="AG238">
        <f>VLOOKUP('Ответы на форму (1)'!V238,FAS,2,FALSE)</f>
        <v>3</v>
      </c>
    </row>
    <row r="239" spans="1:33" x14ac:dyDescent="0.3">
      <c r="A239" t="str">
        <f>VLOOKUP('Ответы на форму (1)'!B239,Пол,2,FALSE)</f>
        <v>Ж</v>
      </c>
      <c r="B239">
        <f>'Ответы на форму (1)'!C239</f>
        <v>50</v>
      </c>
      <c r="C239" t="str">
        <f t="shared" si="18"/>
        <v>1. Мудрый :)</v>
      </c>
      <c r="D239" t="str">
        <f>VLOOKUP('Ответы на форму (1)'!D239,ЧастотаТолчкосмартфона,2,FALSE)</f>
        <v>1. Редко</v>
      </c>
      <c r="E239">
        <f>IF(ISERR(FIND(E$1,'Ответы на форму (1)'!$E239)),0,IF(FIND(E$1,'Ответы на форму (1)'!$E239)&gt;0,1,0))</f>
        <v>0</v>
      </c>
      <c r="F239">
        <f>IF(ISERR(FIND(F$1,'Ответы на форму (1)'!$E239)),0,IF(FIND(F$1,'Ответы на форму (1)'!$E239)&gt;0,1,0))</f>
        <v>0</v>
      </c>
      <c r="G239">
        <f>IF(ISERR(FIND(G$1,'Ответы на форму (1)'!$E239)),0,IF(FIND(G$1,'Ответы на форму (1)'!$E239)&gt;0,1,0))</f>
        <v>0</v>
      </c>
      <c r="H239">
        <f>IF(ISERR(FIND(H$1,'Ответы на форму (1)'!$E239)),0,IF(FIND(H$1,'Ответы на форму (1)'!$E239)&gt;0,1,0))</f>
        <v>1</v>
      </c>
      <c r="I239">
        <f>IF(ISERR(FIND(I$1,'Ответы на форму (1)'!$E239)),0,IF(FIND(I$1,'Ответы на форму (1)'!$E239)&gt;0,1,0))</f>
        <v>0</v>
      </c>
      <c r="J239">
        <f>IF(ISERR(FIND(J$1,'Ответы на форму (1)'!$E239)),0,IF(FIND(J$1,'Ответы на форму (1)'!$E239)&gt;0,1,0))</f>
        <v>0</v>
      </c>
      <c r="K239">
        <f>IF(ISERR(FIND(K$1,'Ответы на форму (1)'!$E239)),0,IF(FIND(K$1,'Ответы на форму (1)'!$E239)&gt;0,1,0))</f>
        <v>0</v>
      </c>
      <c r="L239">
        <f t="shared" si="19"/>
        <v>1</v>
      </c>
      <c r="M239" s="9">
        <f t="shared" si="20"/>
        <v>25</v>
      </c>
      <c r="N239" s="9" t="str">
        <f t="shared" si="21"/>
        <v>2. Так себе</v>
      </c>
      <c r="O239">
        <f>'Ответы на форму (1)'!F239</f>
        <v>5</v>
      </c>
      <c r="P239">
        <f>'Ответы на форму (1)'!G239</f>
        <v>5</v>
      </c>
      <c r="Q239">
        <f>'Ответы на форму (1)'!H239</f>
        <v>6</v>
      </c>
      <c r="R239">
        <f>'Ответы на форму (1)'!I239</f>
        <v>6</v>
      </c>
      <c r="S239">
        <f>'Ответы на форму (1)'!J239</f>
        <v>3</v>
      </c>
      <c r="T239" t="str">
        <f>VLOOKUP('Ответы на форму (1)'!K239,ДжедайскаяШкала,2,FALSE)</f>
        <v>3. Хорошо</v>
      </c>
      <c r="U239" t="str">
        <f>VLOOKUP('Ответы на форму (1)'!L239,ДжедайскаяШкала,2,FALSE)</f>
        <v>3. Хорошо</v>
      </c>
      <c r="V239" s="9">
        <f t="shared" si="22"/>
        <v>27</v>
      </c>
      <c r="W239" s="9" t="str">
        <f t="shared" si="23"/>
        <v>2. Усталый</v>
      </c>
      <c r="X239">
        <f>VLOOKUP('Ответы на форму (1)'!M239,FAS,2,FALSE)</f>
        <v>3</v>
      </c>
      <c r="Y239">
        <f>VLOOKUP('Ответы на форму (1)'!N239,FAS,2,FALSE)</f>
        <v>2</v>
      </c>
      <c r="Z239">
        <f>VLOOKUP('Ответы на форму (1)'!O239,FAS,2,FALSE)</f>
        <v>3</v>
      </c>
      <c r="AA239">
        <f>VLOOKUP('Ответы на форму (1)'!P239,FAS,2,FALSE)</f>
        <v>4</v>
      </c>
      <c r="AB239">
        <f>VLOOKUP('Ответы на форму (1)'!Q239,FAS,2,FALSE)</f>
        <v>2</v>
      </c>
      <c r="AC239">
        <f>VLOOKUP('Ответы на форму (1)'!R239,FAS,2,FALSE)</f>
        <v>2</v>
      </c>
      <c r="AD239">
        <f>VLOOKUP('Ответы на форму (1)'!S239,FAS,2,FALSE)</f>
        <v>2</v>
      </c>
      <c r="AE239">
        <f>VLOOKUP('Ответы на форму (1)'!T239,FAS,2,FALSE)</f>
        <v>2</v>
      </c>
      <c r="AF239">
        <f>VLOOKUP('Ответы на форму (1)'!U239,FAS,2,FALSE)</f>
        <v>2</v>
      </c>
      <c r="AG239">
        <f>VLOOKUP('Ответы на форму (1)'!V239,FAS,2,FALSE)</f>
        <v>5</v>
      </c>
    </row>
    <row r="240" spans="1:33" x14ac:dyDescent="0.3">
      <c r="A240" t="str">
        <f>VLOOKUP('Ответы на форму (1)'!B240,Пол,2,FALSE)</f>
        <v>Ж</v>
      </c>
      <c r="B240">
        <f>'Ответы на форму (1)'!C240</f>
        <v>31</v>
      </c>
      <c r="C240" t="str">
        <f t="shared" si="18"/>
        <v>2. Молодой</v>
      </c>
      <c r="D240" t="str">
        <f>VLOOKUP('Ответы на форму (1)'!D240,ЧастотаТолчкосмартфона,2,FALSE)</f>
        <v>1. Редко</v>
      </c>
      <c r="E240">
        <f>IF(ISERR(FIND(E$1,'Ответы на форму (1)'!$E240)),0,IF(FIND(E$1,'Ответы на форму (1)'!$E240)&gt;0,1,0))</f>
        <v>0</v>
      </c>
      <c r="F240">
        <f>IF(ISERR(FIND(F$1,'Ответы на форму (1)'!$E240)),0,IF(FIND(F$1,'Ответы на форму (1)'!$E240)&gt;0,1,0))</f>
        <v>1</v>
      </c>
      <c r="G240">
        <f>IF(ISERR(FIND(G$1,'Ответы на форму (1)'!$E240)),0,IF(FIND(G$1,'Ответы на форму (1)'!$E240)&gt;0,1,0))</f>
        <v>0</v>
      </c>
      <c r="H240">
        <f>IF(ISERR(FIND(H$1,'Ответы на форму (1)'!$E240)),0,IF(FIND(H$1,'Ответы на форму (1)'!$E240)&gt;0,1,0))</f>
        <v>1</v>
      </c>
      <c r="I240">
        <f>IF(ISERR(FIND(I$1,'Ответы на форму (1)'!$E240)),0,IF(FIND(I$1,'Ответы на форму (1)'!$E240)&gt;0,1,0))</f>
        <v>0</v>
      </c>
      <c r="J240">
        <f>IF(ISERR(FIND(J$1,'Ответы на форму (1)'!$E240)),0,IF(FIND(J$1,'Ответы на форму (1)'!$E240)&gt;0,1,0))</f>
        <v>0</v>
      </c>
      <c r="K240">
        <f>IF(ISERR(FIND(K$1,'Ответы на форму (1)'!$E240)),0,IF(FIND(K$1,'Ответы на форму (1)'!$E240)&gt;0,1,0))</f>
        <v>0</v>
      </c>
      <c r="L240">
        <f t="shared" si="19"/>
        <v>2</v>
      </c>
      <c r="M240" s="9">
        <f t="shared" si="20"/>
        <v>26</v>
      </c>
      <c r="N240" s="9" t="str">
        <f t="shared" si="21"/>
        <v>1. Довольный</v>
      </c>
      <c r="O240">
        <f>'Ответы на форму (1)'!F240</f>
        <v>5</v>
      </c>
      <c r="P240">
        <f>'Ответы на форму (1)'!G240</f>
        <v>5</v>
      </c>
      <c r="Q240">
        <f>'Ответы на форму (1)'!H240</f>
        <v>5</v>
      </c>
      <c r="R240">
        <f>'Ответы на форму (1)'!I240</f>
        <v>6</v>
      </c>
      <c r="S240">
        <f>'Ответы на форму (1)'!J240</f>
        <v>5</v>
      </c>
      <c r="T240" t="str">
        <f>VLOOKUP('Ответы на форму (1)'!K240,ДжедайскаяШкала,2,FALSE)</f>
        <v>2. Средне</v>
      </c>
      <c r="U240" t="str">
        <f>VLOOKUP('Ответы на форму (1)'!L240,ДжедайскаяШкала,2,FALSE)</f>
        <v>2. Средне</v>
      </c>
      <c r="V240" s="9">
        <f t="shared" si="22"/>
        <v>34</v>
      </c>
      <c r="W240" s="9" t="str">
        <f t="shared" si="23"/>
        <v>3. В хлам</v>
      </c>
      <c r="X240">
        <f>VLOOKUP('Ответы на форму (1)'!M240,FAS,2,FALSE)</f>
        <v>4</v>
      </c>
      <c r="Y240">
        <f>VLOOKUP('Ответы на форму (1)'!N240,FAS,2,FALSE)</f>
        <v>4</v>
      </c>
      <c r="Z240">
        <f>VLOOKUP('Ответы на форму (1)'!O240,FAS,2,FALSE)</f>
        <v>4</v>
      </c>
      <c r="AA240">
        <f>VLOOKUP('Ответы на форму (1)'!P240,FAS,2,FALSE)</f>
        <v>3</v>
      </c>
      <c r="AB240">
        <f>VLOOKUP('Ответы на форму (1)'!Q240,FAS,2,FALSE)</f>
        <v>3</v>
      </c>
      <c r="AC240">
        <f>VLOOKUP('Ответы на форму (1)'!R240,FAS,2,FALSE)</f>
        <v>4</v>
      </c>
      <c r="AD240">
        <f>VLOOKUP('Ответы на форму (1)'!S240,FAS,2,FALSE)</f>
        <v>4</v>
      </c>
      <c r="AE240">
        <f>VLOOKUP('Ответы на форму (1)'!T240,FAS,2,FALSE)</f>
        <v>3</v>
      </c>
      <c r="AF240">
        <f>VLOOKUP('Ответы на форму (1)'!U240,FAS,2,FALSE)</f>
        <v>3</v>
      </c>
      <c r="AG240">
        <f>VLOOKUP('Ответы на форму (1)'!V240,FAS,2,FALSE)</f>
        <v>2</v>
      </c>
    </row>
    <row r="241" spans="1:33" x14ac:dyDescent="0.3">
      <c r="A241" t="str">
        <f>VLOOKUP('Ответы на форму (1)'!B241,Пол,2,FALSE)</f>
        <v>М</v>
      </c>
      <c r="B241">
        <f>'Ответы на форму (1)'!C241</f>
        <v>44</v>
      </c>
      <c r="C241" t="str">
        <f t="shared" si="18"/>
        <v>1. Мудрый :)</v>
      </c>
      <c r="D241" t="str">
        <f>VLOOKUP('Ответы на форму (1)'!D241,ЧастотаТолчкосмартфона,2,FALSE)</f>
        <v>2. Иногда</v>
      </c>
      <c r="E241">
        <f>IF(ISERR(FIND(E$1,'Ответы на форму (1)'!$E241)),0,IF(FIND(E$1,'Ответы на форму (1)'!$E241)&gt;0,1,0))</f>
        <v>0</v>
      </c>
      <c r="F241">
        <f>IF(ISERR(FIND(F$1,'Ответы на форму (1)'!$E241)),0,IF(FIND(F$1,'Ответы на форму (1)'!$E241)&gt;0,1,0))</f>
        <v>0</v>
      </c>
      <c r="G241">
        <f>IF(ISERR(FIND(G$1,'Ответы на форму (1)'!$E241)),0,IF(FIND(G$1,'Ответы на форму (1)'!$E241)&gt;0,1,0))</f>
        <v>0</v>
      </c>
      <c r="H241">
        <f>IF(ISERR(FIND(H$1,'Ответы на форму (1)'!$E241)),0,IF(FIND(H$1,'Ответы на форму (1)'!$E241)&gt;0,1,0))</f>
        <v>1</v>
      </c>
      <c r="I241">
        <f>IF(ISERR(FIND(I$1,'Ответы на форму (1)'!$E241)),0,IF(FIND(I$1,'Ответы на форму (1)'!$E241)&gt;0,1,0))</f>
        <v>0</v>
      </c>
      <c r="J241">
        <f>IF(ISERR(FIND(J$1,'Ответы на форму (1)'!$E241)),0,IF(FIND(J$1,'Ответы на форму (1)'!$E241)&gt;0,1,0))</f>
        <v>0</v>
      </c>
      <c r="K241">
        <f>IF(ISERR(FIND(K$1,'Ответы на форму (1)'!$E241)),0,IF(FIND(K$1,'Ответы на форму (1)'!$E241)&gt;0,1,0))</f>
        <v>0</v>
      </c>
      <c r="L241">
        <f t="shared" si="19"/>
        <v>1</v>
      </c>
      <c r="M241" s="9">
        <f t="shared" si="20"/>
        <v>19</v>
      </c>
      <c r="N241" s="9" t="str">
        <f t="shared" si="21"/>
        <v>2. Так себе</v>
      </c>
      <c r="O241">
        <f>'Ответы на форму (1)'!F241</f>
        <v>4</v>
      </c>
      <c r="P241">
        <f>'Ответы на форму (1)'!G241</f>
        <v>4</v>
      </c>
      <c r="Q241">
        <f>'Ответы на форму (1)'!H241</f>
        <v>4</v>
      </c>
      <c r="R241">
        <f>'Ответы на форму (1)'!I241</f>
        <v>3</v>
      </c>
      <c r="S241">
        <f>'Ответы на форму (1)'!J241</f>
        <v>4</v>
      </c>
      <c r="T241" t="str">
        <f>VLOOKUP('Ответы на форму (1)'!K241,ДжедайскаяШкала,2,FALSE)</f>
        <v>1. Плохо</v>
      </c>
      <c r="U241" t="str">
        <f>VLOOKUP('Ответы на форму (1)'!L241,ДжедайскаяШкала,2,FALSE)</f>
        <v>1. Плохо</v>
      </c>
      <c r="V241" s="9">
        <f t="shared" si="22"/>
        <v>35</v>
      </c>
      <c r="W241" s="9" t="str">
        <f t="shared" si="23"/>
        <v>3. В хлам</v>
      </c>
      <c r="X241">
        <f>VLOOKUP('Ответы на форму (1)'!M241,FAS,2,FALSE)</f>
        <v>4</v>
      </c>
      <c r="Y241">
        <f>VLOOKUP('Ответы на форму (1)'!N241,FAS,2,FALSE)</f>
        <v>3</v>
      </c>
      <c r="Z241">
        <f>VLOOKUP('Ответы на форму (1)'!O241,FAS,2,FALSE)</f>
        <v>4</v>
      </c>
      <c r="AA241">
        <f>VLOOKUP('Ответы на форму (1)'!P241,FAS,2,FALSE)</f>
        <v>2</v>
      </c>
      <c r="AB241">
        <f>VLOOKUP('Ответы на форму (1)'!Q241,FAS,2,FALSE)</f>
        <v>4</v>
      </c>
      <c r="AC241">
        <f>VLOOKUP('Ответы на форму (1)'!R241,FAS,2,FALSE)</f>
        <v>2</v>
      </c>
      <c r="AD241">
        <f>VLOOKUP('Ответы на форму (1)'!S241,FAS,2,FALSE)</f>
        <v>4</v>
      </c>
      <c r="AE241">
        <f>VLOOKUP('Ответы на форму (1)'!T241,FAS,2,FALSE)</f>
        <v>4</v>
      </c>
      <c r="AF241">
        <f>VLOOKUP('Ответы на форму (1)'!U241,FAS,2,FALSE)</f>
        <v>5</v>
      </c>
      <c r="AG241">
        <f>VLOOKUP('Ответы на форму (1)'!V241,FAS,2,FALSE)</f>
        <v>3</v>
      </c>
    </row>
    <row r="242" spans="1:33" x14ac:dyDescent="0.3">
      <c r="A242" t="str">
        <f>VLOOKUP('Ответы на форму (1)'!B242,Пол,2,FALSE)</f>
        <v>Ж</v>
      </c>
      <c r="B242">
        <f>'Ответы на форму (1)'!C242</f>
        <v>39</v>
      </c>
      <c r="C242" t="str">
        <f t="shared" si="18"/>
        <v>1. Мудрый :)</v>
      </c>
      <c r="D242" t="str">
        <f>VLOOKUP('Ответы на форму (1)'!D242,ЧастотаТолчкосмартфона,2,FALSE)</f>
        <v>4. Очень Часто</v>
      </c>
      <c r="E242">
        <f>IF(ISERR(FIND(E$1,'Ответы на форму (1)'!$E242)),0,IF(FIND(E$1,'Ответы на форму (1)'!$E242)&gt;0,1,0))</f>
        <v>0</v>
      </c>
      <c r="F242">
        <f>IF(ISERR(FIND(F$1,'Ответы на форму (1)'!$E242)),0,IF(FIND(F$1,'Ответы на форму (1)'!$E242)&gt;0,1,0))</f>
        <v>0</v>
      </c>
      <c r="G242">
        <f>IF(ISERR(FIND(G$1,'Ответы на форму (1)'!$E242)),0,IF(FIND(G$1,'Ответы на форму (1)'!$E242)&gt;0,1,0))</f>
        <v>0</v>
      </c>
      <c r="H242">
        <f>IF(ISERR(FIND(H$1,'Ответы на форму (1)'!$E242)),0,IF(FIND(H$1,'Ответы на форму (1)'!$E242)&gt;0,1,0))</f>
        <v>1</v>
      </c>
      <c r="I242">
        <f>IF(ISERR(FIND(I$1,'Ответы на форму (1)'!$E242)),0,IF(FIND(I$1,'Ответы на форму (1)'!$E242)&gt;0,1,0))</f>
        <v>0</v>
      </c>
      <c r="J242">
        <f>IF(ISERR(FIND(J$1,'Ответы на форму (1)'!$E242)),0,IF(FIND(J$1,'Ответы на форму (1)'!$E242)&gt;0,1,0))</f>
        <v>1</v>
      </c>
      <c r="K242">
        <f>IF(ISERR(FIND(K$1,'Ответы на форму (1)'!$E242)),0,IF(FIND(K$1,'Ответы на форму (1)'!$E242)&gt;0,1,0))</f>
        <v>0</v>
      </c>
      <c r="L242">
        <f t="shared" si="19"/>
        <v>2</v>
      </c>
      <c r="M242" s="9">
        <f t="shared" si="20"/>
        <v>24</v>
      </c>
      <c r="N242" s="9" t="str">
        <f t="shared" si="21"/>
        <v>2. Так себе</v>
      </c>
      <c r="O242">
        <f>'Ответы на форму (1)'!F242</f>
        <v>5</v>
      </c>
      <c r="P242">
        <f>'Ответы на форму (1)'!G242</f>
        <v>6</v>
      </c>
      <c r="Q242">
        <f>'Ответы на форму (1)'!H242</f>
        <v>6</v>
      </c>
      <c r="R242">
        <f>'Ответы на форму (1)'!I242</f>
        <v>4</v>
      </c>
      <c r="S242">
        <f>'Ответы на форму (1)'!J242</f>
        <v>3</v>
      </c>
      <c r="T242" t="str">
        <f>VLOOKUP('Ответы на форму (1)'!K242,ДжедайскаяШкала,2,FALSE)</f>
        <v>3. Хорошо</v>
      </c>
      <c r="U242" t="str">
        <f>VLOOKUP('Ответы на форму (1)'!L242,ДжедайскаяШкала,2,FALSE)</f>
        <v>3. Хорошо</v>
      </c>
      <c r="V242" s="9">
        <f t="shared" si="22"/>
        <v>28</v>
      </c>
      <c r="W242" s="9" t="str">
        <f t="shared" si="23"/>
        <v>2. Усталый</v>
      </c>
      <c r="X242">
        <f>VLOOKUP('Ответы на форму (1)'!M242,FAS,2,FALSE)</f>
        <v>3</v>
      </c>
      <c r="Y242">
        <f>VLOOKUP('Ответы на форму (1)'!N242,FAS,2,FALSE)</f>
        <v>3</v>
      </c>
      <c r="Z242">
        <f>VLOOKUP('Ответы на форму (1)'!O242,FAS,2,FALSE)</f>
        <v>3</v>
      </c>
      <c r="AA242">
        <f>VLOOKUP('Ответы на форму (1)'!P242,FAS,2,FALSE)</f>
        <v>3</v>
      </c>
      <c r="AB242">
        <f>VLOOKUP('Ответы на форму (1)'!Q242,FAS,2,FALSE)</f>
        <v>2</v>
      </c>
      <c r="AC242">
        <f>VLOOKUP('Ответы на форму (1)'!R242,FAS,2,FALSE)</f>
        <v>3</v>
      </c>
      <c r="AD242">
        <f>VLOOKUP('Ответы на форму (1)'!S242,FAS,2,FALSE)</f>
        <v>2</v>
      </c>
      <c r="AE242">
        <f>VLOOKUP('Ответы на форму (1)'!T242,FAS,2,FALSE)</f>
        <v>4</v>
      </c>
      <c r="AF242">
        <f>VLOOKUP('Ответы на форму (1)'!U242,FAS,2,FALSE)</f>
        <v>3</v>
      </c>
      <c r="AG242">
        <f>VLOOKUP('Ответы на форму (1)'!V242,FAS,2,FALSE)</f>
        <v>2</v>
      </c>
    </row>
    <row r="243" spans="1:33" x14ac:dyDescent="0.3">
      <c r="A243" t="str">
        <f>VLOOKUP('Ответы на форму (1)'!B243,Пол,2,FALSE)</f>
        <v>Ж</v>
      </c>
      <c r="B243">
        <f>'Ответы на форму (1)'!C243</f>
        <v>33</v>
      </c>
      <c r="C243" t="str">
        <f t="shared" si="18"/>
        <v>2. Молодой</v>
      </c>
      <c r="D243" t="str">
        <f>VLOOKUP('Ответы на форму (1)'!D243,ЧастотаТолчкосмартфона,2,FALSE)</f>
        <v>1. Редко</v>
      </c>
      <c r="E243">
        <f>IF(ISERR(FIND(E$1,'Ответы на форму (1)'!$E243)),0,IF(FIND(E$1,'Ответы на форму (1)'!$E243)&gt;0,1,0))</f>
        <v>0</v>
      </c>
      <c r="F243">
        <f>IF(ISERR(FIND(F$1,'Ответы на форму (1)'!$E243)),0,IF(FIND(F$1,'Ответы на форму (1)'!$E243)&gt;0,1,0))</f>
        <v>0</v>
      </c>
      <c r="G243">
        <f>IF(ISERR(FIND(G$1,'Ответы на форму (1)'!$E243)),0,IF(FIND(G$1,'Ответы на форму (1)'!$E243)&gt;0,1,0))</f>
        <v>1</v>
      </c>
      <c r="H243">
        <f>IF(ISERR(FIND(H$1,'Ответы на форму (1)'!$E243)),0,IF(FIND(H$1,'Ответы на форму (1)'!$E243)&gt;0,1,0))</f>
        <v>0</v>
      </c>
      <c r="I243">
        <f>IF(ISERR(FIND(I$1,'Ответы на форму (1)'!$E243)),0,IF(FIND(I$1,'Ответы на форму (1)'!$E243)&gt;0,1,0))</f>
        <v>0</v>
      </c>
      <c r="J243">
        <f>IF(ISERR(FIND(J$1,'Ответы на форму (1)'!$E243)),0,IF(FIND(J$1,'Ответы на форму (1)'!$E243)&gt;0,1,0))</f>
        <v>0</v>
      </c>
      <c r="K243">
        <f>IF(ISERR(FIND(K$1,'Ответы на форму (1)'!$E243)),0,IF(FIND(K$1,'Ответы на форму (1)'!$E243)&gt;0,1,0))</f>
        <v>0</v>
      </c>
      <c r="L243">
        <f t="shared" si="19"/>
        <v>1</v>
      </c>
      <c r="M243" s="9">
        <f t="shared" si="20"/>
        <v>32</v>
      </c>
      <c r="N243" s="9" t="str">
        <f t="shared" si="21"/>
        <v>1. Довольный</v>
      </c>
      <c r="O243">
        <f>'Ответы на форму (1)'!F243</f>
        <v>6</v>
      </c>
      <c r="P243">
        <f>'Ответы на форму (1)'!G243</f>
        <v>6</v>
      </c>
      <c r="Q243">
        <f>'Ответы на форму (1)'!H243</f>
        <v>6</v>
      </c>
      <c r="R243">
        <f>'Ответы на форму (1)'!I243</f>
        <v>7</v>
      </c>
      <c r="S243">
        <f>'Ответы на форму (1)'!J243</f>
        <v>7</v>
      </c>
      <c r="T243" t="str">
        <f>VLOOKUP('Ответы на форму (1)'!K243,ДжедайскаяШкала,2,FALSE)</f>
        <v>3. Хорошо</v>
      </c>
      <c r="U243" t="str">
        <f>VLOOKUP('Ответы на форму (1)'!L243,ДжедайскаяШкала,2,FALSE)</f>
        <v>3. Хорошо</v>
      </c>
      <c r="V243" s="9">
        <f t="shared" si="22"/>
        <v>20</v>
      </c>
      <c r="W243" s="9" t="str">
        <f t="shared" si="23"/>
        <v>1. Свежий</v>
      </c>
      <c r="X243">
        <f>VLOOKUP('Ответы на форму (1)'!M243,FAS,2,FALSE)</f>
        <v>3</v>
      </c>
      <c r="Y243">
        <f>VLOOKUP('Ответы на форму (1)'!N243,FAS,2,FALSE)</f>
        <v>2</v>
      </c>
      <c r="Z243">
        <f>VLOOKUP('Ответы на форму (1)'!O243,FAS,2,FALSE)</f>
        <v>1</v>
      </c>
      <c r="AA243">
        <f>VLOOKUP('Ответы на форму (1)'!P243,FAS,2,FALSE)</f>
        <v>5</v>
      </c>
      <c r="AB243">
        <f>VLOOKUP('Ответы на форму (1)'!Q243,FAS,2,FALSE)</f>
        <v>1</v>
      </c>
      <c r="AC243">
        <f>VLOOKUP('Ответы на форму (1)'!R243,FAS,2,FALSE)</f>
        <v>1</v>
      </c>
      <c r="AD243">
        <f>VLOOKUP('Ответы на форму (1)'!S243,FAS,2,FALSE)</f>
        <v>1</v>
      </c>
      <c r="AE243">
        <f>VLOOKUP('Ответы на форму (1)'!T243,FAS,2,FALSE)</f>
        <v>1</v>
      </c>
      <c r="AF243">
        <f>VLOOKUP('Ответы на форму (1)'!U243,FAS,2,FALSE)</f>
        <v>1</v>
      </c>
      <c r="AG243">
        <f>VLOOKUP('Ответы на форму (1)'!V243,FAS,2,FALSE)</f>
        <v>4</v>
      </c>
    </row>
    <row r="244" spans="1:33" x14ac:dyDescent="0.3">
      <c r="A244" t="str">
        <f>VLOOKUP('Ответы на форму (1)'!B244,Пол,2,FALSE)</f>
        <v>М</v>
      </c>
      <c r="B244">
        <f>'Ответы на форму (1)'!C244</f>
        <v>37</v>
      </c>
      <c r="C244" t="str">
        <f t="shared" si="18"/>
        <v>1. Мудрый :)</v>
      </c>
      <c r="D244" t="str">
        <f>VLOOKUP('Ответы на форму (1)'!D244,ЧастотаТолчкосмартфона,2,FALSE)</f>
        <v>4. Очень Часто</v>
      </c>
      <c r="E244">
        <f>IF(ISERR(FIND(E$1,'Ответы на форму (1)'!$E244)),0,IF(FIND(E$1,'Ответы на форму (1)'!$E244)&gt;0,1,0))</f>
        <v>0</v>
      </c>
      <c r="F244">
        <f>IF(ISERR(FIND(F$1,'Ответы на форму (1)'!$E244)),0,IF(FIND(F$1,'Ответы на форму (1)'!$E244)&gt;0,1,0))</f>
        <v>1</v>
      </c>
      <c r="G244">
        <f>IF(ISERR(FIND(G$1,'Ответы на форму (1)'!$E244)),0,IF(FIND(G$1,'Ответы на форму (1)'!$E244)&gt;0,1,0))</f>
        <v>0</v>
      </c>
      <c r="H244">
        <f>IF(ISERR(FIND(H$1,'Ответы на форму (1)'!$E244)),0,IF(FIND(H$1,'Ответы на форму (1)'!$E244)&gt;0,1,0))</f>
        <v>1</v>
      </c>
      <c r="I244">
        <f>IF(ISERR(FIND(I$1,'Ответы на форму (1)'!$E244)),0,IF(FIND(I$1,'Ответы на форму (1)'!$E244)&gt;0,1,0))</f>
        <v>1</v>
      </c>
      <c r="J244">
        <f>IF(ISERR(FIND(J$1,'Ответы на форму (1)'!$E244)),0,IF(FIND(J$1,'Ответы на форму (1)'!$E244)&gt;0,1,0))</f>
        <v>0</v>
      </c>
      <c r="K244">
        <f>IF(ISERR(FIND(K$1,'Ответы на форму (1)'!$E244)),0,IF(FIND(K$1,'Ответы на форму (1)'!$E244)&gt;0,1,0))</f>
        <v>0</v>
      </c>
      <c r="L244">
        <f t="shared" si="19"/>
        <v>3</v>
      </c>
      <c r="M244" s="9">
        <f t="shared" si="20"/>
        <v>27</v>
      </c>
      <c r="N244" s="9" t="str">
        <f t="shared" si="21"/>
        <v>1. Довольный</v>
      </c>
      <c r="O244">
        <f>'Ответы на форму (1)'!F244</f>
        <v>5</v>
      </c>
      <c r="P244">
        <f>'Ответы на форму (1)'!G244</f>
        <v>5</v>
      </c>
      <c r="Q244">
        <f>'Ответы на форму (1)'!H244</f>
        <v>6</v>
      </c>
      <c r="R244">
        <f>'Ответы на форму (1)'!I244</f>
        <v>6</v>
      </c>
      <c r="S244">
        <f>'Ответы на форму (1)'!J244</f>
        <v>5</v>
      </c>
      <c r="T244" t="str">
        <f>VLOOKUP('Ответы на форму (1)'!K244,ДжедайскаяШкала,2,FALSE)</f>
        <v>3. Хорошо</v>
      </c>
      <c r="U244" t="str">
        <f>VLOOKUP('Ответы на форму (1)'!L244,ДжедайскаяШкала,2,FALSE)</f>
        <v>3. Хорошо</v>
      </c>
      <c r="V244" s="9">
        <f t="shared" si="22"/>
        <v>25</v>
      </c>
      <c r="W244" s="9" t="str">
        <f t="shared" si="23"/>
        <v>2. Усталый</v>
      </c>
      <c r="X244">
        <f>VLOOKUP('Ответы на форму (1)'!M244,FAS,2,FALSE)</f>
        <v>2</v>
      </c>
      <c r="Y244">
        <f>VLOOKUP('Ответы на форму (1)'!N244,FAS,2,FALSE)</f>
        <v>2</v>
      </c>
      <c r="Z244">
        <f>VLOOKUP('Ответы на форму (1)'!O244,FAS,2,FALSE)</f>
        <v>3</v>
      </c>
      <c r="AA244">
        <f>VLOOKUP('Ответы на форму (1)'!P244,FAS,2,FALSE)</f>
        <v>4</v>
      </c>
      <c r="AB244">
        <f>VLOOKUP('Ответы на форму (1)'!Q244,FAS,2,FALSE)</f>
        <v>2</v>
      </c>
      <c r="AC244">
        <f>VLOOKUP('Ответы на форму (1)'!R244,FAS,2,FALSE)</f>
        <v>3</v>
      </c>
      <c r="AD244">
        <f>VLOOKUP('Ответы на форму (1)'!S244,FAS,2,FALSE)</f>
        <v>2</v>
      </c>
      <c r="AE244">
        <f>VLOOKUP('Ответы на форму (1)'!T244,FAS,2,FALSE)</f>
        <v>2</v>
      </c>
      <c r="AF244">
        <f>VLOOKUP('Ответы на форму (1)'!U244,FAS,2,FALSE)</f>
        <v>2</v>
      </c>
      <c r="AG244">
        <f>VLOOKUP('Ответы на форму (1)'!V244,FAS,2,FALSE)</f>
        <v>3</v>
      </c>
    </row>
    <row r="245" spans="1:33" x14ac:dyDescent="0.3">
      <c r="A245" t="str">
        <f>VLOOKUP('Ответы на форму (1)'!B245,Пол,2,FALSE)</f>
        <v>Ж</v>
      </c>
      <c r="B245">
        <f>'Ответы на форму (1)'!C245</f>
        <v>32</v>
      </c>
      <c r="C245" t="str">
        <f t="shared" si="18"/>
        <v>2. Молодой</v>
      </c>
      <c r="D245" t="str">
        <f>VLOOKUP('Ответы на форму (1)'!D245,ЧастотаТолчкосмартфона,2,FALSE)</f>
        <v>2. Иногда</v>
      </c>
      <c r="E245">
        <f>IF(ISERR(FIND(E$1,'Ответы на форму (1)'!$E245)),0,IF(FIND(E$1,'Ответы на форму (1)'!$E245)&gt;0,1,0))</f>
        <v>0</v>
      </c>
      <c r="F245">
        <f>IF(ISERR(FIND(F$1,'Ответы на форму (1)'!$E245)),0,IF(FIND(F$1,'Ответы на форму (1)'!$E245)&gt;0,1,0))</f>
        <v>1</v>
      </c>
      <c r="G245">
        <f>IF(ISERR(FIND(G$1,'Ответы на форму (1)'!$E245)),0,IF(FIND(G$1,'Ответы на форму (1)'!$E245)&gt;0,1,0))</f>
        <v>0</v>
      </c>
      <c r="H245">
        <f>IF(ISERR(FIND(H$1,'Ответы на форму (1)'!$E245)),0,IF(FIND(H$1,'Ответы на форму (1)'!$E245)&gt;0,1,0))</f>
        <v>0</v>
      </c>
      <c r="I245">
        <f>IF(ISERR(FIND(I$1,'Ответы на форму (1)'!$E245)),0,IF(FIND(I$1,'Ответы на форму (1)'!$E245)&gt;0,1,0))</f>
        <v>0</v>
      </c>
      <c r="J245">
        <f>IF(ISERR(FIND(J$1,'Ответы на форму (1)'!$E245)),0,IF(FIND(J$1,'Ответы на форму (1)'!$E245)&gt;0,1,0))</f>
        <v>0</v>
      </c>
      <c r="K245">
        <f>IF(ISERR(FIND(K$1,'Ответы на форму (1)'!$E245)),0,IF(FIND(K$1,'Ответы на форму (1)'!$E245)&gt;0,1,0))</f>
        <v>0</v>
      </c>
      <c r="L245">
        <f t="shared" si="19"/>
        <v>1</v>
      </c>
      <c r="M245" s="9">
        <f t="shared" si="20"/>
        <v>25</v>
      </c>
      <c r="N245" s="9" t="str">
        <f t="shared" si="21"/>
        <v>2. Так себе</v>
      </c>
      <c r="O245">
        <f>'Ответы на форму (1)'!F245</f>
        <v>5</v>
      </c>
      <c r="P245">
        <f>'Ответы на форму (1)'!G245</f>
        <v>5</v>
      </c>
      <c r="Q245">
        <f>'Ответы на форму (1)'!H245</f>
        <v>5</v>
      </c>
      <c r="R245">
        <f>'Ответы на форму (1)'!I245</f>
        <v>5</v>
      </c>
      <c r="S245">
        <f>'Ответы на форму (1)'!J245</f>
        <v>5</v>
      </c>
      <c r="T245" t="str">
        <f>VLOOKUP('Ответы на форму (1)'!K245,ДжедайскаяШкала,2,FALSE)</f>
        <v>2. Средне</v>
      </c>
      <c r="U245" t="str">
        <f>VLOOKUP('Ответы на форму (1)'!L245,ДжедайскаяШкала,2,FALSE)</f>
        <v>2. Средне</v>
      </c>
      <c r="V245" s="9">
        <f t="shared" si="22"/>
        <v>29</v>
      </c>
      <c r="W245" s="9" t="str">
        <f t="shared" si="23"/>
        <v>2. Усталый</v>
      </c>
      <c r="X245">
        <f>VLOOKUP('Ответы на форму (1)'!M245,FAS,2,FALSE)</f>
        <v>3</v>
      </c>
      <c r="Y245">
        <f>VLOOKUP('Ответы на форму (1)'!N245,FAS,2,FALSE)</f>
        <v>2</v>
      </c>
      <c r="Z245">
        <f>VLOOKUP('Ответы на форму (1)'!O245,FAS,2,FALSE)</f>
        <v>3</v>
      </c>
      <c r="AA245">
        <f>VLOOKUP('Ответы на форму (1)'!P245,FAS,2,FALSE)</f>
        <v>4</v>
      </c>
      <c r="AB245">
        <f>VLOOKUP('Ответы на форму (1)'!Q245,FAS,2,FALSE)</f>
        <v>3</v>
      </c>
      <c r="AC245">
        <f>VLOOKUP('Ответы на форму (1)'!R245,FAS,2,FALSE)</f>
        <v>3</v>
      </c>
      <c r="AD245">
        <f>VLOOKUP('Ответы на форму (1)'!S245,FAS,2,FALSE)</f>
        <v>3</v>
      </c>
      <c r="AE245">
        <f>VLOOKUP('Ответы на форму (1)'!T245,FAS,2,FALSE)</f>
        <v>2</v>
      </c>
      <c r="AF245">
        <f>VLOOKUP('Ответы на форму (1)'!U245,FAS,2,FALSE)</f>
        <v>2</v>
      </c>
      <c r="AG245">
        <f>VLOOKUP('Ответы на форму (1)'!V245,FAS,2,FALSE)</f>
        <v>4</v>
      </c>
    </row>
    <row r="246" spans="1:33" x14ac:dyDescent="0.3">
      <c r="A246" t="str">
        <f>VLOOKUP('Ответы на форму (1)'!B246,Пол,2,FALSE)</f>
        <v>М</v>
      </c>
      <c r="B246">
        <f>'Ответы на форму (1)'!C246</f>
        <v>42</v>
      </c>
      <c r="C246" t="str">
        <f t="shared" si="18"/>
        <v>1. Мудрый :)</v>
      </c>
      <c r="D246" t="str">
        <f>VLOOKUP('Ответы на форму (1)'!D246,ЧастотаТолчкосмартфона,2,FALSE)</f>
        <v>4. Очень Часто</v>
      </c>
      <c r="E246">
        <f>IF(ISERR(FIND(E$1,'Ответы на форму (1)'!$E246)),0,IF(FIND(E$1,'Ответы на форму (1)'!$E246)&gt;0,1,0))</f>
        <v>0</v>
      </c>
      <c r="F246">
        <f>IF(ISERR(FIND(F$1,'Ответы на форму (1)'!$E246)),0,IF(FIND(F$1,'Ответы на форму (1)'!$E246)&gt;0,1,0))</f>
        <v>0</v>
      </c>
      <c r="G246">
        <f>IF(ISERR(FIND(G$1,'Ответы на форму (1)'!$E246)),0,IF(FIND(G$1,'Ответы на форму (1)'!$E246)&gt;0,1,0))</f>
        <v>0</v>
      </c>
      <c r="H246">
        <f>IF(ISERR(FIND(H$1,'Ответы на форму (1)'!$E246)),0,IF(FIND(H$1,'Ответы на форму (1)'!$E246)&gt;0,1,0))</f>
        <v>0</v>
      </c>
      <c r="I246">
        <f>IF(ISERR(FIND(I$1,'Ответы на форму (1)'!$E246)),0,IF(FIND(I$1,'Ответы на форму (1)'!$E246)&gt;0,1,0))</f>
        <v>0</v>
      </c>
      <c r="J246">
        <f>IF(ISERR(FIND(J$1,'Ответы на форму (1)'!$E246)),0,IF(FIND(J$1,'Ответы на форму (1)'!$E246)&gt;0,1,0))</f>
        <v>1</v>
      </c>
      <c r="K246">
        <f>IF(ISERR(FIND(K$1,'Ответы на форму (1)'!$E246)),0,IF(FIND(K$1,'Ответы на форму (1)'!$E246)&gt;0,1,0))</f>
        <v>0</v>
      </c>
      <c r="L246">
        <f t="shared" si="19"/>
        <v>1</v>
      </c>
      <c r="M246" s="9">
        <f t="shared" si="20"/>
        <v>33</v>
      </c>
      <c r="N246" s="9" t="str">
        <f t="shared" si="21"/>
        <v>1. Довольный</v>
      </c>
      <c r="O246">
        <f>'Ответы на форму (1)'!F246</f>
        <v>7</v>
      </c>
      <c r="P246">
        <f>'Ответы на форму (1)'!G246</f>
        <v>7</v>
      </c>
      <c r="Q246">
        <f>'Ответы на форму (1)'!H246</f>
        <v>7</v>
      </c>
      <c r="R246">
        <f>'Ответы на форму (1)'!I246</f>
        <v>7</v>
      </c>
      <c r="S246">
        <f>'Ответы на форму (1)'!J246</f>
        <v>5</v>
      </c>
      <c r="T246" t="str">
        <f>VLOOKUP('Ответы на форму (1)'!K246,ДжедайскаяШкала,2,FALSE)</f>
        <v>3. Хорошо</v>
      </c>
      <c r="U246" t="str">
        <f>VLOOKUP('Ответы на форму (1)'!L246,ДжедайскаяШкала,2,FALSE)</f>
        <v>2. Средне</v>
      </c>
      <c r="V246" s="9">
        <f t="shared" si="22"/>
        <v>18</v>
      </c>
      <c r="W246" s="9" t="str">
        <f t="shared" si="23"/>
        <v>1. Свежий</v>
      </c>
      <c r="X246">
        <f>VLOOKUP('Ответы на форму (1)'!M246,FAS,2,FALSE)</f>
        <v>1</v>
      </c>
      <c r="Y246">
        <f>VLOOKUP('Ответы на форму (1)'!N246,FAS,2,FALSE)</f>
        <v>1</v>
      </c>
      <c r="Z246">
        <f>VLOOKUP('Ответы на форму (1)'!O246,FAS,2,FALSE)</f>
        <v>1</v>
      </c>
      <c r="AA246">
        <f>VLOOKUP('Ответы на форму (1)'!P246,FAS,2,FALSE)</f>
        <v>4</v>
      </c>
      <c r="AB246">
        <f>VLOOKUP('Ответы на форму (1)'!Q246,FAS,2,FALSE)</f>
        <v>1</v>
      </c>
      <c r="AC246">
        <f>VLOOKUP('Ответы на форму (1)'!R246,FAS,2,FALSE)</f>
        <v>2</v>
      </c>
      <c r="AD246">
        <f>VLOOKUP('Ответы на форму (1)'!S246,FAS,2,FALSE)</f>
        <v>1</v>
      </c>
      <c r="AE246">
        <f>VLOOKUP('Ответы на форму (1)'!T246,FAS,2,FALSE)</f>
        <v>2</v>
      </c>
      <c r="AF246">
        <f>VLOOKUP('Ответы на форму (1)'!U246,FAS,2,FALSE)</f>
        <v>1</v>
      </c>
      <c r="AG246">
        <f>VLOOKUP('Ответы на форму (1)'!V246,FAS,2,FALSE)</f>
        <v>4</v>
      </c>
    </row>
    <row r="247" spans="1:33" x14ac:dyDescent="0.3">
      <c r="A247" t="str">
        <f>VLOOKUP('Ответы на форму (1)'!B247,Пол,2,FALSE)</f>
        <v>М</v>
      </c>
      <c r="B247">
        <f>'Ответы на форму (1)'!C247</f>
        <v>31</v>
      </c>
      <c r="C247" t="str">
        <f t="shared" si="18"/>
        <v>2. Молодой</v>
      </c>
      <c r="D247" t="str">
        <f>VLOOKUP('Ответы на форму (1)'!D247,ЧастотаТолчкосмартфона,2,FALSE)</f>
        <v>4. Очень Часто</v>
      </c>
      <c r="E247">
        <f>IF(ISERR(FIND(E$1,'Ответы на форму (1)'!$E247)),0,IF(FIND(E$1,'Ответы на форму (1)'!$E247)&gt;0,1,0))</f>
        <v>0</v>
      </c>
      <c r="F247">
        <f>IF(ISERR(FIND(F$1,'Ответы на форму (1)'!$E247)),0,IF(FIND(F$1,'Ответы на форму (1)'!$E247)&gt;0,1,0))</f>
        <v>1</v>
      </c>
      <c r="G247">
        <f>IF(ISERR(FIND(G$1,'Ответы на форму (1)'!$E247)),0,IF(FIND(G$1,'Ответы на форму (1)'!$E247)&gt;0,1,0))</f>
        <v>1</v>
      </c>
      <c r="H247">
        <f>IF(ISERR(FIND(H$1,'Ответы на форму (1)'!$E247)),0,IF(FIND(H$1,'Ответы на форму (1)'!$E247)&gt;0,1,0))</f>
        <v>1</v>
      </c>
      <c r="I247">
        <f>IF(ISERR(FIND(I$1,'Ответы на форму (1)'!$E247)),0,IF(FIND(I$1,'Ответы на форму (1)'!$E247)&gt;0,1,0))</f>
        <v>0</v>
      </c>
      <c r="J247">
        <f>IF(ISERR(FIND(J$1,'Ответы на форму (1)'!$E247)),0,IF(FIND(J$1,'Ответы на форму (1)'!$E247)&gt;0,1,0))</f>
        <v>0</v>
      </c>
      <c r="K247">
        <f>IF(ISERR(FIND(K$1,'Ответы на форму (1)'!$E247)),0,IF(FIND(K$1,'Ответы на форму (1)'!$E247)&gt;0,1,0))</f>
        <v>0</v>
      </c>
      <c r="L247">
        <f t="shared" si="19"/>
        <v>3</v>
      </c>
      <c r="M247" s="9">
        <f t="shared" si="20"/>
        <v>20</v>
      </c>
      <c r="N247" s="9" t="str">
        <f t="shared" si="21"/>
        <v>2. Так себе</v>
      </c>
      <c r="O247">
        <f>'Ответы на форму (1)'!F247</f>
        <v>4</v>
      </c>
      <c r="P247">
        <f>'Ответы на форму (1)'!G247</f>
        <v>5</v>
      </c>
      <c r="Q247">
        <f>'Ответы на форму (1)'!H247</f>
        <v>4</v>
      </c>
      <c r="R247">
        <f>'Ответы на форму (1)'!I247</f>
        <v>5</v>
      </c>
      <c r="S247">
        <f>'Ответы на форму (1)'!J247</f>
        <v>2</v>
      </c>
      <c r="T247" t="str">
        <f>VLOOKUP('Ответы на форму (1)'!K247,ДжедайскаяШкала,2,FALSE)</f>
        <v>2. Средне</v>
      </c>
      <c r="U247" t="str">
        <f>VLOOKUP('Ответы на форму (1)'!L247,ДжедайскаяШкала,2,FALSE)</f>
        <v>2. Средне</v>
      </c>
      <c r="V247" s="9">
        <f t="shared" si="22"/>
        <v>36</v>
      </c>
      <c r="W247" s="9" t="str">
        <f t="shared" si="23"/>
        <v>3. В хлам</v>
      </c>
      <c r="X247">
        <f>VLOOKUP('Ответы на форму (1)'!M247,FAS,2,FALSE)</f>
        <v>4</v>
      </c>
      <c r="Y247">
        <f>VLOOKUP('Ответы на форму (1)'!N247,FAS,2,FALSE)</f>
        <v>4</v>
      </c>
      <c r="Z247">
        <f>VLOOKUP('Ответы на форму (1)'!O247,FAS,2,FALSE)</f>
        <v>4</v>
      </c>
      <c r="AA247">
        <f>VLOOKUP('Ответы на форму (1)'!P247,FAS,2,FALSE)</f>
        <v>3</v>
      </c>
      <c r="AB247">
        <f>VLOOKUP('Ответы на форму (1)'!Q247,FAS,2,FALSE)</f>
        <v>4</v>
      </c>
      <c r="AC247">
        <f>VLOOKUP('Ответы на форму (1)'!R247,FAS,2,FALSE)</f>
        <v>4</v>
      </c>
      <c r="AD247">
        <f>VLOOKUP('Ответы на форму (1)'!S247,FAS,2,FALSE)</f>
        <v>4</v>
      </c>
      <c r="AE247">
        <f>VLOOKUP('Ответы на форму (1)'!T247,FAS,2,FALSE)</f>
        <v>3</v>
      </c>
      <c r="AF247">
        <f>VLOOKUP('Ответы на форму (1)'!U247,FAS,2,FALSE)</f>
        <v>3</v>
      </c>
      <c r="AG247">
        <f>VLOOKUP('Ответы на форму (1)'!V247,FAS,2,FALSE)</f>
        <v>3</v>
      </c>
    </row>
    <row r="248" spans="1:33" x14ac:dyDescent="0.3">
      <c r="A248" t="str">
        <f>VLOOKUP('Ответы на форму (1)'!B248,Пол,2,FALSE)</f>
        <v>Ж</v>
      </c>
      <c r="B248">
        <f>'Ответы на форму (1)'!C248</f>
        <v>40</v>
      </c>
      <c r="C248" t="str">
        <f t="shared" si="18"/>
        <v>1. Мудрый :)</v>
      </c>
      <c r="D248" t="str">
        <f>VLOOKUP('Ответы на форму (1)'!D248,ЧастотаТолчкосмартфона,2,FALSE)</f>
        <v>1. Редко</v>
      </c>
      <c r="E248">
        <f>IF(ISERR(FIND(E$1,'Ответы на форму (1)'!$E248)),0,IF(FIND(E$1,'Ответы на форму (1)'!$E248)&gt;0,1,0))</f>
        <v>0</v>
      </c>
      <c r="F248">
        <f>IF(ISERR(FIND(F$1,'Ответы на форму (1)'!$E248)),0,IF(FIND(F$1,'Ответы на форму (1)'!$E248)&gt;0,1,0))</f>
        <v>0</v>
      </c>
      <c r="G248">
        <f>IF(ISERR(FIND(G$1,'Ответы на форму (1)'!$E248)),0,IF(FIND(G$1,'Ответы на форму (1)'!$E248)&gt;0,1,0))</f>
        <v>0</v>
      </c>
      <c r="H248">
        <f>IF(ISERR(FIND(H$1,'Ответы на форму (1)'!$E248)),0,IF(FIND(H$1,'Ответы на форму (1)'!$E248)&gt;0,1,0))</f>
        <v>1</v>
      </c>
      <c r="I248">
        <f>IF(ISERR(FIND(I$1,'Ответы на форму (1)'!$E248)),0,IF(FIND(I$1,'Ответы на форму (1)'!$E248)&gt;0,1,0))</f>
        <v>0</v>
      </c>
      <c r="J248">
        <f>IF(ISERR(FIND(J$1,'Ответы на форму (1)'!$E248)),0,IF(FIND(J$1,'Ответы на форму (1)'!$E248)&gt;0,1,0))</f>
        <v>0</v>
      </c>
      <c r="K248">
        <f>IF(ISERR(FIND(K$1,'Ответы на форму (1)'!$E248)),0,IF(FIND(K$1,'Ответы на форму (1)'!$E248)&gt;0,1,0))</f>
        <v>0</v>
      </c>
      <c r="L248">
        <f t="shared" si="19"/>
        <v>1</v>
      </c>
      <c r="M248" s="9">
        <f t="shared" si="20"/>
        <v>27</v>
      </c>
      <c r="N248" s="9" t="str">
        <f t="shared" si="21"/>
        <v>1. Довольный</v>
      </c>
      <c r="O248">
        <f>'Ответы на форму (1)'!F248</f>
        <v>6</v>
      </c>
      <c r="P248">
        <f>'Ответы на форму (1)'!G248</f>
        <v>6</v>
      </c>
      <c r="Q248">
        <f>'Ответы на форму (1)'!H248</f>
        <v>6</v>
      </c>
      <c r="R248">
        <f>'Ответы на форму (1)'!I248</f>
        <v>5</v>
      </c>
      <c r="S248">
        <f>'Ответы на форму (1)'!J248</f>
        <v>4</v>
      </c>
      <c r="T248" t="str">
        <f>VLOOKUP('Ответы на форму (1)'!K248,ДжедайскаяШкала,2,FALSE)</f>
        <v>3. Хорошо</v>
      </c>
      <c r="U248" t="str">
        <f>VLOOKUP('Ответы на форму (1)'!L248,ДжедайскаяШкала,2,FALSE)</f>
        <v>2. Средне</v>
      </c>
      <c r="V248" s="9">
        <f t="shared" si="22"/>
        <v>28</v>
      </c>
      <c r="W248" s="9" t="str">
        <f t="shared" si="23"/>
        <v>2. Усталый</v>
      </c>
      <c r="X248">
        <f>VLOOKUP('Ответы на форму (1)'!M248,FAS,2,FALSE)</f>
        <v>3</v>
      </c>
      <c r="Y248">
        <f>VLOOKUP('Ответы на форму (1)'!N248,FAS,2,FALSE)</f>
        <v>3</v>
      </c>
      <c r="Z248">
        <f>VLOOKUP('Ответы на форму (1)'!O248,FAS,2,FALSE)</f>
        <v>4</v>
      </c>
      <c r="AA248">
        <f>VLOOKUP('Ответы на форму (1)'!P248,FAS,2,FALSE)</f>
        <v>3</v>
      </c>
      <c r="AB248">
        <f>VLOOKUP('Ответы на форму (1)'!Q248,FAS,2,FALSE)</f>
        <v>2</v>
      </c>
      <c r="AC248">
        <f>VLOOKUP('Ответы на форму (1)'!R248,FAS,2,FALSE)</f>
        <v>2</v>
      </c>
      <c r="AD248">
        <f>VLOOKUP('Ответы на форму (1)'!S248,FAS,2,FALSE)</f>
        <v>2</v>
      </c>
      <c r="AE248">
        <f>VLOOKUP('Ответы на форму (1)'!T248,FAS,2,FALSE)</f>
        <v>2</v>
      </c>
      <c r="AF248">
        <f>VLOOKUP('Ответы на форму (1)'!U248,FAS,2,FALSE)</f>
        <v>3</v>
      </c>
      <c r="AG248">
        <f>VLOOKUP('Ответы на форму (1)'!V248,FAS,2,FALSE)</f>
        <v>4</v>
      </c>
    </row>
    <row r="249" spans="1:33" x14ac:dyDescent="0.3">
      <c r="A249" t="str">
        <f>VLOOKUP('Ответы на форму (1)'!B249,Пол,2,FALSE)</f>
        <v>М</v>
      </c>
      <c r="B249">
        <f>'Ответы на форму (1)'!C249</f>
        <v>43</v>
      </c>
      <c r="C249" t="str">
        <f t="shared" si="18"/>
        <v>1. Мудрый :)</v>
      </c>
      <c r="D249" t="str">
        <f>VLOOKUP('Ответы на форму (1)'!D249,ЧастотаТолчкосмартфона,2,FALSE)</f>
        <v>4. Очень Часто</v>
      </c>
      <c r="E249">
        <f>IF(ISERR(FIND(E$1,'Ответы на форму (1)'!$E249)),0,IF(FIND(E$1,'Ответы на форму (1)'!$E249)&gt;0,1,0))</f>
        <v>0</v>
      </c>
      <c r="F249">
        <f>IF(ISERR(FIND(F$1,'Ответы на форму (1)'!$E249)),0,IF(FIND(F$1,'Ответы на форму (1)'!$E249)&gt;0,1,0))</f>
        <v>1</v>
      </c>
      <c r="G249">
        <f>IF(ISERR(FIND(G$1,'Ответы на форму (1)'!$E249)),0,IF(FIND(G$1,'Ответы на форму (1)'!$E249)&gt;0,1,0))</f>
        <v>1</v>
      </c>
      <c r="H249">
        <f>IF(ISERR(FIND(H$1,'Ответы на форму (1)'!$E249)),0,IF(FIND(H$1,'Ответы на форму (1)'!$E249)&gt;0,1,0))</f>
        <v>1</v>
      </c>
      <c r="I249">
        <f>IF(ISERR(FIND(I$1,'Ответы на форму (1)'!$E249)),0,IF(FIND(I$1,'Ответы на форму (1)'!$E249)&gt;0,1,0))</f>
        <v>0</v>
      </c>
      <c r="J249">
        <f>IF(ISERR(FIND(J$1,'Ответы на форму (1)'!$E249)),0,IF(FIND(J$1,'Ответы на форму (1)'!$E249)&gt;0,1,0))</f>
        <v>0</v>
      </c>
      <c r="K249">
        <f>IF(ISERR(FIND(K$1,'Ответы на форму (1)'!$E249)),0,IF(FIND(K$1,'Ответы на форму (1)'!$E249)&gt;0,1,0))</f>
        <v>0</v>
      </c>
      <c r="L249">
        <f t="shared" si="19"/>
        <v>3</v>
      </c>
      <c r="M249" s="9">
        <f t="shared" si="20"/>
        <v>28</v>
      </c>
      <c r="N249" s="9" t="str">
        <f t="shared" si="21"/>
        <v>1. Довольный</v>
      </c>
      <c r="O249">
        <f>'Ответы на форму (1)'!F249</f>
        <v>5</v>
      </c>
      <c r="P249">
        <f>'Ответы на форму (1)'!G249</f>
        <v>6</v>
      </c>
      <c r="Q249">
        <f>'Ответы на форму (1)'!H249</f>
        <v>6</v>
      </c>
      <c r="R249">
        <f>'Ответы на форму (1)'!I249</f>
        <v>5</v>
      </c>
      <c r="S249">
        <f>'Ответы на форму (1)'!J249</f>
        <v>6</v>
      </c>
      <c r="T249" t="str">
        <f>VLOOKUP('Ответы на форму (1)'!K249,ДжедайскаяШкала,2,FALSE)</f>
        <v>2. Средне</v>
      </c>
      <c r="U249" t="str">
        <f>VLOOKUP('Ответы на форму (1)'!L249,ДжедайскаяШкала,2,FALSE)</f>
        <v>3. Хорошо</v>
      </c>
      <c r="V249" s="9">
        <f t="shared" si="22"/>
        <v>25</v>
      </c>
      <c r="W249" s="9" t="str">
        <f t="shared" si="23"/>
        <v>2. Усталый</v>
      </c>
      <c r="X249">
        <f>VLOOKUP('Ответы на форму (1)'!M249,FAS,2,FALSE)</f>
        <v>3</v>
      </c>
      <c r="Y249">
        <f>VLOOKUP('Ответы на форму (1)'!N249,FAS,2,FALSE)</f>
        <v>2</v>
      </c>
      <c r="Z249">
        <f>VLOOKUP('Ответы на форму (1)'!O249,FAS,2,FALSE)</f>
        <v>2</v>
      </c>
      <c r="AA249">
        <f>VLOOKUP('Ответы на форму (1)'!P249,FAS,2,FALSE)</f>
        <v>4</v>
      </c>
      <c r="AB249">
        <f>VLOOKUP('Ответы на форму (1)'!Q249,FAS,2,FALSE)</f>
        <v>2</v>
      </c>
      <c r="AC249">
        <f>VLOOKUP('Ответы на форму (1)'!R249,FAS,2,FALSE)</f>
        <v>3</v>
      </c>
      <c r="AD249">
        <f>VLOOKUP('Ответы на форму (1)'!S249,FAS,2,FALSE)</f>
        <v>1</v>
      </c>
      <c r="AE249">
        <f>VLOOKUP('Ответы на форму (1)'!T249,FAS,2,FALSE)</f>
        <v>2</v>
      </c>
      <c r="AF249">
        <f>VLOOKUP('Ответы на форму (1)'!U249,FAS,2,FALSE)</f>
        <v>1</v>
      </c>
      <c r="AG249">
        <f>VLOOKUP('Ответы на форму (1)'!V249,FAS,2,FALSE)</f>
        <v>5</v>
      </c>
    </row>
    <row r="250" spans="1:33" x14ac:dyDescent="0.3">
      <c r="A250" t="str">
        <f>VLOOKUP('Ответы на форму (1)'!B250,Пол,2,FALSE)</f>
        <v>Ж</v>
      </c>
      <c r="B250">
        <f>'Ответы на форму (1)'!C250</f>
        <v>29</v>
      </c>
      <c r="C250" t="str">
        <f t="shared" si="18"/>
        <v>2. Молодой</v>
      </c>
      <c r="D250" t="str">
        <f>VLOOKUP('Ответы на форму (1)'!D250,ЧастотаТолчкосмартфона,2,FALSE)</f>
        <v>4. Очень Часто</v>
      </c>
      <c r="E250">
        <f>IF(ISERR(FIND(E$1,'Ответы на форму (1)'!$E250)),0,IF(FIND(E$1,'Ответы на форму (1)'!$E250)&gt;0,1,0))</f>
        <v>0</v>
      </c>
      <c r="F250">
        <f>IF(ISERR(FIND(F$1,'Ответы на форму (1)'!$E250)),0,IF(FIND(F$1,'Ответы на форму (1)'!$E250)&gt;0,1,0))</f>
        <v>1</v>
      </c>
      <c r="G250">
        <f>IF(ISERR(FIND(G$1,'Ответы на форму (1)'!$E250)),0,IF(FIND(G$1,'Ответы на форму (1)'!$E250)&gt;0,1,0))</f>
        <v>0</v>
      </c>
      <c r="H250">
        <f>IF(ISERR(FIND(H$1,'Ответы на форму (1)'!$E250)),0,IF(FIND(H$1,'Ответы на форму (1)'!$E250)&gt;0,1,0))</f>
        <v>1</v>
      </c>
      <c r="I250">
        <f>IF(ISERR(FIND(I$1,'Ответы на форму (1)'!$E250)),0,IF(FIND(I$1,'Ответы на форму (1)'!$E250)&gt;0,1,0))</f>
        <v>0</v>
      </c>
      <c r="J250">
        <f>IF(ISERR(FIND(J$1,'Ответы на форму (1)'!$E250)),0,IF(FIND(J$1,'Ответы на форму (1)'!$E250)&gt;0,1,0))</f>
        <v>0</v>
      </c>
      <c r="K250">
        <f>IF(ISERR(FIND(K$1,'Ответы на форму (1)'!$E250)),0,IF(FIND(K$1,'Ответы на форму (1)'!$E250)&gt;0,1,0))</f>
        <v>0</v>
      </c>
      <c r="L250">
        <f t="shared" si="19"/>
        <v>2</v>
      </c>
      <c r="M250" s="9">
        <f t="shared" si="20"/>
        <v>24</v>
      </c>
      <c r="N250" s="9" t="str">
        <f t="shared" si="21"/>
        <v>2. Так себе</v>
      </c>
      <c r="O250">
        <f>'Ответы на форму (1)'!F250</f>
        <v>5</v>
      </c>
      <c r="P250">
        <f>'Ответы на форму (1)'!G250</f>
        <v>5</v>
      </c>
      <c r="Q250">
        <f>'Ответы на форму (1)'!H250</f>
        <v>5</v>
      </c>
      <c r="R250">
        <f>'Ответы на форму (1)'!I250</f>
        <v>6</v>
      </c>
      <c r="S250">
        <f>'Ответы на форму (1)'!J250</f>
        <v>3</v>
      </c>
      <c r="T250" t="str">
        <f>VLOOKUP('Ответы на форму (1)'!K250,ДжедайскаяШкала,2,FALSE)</f>
        <v>2. Средне</v>
      </c>
      <c r="U250" t="str">
        <f>VLOOKUP('Ответы на форму (1)'!L250,ДжедайскаяШкала,2,FALSE)</f>
        <v>2. Средне</v>
      </c>
      <c r="V250" s="9">
        <f t="shared" si="22"/>
        <v>27</v>
      </c>
      <c r="W250" s="9" t="str">
        <f t="shared" si="23"/>
        <v>2. Усталый</v>
      </c>
      <c r="X250">
        <f>VLOOKUP('Ответы на форму (1)'!M250,FAS,2,FALSE)</f>
        <v>3</v>
      </c>
      <c r="Y250">
        <f>VLOOKUP('Ответы на форму (1)'!N250,FAS,2,FALSE)</f>
        <v>2</v>
      </c>
      <c r="Z250">
        <f>VLOOKUP('Ответы на форму (1)'!O250,FAS,2,FALSE)</f>
        <v>2</v>
      </c>
      <c r="AA250">
        <f>VLOOKUP('Ответы на форму (1)'!P250,FAS,2,FALSE)</f>
        <v>3</v>
      </c>
      <c r="AB250">
        <f>VLOOKUP('Ответы на форму (1)'!Q250,FAS,2,FALSE)</f>
        <v>3</v>
      </c>
      <c r="AC250">
        <f>VLOOKUP('Ответы на форму (1)'!R250,FAS,2,FALSE)</f>
        <v>4</v>
      </c>
      <c r="AD250">
        <f>VLOOKUP('Ответы на форму (1)'!S250,FAS,2,FALSE)</f>
        <v>2</v>
      </c>
      <c r="AE250">
        <f>VLOOKUP('Ответы на форму (1)'!T250,FAS,2,FALSE)</f>
        <v>2</v>
      </c>
      <c r="AF250">
        <f>VLOOKUP('Ответы на форму (1)'!U250,FAS,2,FALSE)</f>
        <v>2</v>
      </c>
      <c r="AG250">
        <f>VLOOKUP('Ответы на форму (1)'!V250,FAS,2,FALSE)</f>
        <v>4</v>
      </c>
    </row>
    <row r="251" spans="1:33" x14ac:dyDescent="0.3">
      <c r="A251" t="str">
        <f>VLOOKUP('Ответы на форму (1)'!B251,Пол,2,FALSE)</f>
        <v>М</v>
      </c>
      <c r="B251">
        <f>'Ответы на форму (1)'!C251</f>
        <v>27</v>
      </c>
      <c r="C251" t="str">
        <f t="shared" si="18"/>
        <v>2. Молодой</v>
      </c>
      <c r="D251" t="str">
        <f>VLOOKUP('Ответы на форму (1)'!D251,ЧастотаТолчкосмартфона,2,FALSE)</f>
        <v>4. Очень Часто</v>
      </c>
      <c r="E251">
        <f>IF(ISERR(FIND(E$1,'Ответы на форму (1)'!$E251)),0,IF(FIND(E$1,'Ответы на форму (1)'!$E251)&gt;0,1,0))</f>
        <v>0</v>
      </c>
      <c r="F251">
        <f>IF(ISERR(FIND(F$1,'Ответы на форму (1)'!$E251)),0,IF(FIND(F$1,'Ответы на форму (1)'!$E251)&gt;0,1,0))</f>
        <v>1</v>
      </c>
      <c r="G251">
        <f>IF(ISERR(FIND(G$1,'Ответы на форму (1)'!$E251)),0,IF(FIND(G$1,'Ответы на форму (1)'!$E251)&gt;0,1,0))</f>
        <v>0</v>
      </c>
      <c r="H251">
        <f>IF(ISERR(FIND(H$1,'Ответы на форму (1)'!$E251)),0,IF(FIND(H$1,'Ответы на форму (1)'!$E251)&gt;0,1,0))</f>
        <v>1</v>
      </c>
      <c r="I251">
        <f>IF(ISERR(FIND(I$1,'Ответы на форму (1)'!$E251)),0,IF(FIND(I$1,'Ответы на форму (1)'!$E251)&gt;0,1,0))</f>
        <v>0</v>
      </c>
      <c r="J251">
        <f>IF(ISERR(FIND(J$1,'Ответы на форму (1)'!$E251)),0,IF(FIND(J$1,'Ответы на форму (1)'!$E251)&gt;0,1,0))</f>
        <v>0</v>
      </c>
      <c r="K251">
        <f>IF(ISERR(FIND(K$1,'Ответы на форму (1)'!$E251)),0,IF(FIND(K$1,'Ответы на форму (1)'!$E251)&gt;0,1,0))</f>
        <v>0</v>
      </c>
      <c r="L251">
        <f t="shared" si="19"/>
        <v>2</v>
      </c>
      <c r="M251" s="9">
        <f t="shared" si="20"/>
        <v>14</v>
      </c>
      <c r="N251" s="9" t="str">
        <f t="shared" si="21"/>
        <v>3. Не довольный</v>
      </c>
      <c r="O251">
        <f>'Ответы на форму (1)'!F251</f>
        <v>2</v>
      </c>
      <c r="P251">
        <f>'Ответы на форму (1)'!G251</f>
        <v>3</v>
      </c>
      <c r="Q251">
        <f>'Ответы на форму (1)'!H251</f>
        <v>3</v>
      </c>
      <c r="R251">
        <f>'Ответы на форму (1)'!I251</f>
        <v>5</v>
      </c>
      <c r="S251">
        <f>'Ответы на форму (1)'!J251</f>
        <v>1</v>
      </c>
      <c r="T251" t="str">
        <f>VLOOKUP('Ответы на форму (1)'!K251,ДжедайскаяШкала,2,FALSE)</f>
        <v>2. Средне</v>
      </c>
      <c r="U251" t="str">
        <f>VLOOKUP('Ответы на форму (1)'!L251,ДжедайскаяШкала,2,FALSE)</f>
        <v>2. Средне</v>
      </c>
      <c r="V251" s="9">
        <f t="shared" si="22"/>
        <v>23</v>
      </c>
      <c r="W251" s="9" t="str">
        <f t="shared" si="23"/>
        <v>1. Свежий</v>
      </c>
      <c r="X251">
        <f>VLOOKUP('Ответы на форму (1)'!M251,FAS,2,FALSE)</f>
        <v>2</v>
      </c>
      <c r="Y251">
        <f>VLOOKUP('Ответы на форму (1)'!N251,FAS,2,FALSE)</f>
        <v>1</v>
      </c>
      <c r="Z251">
        <f>VLOOKUP('Ответы на форму (1)'!O251,FAS,2,FALSE)</f>
        <v>3</v>
      </c>
      <c r="AA251">
        <f>VLOOKUP('Ответы на форму (1)'!P251,FAS,2,FALSE)</f>
        <v>3</v>
      </c>
      <c r="AB251">
        <f>VLOOKUP('Ответы на форму (1)'!Q251,FAS,2,FALSE)</f>
        <v>1</v>
      </c>
      <c r="AC251">
        <f>VLOOKUP('Ответы на форму (1)'!R251,FAS,2,FALSE)</f>
        <v>3</v>
      </c>
      <c r="AD251">
        <f>VLOOKUP('Ответы на форму (1)'!S251,FAS,2,FALSE)</f>
        <v>2</v>
      </c>
      <c r="AE251">
        <f>VLOOKUP('Ответы на форму (1)'!T251,FAS,2,FALSE)</f>
        <v>2</v>
      </c>
      <c r="AF251">
        <f>VLOOKUP('Ответы на форму (1)'!U251,FAS,2,FALSE)</f>
        <v>3</v>
      </c>
      <c r="AG251">
        <f>VLOOKUP('Ответы на форму (1)'!V251,FAS,2,FALSE)</f>
        <v>3</v>
      </c>
    </row>
    <row r="252" spans="1:33" x14ac:dyDescent="0.3">
      <c r="A252" t="str">
        <f>VLOOKUP('Ответы на форму (1)'!B252,Пол,2,FALSE)</f>
        <v>Ж</v>
      </c>
      <c r="B252">
        <f>'Ответы на форму (1)'!C252</f>
        <v>21</v>
      </c>
      <c r="C252" t="str">
        <f t="shared" si="18"/>
        <v>3. Миллениал :)</v>
      </c>
      <c r="D252" t="str">
        <f>VLOOKUP('Ответы на форму (1)'!D252,ЧастотаТолчкосмартфона,2,FALSE)</f>
        <v>1. Редко</v>
      </c>
      <c r="E252">
        <f>IF(ISERR(FIND(E$1,'Ответы на форму (1)'!$E252)),0,IF(FIND(E$1,'Ответы на форму (1)'!$E252)&gt;0,1,0))</f>
        <v>0</v>
      </c>
      <c r="F252">
        <f>IF(ISERR(FIND(F$1,'Ответы на форму (1)'!$E252)),0,IF(FIND(F$1,'Ответы на форму (1)'!$E252)&gt;0,1,0))</f>
        <v>0</v>
      </c>
      <c r="G252">
        <f>IF(ISERR(FIND(G$1,'Ответы на форму (1)'!$E252)),0,IF(FIND(G$1,'Ответы на форму (1)'!$E252)&gt;0,1,0))</f>
        <v>0</v>
      </c>
      <c r="H252">
        <f>IF(ISERR(FIND(H$1,'Ответы на форму (1)'!$E252)),0,IF(FIND(H$1,'Ответы на форму (1)'!$E252)&gt;0,1,0))</f>
        <v>1</v>
      </c>
      <c r="I252">
        <f>IF(ISERR(FIND(I$1,'Ответы на форму (1)'!$E252)),0,IF(FIND(I$1,'Ответы на форму (1)'!$E252)&gt;0,1,0))</f>
        <v>1</v>
      </c>
      <c r="J252">
        <f>IF(ISERR(FIND(J$1,'Ответы на форму (1)'!$E252)),0,IF(FIND(J$1,'Ответы на форму (1)'!$E252)&gt;0,1,0))</f>
        <v>1</v>
      </c>
      <c r="K252">
        <f>IF(ISERR(FIND(K$1,'Ответы на форму (1)'!$E252)),0,IF(FIND(K$1,'Ответы на форму (1)'!$E252)&gt;0,1,0))</f>
        <v>0</v>
      </c>
      <c r="L252">
        <f t="shared" si="19"/>
        <v>3</v>
      </c>
      <c r="M252" s="9">
        <f t="shared" si="20"/>
        <v>20</v>
      </c>
      <c r="N252" s="9" t="str">
        <f t="shared" si="21"/>
        <v>2. Так себе</v>
      </c>
      <c r="O252">
        <f>'Ответы на форму (1)'!F252</f>
        <v>4</v>
      </c>
      <c r="P252">
        <f>'Ответы на форму (1)'!G252</f>
        <v>4</v>
      </c>
      <c r="Q252">
        <f>'Ответы на форму (1)'!H252</f>
        <v>4</v>
      </c>
      <c r="R252">
        <f>'Ответы на форму (1)'!I252</f>
        <v>5</v>
      </c>
      <c r="S252">
        <f>'Ответы на форму (1)'!J252</f>
        <v>3</v>
      </c>
      <c r="T252" t="str">
        <f>VLOOKUP('Ответы на форму (1)'!K252,ДжедайскаяШкала,2,FALSE)</f>
        <v>2. Средне</v>
      </c>
      <c r="U252" t="str">
        <f>VLOOKUP('Ответы на форму (1)'!L252,ДжедайскаяШкала,2,FALSE)</f>
        <v>2. Средне</v>
      </c>
      <c r="V252" s="9">
        <f t="shared" si="22"/>
        <v>44</v>
      </c>
      <c r="W252" s="9" t="str">
        <f t="shared" si="23"/>
        <v>3. В хлам</v>
      </c>
      <c r="X252">
        <f>VLOOKUP('Ответы на форму (1)'!M252,FAS,2,FALSE)</f>
        <v>5</v>
      </c>
      <c r="Y252">
        <f>VLOOKUP('Ответы на форму (1)'!N252,FAS,2,FALSE)</f>
        <v>5</v>
      </c>
      <c r="Z252">
        <f>VLOOKUP('Ответы на форму (1)'!O252,FAS,2,FALSE)</f>
        <v>5</v>
      </c>
      <c r="AA252">
        <f>VLOOKUP('Ответы на форму (1)'!P252,FAS,2,FALSE)</f>
        <v>2</v>
      </c>
      <c r="AB252">
        <f>VLOOKUP('Ответы на форму (1)'!Q252,FAS,2,FALSE)</f>
        <v>5</v>
      </c>
      <c r="AC252">
        <f>VLOOKUP('Ответы на форму (1)'!R252,FAS,2,FALSE)</f>
        <v>5</v>
      </c>
      <c r="AD252">
        <f>VLOOKUP('Ответы на форму (1)'!S252,FAS,2,FALSE)</f>
        <v>3</v>
      </c>
      <c r="AE252">
        <f>VLOOKUP('Ответы на форму (1)'!T252,FAS,2,FALSE)</f>
        <v>5</v>
      </c>
      <c r="AF252">
        <f>VLOOKUP('Ответы на форму (1)'!U252,FAS,2,FALSE)</f>
        <v>5</v>
      </c>
      <c r="AG252">
        <f>VLOOKUP('Ответы на форму (1)'!V252,FAS,2,FALSE)</f>
        <v>4</v>
      </c>
    </row>
    <row r="253" spans="1:33" x14ac:dyDescent="0.3">
      <c r="A253" t="str">
        <f>VLOOKUP('Ответы на форму (1)'!B253,Пол,2,FALSE)</f>
        <v>М</v>
      </c>
      <c r="B253">
        <f>'Ответы на форму (1)'!C253</f>
        <v>40</v>
      </c>
      <c r="C253" t="str">
        <f t="shared" si="18"/>
        <v>1. Мудрый :)</v>
      </c>
      <c r="D253" t="str">
        <f>VLOOKUP('Ответы на форму (1)'!D253,ЧастотаТолчкосмартфона,2,FALSE)</f>
        <v>4. Очень Часто</v>
      </c>
      <c r="E253">
        <f>IF(ISERR(FIND(E$1,'Ответы на форму (1)'!$E253)),0,IF(FIND(E$1,'Ответы на форму (1)'!$E253)&gt;0,1,0))</f>
        <v>0</v>
      </c>
      <c r="F253">
        <f>IF(ISERR(FIND(F$1,'Ответы на форму (1)'!$E253)),0,IF(FIND(F$1,'Ответы на форму (1)'!$E253)&gt;0,1,0))</f>
        <v>0</v>
      </c>
      <c r="G253">
        <f>IF(ISERR(FIND(G$1,'Ответы на форму (1)'!$E253)),0,IF(FIND(G$1,'Ответы на форму (1)'!$E253)&gt;0,1,0))</f>
        <v>0</v>
      </c>
      <c r="H253">
        <f>IF(ISERR(FIND(H$1,'Ответы на форму (1)'!$E253)),0,IF(FIND(H$1,'Ответы на форму (1)'!$E253)&gt;0,1,0))</f>
        <v>0</v>
      </c>
      <c r="I253">
        <f>IF(ISERR(FIND(I$1,'Ответы на форму (1)'!$E253)),0,IF(FIND(I$1,'Ответы на форму (1)'!$E253)&gt;0,1,0))</f>
        <v>0</v>
      </c>
      <c r="J253">
        <f>IF(ISERR(FIND(J$1,'Ответы на форму (1)'!$E253)),0,IF(FIND(J$1,'Ответы на форму (1)'!$E253)&gt;0,1,0))</f>
        <v>0</v>
      </c>
      <c r="K253">
        <f>IF(ISERR(FIND(K$1,'Ответы на форму (1)'!$E253)),0,IF(FIND(K$1,'Ответы на форму (1)'!$E253)&gt;0,1,0))</f>
        <v>0</v>
      </c>
      <c r="L253">
        <f t="shared" si="19"/>
        <v>0</v>
      </c>
      <c r="M253" s="9">
        <f t="shared" si="20"/>
        <v>18</v>
      </c>
      <c r="N253" s="9" t="str">
        <f t="shared" si="21"/>
        <v>2. Так себе</v>
      </c>
      <c r="O253">
        <f>'Ответы на форму (1)'!F253</f>
        <v>5</v>
      </c>
      <c r="P253">
        <f>'Ответы на форму (1)'!G253</f>
        <v>5</v>
      </c>
      <c r="Q253">
        <f>'Ответы на форму (1)'!H253</f>
        <v>5</v>
      </c>
      <c r="R253">
        <f>'Ответы на форму (1)'!I253</f>
        <v>2</v>
      </c>
      <c r="S253">
        <f>'Ответы на форму (1)'!J253</f>
        <v>1</v>
      </c>
      <c r="T253" t="str">
        <f>VLOOKUP('Ответы на форму (1)'!K253,ДжедайскаяШкала,2,FALSE)</f>
        <v>2. Средне</v>
      </c>
      <c r="U253" t="str">
        <f>VLOOKUP('Ответы на форму (1)'!L253,ДжедайскаяШкала,2,FALSE)</f>
        <v>3. Хорошо</v>
      </c>
      <c r="V253" s="9">
        <f t="shared" si="22"/>
        <v>25</v>
      </c>
      <c r="W253" s="9" t="str">
        <f t="shared" si="23"/>
        <v>2. Усталый</v>
      </c>
      <c r="X253">
        <f>VLOOKUP('Ответы на форму (1)'!M253,FAS,2,FALSE)</f>
        <v>4</v>
      </c>
      <c r="Y253">
        <f>VLOOKUP('Ответы на форму (1)'!N253,FAS,2,FALSE)</f>
        <v>2</v>
      </c>
      <c r="Z253">
        <f>VLOOKUP('Ответы на форму (1)'!O253,FAS,2,FALSE)</f>
        <v>3</v>
      </c>
      <c r="AA253">
        <f>VLOOKUP('Ответы на форму (1)'!P253,FAS,2,FALSE)</f>
        <v>2</v>
      </c>
      <c r="AB253">
        <f>VLOOKUP('Ответы на форму (1)'!Q253,FAS,2,FALSE)</f>
        <v>3</v>
      </c>
      <c r="AC253">
        <f>VLOOKUP('Ответы на форму (1)'!R253,FAS,2,FALSE)</f>
        <v>1</v>
      </c>
      <c r="AD253">
        <f>VLOOKUP('Ответы на форму (1)'!S253,FAS,2,FALSE)</f>
        <v>3</v>
      </c>
      <c r="AE253">
        <f>VLOOKUP('Ответы на форму (1)'!T253,FAS,2,FALSE)</f>
        <v>2</v>
      </c>
      <c r="AF253">
        <f>VLOOKUP('Ответы на форму (1)'!U253,FAS,2,FALSE)</f>
        <v>1</v>
      </c>
      <c r="AG253">
        <f>VLOOKUP('Ответы на форму (1)'!V253,FAS,2,FALSE)</f>
        <v>4</v>
      </c>
    </row>
    <row r="254" spans="1:33" x14ac:dyDescent="0.3">
      <c r="A254" t="str">
        <f>VLOOKUP('Ответы на форму (1)'!B254,Пол,2,FALSE)</f>
        <v>М</v>
      </c>
      <c r="B254">
        <f>'Ответы на форму (1)'!C254</f>
        <v>29</v>
      </c>
      <c r="C254" t="str">
        <f t="shared" si="18"/>
        <v>2. Молодой</v>
      </c>
      <c r="D254" t="str">
        <f>VLOOKUP('Ответы на форму (1)'!D254,ЧастотаТолчкосмартфона,2,FALSE)</f>
        <v>4. Очень Часто</v>
      </c>
      <c r="E254">
        <f>IF(ISERR(FIND(E$1,'Ответы на форму (1)'!$E254)),0,IF(FIND(E$1,'Ответы на форму (1)'!$E254)&gt;0,1,0))</f>
        <v>0</v>
      </c>
      <c r="F254">
        <f>IF(ISERR(FIND(F$1,'Ответы на форму (1)'!$E254)),0,IF(FIND(F$1,'Ответы на форму (1)'!$E254)&gt;0,1,0))</f>
        <v>1</v>
      </c>
      <c r="G254">
        <f>IF(ISERR(FIND(G$1,'Ответы на форму (1)'!$E254)),0,IF(FIND(G$1,'Ответы на форму (1)'!$E254)&gt;0,1,0))</f>
        <v>0</v>
      </c>
      <c r="H254">
        <f>IF(ISERR(FIND(H$1,'Ответы на форму (1)'!$E254)),0,IF(FIND(H$1,'Ответы на форму (1)'!$E254)&gt;0,1,0))</f>
        <v>1</v>
      </c>
      <c r="I254">
        <f>IF(ISERR(FIND(I$1,'Ответы на форму (1)'!$E254)),0,IF(FIND(I$1,'Ответы на форму (1)'!$E254)&gt;0,1,0))</f>
        <v>0</v>
      </c>
      <c r="J254">
        <f>IF(ISERR(FIND(J$1,'Ответы на форму (1)'!$E254)),0,IF(FIND(J$1,'Ответы на форму (1)'!$E254)&gt;0,1,0))</f>
        <v>0</v>
      </c>
      <c r="K254">
        <f>IF(ISERR(FIND(K$1,'Ответы на форму (1)'!$E254)),0,IF(FIND(K$1,'Ответы на форму (1)'!$E254)&gt;0,1,0))</f>
        <v>0</v>
      </c>
      <c r="L254">
        <f t="shared" si="19"/>
        <v>2</v>
      </c>
      <c r="M254" s="9">
        <f t="shared" si="20"/>
        <v>12</v>
      </c>
      <c r="N254" s="9" t="str">
        <f t="shared" si="21"/>
        <v>3. Не довольный</v>
      </c>
      <c r="O254">
        <f>'Ответы на форму (1)'!F254</f>
        <v>1</v>
      </c>
      <c r="P254">
        <f>'Ответы на форму (1)'!G254</f>
        <v>4</v>
      </c>
      <c r="Q254">
        <f>'Ответы на форму (1)'!H254</f>
        <v>3</v>
      </c>
      <c r="R254">
        <f>'Ответы на форму (1)'!I254</f>
        <v>3</v>
      </c>
      <c r="S254">
        <f>'Ответы на форму (1)'!J254</f>
        <v>1</v>
      </c>
      <c r="T254" t="str">
        <f>VLOOKUP('Ответы на форму (1)'!K254,ДжедайскаяШкала,2,FALSE)</f>
        <v>1. Плохо</v>
      </c>
      <c r="U254" t="str">
        <f>VLOOKUP('Ответы на форму (1)'!L254,ДжедайскаяШкала,2,FALSE)</f>
        <v>1. Плохо</v>
      </c>
      <c r="V254" s="9">
        <f t="shared" si="22"/>
        <v>39</v>
      </c>
      <c r="W254" s="9" t="str">
        <f t="shared" si="23"/>
        <v>3. В хлам</v>
      </c>
      <c r="X254">
        <f>VLOOKUP('Ответы на форму (1)'!M254,FAS,2,FALSE)</f>
        <v>4</v>
      </c>
      <c r="Y254">
        <f>VLOOKUP('Ответы на форму (1)'!N254,FAS,2,FALSE)</f>
        <v>4</v>
      </c>
      <c r="Z254">
        <f>VLOOKUP('Ответы на форму (1)'!O254,FAS,2,FALSE)</f>
        <v>5</v>
      </c>
      <c r="AA254">
        <f>VLOOKUP('Ответы на форму (1)'!P254,FAS,2,FALSE)</f>
        <v>4</v>
      </c>
      <c r="AB254">
        <f>VLOOKUP('Ответы на форму (1)'!Q254,FAS,2,FALSE)</f>
        <v>4</v>
      </c>
      <c r="AC254">
        <f>VLOOKUP('Ответы на форму (1)'!R254,FAS,2,FALSE)</f>
        <v>5</v>
      </c>
      <c r="AD254">
        <f>VLOOKUP('Ответы на форму (1)'!S254,FAS,2,FALSE)</f>
        <v>3</v>
      </c>
      <c r="AE254">
        <f>VLOOKUP('Ответы на форму (1)'!T254,FAS,2,FALSE)</f>
        <v>3</v>
      </c>
      <c r="AF254">
        <f>VLOOKUP('Ответы на форму (1)'!U254,FAS,2,FALSE)</f>
        <v>4</v>
      </c>
      <c r="AG254">
        <f>VLOOKUP('Ответы на форму (1)'!V254,FAS,2,FALSE)</f>
        <v>3</v>
      </c>
    </row>
    <row r="255" spans="1:33" x14ac:dyDescent="0.3">
      <c r="A255" t="str">
        <f>VLOOKUP('Ответы на форму (1)'!B255,Пол,2,FALSE)</f>
        <v>М</v>
      </c>
      <c r="B255">
        <f>'Ответы на форму (1)'!C255</f>
        <v>49</v>
      </c>
      <c r="C255" t="str">
        <f t="shared" si="18"/>
        <v>1. Мудрый :)</v>
      </c>
      <c r="D255" t="str">
        <f>VLOOKUP('Ответы на форму (1)'!D255,ЧастотаТолчкосмартфона,2,FALSE)</f>
        <v>0. Никогда</v>
      </c>
      <c r="E255">
        <f>IF(ISERR(FIND(E$1,'Ответы на форму (1)'!$E255)),0,IF(FIND(E$1,'Ответы на форму (1)'!$E255)&gt;0,1,0))</f>
        <v>0</v>
      </c>
      <c r="F255">
        <f>IF(ISERR(FIND(F$1,'Ответы на форму (1)'!$E255)),0,IF(FIND(F$1,'Ответы на форму (1)'!$E255)&gt;0,1,0))</f>
        <v>0</v>
      </c>
      <c r="G255">
        <f>IF(ISERR(FIND(G$1,'Ответы на форму (1)'!$E255)),0,IF(FIND(G$1,'Ответы на форму (1)'!$E255)&gt;0,1,0))</f>
        <v>0</v>
      </c>
      <c r="H255">
        <f>IF(ISERR(FIND(H$1,'Ответы на форму (1)'!$E255)),0,IF(FIND(H$1,'Ответы на форму (1)'!$E255)&gt;0,1,0))</f>
        <v>0</v>
      </c>
      <c r="I255">
        <f>IF(ISERR(FIND(I$1,'Ответы на форму (1)'!$E255)),0,IF(FIND(I$1,'Ответы на форму (1)'!$E255)&gt;0,1,0))</f>
        <v>0</v>
      </c>
      <c r="J255">
        <f>IF(ISERR(FIND(J$1,'Ответы на форму (1)'!$E255)),0,IF(FIND(J$1,'Ответы на форму (1)'!$E255)&gt;0,1,0))</f>
        <v>0</v>
      </c>
      <c r="K255">
        <f>IF(ISERR(FIND(K$1,'Ответы на форму (1)'!$E255)),0,IF(FIND(K$1,'Ответы на форму (1)'!$E255)&gt;0,1,0))</f>
        <v>0</v>
      </c>
      <c r="L255">
        <f t="shared" si="19"/>
        <v>0</v>
      </c>
      <c r="M255" s="9">
        <f t="shared" si="20"/>
        <v>24</v>
      </c>
      <c r="N255" s="9" t="str">
        <f t="shared" si="21"/>
        <v>2. Так себе</v>
      </c>
      <c r="O255">
        <f>'Ответы на форму (1)'!F255</f>
        <v>4</v>
      </c>
      <c r="P255">
        <f>'Ответы на форму (1)'!G255</f>
        <v>4</v>
      </c>
      <c r="Q255">
        <f>'Ответы на форму (1)'!H255</f>
        <v>6</v>
      </c>
      <c r="R255">
        <f>'Ответы на форму (1)'!I255</f>
        <v>5</v>
      </c>
      <c r="S255">
        <f>'Ответы на форму (1)'!J255</f>
        <v>5</v>
      </c>
      <c r="T255" t="str">
        <f>VLOOKUP('Ответы на форму (1)'!K255,ДжедайскаяШкала,2,FALSE)</f>
        <v>2. Средне</v>
      </c>
      <c r="U255" t="str">
        <f>VLOOKUP('Ответы на форму (1)'!L255,ДжедайскаяШкала,2,FALSE)</f>
        <v>3. Хорошо</v>
      </c>
      <c r="V255" s="9">
        <f t="shared" si="22"/>
        <v>25</v>
      </c>
      <c r="W255" s="9" t="str">
        <f t="shared" si="23"/>
        <v>2. Усталый</v>
      </c>
      <c r="X255">
        <f>VLOOKUP('Ответы на форму (1)'!M255,FAS,2,FALSE)</f>
        <v>3</v>
      </c>
      <c r="Y255">
        <f>VLOOKUP('Ответы на форму (1)'!N255,FAS,2,FALSE)</f>
        <v>2</v>
      </c>
      <c r="Z255">
        <f>VLOOKUP('Ответы на форму (1)'!O255,FAS,2,FALSE)</f>
        <v>4</v>
      </c>
      <c r="AA255">
        <f>VLOOKUP('Ответы на форму (1)'!P255,FAS,2,FALSE)</f>
        <v>4</v>
      </c>
      <c r="AB255">
        <f>VLOOKUP('Ответы на форму (1)'!Q255,FAS,2,FALSE)</f>
        <v>2</v>
      </c>
      <c r="AC255">
        <f>VLOOKUP('Ответы на форму (1)'!R255,FAS,2,FALSE)</f>
        <v>2</v>
      </c>
      <c r="AD255">
        <f>VLOOKUP('Ответы на форму (1)'!S255,FAS,2,FALSE)</f>
        <v>1</v>
      </c>
      <c r="AE255">
        <f>VLOOKUP('Ответы на форму (1)'!T255,FAS,2,FALSE)</f>
        <v>2</v>
      </c>
      <c r="AF255">
        <f>VLOOKUP('Ответы на форму (1)'!U255,FAS,2,FALSE)</f>
        <v>1</v>
      </c>
      <c r="AG255">
        <f>VLOOKUP('Ответы на форму (1)'!V255,FAS,2,FALSE)</f>
        <v>4</v>
      </c>
    </row>
    <row r="256" spans="1:33" x14ac:dyDescent="0.3">
      <c r="A256" t="str">
        <f>VLOOKUP('Ответы на форму (1)'!B256,Пол,2,FALSE)</f>
        <v>Ж</v>
      </c>
      <c r="B256">
        <f>'Ответы на форму (1)'!C256</f>
        <v>40</v>
      </c>
      <c r="C256" t="str">
        <f t="shared" si="18"/>
        <v>1. Мудрый :)</v>
      </c>
      <c r="D256" t="str">
        <f>VLOOKUP('Ответы на форму (1)'!D256,ЧастотаТолчкосмартфона,2,FALSE)</f>
        <v>1. Редко</v>
      </c>
      <c r="E256">
        <f>IF(ISERR(FIND(E$1,'Ответы на форму (1)'!$E256)),0,IF(FIND(E$1,'Ответы на форму (1)'!$E256)&gt;0,1,0))</f>
        <v>0</v>
      </c>
      <c r="F256">
        <f>IF(ISERR(FIND(F$1,'Ответы на форму (1)'!$E256)),0,IF(FIND(F$1,'Ответы на форму (1)'!$E256)&gt;0,1,0))</f>
        <v>0</v>
      </c>
      <c r="G256">
        <f>IF(ISERR(FIND(G$1,'Ответы на форму (1)'!$E256)),0,IF(FIND(G$1,'Ответы на форму (1)'!$E256)&gt;0,1,0))</f>
        <v>0</v>
      </c>
      <c r="H256">
        <f>IF(ISERR(FIND(H$1,'Ответы на форму (1)'!$E256)),0,IF(FIND(H$1,'Ответы на форму (1)'!$E256)&gt;0,1,0))</f>
        <v>1</v>
      </c>
      <c r="I256">
        <f>IF(ISERR(FIND(I$1,'Ответы на форму (1)'!$E256)),0,IF(FIND(I$1,'Ответы на форму (1)'!$E256)&gt;0,1,0))</f>
        <v>0</v>
      </c>
      <c r="J256">
        <f>IF(ISERR(FIND(J$1,'Ответы на форму (1)'!$E256)),0,IF(FIND(J$1,'Ответы на форму (1)'!$E256)&gt;0,1,0))</f>
        <v>0</v>
      </c>
      <c r="K256">
        <f>IF(ISERR(FIND(K$1,'Ответы на форму (1)'!$E256)),0,IF(FIND(K$1,'Ответы на форму (1)'!$E256)&gt;0,1,0))</f>
        <v>0</v>
      </c>
      <c r="L256">
        <f t="shared" si="19"/>
        <v>1</v>
      </c>
      <c r="M256" s="9">
        <f t="shared" si="20"/>
        <v>32</v>
      </c>
      <c r="N256" s="9" t="str">
        <f t="shared" si="21"/>
        <v>1. Довольный</v>
      </c>
      <c r="O256">
        <f>'Ответы на форму (1)'!F256</f>
        <v>7</v>
      </c>
      <c r="P256">
        <f>'Ответы на форму (1)'!G256</f>
        <v>6</v>
      </c>
      <c r="Q256">
        <f>'Ответы на форму (1)'!H256</f>
        <v>6</v>
      </c>
      <c r="R256">
        <f>'Ответы на форму (1)'!I256</f>
        <v>6</v>
      </c>
      <c r="S256">
        <f>'Ответы на форму (1)'!J256</f>
        <v>7</v>
      </c>
      <c r="T256" t="str">
        <f>VLOOKUP('Ответы на форму (1)'!K256,ДжедайскаяШкала,2,FALSE)</f>
        <v>2. Средне</v>
      </c>
      <c r="U256" t="str">
        <f>VLOOKUP('Ответы на форму (1)'!L256,ДжедайскаяШкала,2,FALSE)</f>
        <v>3. Хорошо</v>
      </c>
      <c r="V256" s="9">
        <f t="shared" si="22"/>
        <v>22</v>
      </c>
      <c r="W256" s="9" t="str">
        <f t="shared" si="23"/>
        <v>1. Свежий</v>
      </c>
      <c r="X256">
        <f>VLOOKUP('Ответы на форму (1)'!M256,FAS,2,FALSE)</f>
        <v>3</v>
      </c>
      <c r="Y256">
        <f>VLOOKUP('Ответы на форму (1)'!N256,FAS,2,FALSE)</f>
        <v>2</v>
      </c>
      <c r="Z256">
        <f>VLOOKUP('Ответы на форму (1)'!O256,FAS,2,FALSE)</f>
        <v>1</v>
      </c>
      <c r="AA256">
        <f>VLOOKUP('Ответы на форму (1)'!P256,FAS,2,FALSE)</f>
        <v>4</v>
      </c>
      <c r="AB256">
        <f>VLOOKUP('Ответы на форму (1)'!Q256,FAS,2,FALSE)</f>
        <v>2</v>
      </c>
      <c r="AC256">
        <f>VLOOKUP('Ответы на форму (1)'!R256,FAS,2,FALSE)</f>
        <v>1</v>
      </c>
      <c r="AD256">
        <f>VLOOKUP('Ответы на форму (1)'!S256,FAS,2,FALSE)</f>
        <v>1</v>
      </c>
      <c r="AE256">
        <f>VLOOKUP('Ответы на форму (1)'!T256,FAS,2,FALSE)</f>
        <v>1</v>
      </c>
      <c r="AF256">
        <f>VLOOKUP('Ответы на форму (1)'!U256,FAS,2,FALSE)</f>
        <v>2</v>
      </c>
      <c r="AG256">
        <f>VLOOKUP('Ответы на форму (1)'!V256,FAS,2,FALSE)</f>
        <v>5</v>
      </c>
    </row>
    <row r="257" spans="1:33" x14ac:dyDescent="0.3">
      <c r="A257" t="str">
        <f>VLOOKUP('Ответы на форму (1)'!B257,Пол,2,FALSE)</f>
        <v>Ж</v>
      </c>
      <c r="B257">
        <f>'Ответы на форму (1)'!C257</f>
        <v>43</v>
      </c>
      <c r="C257" t="str">
        <f t="shared" si="18"/>
        <v>1. Мудрый :)</v>
      </c>
      <c r="D257" t="str">
        <f>VLOOKUP('Ответы на форму (1)'!D257,ЧастотаТолчкосмартфона,2,FALSE)</f>
        <v>4. Очень Часто</v>
      </c>
      <c r="E257">
        <f>IF(ISERR(FIND(E$1,'Ответы на форму (1)'!$E257)),0,IF(FIND(E$1,'Ответы на форму (1)'!$E257)&gt;0,1,0))</f>
        <v>0</v>
      </c>
      <c r="F257">
        <f>IF(ISERR(FIND(F$1,'Ответы на форму (1)'!$E257)),0,IF(FIND(F$1,'Ответы на форму (1)'!$E257)&gt;0,1,0))</f>
        <v>1</v>
      </c>
      <c r="G257">
        <f>IF(ISERR(FIND(G$1,'Ответы на форму (1)'!$E257)),0,IF(FIND(G$1,'Ответы на форму (1)'!$E257)&gt;0,1,0))</f>
        <v>0</v>
      </c>
      <c r="H257">
        <f>IF(ISERR(FIND(H$1,'Ответы на форму (1)'!$E257)),0,IF(FIND(H$1,'Ответы на форму (1)'!$E257)&gt;0,1,0))</f>
        <v>1</v>
      </c>
      <c r="I257">
        <f>IF(ISERR(FIND(I$1,'Ответы на форму (1)'!$E257)),0,IF(FIND(I$1,'Ответы на форму (1)'!$E257)&gt;0,1,0))</f>
        <v>1</v>
      </c>
      <c r="J257">
        <f>IF(ISERR(FIND(J$1,'Ответы на форму (1)'!$E257)),0,IF(FIND(J$1,'Ответы на форму (1)'!$E257)&gt;0,1,0))</f>
        <v>0</v>
      </c>
      <c r="K257">
        <f>IF(ISERR(FIND(K$1,'Ответы на форму (1)'!$E257)),0,IF(FIND(K$1,'Ответы на форму (1)'!$E257)&gt;0,1,0))</f>
        <v>0</v>
      </c>
      <c r="L257">
        <f t="shared" si="19"/>
        <v>3</v>
      </c>
      <c r="M257" s="9">
        <f t="shared" si="20"/>
        <v>17</v>
      </c>
      <c r="N257" s="9" t="str">
        <f t="shared" si="21"/>
        <v>2. Так себе</v>
      </c>
      <c r="O257">
        <f>'Ответы на форму (1)'!F257</f>
        <v>4</v>
      </c>
      <c r="P257">
        <f>'Ответы на форму (1)'!G257</f>
        <v>3</v>
      </c>
      <c r="Q257">
        <f>'Ответы на форму (1)'!H257</f>
        <v>4</v>
      </c>
      <c r="R257">
        <f>'Ответы на форму (1)'!I257</f>
        <v>3</v>
      </c>
      <c r="S257">
        <f>'Ответы на форму (1)'!J257</f>
        <v>3</v>
      </c>
      <c r="T257" t="str">
        <f>VLOOKUP('Ответы на форму (1)'!K257,ДжедайскаяШкала,2,FALSE)</f>
        <v>2. Средне</v>
      </c>
      <c r="U257" t="str">
        <f>VLOOKUP('Ответы на форму (1)'!L257,ДжедайскаяШкала,2,FALSE)</f>
        <v>2. Средне</v>
      </c>
      <c r="V257" s="9">
        <f t="shared" si="22"/>
        <v>33</v>
      </c>
      <c r="W257" s="9" t="str">
        <f t="shared" si="23"/>
        <v>3. В хлам</v>
      </c>
      <c r="X257">
        <f>VLOOKUP('Ответы на форму (1)'!M257,FAS,2,FALSE)</f>
        <v>4</v>
      </c>
      <c r="Y257">
        <f>VLOOKUP('Ответы на форму (1)'!N257,FAS,2,FALSE)</f>
        <v>3</v>
      </c>
      <c r="Z257">
        <f>VLOOKUP('Ответы на форму (1)'!O257,FAS,2,FALSE)</f>
        <v>3</v>
      </c>
      <c r="AA257">
        <f>VLOOKUP('Ответы на форму (1)'!P257,FAS,2,FALSE)</f>
        <v>3</v>
      </c>
      <c r="AB257">
        <f>VLOOKUP('Ответы на форму (1)'!Q257,FAS,2,FALSE)</f>
        <v>4</v>
      </c>
      <c r="AC257">
        <f>VLOOKUP('Ответы на форму (1)'!R257,FAS,2,FALSE)</f>
        <v>3</v>
      </c>
      <c r="AD257">
        <f>VLOOKUP('Ответы на форму (1)'!S257,FAS,2,FALSE)</f>
        <v>4</v>
      </c>
      <c r="AE257">
        <f>VLOOKUP('Ответы на форму (1)'!T257,FAS,2,FALSE)</f>
        <v>3</v>
      </c>
      <c r="AF257">
        <f>VLOOKUP('Ответы на форму (1)'!U257,FAS,2,FALSE)</f>
        <v>3</v>
      </c>
      <c r="AG257">
        <f>VLOOKUP('Ответы на форму (1)'!V257,FAS,2,FALSE)</f>
        <v>3</v>
      </c>
    </row>
    <row r="258" spans="1:33" x14ac:dyDescent="0.3">
      <c r="A258" t="str">
        <f>VLOOKUP('Ответы на форму (1)'!B258,Пол,2,FALSE)</f>
        <v>Ж</v>
      </c>
      <c r="B258">
        <f>'Ответы на форму (1)'!C258</f>
        <v>33</v>
      </c>
      <c r="C258" t="str">
        <f t="shared" si="18"/>
        <v>2. Молодой</v>
      </c>
      <c r="D258" t="str">
        <f>VLOOKUP('Ответы на форму (1)'!D258,ЧастотаТолчкосмартфона,2,FALSE)</f>
        <v>3. Часто</v>
      </c>
      <c r="E258">
        <f>IF(ISERR(FIND(E$1,'Ответы на форму (1)'!$E258)),0,IF(FIND(E$1,'Ответы на форму (1)'!$E258)&gt;0,1,0))</f>
        <v>0</v>
      </c>
      <c r="F258">
        <f>IF(ISERR(FIND(F$1,'Ответы на форму (1)'!$E258)),0,IF(FIND(F$1,'Ответы на форму (1)'!$E258)&gt;0,1,0))</f>
        <v>1</v>
      </c>
      <c r="G258">
        <f>IF(ISERR(FIND(G$1,'Ответы на форму (1)'!$E258)),0,IF(FIND(G$1,'Ответы на форму (1)'!$E258)&gt;0,1,0))</f>
        <v>1</v>
      </c>
      <c r="H258">
        <f>IF(ISERR(FIND(H$1,'Ответы на форму (1)'!$E258)),0,IF(FIND(H$1,'Ответы на форму (1)'!$E258)&gt;0,1,0))</f>
        <v>1</v>
      </c>
      <c r="I258">
        <f>IF(ISERR(FIND(I$1,'Ответы на форму (1)'!$E258)),0,IF(FIND(I$1,'Ответы на форму (1)'!$E258)&gt;0,1,0))</f>
        <v>1</v>
      </c>
      <c r="J258">
        <f>IF(ISERR(FIND(J$1,'Ответы на форму (1)'!$E258)),0,IF(FIND(J$1,'Ответы на форму (1)'!$E258)&gt;0,1,0))</f>
        <v>1</v>
      </c>
      <c r="K258">
        <f>IF(ISERR(FIND(K$1,'Ответы на форму (1)'!$E258)),0,IF(FIND(K$1,'Ответы на форму (1)'!$E258)&gt;0,1,0))</f>
        <v>1</v>
      </c>
      <c r="L258">
        <f t="shared" si="19"/>
        <v>6</v>
      </c>
      <c r="M258" s="9">
        <f t="shared" si="20"/>
        <v>29</v>
      </c>
      <c r="N258" s="9" t="str">
        <f t="shared" si="21"/>
        <v>1. Довольный</v>
      </c>
      <c r="O258">
        <f>'Ответы на форму (1)'!F258</f>
        <v>6</v>
      </c>
      <c r="P258">
        <f>'Ответы на форму (1)'!G258</f>
        <v>7</v>
      </c>
      <c r="Q258">
        <f>'Ответы на форму (1)'!H258</f>
        <v>6</v>
      </c>
      <c r="R258">
        <f>'Ответы на форму (1)'!I258</f>
        <v>7</v>
      </c>
      <c r="S258">
        <f>'Ответы на форму (1)'!J258</f>
        <v>3</v>
      </c>
      <c r="T258" t="str">
        <f>VLOOKUP('Ответы на форму (1)'!K258,ДжедайскаяШкала,2,FALSE)</f>
        <v>2. Средне</v>
      </c>
      <c r="U258" t="str">
        <f>VLOOKUP('Ответы на форму (1)'!L258,ДжедайскаяШкала,2,FALSE)</f>
        <v>1. Плохо</v>
      </c>
      <c r="V258" s="9">
        <f t="shared" si="22"/>
        <v>29</v>
      </c>
      <c r="W258" s="9" t="str">
        <f t="shared" si="23"/>
        <v>2. Усталый</v>
      </c>
      <c r="X258">
        <f>VLOOKUP('Ответы на форму (1)'!M258,FAS,2,FALSE)</f>
        <v>3</v>
      </c>
      <c r="Y258">
        <f>VLOOKUP('Ответы на форму (1)'!N258,FAS,2,FALSE)</f>
        <v>3</v>
      </c>
      <c r="Z258">
        <f>VLOOKUP('Ответы на форму (1)'!O258,FAS,2,FALSE)</f>
        <v>3</v>
      </c>
      <c r="AA258">
        <f>VLOOKUP('Ответы на форму (1)'!P258,FAS,2,FALSE)</f>
        <v>4</v>
      </c>
      <c r="AB258">
        <f>VLOOKUP('Ответы на форму (1)'!Q258,FAS,2,FALSE)</f>
        <v>2</v>
      </c>
      <c r="AC258">
        <f>VLOOKUP('Ответы на форму (1)'!R258,FAS,2,FALSE)</f>
        <v>3</v>
      </c>
      <c r="AD258">
        <f>VLOOKUP('Ответы на форму (1)'!S258,FAS,2,FALSE)</f>
        <v>3</v>
      </c>
      <c r="AE258">
        <f>VLOOKUP('Ответы на форму (1)'!T258,FAS,2,FALSE)</f>
        <v>2</v>
      </c>
      <c r="AF258">
        <f>VLOOKUP('Ответы на форму (1)'!U258,FAS,2,FALSE)</f>
        <v>2</v>
      </c>
      <c r="AG258">
        <f>VLOOKUP('Ответы на форму (1)'!V258,FAS,2,FALSE)</f>
        <v>4</v>
      </c>
    </row>
    <row r="259" spans="1:33" x14ac:dyDescent="0.3">
      <c r="A259" t="str">
        <f>VLOOKUP('Ответы на форму (1)'!B259,Пол,2,FALSE)</f>
        <v>Ж</v>
      </c>
      <c r="B259">
        <f>'Ответы на форму (1)'!C259</f>
        <v>39</v>
      </c>
      <c r="C259" t="str">
        <f t="shared" ref="C259:C322" si="24">IF(B259&lt;27,"3. Миллениал :)",IF(B259&lt;35,"2. Молодой", "1. Мудрый :)"))</f>
        <v>1. Мудрый :)</v>
      </c>
      <c r="D259" t="str">
        <f>VLOOKUP('Ответы на форму (1)'!D259,ЧастотаТолчкосмартфона,2,FALSE)</f>
        <v>3. Часто</v>
      </c>
      <c r="E259">
        <f>IF(ISERR(FIND(E$1,'Ответы на форму (1)'!$E259)),0,IF(FIND(E$1,'Ответы на форму (1)'!$E259)&gt;0,1,0))</f>
        <v>0</v>
      </c>
      <c r="F259">
        <f>IF(ISERR(FIND(F$1,'Ответы на форму (1)'!$E259)),0,IF(FIND(F$1,'Ответы на форму (1)'!$E259)&gt;0,1,0))</f>
        <v>0</v>
      </c>
      <c r="G259">
        <f>IF(ISERR(FIND(G$1,'Ответы на форму (1)'!$E259)),0,IF(FIND(G$1,'Ответы на форму (1)'!$E259)&gt;0,1,0))</f>
        <v>0</v>
      </c>
      <c r="H259">
        <f>IF(ISERR(FIND(H$1,'Ответы на форму (1)'!$E259)),0,IF(FIND(H$1,'Ответы на форму (1)'!$E259)&gt;0,1,0))</f>
        <v>1</v>
      </c>
      <c r="I259">
        <f>IF(ISERR(FIND(I$1,'Ответы на форму (1)'!$E259)),0,IF(FIND(I$1,'Ответы на форму (1)'!$E259)&gt;0,1,0))</f>
        <v>0</v>
      </c>
      <c r="J259">
        <f>IF(ISERR(FIND(J$1,'Ответы на форму (1)'!$E259)),0,IF(FIND(J$1,'Ответы на форму (1)'!$E259)&gt;0,1,0))</f>
        <v>0</v>
      </c>
      <c r="K259">
        <f>IF(ISERR(FIND(K$1,'Ответы на форму (1)'!$E259)),0,IF(FIND(K$1,'Ответы на форму (1)'!$E259)&gt;0,1,0))</f>
        <v>0</v>
      </c>
      <c r="L259">
        <f t="shared" ref="L259:L322" si="25">SUM(E259:K259)</f>
        <v>1</v>
      </c>
      <c r="M259" s="9">
        <f t="shared" ref="M259:M322" si="26">SUM(O259:S259)</f>
        <v>31</v>
      </c>
      <c r="N259" s="9" t="str">
        <f t="shared" ref="N259:N322" si="27">IF(M259&lt;16,"3. Не довольный",IF(M259&lt;26,"2. Так себе", "1. Довольный"))</f>
        <v>1. Довольный</v>
      </c>
      <c r="O259">
        <f>'Ответы на форму (1)'!F259</f>
        <v>5</v>
      </c>
      <c r="P259">
        <f>'Ответы на форму (1)'!G259</f>
        <v>6</v>
      </c>
      <c r="Q259">
        <f>'Ответы на форму (1)'!H259</f>
        <v>6</v>
      </c>
      <c r="R259">
        <f>'Ответы на форму (1)'!I259</f>
        <v>7</v>
      </c>
      <c r="S259">
        <f>'Ответы на форму (1)'!J259</f>
        <v>7</v>
      </c>
      <c r="T259" t="str">
        <f>VLOOKUP('Ответы на форму (1)'!K259,ДжедайскаяШкала,2,FALSE)</f>
        <v>2. Средне</v>
      </c>
      <c r="U259" t="str">
        <f>VLOOKUP('Ответы на форму (1)'!L259,ДжедайскаяШкала,2,FALSE)</f>
        <v>3. Хорошо</v>
      </c>
      <c r="V259" s="9">
        <f t="shared" ref="V259:V322" si="28">SUM(X259:AG259)</f>
        <v>26</v>
      </c>
      <c r="W259" s="9" t="str">
        <f t="shared" ref="W259:W322" si="29">IF(V259&lt;24,"1. Свежий",IF(V259&lt;33,"2. Усталый", "3. В хлам"))</f>
        <v>2. Усталый</v>
      </c>
      <c r="X259">
        <f>VLOOKUP('Ответы на форму (1)'!M259,FAS,2,FALSE)</f>
        <v>4</v>
      </c>
      <c r="Y259">
        <f>VLOOKUP('Ответы на форму (1)'!N259,FAS,2,FALSE)</f>
        <v>3</v>
      </c>
      <c r="Z259">
        <f>VLOOKUP('Ответы на форму (1)'!O259,FAS,2,FALSE)</f>
        <v>2</v>
      </c>
      <c r="AA259">
        <f>VLOOKUP('Ответы на форму (1)'!P259,FAS,2,FALSE)</f>
        <v>2</v>
      </c>
      <c r="AB259">
        <f>VLOOKUP('Ответы на форму (1)'!Q259,FAS,2,FALSE)</f>
        <v>3</v>
      </c>
      <c r="AC259">
        <f>VLOOKUP('Ответы на форму (1)'!R259,FAS,2,FALSE)</f>
        <v>3</v>
      </c>
      <c r="AD259">
        <f>VLOOKUP('Ответы на форму (1)'!S259,FAS,2,FALSE)</f>
        <v>2</v>
      </c>
      <c r="AE259">
        <f>VLOOKUP('Ответы на форму (1)'!T259,FAS,2,FALSE)</f>
        <v>2</v>
      </c>
      <c r="AF259">
        <f>VLOOKUP('Ответы на форму (1)'!U259,FAS,2,FALSE)</f>
        <v>1</v>
      </c>
      <c r="AG259">
        <f>VLOOKUP('Ответы на форму (1)'!V259,FAS,2,FALSE)</f>
        <v>4</v>
      </c>
    </row>
    <row r="260" spans="1:33" x14ac:dyDescent="0.3">
      <c r="A260" t="str">
        <f>VLOOKUP('Ответы на форму (1)'!B260,Пол,2,FALSE)</f>
        <v>Ж</v>
      </c>
      <c r="B260">
        <f>'Ответы на форму (1)'!C260</f>
        <v>26</v>
      </c>
      <c r="C260" t="str">
        <f t="shared" si="24"/>
        <v>3. Миллениал :)</v>
      </c>
      <c r="D260" t="str">
        <f>VLOOKUP('Ответы на форму (1)'!D260,ЧастотаТолчкосмартфона,2,FALSE)</f>
        <v>1. Редко</v>
      </c>
      <c r="E260">
        <f>IF(ISERR(FIND(E$1,'Ответы на форму (1)'!$E260)),0,IF(FIND(E$1,'Ответы на форму (1)'!$E260)&gt;0,1,0))</f>
        <v>0</v>
      </c>
      <c r="F260">
        <f>IF(ISERR(FIND(F$1,'Ответы на форму (1)'!$E260)),0,IF(FIND(F$1,'Ответы на форму (1)'!$E260)&gt;0,1,0))</f>
        <v>0</v>
      </c>
      <c r="G260">
        <f>IF(ISERR(FIND(G$1,'Ответы на форму (1)'!$E260)),0,IF(FIND(G$1,'Ответы на форму (1)'!$E260)&gt;0,1,0))</f>
        <v>0</v>
      </c>
      <c r="H260">
        <f>IF(ISERR(FIND(H$1,'Ответы на форму (1)'!$E260)),0,IF(FIND(H$1,'Ответы на форму (1)'!$E260)&gt;0,1,0))</f>
        <v>1</v>
      </c>
      <c r="I260">
        <f>IF(ISERR(FIND(I$1,'Ответы на форму (1)'!$E260)),0,IF(FIND(I$1,'Ответы на форму (1)'!$E260)&gt;0,1,0))</f>
        <v>0</v>
      </c>
      <c r="J260">
        <f>IF(ISERR(FIND(J$1,'Ответы на форму (1)'!$E260)),0,IF(FIND(J$1,'Ответы на форму (1)'!$E260)&gt;0,1,0))</f>
        <v>0</v>
      </c>
      <c r="K260">
        <f>IF(ISERR(FIND(K$1,'Ответы на форму (1)'!$E260)),0,IF(FIND(K$1,'Ответы на форму (1)'!$E260)&gt;0,1,0))</f>
        <v>0</v>
      </c>
      <c r="L260">
        <f t="shared" si="25"/>
        <v>1</v>
      </c>
      <c r="M260" s="9">
        <f t="shared" si="26"/>
        <v>19</v>
      </c>
      <c r="N260" s="9" t="str">
        <f t="shared" si="27"/>
        <v>2. Так себе</v>
      </c>
      <c r="O260">
        <f>'Ответы на форму (1)'!F260</f>
        <v>4</v>
      </c>
      <c r="P260">
        <f>'Ответы на форму (1)'!G260</f>
        <v>4</v>
      </c>
      <c r="Q260">
        <f>'Ответы на форму (1)'!H260</f>
        <v>5</v>
      </c>
      <c r="R260">
        <f>'Ответы на форму (1)'!I260</f>
        <v>3</v>
      </c>
      <c r="S260">
        <f>'Ответы на форму (1)'!J260</f>
        <v>3</v>
      </c>
      <c r="T260" t="str">
        <f>VLOOKUP('Ответы на форму (1)'!K260,ДжедайскаяШкала,2,FALSE)</f>
        <v>1. Плохо</v>
      </c>
      <c r="U260" t="str">
        <f>VLOOKUP('Ответы на форму (1)'!L260,ДжедайскаяШкала,2,FALSE)</f>
        <v>1. Плохо</v>
      </c>
      <c r="V260" s="9">
        <f t="shared" si="28"/>
        <v>31</v>
      </c>
      <c r="W260" s="9" t="str">
        <f t="shared" si="29"/>
        <v>2. Усталый</v>
      </c>
      <c r="X260">
        <f>VLOOKUP('Ответы на форму (1)'!M260,FAS,2,FALSE)</f>
        <v>5</v>
      </c>
      <c r="Y260">
        <f>VLOOKUP('Ответы на форму (1)'!N260,FAS,2,FALSE)</f>
        <v>4</v>
      </c>
      <c r="Z260">
        <f>VLOOKUP('Ответы на форму (1)'!O260,FAS,2,FALSE)</f>
        <v>4</v>
      </c>
      <c r="AA260">
        <f>VLOOKUP('Ответы на форму (1)'!P260,FAS,2,FALSE)</f>
        <v>3</v>
      </c>
      <c r="AB260">
        <f>VLOOKUP('Ответы на форму (1)'!Q260,FAS,2,FALSE)</f>
        <v>2</v>
      </c>
      <c r="AC260">
        <f>VLOOKUP('Ответы на форму (1)'!R260,FAS,2,FALSE)</f>
        <v>3</v>
      </c>
      <c r="AD260">
        <f>VLOOKUP('Ответы на форму (1)'!S260,FAS,2,FALSE)</f>
        <v>3</v>
      </c>
      <c r="AE260">
        <f>VLOOKUP('Ответы на форму (1)'!T260,FAS,2,FALSE)</f>
        <v>1</v>
      </c>
      <c r="AF260">
        <f>VLOOKUP('Ответы на форму (1)'!U260,FAS,2,FALSE)</f>
        <v>4</v>
      </c>
      <c r="AG260">
        <f>VLOOKUP('Ответы на форму (1)'!V260,FAS,2,FALSE)</f>
        <v>2</v>
      </c>
    </row>
    <row r="261" spans="1:33" x14ac:dyDescent="0.3">
      <c r="A261" t="str">
        <f>VLOOKUP('Ответы на форму (1)'!B261,Пол,2,FALSE)</f>
        <v>М</v>
      </c>
      <c r="B261">
        <f>'Ответы на форму (1)'!C261</f>
        <v>33</v>
      </c>
      <c r="C261" t="str">
        <f t="shared" si="24"/>
        <v>2. Молодой</v>
      </c>
      <c r="D261" t="str">
        <f>VLOOKUP('Ответы на форму (1)'!D261,ЧастотаТолчкосмартфона,2,FALSE)</f>
        <v>4. Очень Часто</v>
      </c>
      <c r="E261">
        <f>IF(ISERR(FIND(E$1,'Ответы на форму (1)'!$E261)),0,IF(FIND(E$1,'Ответы на форму (1)'!$E261)&gt;0,1,0))</f>
        <v>0</v>
      </c>
      <c r="F261">
        <f>IF(ISERR(FIND(F$1,'Ответы на форму (1)'!$E261)),0,IF(FIND(F$1,'Ответы на форму (1)'!$E261)&gt;0,1,0))</f>
        <v>0</v>
      </c>
      <c r="G261">
        <f>IF(ISERR(FIND(G$1,'Ответы на форму (1)'!$E261)),0,IF(FIND(G$1,'Ответы на форму (1)'!$E261)&gt;0,1,0))</f>
        <v>0</v>
      </c>
      <c r="H261">
        <f>IF(ISERR(FIND(H$1,'Ответы на форму (1)'!$E261)),0,IF(FIND(H$1,'Ответы на форму (1)'!$E261)&gt;0,1,0))</f>
        <v>1</v>
      </c>
      <c r="I261">
        <f>IF(ISERR(FIND(I$1,'Ответы на форму (1)'!$E261)),0,IF(FIND(I$1,'Ответы на форму (1)'!$E261)&gt;0,1,0))</f>
        <v>0</v>
      </c>
      <c r="J261">
        <f>IF(ISERR(FIND(J$1,'Ответы на форму (1)'!$E261)),0,IF(FIND(J$1,'Ответы на форму (1)'!$E261)&gt;0,1,0))</f>
        <v>0</v>
      </c>
      <c r="K261">
        <f>IF(ISERR(FIND(K$1,'Ответы на форму (1)'!$E261)),0,IF(FIND(K$1,'Ответы на форму (1)'!$E261)&gt;0,1,0))</f>
        <v>1</v>
      </c>
      <c r="L261">
        <f t="shared" si="25"/>
        <v>2</v>
      </c>
      <c r="M261" s="9">
        <f t="shared" si="26"/>
        <v>30</v>
      </c>
      <c r="N261" s="9" t="str">
        <f t="shared" si="27"/>
        <v>1. Довольный</v>
      </c>
      <c r="O261">
        <f>'Ответы на форму (1)'!F261</f>
        <v>6</v>
      </c>
      <c r="P261">
        <f>'Ответы на форму (1)'!G261</f>
        <v>7</v>
      </c>
      <c r="Q261">
        <f>'Ответы на форму (1)'!H261</f>
        <v>6</v>
      </c>
      <c r="R261">
        <f>'Ответы на форму (1)'!I261</f>
        <v>4</v>
      </c>
      <c r="S261">
        <f>'Ответы на форму (1)'!J261</f>
        <v>7</v>
      </c>
      <c r="T261" t="str">
        <f>VLOOKUP('Ответы на форму (1)'!K261,ДжедайскаяШкала,2,FALSE)</f>
        <v>3. Хорошо</v>
      </c>
      <c r="U261" t="str">
        <f>VLOOKUP('Ответы на форму (1)'!L261,ДжедайскаяШкала,2,FALSE)</f>
        <v>3. Хорошо</v>
      </c>
      <c r="V261" s="9">
        <f t="shared" si="28"/>
        <v>25</v>
      </c>
      <c r="W261" s="9" t="str">
        <f t="shared" si="29"/>
        <v>2. Усталый</v>
      </c>
      <c r="X261">
        <f>VLOOKUP('Ответы на форму (1)'!M261,FAS,2,FALSE)</f>
        <v>3</v>
      </c>
      <c r="Y261">
        <f>VLOOKUP('Ответы на форму (1)'!N261,FAS,2,FALSE)</f>
        <v>2</v>
      </c>
      <c r="Z261">
        <f>VLOOKUP('Ответы на форму (1)'!O261,FAS,2,FALSE)</f>
        <v>3</v>
      </c>
      <c r="AA261">
        <f>VLOOKUP('Ответы на форму (1)'!P261,FAS,2,FALSE)</f>
        <v>5</v>
      </c>
      <c r="AB261">
        <f>VLOOKUP('Ответы на форму (1)'!Q261,FAS,2,FALSE)</f>
        <v>1</v>
      </c>
      <c r="AC261">
        <f>VLOOKUP('Ответы на форму (1)'!R261,FAS,2,FALSE)</f>
        <v>2</v>
      </c>
      <c r="AD261">
        <f>VLOOKUP('Ответы на форму (1)'!S261,FAS,2,FALSE)</f>
        <v>1</v>
      </c>
      <c r="AE261">
        <f>VLOOKUP('Ответы на форму (1)'!T261,FAS,2,FALSE)</f>
        <v>2</v>
      </c>
      <c r="AF261">
        <f>VLOOKUP('Ответы на форму (1)'!U261,FAS,2,FALSE)</f>
        <v>2</v>
      </c>
      <c r="AG261">
        <f>VLOOKUP('Ответы на форму (1)'!V261,FAS,2,FALSE)</f>
        <v>4</v>
      </c>
    </row>
    <row r="262" spans="1:33" x14ac:dyDescent="0.3">
      <c r="A262" t="str">
        <f>VLOOKUP('Ответы на форму (1)'!B262,Пол,2,FALSE)</f>
        <v>Ж</v>
      </c>
      <c r="B262">
        <f>'Ответы на форму (1)'!C262</f>
        <v>20</v>
      </c>
      <c r="C262" t="str">
        <f t="shared" si="24"/>
        <v>3. Миллениал :)</v>
      </c>
      <c r="D262" t="str">
        <f>VLOOKUP('Ответы на форму (1)'!D262,ЧастотаТолчкосмартфона,2,FALSE)</f>
        <v>4. Очень Часто</v>
      </c>
      <c r="E262">
        <f>IF(ISERR(FIND(E$1,'Ответы на форму (1)'!$E262)),0,IF(FIND(E$1,'Ответы на форму (1)'!$E262)&gt;0,1,0))</f>
        <v>0</v>
      </c>
      <c r="F262">
        <f>IF(ISERR(FIND(F$1,'Ответы на форму (1)'!$E262)),0,IF(FIND(F$1,'Ответы на форму (1)'!$E262)&gt;0,1,0))</f>
        <v>1</v>
      </c>
      <c r="G262">
        <f>IF(ISERR(FIND(G$1,'Ответы на форму (1)'!$E262)),0,IF(FIND(G$1,'Ответы на форму (1)'!$E262)&gt;0,1,0))</f>
        <v>1</v>
      </c>
      <c r="H262">
        <f>IF(ISERR(FIND(H$1,'Ответы на форму (1)'!$E262)),0,IF(FIND(H$1,'Ответы на форму (1)'!$E262)&gt;0,1,0))</f>
        <v>1</v>
      </c>
      <c r="I262">
        <f>IF(ISERR(FIND(I$1,'Ответы на форму (1)'!$E262)),0,IF(FIND(I$1,'Ответы на форму (1)'!$E262)&gt;0,1,0))</f>
        <v>0</v>
      </c>
      <c r="J262">
        <f>IF(ISERR(FIND(J$1,'Ответы на форму (1)'!$E262)),0,IF(FIND(J$1,'Ответы на форму (1)'!$E262)&gt;0,1,0))</f>
        <v>1</v>
      </c>
      <c r="K262">
        <f>IF(ISERR(FIND(K$1,'Ответы на форму (1)'!$E262)),0,IF(FIND(K$1,'Ответы на форму (1)'!$E262)&gt;0,1,0))</f>
        <v>0</v>
      </c>
      <c r="L262">
        <f t="shared" si="25"/>
        <v>4</v>
      </c>
      <c r="M262" s="9">
        <f t="shared" si="26"/>
        <v>30</v>
      </c>
      <c r="N262" s="9" t="str">
        <f t="shared" si="27"/>
        <v>1. Довольный</v>
      </c>
      <c r="O262">
        <f>'Ответы на форму (1)'!F262</f>
        <v>6</v>
      </c>
      <c r="P262">
        <f>'Ответы на форму (1)'!G262</f>
        <v>5</v>
      </c>
      <c r="Q262">
        <f>'Ответы на форму (1)'!H262</f>
        <v>6</v>
      </c>
      <c r="R262">
        <f>'Ответы на форму (1)'!I262</f>
        <v>7</v>
      </c>
      <c r="S262">
        <f>'Ответы на форму (1)'!J262</f>
        <v>6</v>
      </c>
      <c r="T262" t="str">
        <f>VLOOKUP('Ответы на форму (1)'!K262,ДжедайскаяШкала,2,FALSE)</f>
        <v>3. Хорошо</v>
      </c>
      <c r="U262" t="str">
        <f>VLOOKUP('Ответы на форму (1)'!L262,ДжедайскаяШкала,2,FALSE)</f>
        <v>3. Хорошо</v>
      </c>
      <c r="V262" s="9">
        <f t="shared" si="28"/>
        <v>34</v>
      </c>
      <c r="W262" s="9" t="str">
        <f t="shared" si="29"/>
        <v>3. В хлам</v>
      </c>
      <c r="X262">
        <f>VLOOKUP('Ответы на форму (1)'!M262,FAS,2,FALSE)</f>
        <v>3</v>
      </c>
      <c r="Y262">
        <f>VLOOKUP('Ответы на форму (1)'!N262,FAS,2,FALSE)</f>
        <v>3</v>
      </c>
      <c r="Z262">
        <f>VLOOKUP('Ответы на форму (1)'!O262,FAS,2,FALSE)</f>
        <v>4</v>
      </c>
      <c r="AA262">
        <f>VLOOKUP('Ответы на форму (1)'!P262,FAS,2,FALSE)</f>
        <v>5</v>
      </c>
      <c r="AB262">
        <f>VLOOKUP('Ответы на форму (1)'!Q262,FAS,2,FALSE)</f>
        <v>2</v>
      </c>
      <c r="AC262">
        <f>VLOOKUP('Ответы на форму (1)'!R262,FAS,2,FALSE)</f>
        <v>3</v>
      </c>
      <c r="AD262">
        <f>VLOOKUP('Ответы на форму (1)'!S262,FAS,2,FALSE)</f>
        <v>3</v>
      </c>
      <c r="AE262">
        <f>VLOOKUP('Ответы на форму (1)'!T262,FAS,2,FALSE)</f>
        <v>4</v>
      </c>
      <c r="AF262">
        <f>VLOOKUP('Ответы на форму (1)'!U262,FAS,2,FALSE)</f>
        <v>3</v>
      </c>
      <c r="AG262">
        <f>VLOOKUP('Ответы на форму (1)'!V262,FAS,2,FALSE)</f>
        <v>4</v>
      </c>
    </row>
    <row r="263" spans="1:33" x14ac:dyDescent="0.3">
      <c r="A263" t="str">
        <f>VLOOKUP('Ответы на форму (1)'!B263,Пол,2,FALSE)</f>
        <v>Ж</v>
      </c>
      <c r="B263">
        <f>'Ответы на форму (1)'!C263</f>
        <v>29</v>
      </c>
      <c r="C263" t="str">
        <f t="shared" si="24"/>
        <v>2. Молодой</v>
      </c>
      <c r="D263" t="str">
        <f>VLOOKUP('Ответы на форму (1)'!D263,ЧастотаТолчкосмартфона,2,FALSE)</f>
        <v>4. Очень Часто</v>
      </c>
      <c r="E263">
        <f>IF(ISERR(FIND(E$1,'Ответы на форму (1)'!$E263)),0,IF(FIND(E$1,'Ответы на форму (1)'!$E263)&gt;0,1,0))</f>
        <v>0</v>
      </c>
      <c r="F263">
        <f>IF(ISERR(FIND(F$1,'Ответы на форму (1)'!$E263)),0,IF(FIND(F$1,'Ответы на форму (1)'!$E263)&gt;0,1,0))</f>
        <v>1</v>
      </c>
      <c r="G263">
        <f>IF(ISERR(FIND(G$1,'Ответы на форму (1)'!$E263)),0,IF(FIND(G$1,'Ответы на форму (1)'!$E263)&gt;0,1,0))</f>
        <v>0</v>
      </c>
      <c r="H263">
        <f>IF(ISERR(FIND(H$1,'Ответы на форму (1)'!$E263)),0,IF(FIND(H$1,'Ответы на форму (1)'!$E263)&gt;0,1,0))</f>
        <v>1</v>
      </c>
      <c r="I263">
        <f>IF(ISERR(FIND(I$1,'Ответы на форму (1)'!$E263)),0,IF(FIND(I$1,'Ответы на форму (1)'!$E263)&gt;0,1,0))</f>
        <v>0</v>
      </c>
      <c r="J263">
        <f>IF(ISERR(FIND(J$1,'Ответы на форму (1)'!$E263)),0,IF(FIND(J$1,'Ответы на форму (1)'!$E263)&gt;0,1,0))</f>
        <v>0</v>
      </c>
      <c r="K263">
        <f>IF(ISERR(FIND(K$1,'Ответы на форму (1)'!$E263)),0,IF(FIND(K$1,'Ответы на форму (1)'!$E263)&gt;0,1,0))</f>
        <v>0</v>
      </c>
      <c r="L263">
        <f t="shared" si="25"/>
        <v>2</v>
      </c>
      <c r="M263" s="9">
        <f t="shared" si="26"/>
        <v>25</v>
      </c>
      <c r="N263" s="9" t="str">
        <f t="shared" si="27"/>
        <v>2. Так себе</v>
      </c>
      <c r="O263">
        <f>'Ответы на форму (1)'!F263</f>
        <v>5</v>
      </c>
      <c r="P263">
        <f>'Ответы на форму (1)'!G263</f>
        <v>6</v>
      </c>
      <c r="Q263">
        <f>'Ответы на форму (1)'!H263</f>
        <v>5</v>
      </c>
      <c r="R263">
        <f>'Ответы на форму (1)'!I263</f>
        <v>5</v>
      </c>
      <c r="S263">
        <f>'Ответы на форму (1)'!J263</f>
        <v>4</v>
      </c>
      <c r="T263" t="str">
        <f>VLOOKUP('Ответы на форму (1)'!K263,ДжедайскаяШкала,2,FALSE)</f>
        <v>1. Плохо</v>
      </c>
      <c r="U263" t="str">
        <f>VLOOKUP('Ответы на форму (1)'!L263,ДжедайскаяШкала,2,FALSE)</f>
        <v>3. Хорошо</v>
      </c>
      <c r="V263" s="9">
        <f t="shared" si="28"/>
        <v>38</v>
      </c>
      <c r="W263" s="9" t="str">
        <f t="shared" si="29"/>
        <v>3. В хлам</v>
      </c>
      <c r="X263">
        <f>VLOOKUP('Ответы на форму (1)'!M263,FAS,2,FALSE)</f>
        <v>3</v>
      </c>
      <c r="Y263">
        <f>VLOOKUP('Ответы на форму (1)'!N263,FAS,2,FALSE)</f>
        <v>4</v>
      </c>
      <c r="Z263">
        <f>VLOOKUP('Ответы на форму (1)'!O263,FAS,2,FALSE)</f>
        <v>5</v>
      </c>
      <c r="AA263">
        <f>VLOOKUP('Ответы на форму (1)'!P263,FAS,2,FALSE)</f>
        <v>3</v>
      </c>
      <c r="AB263">
        <f>VLOOKUP('Ответы на форму (1)'!Q263,FAS,2,FALSE)</f>
        <v>3</v>
      </c>
      <c r="AC263">
        <f>VLOOKUP('Ответы на форму (1)'!R263,FAS,2,FALSE)</f>
        <v>4</v>
      </c>
      <c r="AD263">
        <f>VLOOKUP('Ответы на форму (1)'!S263,FAS,2,FALSE)</f>
        <v>2</v>
      </c>
      <c r="AE263">
        <f>VLOOKUP('Ответы на форму (1)'!T263,FAS,2,FALSE)</f>
        <v>5</v>
      </c>
      <c r="AF263">
        <f>VLOOKUP('Ответы на форму (1)'!U263,FAS,2,FALSE)</f>
        <v>4</v>
      </c>
      <c r="AG263">
        <f>VLOOKUP('Ответы на форму (1)'!V263,FAS,2,FALSE)</f>
        <v>5</v>
      </c>
    </row>
    <row r="264" spans="1:33" x14ac:dyDescent="0.3">
      <c r="A264" t="str">
        <f>VLOOKUP('Ответы на форму (1)'!B264,Пол,2,FALSE)</f>
        <v>Ж</v>
      </c>
      <c r="B264">
        <f>'Ответы на форму (1)'!C264</f>
        <v>31</v>
      </c>
      <c r="C264" t="str">
        <f t="shared" si="24"/>
        <v>2. Молодой</v>
      </c>
      <c r="D264" t="str">
        <f>VLOOKUP('Ответы на форму (1)'!D264,ЧастотаТолчкосмартфона,2,FALSE)</f>
        <v>3. Часто</v>
      </c>
      <c r="E264">
        <f>IF(ISERR(FIND(E$1,'Ответы на форму (1)'!$E264)),0,IF(FIND(E$1,'Ответы на форму (1)'!$E264)&gt;0,1,0))</f>
        <v>0</v>
      </c>
      <c r="F264">
        <f>IF(ISERR(FIND(F$1,'Ответы на форму (1)'!$E264)),0,IF(FIND(F$1,'Ответы на форму (1)'!$E264)&gt;0,1,0))</f>
        <v>1</v>
      </c>
      <c r="G264">
        <f>IF(ISERR(FIND(G$1,'Ответы на форму (1)'!$E264)),0,IF(FIND(G$1,'Ответы на форму (1)'!$E264)&gt;0,1,0))</f>
        <v>0</v>
      </c>
      <c r="H264">
        <f>IF(ISERR(FIND(H$1,'Ответы на форму (1)'!$E264)),0,IF(FIND(H$1,'Ответы на форму (1)'!$E264)&gt;0,1,0))</f>
        <v>1</v>
      </c>
      <c r="I264">
        <f>IF(ISERR(FIND(I$1,'Ответы на форму (1)'!$E264)),0,IF(FIND(I$1,'Ответы на форму (1)'!$E264)&gt;0,1,0))</f>
        <v>0</v>
      </c>
      <c r="J264">
        <f>IF(ISERR(FIND(J$1,'Ответы на форму (1)'!$E264)),0,IF(FIND(J$1,'Ответы на форму (1)'!$E264)&gt;0,1,0))</f>
        <v>0</v>
      </c>
      <c r="K264">
        <f>IF(ISERR(FIND(K$1,'Ответы на форму (1)'!$E264)),0,IF(FIND(K$1,'Ответы на форму (1)'!$E264)&gt;0,1,0))</f>
        <v>0</v>
      </c>
      <c r="L264">
        <f t="shared" si="25"/>
        <v>2</v>
      </c>
      <c r="M264" s="9">
        <f t="shared" si="26"/>
        <v>20</v>
      </c>
      <c r="N264" s="9" t="str">
        <f t="shared" si="27"/>
        <v>2. Так себе</v>
      </c>
      <c r="O264">
        <f>'Ответы на форму (1)'!F264</f>
        <v>4</v>
      </c>
      <c r="P264">
        <f>'Ответы на форму (1)'!G264</f>
        <v>4</v>
      </c>
      <c r="Q264">
        <f>'Ответы на форму (1)'!H264</f>
        <v>4</v>
      </c>
      <c r="R264">
        <f>'Ответы на форму (1)'!I264</f>
        <v>3</v>
      </c>
      <c r="S264">
        <f>'Ответы на форму (1)'!J264</f>
        <v>5</v>
      </c>
      <c r="T264" t="str">
        <f>VLOOKUP('Ответы на форму (1)'!K264,ДжедайскаяШкала,2,FALSE)</f>
        <v>1. Плохо</v>
      </c>
      <c r="U264" t="str">
        <f>VLOOKUP('Ответы на форму (1)'!L264,ДжедайскаяШкала,2,FALSE)</f>
        <v>2. Средне</v>
      </c>
      <c r="V264" s="9">
        <f t="shared" si="28"/>
        <v>30</v>
      </c>
      <c r="W264" s="9" t="str">
        <f t="shared" si="29"/>
        <v>2. Усталый</v>
      </c>
      <c r="X264">
        <f>VLOOKUP('Ответы на форму (1)'!M264,FAS,2,FALSE)</f>
        <v>5</v>
      </c>
      <c r="Y264">
        <f>VLOOKUP('Ответы на форму (1)'!N264,FAS,2,FALSE)</f>
        <v>4</v>
      </c>
      <c r="Z264">
        <f>VLOOKUP('Ответы на форму (1)'!O264,FAS,2,FALSE)</f>
        <v>2</v>
      </c>
      <c r="AA264">
        <f>VLOOKUP('Ответы на форму (1)'!P264,FAS,2,FALSE)</f>
        <v>1</v>
      </c>
      <c r="AB264">
        <f>VLOOKUP('Ответы на форму (1)'!Q264,FAS,2,FALSE)</f>
        <v>4</v>
      </c>
      <c r="AC264">
        <f>VLOOKUP('Ответы на форму (1)'!R264,FAS,2,FALSE)</f>
        <v>3</v>
      </c>
      <c r="AD264">
        <f>VLOOKUP('Ответы на форму (1)'!S264,FAS,2,FALSE)</f>
        <v>2</v>
      </c>
      <c r="AE264">
        <f>VLOOKUP('Ответы на форму (1)'!T264,FAS,2,FALSE)</f>
        <v>4</v>
      </c>
      <c r="AF264">
        <f>VLOOKUP('Ответы на форму (1)'!U264,FAS,2,FALSE)</f>
        <v>4</v>
      </c>
      <c r="AG264">
        <f>VLOOKUP('Ответы на форму (1)'!V264,FAS,2,FALSE)</f>
        <v>1</v>
      </c>
    </row>
    <row r="265" spans="1:33" x14ac:dyDescent="0.3">
      <c r="A265" t="str">
        <f>VLOOKUP('Ответы на форму (1)'!B265,Пол,2,FALSE)</f>
        <v>Ж</v>
      </c>
      <c r="B265">
        <f>'Ответы на форму (1)'!C265</f>
        <v>27</v>
      </c>
      <c r="C265" t="str">
        <f t="shared" si="24"/>
        <v>2. Молодой</v>
      </c>
      <c r="D265" t="str">
        <f>VLOOKUP('Ответы на форму (1)'!D265,ЧастотаТолчкосмартфона,2,FALSE)</f>
        <v>3. Часто</v>
      </c>
      <c r="E265">
        <f>IF(ISERR(FIND(E$1,'Ответы на форму (1)'!$E265)),0,IF(FIND(E$1,'Ответы на форму (1)'!$E265)&gt;0,1,0))</f>
        <v>0</v>
      </c>
      <c r="F265">
        <f>IF(ISERR(FIND(F$1,'Ответы на форму (1)'!$E265)),0,IF(FIND(F$1,'Ответы на форму (1)'!$E265)&gt;0,1,0))</f>
        <v>0</v>
      </c>
      <c r="G265">
        <f>IF(ISERR(FIND(G$1,'Ответы на форму (1)'!$E265)),0,IF(FIND(G$1,'Ответы на форму (1)'!$E265)&gt;0,1,0))</f>
        <v>0</v>
      </c>
      <c r="H265">
        <f>IF(ISERR(FIND(H$1,'Ответы на форму (1)'!$E265)),0,IF(FIND(H$1,'Ответы на форму (1)'!$E265)&gt;0,1,0))</f>
        <v>1</v>
      </c>
      <c r="I265">
        <f>IF(ISERR(FIND(I$1,'Ответы на форму (1)'!$E265)),0,IF(FIND(I$1,'Ответы на форму (1)'!$E265)&gt;0,1,0))</f>
        <v>1</v>
      </c>
      <c r="J265">
        <f>IF(ISERR(FIND(J$1,'Ответы на форму (1)'!$E265)),0,IF(FIND(J$1,'Ответы на форму (1)'!$E265)&gt;0,1,0))</f>
        <v>0</v>
      </c>
      <c r="K265">
        <f>IF(ISERR(FIND(K$1,'Ответы на форму (1)'!$E265)),0,IF(FIND(K$1,'Ответы на форму (1)'!$E265)&gt;0,1,0))</f>
        <v>0</v>
      </c>
      <c r="L265">
        <f t="shared" si="25"/>
        <v>2</v>
      </c>
      <c r="M265" s="9">
        <f t="shared" si="26"/>
        <v>22</v>
      </c>
      <c r="N265" s="9" t="str">
        <f t="shared" si="27"/>
        <v>2. Так себе</v>
      </c>
      <c r="O265">
        <f>'Ответы на форму (1)'!F265</f>
        <v>5</v>
      </c>
      <c r="P265">
        <f>'Ответы на форму (1)'!G265</f>
        <v>5</v>
      </c>
      <c r="Q265">
        <f>'Ответы на форму (1)'!H265</f>
        <v>5</v>
      </c>
      <c r="R265">
        <f>'Ответы на форму (1)'!I265</f>
        <v>3</v>
      </c>
      <c r="S265">
        <f>'Ответы на форму (1)'!J265</f>
        <v>4</v>
      </c>
      <c r="T265" t="str">
        <f>VLOOKUP('Ответы на форму (1)'!K265,ДжедайскаяШкала,2,FALSE)</f>
        <v>3. Хорошо</v>
      </c>
      <c r="U265" t="str">
        <f>VLOOKUP('Ответы на форму (1)'!L265,ДжедайскаяШкала,2,FALSE)</f>
        <v>2. Средне</v>
      </c>
      <c r="V265" s="9">
        <f t="shared" si="28"/>
        <v>24</v>
      </c>
      <c r="W265" s="9" t="str">
        <f t="shared" si="29"/>
        <v>2. Усталый</v>
      </c>
      <c r="X265">
        <f>VLOOKUP('Ответы на форму (1)'!M265,FAS,2,FALSE)</f>
        <v>2</v>
      </c>
      <c r="Y265">
        <f>VLOOKUP('Ответы на форму (1)'!N265,FAS,2,FALSE)</f>
        <v>1</v>
      </c>
      <c r="Z265">
        <f>VLOOKUP('Ответы на форму (1)'!O265,FAS,2,FALSE)</f>
        <v>3</v>
      </c>
      <c r="AA265">
        <f>VLOOKUP('Ответы на форму (1)'!P265,FAS,2,FALSE)</f>
        <v>5</v>
      </c>
      <c r="AB265">
        <f>VLOOKUP('Ответы на форму (1)'!Q265,FAS,2,FALSE)</f>
        <v>2</v>
      </c>
      <c r="AC265">
        <f>VLOOKUP('Ответы на форму (1)'!R265,FAS,2,FALSE)</f>
        <v>2</v>
      </c>
      <c r="AD265">
        <f>VLOOKUP('Ответы на форму (1)'!S265,FAS,2,FALSE)</f>
        <v>1</v>
      </c>
      <c r="AE265">
        <f>VLOOKUP('Ответы на форму (1)'!T265,FAS,2,FALSE)</f>
        <v>2</v>
      </c>
      <c r="AF265">
        <f>VLOOKUP('Ответы на форму (1)'!U265,FAS,2,FALSE)</f>
        <v>1</v>
      </c>
      <c r="AG265">
        <f>VLOOKUP('Ответы на форму (1)'!V265,FAS,2,FALSE)</f>
        <v>5</v>
      </c>
    </row>
    <row r="266" spans="1:33" x14ac:dyDescent="0.3">
      <c r="A266" t="str">
        <f>VLOOKUP('Ответы на форму (1)'!B266,Пол,2,FALSE)</f>
        <v>М</v>
      </c>
      <c r="B266">
        <f>'Ответы на форму (1)'!C266</f>
        <v>37</v>
      </c>
      <c r="C266" t="str">
        <f t="shared" si="24"/>
        <v>1. Мудрый :)</v>
      </c>
      <c r="D266" t="str">
        <f>VLOOKUP('Ответы на форму (1)'!D266,ЧастотаТолчкосмартфона,2,FALSE)</f>
        <v>4. Очень Часто</v>
      </c>
      <c r="E266">
        <f>IF(ISERR(FIND(E$1,'Ответы на форму (1)'!$E266)),0,IF(FIND(E$1,'Ответы на форму (1)'!$E266)&gt;0,1,0))</f>
        <v>0</v>
      </c>
      <c r="F266">
        <f>IF(ISERR(FIND(F$1,'Ответы на форму (1)'!$E266)),0,IF(FIND(F$1,'Ответы на форму (1)'!$E266)&gt;0,1,0))</f>
        <v>1</v>
      </c>
      <c r="G266">
        <f>IF(ISERR(FIND(G$1,'Ответы на форму (1)'!$E266)),0,IF(FIND(G$1,'Ответы на форму (1)'!$E266)&gt;0,1,0))</f>
        <v>0</v>
      </c>
      <c r="H266">
        <f>IF(ISERR(FIND(H$1,'Ответы на форму (1)'!$E266)),0,IF(FIND(H$1,'Ответы на форму (1)'!$E266)&gt;0,1,0))</f>
        <v>1</v>
      </c>
      <c r="I266">
        <f>IF(ISERR(FIND(I$1,'Ответы на форму (1)'!$E266)),0,IF(FIND(I$1,'Ответы на форму (1)'!$E266)&gt;0,1,0))</f>
        <v>0</v>
      </c>
      <c r="J266">
        <f>IF(ISERR(FIND(J$1,'Ответы на форму (1)'!$E266)),0,IF(FIND(J$1,'Ответы на форму (1)'!$E266)&gt;0,1,0))</f>
        <v>0</v>
      </c>
      <c r="K266">
        <f>IF(ISERR(FIND(K$1,'Ответы на форму (1)'!$E266)),0,IF(FIND(K$1,'Ответы на форму (1)'!$E266)&gt;0,1,0))</f>
        <v>0</v>
      </c>
      <c r="L266">
        <f t="shared" si="25"/>
        <v>2</v>
      </c>
      <c r="M266" s="9">
        <f t="shared" si="26"/>
        <v>27</v>
      </c>
      <c r="N266" s="9" t="str">
        <f t="shared" si="27"/>
        <v>1. Довольный</v>
      </c>
      <c r="O266">
        <f>'Ответы на форму (1)'!F266</f>
        <v>5</v>
      </c>
      <c r="P266">
        <f>'Ответы на форму (1)'!G266</f>
        <v>6</v>
      </c>
      <c r="Q266">
        <f>'Ответы на форму (1)'!H266</f>
        <v>5</v>
      </c>
      <c r="R266">
        <f>'Ответы на форму (1)'!I266</f>
        <v>6</v>
      </c>
      <c r="S266">
        <f>'Ответы на форму (1)'!J266</f>
        <v>5</v>
      </c>
      <c r="T266" t="str">
        <f>VLOOKUP('Ответы на форму (1)'!K266,ДжедайскаяШкала,2,FALSE)</f>
        <v>2. Средне</v>
      </c>
      <c r="U266" t="str">
        <f>VLOOKUP('Ответы на форму (1)'!L266,ДжедайскаяШкала,2,FALSE)</f>
        <v>2. Средне</v>
      </c>
      <c r="V266" s="9">
        <f t="shared" si="28"/>
        <v>27</v>
      </c>
      <c r="W266" s="9" t="str">
        <f t="shared" si="29"/>
        <v>2. Усталый</v>
      </c>
      <c r="X266">
        <f>VLOOKUP('Ответы на форму (1)'!M266,FAS,2,FALSE)</f>
        <v>2</v>
      </c>
      <c r="Y266">
        <f>VLOOKUP('Ответы на форму (1)'!N266,FAS,2,FALSE)</f>
        <v>2</v>
      </c>
      <c r="Z266">
        <f>VLOOKUP('Ответы на форму (1)'!O266,FAS,2,FALSE)</f>
        <v>2</v>
      </c>
      <c r="AA266">
        <f>VLOOKUP('Ответы на форму (1)'!P266,FAS,2,FALSE)</f>
        <v>4</v>
      </c>
      <c r="AB266">
        <f>VLOOKUP('Ответы на форму (1)'!Q266,FAS,2,FALSE)</f>
        <v>2</v>
      </c>
      <c r="AC266">
        <f>VLOOKUP('Ответы на форму (1)'!R266,FAS,2,FALSE)</f>
        <v>3</v>
      </c>
      <c r="AD266">
        <f>VLOOKUP('Ответы на форму (1)'!S266,FAS,2,FALSE)</f>
        <v>2</v>
      </c>
      <c r="AE266">
        <f>VLOOKUP('Ответы на форму (1)'!T266,FAS,2,FALSE)</f>
        <v>3</v>
      </c>
      <c r="AF266">
        <f>VLOOKUP('Ответы на форму (1)'!U266,FAS,2,FALSE)</f>
        <v>3</v>
      </c>
      <c r="AG266">
        <f>VLOOKUP('Ответы на форму (1)'!V266,FAS,2,FALSE)</f>
        <v>4</v>
      </c>
    </row>
    <row r="267" spans="1:33" x14ac:dyDescent="0.3">
      <c r="A267" t="str">
        <f>VLOOKUP('Ответы на форму (1)'!B267,Пол,2,FALSE)</f>
        <v>Ж</v>
      </c>
      <c r="B267">
        <f>'Ответы на форму (1)'!C267</f>
        <v>38</v>
      </c>
      <c r="C267" t="str">
        <f t="shared" si="24"/>
        <v>1. Мудрый :)</v>
      </c>
      <c r="D267" t="str">
        <f>VLOOKUP('Ответы на форму (1)'!D267,ЧастотаТолчкосмартфона,2,FALSE)</f>
        <v>1. Редко</v>
      </c>
      <c r="E267">
        <f>IF(ISERR(FIND(E$1,'Ответы на форму (1)'!$E267)),0,IF(FIND(E$1,'Ответы на форму (1)'!$E267)&gt;0,1,0))</f>
        <v>0</v>
      </c>
      <c r="F267">
        <f>IF(ISERR(FIND(F$1,'Ответы на форму (1)'!$E267)),0,IF(FIND(F$1,'Ответы на форму (1)'!$E267)&gt;0,1,0))</f>
        <v>0</v>
      </c>
      <c r="G267">
        <f>IF(ISERR(FIND(G$1,'Ответы на форму (1)'!$E267)),0,IF(FIND(G$1,'Ответы на форму (1)'!$E267)&gt;0,1,0))</f>
        <v>0</v>
      </c>
      <c r="H267">
        <f>IF(ISERR(FIND(H$1,'Ответы на форму (1)'!$E267)),0,IF(FIND(H$1,'Ответы на форму (1)'!$E267)&gt;0,1,0))</f>
        <v>1</v>
      </c>
      <c r="I267">
        <f>IF(ISERR(FIND(I$1,'Ответы на форму (1)'!$E267)),0,IF(FIND(I$1,'Ответы на форму (1)'!$E267)&gt;0,1,0))</f>
        <v>0</v>
      </c>
      <c r="J267">
        <f>IF(ISERR(FIND(J$1,'Ответы на форму (1)'!$E267)),0,IF(FIND(J$1,'Ответы на форму (1)'!$E267)&gt;0,1,0))</f>
        <v>0</v>
      </c>
      <c r="K267">
        <f>IF(ISERR(FIND(K$1,'Ответы на форму (1)'!$E267)),0,IF(FIND(K$1,'Ответы на форму (1)'!$E267)&gt;0,1,0))</f>
        <v>0</v>
      </c>
      <c r="L267">
        <f t="shared" si="25"/>
        <v>1</v>
      </c>
      <c r="M267" s="9">
        <f t="shared" si="26"/>
        <v>32</v>
      </c>
      <c r="N267" s="9" t="str">
        <f t="shared" si="27"/>
        <v>1. Довольный</v>
      </c>
      <c r="O267">
        <f>'Ответы на форму (1)'!F267</f>
        <v>6</v>
      </c>
      <c r="P267">
        <f>'Ответы на форму (1)'!G267</f>
        <v>7</v>
      </c>
      <c r="Q267">
        <f>'Ответы на форму (1)'!H267</f>
        <v>6</v>
      </c>
      <c r="R267">
        <f>'Ответы на форму (1)'!I267</f>
        <v>6</v>
      </c>
      <c r="S267">
        <f>'Ответы на форму (1)'!J267</f>
        <v>7</v>
      </c>
      <c r="T267" t="str">
        <f>VLOOKUP('Ответы на форму (1)'!K267,ДжедайскаяШкала,2,FALSE)</f>
        <v>1. Плохо</v>
      </c>
      <c r="U267" t="str">
        <f>VLOOKUP('Ответы на форму (1)'!L267,ДжедайскаяШкала,2,FALSE)</f>
        <v>2. Средне</v>
      </c>
      <c r="V267" s="9">
        <f t="shared" si="28"/>
        <v>30</v>
      </c>
      <c r="W267" s="9" t="str">
        <f t="shared" si="29"/>
        <v>2. Усталый</v>
      </c>
      <c r="X267">
        <f>VLOOKUP('Ответы на форму (1)'!M267,FAS,2,FALSE)</f>
        <v>4</v>
      </c>
      <c r="Y267">
        <f>VLOOKUP('Ответы на форму (1)'!N267,FAS,2,FALSE)</f>
        <v>3</v>
      </c>
      <c r="Z267">
        <f>VLOOKUP('Ответы на форму (1)'!O267,FAS,2,FALSE)</f>
        <v>3</v>
      </c>
      <c r="AA267">
        <f>VLOOKUP('Ответы на форму (1)'!P267,FAS,2,FALSE)</f>
        <v>2</v>
      </c>
      <c r="AB267">
        <f>VLOOKUP('Ответы на форму (1)'!Q267,FAS,2,FALSE)</f>
        <v>3</v>
      </c>
      <c r="AC267">
        <f>VLOOKUP('Ответы на форму (1)'!R267,FAS,2,FALSE)</f>
        <v>3</v>
      </c>
      <c r="AD267">
        <f>VLOOKUP('Ответы на форму (1)'!S267,FAS,2,FALSE)</f>
        <v>3</v>
      </c>
      <c r="AE267">
        <f>VLOOKUP('Ответы на форму (1)'!T267,FAS,2,FALSE)</f>
        <v>2</v>
      </c>
      <c r="AF267">
        <f>VLOOKUP('Ответы на форму (1)'!U267,FAS,2,FALSE)</f>
        <v>3</v>
      </c>
      <c r="AG267">
        <f>VLOOKUP('Ответы на форму (1)'!V267,FAS,2,FALSE)</f>
        <v>4</v>
      </c>
    </row>
    <row r="268" spans="1:33" x14ac:dyDescent="0.3">
      <c r="A268" t="str">
        <f>VLOOKUP('Ответы на форму (1)'!B268,Пол,2,FALSE)</f>
        <v>М</v>
      </c>
      <c r="B268">
        <f>'Ответы на форму (1)'!C268</f>
        <v>31</v>
      </c>
      <c r="C268" t="str">
        <f t="shared" si="24"/>
        <v>2. Молодой</v>
      </c>
      <c r="D268" t="str">
        <f>VLOOKUP('Ответы на форму (1)'!D268,ЧастотаТолчкосмартфона,2,FALSE)</f>
        <v>4. Очень Часто</v>
      </c>
      <c r="E268">
        <f>IF(ISERR(FIND(E$1,'Ответы на форму (1)'!$E268)),0,IF(FIND(E$1,'Ответы на форму (1)'!$E268)&gt;0,1,0))</f>
        <v>0</v>
      </c>
      <c r="F268">
        <f>IF(ISERR(FIND(F$1,'Ответы на форму (1)'!$E268)),0,IF(FIND(F$1,'Ответы на форму (1)'!$E268)&gt;0,1,0))</f>
        <v>1</v>
      </c>
      <c r="G268">
        <f>IF(ISERR(FIND(G$1,'Ответы на форму (1)'!$E268)),0,IF(FIND(G$1,'Ответы на форму (1)'!$E268)&gt;0,1,0))</f>
        <v>1</v>
      </c>
      <c r="H268">
        <f>IF(ISERR(FIND(H$1,'Ответы на форму (1)'!$E268)),0,IF(FIND(H$1,'Ответы на форму (1)'!$E268)&gt;0,1,0))</f>
        <v>0</v>
      </c>
      <c r="I268">
        <f>IF(ISERR(FIND(I$1,'Ответы на форму (1)'!$E268)),0,IF(FIND(I$1,'Ответы на форму (1)'!$E268)&gt;0,1,0))</f>
        <v>0</v>
      </c>
      <c r="J268">
        <f>IF(ISERR(FIND(J$1,'Ответы на форму (1)'!$E268)),0,IF(FIND(J$1,'Ответы на форму (1)'!$E268)&gt;0,1,0))</f>
        <v>0</v>
      </c>
      <c r="K268">
        <f>IF(ISERR(FIND(K$1,'Ответы на форму (1)'!$E268)),0,IF(FIND(K$1,'Ответы на форму (1)'!$E268)&gt;0,1,0))</f>
        <v>0</v>
      </c>
      <c r="L268">
        <f t="shared" si="25"/>
        <v>2</v>
      </c>
      <c r="M268" s="9">
        <f t="shared" si="26"/>
        <v>17</v>
      </c>
      <c r="N268" s="9" t="str">
        <f t="shared" si="27"/>
        <v>2. Так себе</v>
      </c>
      <c r="O268">
        <f>'Ответы на форму (1)'!F268</f>
        <v>4</v>
      </c>
      <c r="P268">
        <f>'Ответы на форму (1)'!G268</f>
        <v>3</v>
      </c>
      <c r="Q268">
        <f>'Ответы на форму (1)'!H268</f>
        <v>4</v>
      </c>
      <c r="R268">
        <f>'Ответы на форму (1)'!I268</f>
        <v>3</v>
      </c>
      <c r="S268">
        <f>'Ответы на форму (1)'!J268</f>
        <v>3</v>
      </c>
      <c r="T268" t="str">
        <f>VLOOKUP('Ответы на форму (1)'!K268,ДжедайскаяШкала,2,FALSE)</f>
        <v>1. Плохо</v>
      </c>
      <c r="U268" t="str">
        <f>VLOOKUP('Ответы на форму (1)'!L268,ДжедайскаяШкала,2,FALSE)</f>
        <v>2. Средне</v>
      </c>
      <c r="V268" s="9">
        <f t="shared" si="28"/>
        <v>36</v>
      </c>
      <c r="W268" s="9" t="str">
        <f t="shared" si="29"/>
        <v>3. В хлам</v>
      </c>
      <c r="X268">
        <f>VLOOKUP('Ответы на форму (1)'!M268,FAS,2,FALSE)</f>
        <v>5</v>
      </c>
      <c r="Y268">
        <f>VLOOKUP('Ответы на форму (1)'!N268,FAS,2,FALSE)</f>
        <v>5</v>
      </c>
      <c r="Z268">
        <f>VLOOKUP('Ответы на форму (1)'!O268,FAS,2,FALSE)</f>
        <v>4</v>
      </c>
      <c r="AA268">
        <f>VLOOKUP('Ответы на форму (1)'!P268,FAS,2,FALSE)</f>
        <v>2</v>
      </c>
      <c r="AB268">
        <f>VLOOKUP('Ответы на форму (1)'!Q268,FAS,2,FALSE)</f>
        <v>4</v>
      </c>
      <c r="AC268">
        <f>VLOOKUP('Ответы на форму (1)'!R268,FAS,2,FALSE)</f>
        <v>5</v>
      </c>
      <c r="AD268">
        <f>VLOOKUP('Ответы на форму (1)'!S268,FAS,2,FALSE)</f>
        <v>4</v>
      </c>
      <c r="AE268">
        <f>VLOOKUP('Ответы на форму (1)'!T268,FAS,2,FALSE)</f>
        <v>3</v>
      </c>
      <c r="AF268">
        <f>VLOOKUP('Ответы на форму (1)'!U268,FAS,2,FALSE)</f>
        <v>2</v>
      </c>
      <c r="AG268">
        <f>VLOOKUP('Ответы на форму (1)'!V268,FAS,2,FALSE)</f>
        <v>2</v>
      </c>
    </row>
    <row r="269" spans="1:33" x14ac:dyDescent="0.3">
      <c r="A269" t="str">
        <f>VLOOKUP('Ответы на форму (1)'!B269,Пол,2,FALSE)</f>
        <v>Ж</v>
      </c>
      <c r="B269">
        <f>'Ответы на форму (1)'!C269</f>
        <v>23</v>
      </c>
      <c r="C269" t="str">
        <f t="shared" si="24"/>
        <v>3. Миллениал :)</v>
      </c>
      <c r="D269" t="str">
        <f>VLOOKUP('Ответы на форму (1)'!D269,ЧастотаТолчкосмартфона,2,FALSE)</f>
        <v>4. Очень Часто</v>
      </c>
      <c r="E269">
        <f>IF(ISERR(FIND(E$1,'Ответы на форму (1)'!$E269)),0,IF(FIND(E$1,'Ответы на форму (1)'!$E269)&gt;0,1,0))</f>
        <v>0</v>
      </c>
      <c r="F269">
        <f>IF(ISERR(FIND(F$1,'Ответы на форму (1)'!$E269)),0,IF(FIND(F$1,'Ответы на форму (1)'!$E269)&gt;0,1,0))</f>
        <v>0</v>
      </c>
      <c r="G269">
        <f>IF(ISERR(FIND(G$1,'Ответы на форму (1)'!$E269)),0,IF(FIND(G$1,'Ответы на форму (1)'!$E269)&gt;0,1,0))</f>
        <v>0</v>
      </c>
      <c r="H269">
        <f>IF(ISERR(FIND(H$1,'Ответы на форму (1)'!$E269)),0,IF(FIND(H$1,'Ответы на форму (1)'!$E269)&gt;0,1,0))</f>
        <v>1</v>
      </c>
      <c r="I269">
        <f>IF(ISERR(FIND(I$1,'Ответы на форму (1)'!$E269)),0,IF(FIND(I$1,'Ответы на форму (1)'!$E269)&gt;0,1,0))</f>
        <v>0</v>
      </c>
      <c r="J269">
        <f>IF(ISERR(FIND(J$1,'Ответы на форму (1)'!$E269)),0,IF(FIND(J$1,'Ответы на форму (1)'!$E269)&gt;0,1,0))</f>
        <v>0</v>
      </c>
      <c r="K269">
        <f>IF(ISERR(FIND(K$1,'Ответы на форму (1)'!$E269)),0,IF(FIND(K$1,'Ответы на форму (1)'!$E269)&gt;0,1,0))</f>
        <v>0</v>
      </c>
      <c r="L269">
        <f t="shared" si="25"/>
        <v>1</v>
      </c>
      <c r="M269" s="9">
        <f t="shared" si="26"/>
        <v>19</v>
      </c>
      <c r="N269" s="9" t="str">
        <f t="shared" si="27"/>
        <v>2. Так себе</v>
      </c>
      <c r="O269">
        <f>'Ответы на форму (1)'!F269</f>
        <v>4</v>
      </c>
      <c r="P269">
        <f>'Ответы на форму (1)'!G269</f>
        <v>5</v>
      </c>
      <c r="Q269">
        <f>'Ответы на форму (1)'!H269</f>
        <v>2</v>
      </c>
      <c r="R269">
        <f>'Ответы на форму (1)'!I269</f>
        <v>5</v>
      </c>
      <c r="S269">
        <f>'Ответы на форму (1)'!J269</f>
        <v>3</v>
      </c>
      <c r="T269" t="str">
        <f>VLOOKUP('Ответы на форму (1)'!K269,ДжедайскаяШкала,2,FALSE)</f>
        <v>2. Средне</v>
      </c>
      <c r="U269" t="str">
        <f>VLOOKUP('Ответы на форму (1)'!L269,ДжедайскаяШкала,2,FALSE)</f>
        <v>2. Средне</v>
      </c>
      <c r="V269" s="9">
        <f t="shared" si="28"/>
        <v>35</v>
      </c>
      <c r="W269" s="9" t="str">
        <f t="shared" si="29"/>
        <v>3. В хлам</v>
      </c>
      <c r="X269">
        <f>VLOOKUP('Ответы на форму (1)'!M269,FAS,2,FALSE)</f>
        <v>4</v>
      </c>
      <c r="Y269">
        <f>VLOOKUP('Ответы на форму (1)'!N269,FAS,2,FALSE)</f>
        <v>4</v>
      </c>
      <c r="Z269">
        <f>VLOOKUP('Ответы на форму (1)'!O269,FAS,2,FALSE)</f>
        <v>4</v>
      </c>
      <c r="AA269">
        <f>VLOOKUP('Ответы на форму (1)'!P269,FAS,2,FALSE)</f>
        <v>2</v>
      </c>
      <c r="AB269">
        <f>VLOOKUP('Ответы на форму (1)'!Q269,FAS,2,FALSE)</f>
        <v>3</v>
      </c>
      <c r="AC269">
        <f>VLOOKUP('Ответы на форму (1)'!R269,FAS,2,FALSE)</f>
        <v>5</v>
      </c>
      <c r="AD269">
        <f>VLOOKUP('Ответы на форму (1)'!S269,FAS,2,FALSE)</f>
        <v>1</v>
      </c>
      <c r="AE269">
        <f>VLOOKUP('Ответы на форму (1)'!T269,FAS,2,FALSE)</f>
        <v>5</v>
      </c>
      <c r="AF269">
        <f>VLOOKUP('Ответы на форму (1)'!U269,FAS,2,FALSE)</f>
        <v>3</v>
      </c>
      <c r="AG269">
        <f>VLOOKUP('Ответы на форму (1)'!V269,FAS,2,FALSE)</f>
        <v>4</v>
      </c>
    </row>
    <row r="270" spans="1:33" x14ac:dyDescent="0.3">
      <c r="A270" t="str">
        <f>VLOOKUP('Ответы на форму (1)'!B270,Пол,2,FALSE)</f>
        <v>Ж</v>
      </c>
      <c r="B270">
        <f>'Ответы на форму (1)'!C270</f>
        <v>38</v>
      </c>
      <c r="C270" t="str">
        <f t="shared" si="24"/>
        <v>1. Мудрый :)</v>
      </c>
      <c r="D270" t="str">
        <f>VLOOKUP('Ответы на форму (1)'!D270,ЧастотаТолчкосмартфона,2,FALSE)</f>
        <v>4. Очень Часто</v>
      </c>
      <c r="E270">
        <f>IF(ISERR(FIND(E$1,'Ответы на форму (1)'!$E270)),0,IF(FIND(E$1,'Ответы на форму (1)'!$E270)&gt;0,1,0))</f>
        <v>0</v>
      </c>
      <c r="F270">
        <f>IF(ISERR(FIND(F$1,'Ответы на форму (1)'!$E270)),0,IF(FIND(F$1,'Ответы на форму (1)'!$E270)&gt;0,1,0))</f>
        <v>1</v>
      </c>
      <c r="G270">
        <f>IF(ISERR(FIND(G$1,'Ответы на форму (1)'!$E270)),0,IF(FIND(G$1,'Ответы на форму (1)'!$E270)&gt;0,1,0))</f>
        <v>0</v>
      </c>
      <c r="H270">
        <f>IF(ISERR(FIND(H$1,'Ответы на форму (1)'!$E270)),0,IF(FIND(H$1,'Ответы на форму (1)'!$E270)&gt;0,1,0))</f>
        <v>1</v>
      </c>
      <c r="I270">
        <f>IF(ISERR(FIND(I$1,'Ответы на форму (1)'!$E270)),0,IF(FIND(I$1,'Ответы на форму (1)'!$E270)&gt;0,1,0))</f>
        <v>1</v>
      </c>
      <c r="J270">
        <f>IF(ISERR(FIND(J$1,'Ответы на форму (1)'!$E270)),0,IF(FIND(J$1,'Ответы на форму (1)'!$E270)&gt;0,1,0))</f>
        <v>0</v>
      </c>
      <c r="K270">
        <f>IF(ISERR(FIND(K$1,'Ответы на форму (1)'!$E270)),0,IF(FIND(K$1,'Ответы на форму (1)'!$E270)&gt;0,1,0))</f>
        <v>1</v>
      </c>
      <c r="L270">
        <f t="shared" si="25"/>
        <v>4</v>
      </c>
      <c r="M270" s="9">
        <f t="shared" si="26"/>
        <v>32</v>
      </c>
      <c r="N270" s="9" t="str">
        <f t="shared" si="27"/>
        <v>1. Довольный</v>
      </c>
      <c r="O270">
        <f>'Ответы на форму (1)'!F270</f>
        <v>6</v>
      </c>
      <c r="P270">
        <f>'Ответы на форму (1)'!G270</f>
        <v>6</v>
      </c>
      <c r="Q270">
        <f>'Ответы на форму (1)'!H270</f>
        <v>6</v>
      </c>
      <c r="R270">
        <f>'Ответы на форму (1)'!I270</f>
        <v>7</v>
      </c>
      <c r="S270">
        <f>'Ответы на форму (1)'!J270</f>
        <v>7</v>
      </c>
      <c r="T270" t="str">
        <f>VLOOKUP('Ответы на форму (1)'!K270,ДжедайскаяШкала,2,FALSE)</f>
        <v>2. Средне</v>
      </c>
      <c r="U270" t="str">
        <f>VLOOKUP('Ответы на форму (1)'!L270,ДжедайскаяШкала,2,FALSE)</f>
        <v>2. Средне</v>
      </c>
      <c r="V270" s="9">
        <f t="shared" si="28"/>
        <v>27</v>
      </c>
      <c r="W270" s="9" t="str">
        <f t="shared" si="29"/>
        <v>2. Усталый</v>
      </c>
      <c r="X270">
        <f>VLOOKUP('Ответы на форму (1)'!M270,FAS,2,FALSE)</f>
        <v>2</v>
      </c>
      <c r="Y270">
        <f>VLOOKUP('Ответы на форму (1)'!N270,FAS,2,FALSE)</f>
        <v>2</v>
      </c>
      <c r="Z270">
        <f>VLOOKUP('Ответы на форму (1)'!O270,FAS,2,FALSE)</f>
        <v>3</v>
      </c>
      <c r="AA270">
        <f>VLOOKUP('Ответы на форму (1)'!P270,FAS,2,FALSE)</f>
        <v>3</v>
      </c>
      <c r="AB270">
        <f>VLOOKUP('Ответы на форму (1)'!Q270,FAS,2,FALSE)</f>
        <v>2</v>
      </c>
      <c r="AC270">
        <f>VLOOKUP('Ответы на форму (1)'!R270,FAS,2,FALSE)</f>
        <v>4</v>
      </c>
      <c r="AD270">
        <f>VLOOKUP('Ответы на форму (1)'!S270,FAS,2,FALSE)</f>
        <v>2</v>
      </c>
      <c r="AE270">
        <f>VLOOKUP('Ответы на форму (1)'!T270,FAS,2,FALSE)</f>
        <v>3</v>
      </c>
      <c r="AF270">
        <f>VLOOKUP('Ответы на форму (1)'!U270,FAS,2,FALSE)</f>
        <v>3</v>
      </c>
      <c r="AG270">
        <f>VLOOKUP('Ответы на форму (1)'!V270,FAS,2,FALSE)</f>
        <v>3</v>
      </c>
    </row>
    <row r="271" spans="1:33" x14ac:dyDescent="0.3">
      <c r="A271" t="str">
        <f>VLOOKUP('Ответы на форму (1)'!B271,Пол,2,FALSE)</f>
        <v>М</v>
      </c>
      <c r="B271">
        <f>'Ответы на форму (1)'!C271</f>
        <v>36</v>
      </c>
      <c r="C271" t="str">
        <f t="shared" si="24"/>
        <v>1. Мудрый :)</v>
      </c>
      <c r="D271" t="str">
        <f>VLOOKUP('Ответы на форму (1)'!D271,ЧастотаТолчкосмартфона,2,FALSE)</f>
        <v>4. Очень Часто</v>
      </c>
      <c r="E271">
        <f>IF(ISERR(FIND(E$1,'Ответы на форму (1)'!$E271)),0,IF(FIND(E$1,'Ответы на форму (1)'!$E271)&gt;0,1,0))</f>
        <v>0</v>
      </c>
      <c r="F271">
        <f>IF(ISERR(FIND(F$1,'Ответы на форму (1)'!$E271)),0,IF(FIND(F$1,'Ответы на форму (1)'!$E271)&gt;0,1,0))</f>
        <v>0</v>
      </c>
      <c r="G271">
        <f>IF(ISERR(FIND(G$1,'Ответы на форму (1)'!$E271)),0,IF(FIND(G$1,'Ответы на форму (1)'!$E271)&gt;0,1,0))</f>
        <v>0</v>
      </c>
      <c r="H271">
        <f>IF(ISERR(FIND(H$1,'Ответы на форму (1)'!$E271)),0,IF(FIND(H$1,'Ответы на форму (1)'!$E271)&gt;0,1,0))</f>
        <v>1</v>
      </c>
      <c r="I271">
        <f>IF(ISERR(FIND(I$1,'Ответы на форму (1)'!$E271)),0,IF(FIND(I$1,'Ответы на форму (1)'!$E271)&gt;0,1,0))</f>
        <v>0</v>
      </c>
      <c r="J271">
        <f>IF(ISERR(FIND(J$1,'Ответы на форму (1)'!$E271)),0,IF(FIND(J$1,'Ответы на форму (1)'!$E271)&gt;0,1,0))</f>
        <v>1</v>
      </c>
      <c r="K271">
        <f>IF(ISERR(FIND(K$1,'Ответы на форму (1)'!$E271)),0,IF(FIND(K$1,'Ответы на форму (1)'!$E271)&gt;0,1,0))</f>
        <v>0</v>
      </c>
      <c r="L271">
        <f t="shared" si="25"/>
        <v>2</v>
      </c>
      <c r="M271" s="9">
        <f t="shared" si="26"/>
        <v>13</v>
      </c>
      <c r="N271" s="9" t="str">
        <f t="shared" si="27"/>
        <v>3. Не довольный</v>
      </c>
      <c r="O271">
        <f>'Ответы на форму (1)'!F271</f>
        <v>3</v>
      </c>
      <c r="P271">
        <f>'Ответы на форму (1)'!G271</f>
        <v>3</v>
      </c>
      <c r="Q271">
        <f>'Ответы на форму (1)'!H271</f>
        <v>3</v>
      </c>
      <c r="R271">
        <f>'Ответы на форму (1)'!I271</f>
        <v>3</v>
      </c>
      <c r="S271">
        <f>'Ответы на форму (1)'!J271</f>
        <v>1</v>
      </c>
      <c r="T271" t="str">
        <f>VLOOKUP('Ответы на форму (1)'!K271,ДжедайскаяШкала,2,FALSE)</f>
        <v>1. Плохо</v>
      </c>
      <c r="U271" t="str">
        <f>VLOOKUP('Ответы на форму (1)'!L271,ДжедайскаяШкала,2,FALSE)</f>
        <v>1. Плохо</v>
      </c>
      <c r="V271" s="9">
        <f t="shared" si="28"/>
        <v>34</v>
      </c>
      <c r="W271" s="9" t="str">
        <f t="shared" si="29"/>
        <v>3. В хлам</v>
      </c>
      <c r="X271">
        <f>VLOOKUP('Ответы на форму (1)'!M271,FAS,2,FALSE)</f>
        <v>4</v>
      </c>
      <c r="Y271">
        <f>VLOOKUP('Ответы на форму (1)'!N271,FAS,2,FALSE)</f>
        <v>4</v>
      </c>
      <c r="Z271">
        <f>VLOOKUP('Ответы на форму (1)'!O271,FAS,2,FALSE)</f>
        <v>5</v>
      </c>
      <c r="AA271">
        <f>VLOOKUP('Ответы на форму (1)'!P271,FAS,2,FALSE)</f>
        <v>2</v>
      </c>
      <c r="AB271">
        <f>VLOOKUP('Ответы на форму (1)'!Q271,FAS,2,FALSE)</f>
        <v>3</v>
      </c>
      <c r="AC271">
        <f>VLOOKUP('Ответы на форму (1)'!R271,FAS,2,FALSE)</f>
        <v>5</v>
      </c>
      <c r="AD271">
        <f>VLOOKUP('Ответы на форму (1)'!S271,FAS,2,FALSE)</f>
        <v>3</v>
      </c>
      <c r="AE271">
        <f>VLOOKUP('Ответы на форму (1)'!T271,FAS,2,FALSE)</f>
        <v>3</v>
      </c>
      <c r="AF271">
        <f>VLOOKUP('Ответы на форму (1)'!U271,FAS,2,FALSE)</f>
        <v>3</v>
      </c>
      <c r="AG271">
        <f>VLOOKUP('Ответы на форму (1)'!V271,FAS,2,FALSE)</f>
        <v>2</v>
      </c>
    </row>
    <row r="272" spans="1:33" x14ac:dyDescent="0.3">
      <c r="A272" t="str">
        <f>VLOOKUP('Ответы на форму (1)'!B272,Пол,2,FALSE)</f>
        <v>Ж</v>
      </c>
      <c r="B272">
        <f>'Ответы на форму (1)'!C272</f>
        <v>36</v>
      </c>
      <c r="C272" t="str">
        <f t="shared" si="24"/>
        <v>1. Мудрый :)</v>
      </c>
      <c r="D272" t="str">
        <f>VLOOKUP('Ответы на форму (1)'!D272,ЧастотаТолчкосмартфона,2,FALSE)</f>
        <v>4. Очень Часто</v>
      </c>
      <c r="E272">
        <f>IF(ISERR(FIND(E$1,'Ответы на форму (1)'!$E272)),0,IF(FIND(E$1,'Ответы на форму (1)'!$E272)&gt;0,1,0))</f>
        <v>0</v>
      </c>
      <c r="F272">
        <f>IF(ISERR(FIND(F$1,'Ответы на форму (1)'!$E272)),0,IF(FIND(F$1,'Ответы на форму (1)'!$E272)&gt;0,1,0))</f>
        <v>1</v>
      </c>
      <c r="G272">
        <f>IF(ISERR(FIND(G$1,'Ответы на форму (1)'!$E272)),0,IF(FIND(G$1,'Ответы на форму (1)'!$E272)&gt;0,1,0))</f>
        <v>0</v>
      </c>
      <c r="H272">
        <f>IF(ISERR(FIND(H$1,'Ответы на форму (1)'!$E272)),0,IF(FIND(H$1,'Ответы на форму (1)'!$E272)&gt;0,1,0))</f>
        <v>1</v>
      </c>
      <c r="I272">
        <f>IF(ISERR(FIND(I$1,'Ответы на форму (1)'!$E272)),0,IF(FIND(I$1,'Ответы на форму (1)'!$E272)&gt;0,1,0))</f>
        <v>0</v>
      </c>
      <c r="J272">
        <f>IF(ISERR(FIND(J$1,'Ответы на форму (1)'!$E272)),0,IF(FIND(J$1,'Ответы на форму (1)'!$E272)&gt;0,1,0))</f>
        <v>0</v>
      </c>
      <c r="K272">
        <f>IF(ISERR(FIND(K$1,'Ответы на форму (1)'!$E272)),0,IF(FIND(K$1,'Ответы на форму (1)'!$E272)&gt;0,1,0))</f>
        <v>1</v>
      </c>
      <c r="L272">
        <f t="shared" si="25"/>
        <v>3</v>
      </c>
      <c r="M272" s="9">
        <f t="shared" si="26"/>
        <v>16</v>
      </c>
      <c r="N272" s="9" t="str">
        <f t="shared" si="27"/>
        <v>2. Так себе</v>
      </c>
      <c r="O272">
        <f>'Ответы на форму (1)'!F272</f>
        <v>2</v>
      </c>
      <c r="P272">
        <f>'Ответы на форму (1)'!G272</f>
        <v>4</v>
      </c>
      <c r="Q272">
        <f>'Ответы на форму (1)'!H272</f>
        <v>4</v>
      </c>
      <c r="R272">
        <f>'Ответы на форму (1)'!I272</f>
        <v>4</v>
      </c>
      <c r="S272">
        <f>'Ответы на форму (1)'!J272</f>
        <v>2</v>
      </c>
      <c r="T272" t="str">
        <f>VLOOKUP('Ответы на форму (1)'!K272,ДжедайскаяШкала,2,FALSE)</f>
        <v>1. Плохо</v>
      </c>
      <c r="U272" t="str">
        <f>VLOOKUP('Ответы на форму (1)'!L272,ДжедайскаяШкала,2,FALSE)</f>
        <v>2. Средне</v>
      </c>
      <c r="V272" s="9">
        <f t="shared" si="28"/>
        <v>22</v>
      </c>
      <c r="W272" s="9" t="str">
        <f t="shared" si="29"/>
        <v>1. Свежий</v>
      </c>
      <c r="X272">
        <f>VLOOKUP('Ответы на форму (1)'!M272,FAS,2,FALSE)</f>
        <v>2</v>
      </c>
      <c r="Y272">
        <f>VLOOKUP('Ответы на форму (1)'!N272,FAS,2,FALSE)</f>
        <v>2</v>
      </c>
      <c r="Z272">
        <f>VLOOKUP('Ответы на форму (1)'!O272,FAS,2,FALSE)</f>
        <v>3</v>
      </c>
      <c r="AA272">
        <f>VLOOKUP('Ответы на форму (1)'!P272,FAS,2,FALSE)</f>
        <v>4</v>
      </c>
      <c r="AB272">
        <f>VLOOKUP('Ответы на форму (1)'!Q272,FAS,2,FALSE)</f>
        <v>2</v>
      </c>
      <c r="AC272">
        <f>VLOOKUP('Ответы на форму (1)'!R272,FAS,2,FALSE)</f>
        <v>2</v>
      </c>
      <c r="AD272">
        <f>VLOOKUP('Ответы на форму (1)'!S272,FAS,2,FALSE)</f>
        <v>1</v>
      </c>
      <c r="AE272">
        <f>VLOOKUP('Ответы на форму (1)'!T272,FAS,2,FALSE)</f>
        <v>3</v>
      </c>
      <c r="AF272">
        <f>VLOOKUP('Ответы на форму (1)'!U272,FAS,2,FALSE)</f>
        <v>2</v>
      </c>
      <c r="AG272">
        <f>VLOOKUP('Ответы на форму (1)'!V272,FAS,2,FALSE)</f>
        <v>1</v>
      </c>
    </row>
    <row r="273" spans="1:33" x14ac:dyDescent="0.3">
      <c r="A273" t="str">
        <f>VLOOKUP('Ответы на форму (1)'!B273,Пол,2,FALSE)</f>
        <v>Ж</v>
      </c>
      <c r="B273">
        <f>'Ответы на форму (1)'!C273</f>
        <v>40</v>
      </c>
      <c r="C273" t="str">
        <f t="shared" si="24"/>
        <v>1. Мудрый :)</v>
      </c>
      <c r="D273" t="str">
        <f>VLOOKUP('Ответы на форму (1)'!D273,ЧастотаТолчкосмартфона,2,FALSE)</f>
        <v>3. Часто</v>
      </c>
      <c r="E273">
        <f>IF(ISERR(FIND(E$1,'Ответы на форму (1)'!$E273)),0,IF(FIND(E$1,'Ответы на форму (1)'!$E273)&gt;0,1,0))</f>
        <v>0</v>
      </c>
      <c r="F273">
        <f>IF(ISERR(FIND(F$1,'Ответы на форму (1)'!$E273)),0,IF(FIND(F$1,'Ответы на форму (1)'!$E273)&gt;0,1,0))</f>
        <v>0</v>
      </c>
      <c r="G273">
        <f>IF(ISERR(FIND(G$1,'Ответы на форму (1)'!$E273)),0,IF(FIND(G$1,'Ответы на форму (1)'!$E273)&gt;0,1,0))</f>
        <v>0</v>
      </c>
      <c r="H273">
        <f>IF(ISERR(FIND(H$1,'Ответы на форму (1)'!$E273)),0,IF(FIND(H$1,'Ответы на форму (1)'!$E273)&gt;0,1,0))</f>
        <v>1</v>
      </c>
      <c r="I273">
        <f>IF(ISERR(FIND(I$1,'Ответы на форму (1)'!$E273)),0,IF(FIND(I$1,'Ответы на форму (1)'!$E273)&gt;0,1,0))</f>
        <v>0</v>
      </c>
      <c r="J273">
        <f>IF(ISERR(FIND(J$1,'Ответы на форму (1)'!$E273)),0,IF(FIND(J$1,'Ответы на форму (1)'!$E273)&gt;0,1,0))</f>
        <v>0</v>
      </c>
      <c r="K273">
        <f>IF(ISERR(FIND(K$1,'Ответы на форму (1)'!$E273)),0,IF(FIND(K$1,'Ответы на форму (1)'!$E273)&gt;0,1,0))</f>
        <v>0</v>
      </c>
      <c r="L273">
        <f t="shared" si="25"/>
        <v>1</v>
      </c>
      <c r="M273" s="9">
        <f t="shared" si="26"/>
        <v>26</v>
      </c>
      <c r="N273" s="9" t="str">
        <f t="shared" si="27"/>
        <v>1. Довольный</v>
      </c>
      <c r="O273">
        <f>'Ответы на форму (1)'!F273</f>
        <v>5</v>
      </c>
      <c r="P273">
        <f>'Ответы на форму (1)'!G273</f>
        <v>5</v>
      </c>
      <c r="Q273">
        <f>'Ответы на форму (1)'!H273</f>
        <v>5</v>
      </c>
      <c r="R273">
        <f>'Ответы на форму (1)'!I273</f>
        <v>6</v>
      </c>
      <c r="S273">
        <f>'Ответы на форму (1)'!J273</f>
        <v>5</v>
      </c>
      <c r="T273" t="str">
        <f>VLOOKUP('Ответы на форму (1)'!K273,ДжедайскаяШкала,2,FALSE)</f>
        <v>2. Средне</v>
      </c>
      <c r="U273" t="str">
        <f>VLOOKUP('Ответы на форму (1)'!L273,ДжедайскаяШкала,2,FALSE)</f>
        <v>2. Средне</v>
      </c>
      <c r="V273" s="9">
        <f t="shared" si="28"/>
        <v>28</v>
      </c>
      <c r="W273" s="9" t="str">
        <f t="shared" si="29"/>
        <v>2. Усталый</v>
      </c>
      <c r="X273">
        <f>VLOOKUP('Ответы на форму (1)'!M273,FAS,2,FALSE)</f>
        <v>4</v>
      </c>
      <c r="Y273">
        <f>VLOOKUP('Ответы на форму (1)'!N273,FAS,2,FALSE)</f>
        <v>3</v>
      </c>
      <c r="Z273">
        <f>VLOOKUP('Ответы на форму (1)'!O273,FAS,2,FALSE)</f>
        <v>3</v>
      </c>
      <c r="AA273">
        <f>VLOOKUP('Ответы на форму (1)'!P273,FAS,2,FALSE)</f>
        <v>2</v>
      </c>
      <c r="AB273">
        <f>VLOOKUP('Ответы на форму (1)'!Q273,FAS,2,FALSE)</f>
        <v>1</v>
      </c>
      <c r="AC273">
        <f>VLOOKUP('Ответы на форму (1)'!R273,FAS,2,FALSE)</f>
        <v>3</v>
      </c>
      <c r="AD273">
        <f>VLOOKUP('Ответы на форму (1)'!S273,FAS,2,FALSE)</f>
        <v>3</v>
      </c>
      <c r="AE273">
        <f>VLOOKUP('Ответы на форму (1)'!T273,FAS,2,FALSE)</f>
        <v>3</v>
      </c>
      <c r="AF273">
        <f>VLOOKUP('Ответы на форму (1)'!U273,FAS,2,FALSE)</f>
        <v>3</v>
      </c>
      <c r="AG273">
        <f>VLOOKUP('Ответы на форму (1)'!V273,FAS,2,FALSE)</f>
        <v>3</v>
      </c>
    </row>
    <row r="274" spans="1:33" x14ac:dyDescent="0.3">
      <c r="A274" t="str">
        <f>VLOOKUP('Ответы на форму (1)'!B274,Пол,2,FALSE)</f>
        <v>М</v>
      </c>
      <c r="B274">
        <f>'Ответы на форму (1)'!C274</f>
        <v>38</v>
      </c>
      <c r="C274" t="str">
        <f t="shared" si="24"/>
        <v>1. Мудрый :)</v>
      </c>
      <c r="D274" t="str">
        <f>VLOOKUP('Ответы на форму (1)'!D274,ЧастотаТолчкосмартфона,2,FALSE)</f>
        <v>4. Очень Часто</v>
      </c>
      <c r="E274">
        <f>IF(ISERR(FIND(E$1,'Ответы на форму (1)'!$E274)),0,IF(FIND(E$1,'Ответы на форму (1)'!$E274)&gt;0,1,0))</f>
        <v>0</v>
      </c>
      <c r="F274">
        <f>IF(ISERR(FIND(F$1,'Ответы на форму (1)'!$E274)),0,IF(FIND(F$1,'Ответы на форму (1)'!$E274)&gt;0,1,0))</f>
        <v>1</v>
      </c>
      <c r="G274">
        <f>IF(ISERR(FIND(G$1,'Ответы на форму (1)'!$E274)),0,IF(FIND(G$1,'Ответы на форму (1)'!$E274)&gt;0,1,0))</f>
        <v>1</v>
      </c>
      <c r="H274">
        <f>IF(ISERR(FIND(H$1,'Ответы на форму (1)'!$E274)),0,IF(FIND(H$1,'Ответы на форму (1)'!$E274)&gt;0,1,0))</f>
        <v>1</v>
      </c>
      <c r="I274">
        <f>IF(ISERR(FIND(I$1,'Ответы на форму (1)'!$E274)),0,IF(FIND(I$1,'Ответы на форму (1)'!$E274)&gt;0,1,0))</f>
        <v>1</v>
      </c>
      <c r="J274">
        <f>IF(ISERR(FIND(J$1,'Ответы на форму (1)'!$E274)),0,IF(FIND(J$1,'Ответы на форму (1)'!$E274)&gt;0,1,0))</f>
        <v>1</v>
      </c>
      <c r="K274">
        <f>IF(ISERR(FIND(K$1,'Ответы на форму (1)'!$E274)),0,IF(FIND(K$1,'Ответы на форму (1)'!$E274)&gt;0,1,0))</f>
        <v>1</v>
      </c>
      <c r="L274">
        <f t="shared" si="25"/>
        <v>6</v>
      </c>
      <c r="M274" s="9">
        <f t="shared" si="26"/>
        <v>22</v>
      </c>
      <c r="N274" s="9" t="str">
        <f t="shared" si="27"/>
        <v>2. Так себе</v>
      </c>
      <c r="O274">
        <f>'Ответы на форму (1)'!F274</f>
        <v>4</v>
      </c>
      <c r="P274">
        <f>'Ответы на форму (1)'!G274</f>
        <v>4</v>
      </c>
      <c r="Q274">
        <f>'Ответы на форму (1)'!H274</f>
        <v>5</v>
      </c>
      <c r="R274">
        <f>'Ответы на форму (1)'!I274</f>
        <v>5</v>
      </c>
      <c r="S274">
        <f>'Ответы на форму (1)'!J274</f>
        <v>4</v>
      </c>
      <c r="T274" t="str">
        <f>VLOOKUP('Ответы на форму (1)'!K274,ДжедайскаяШкала,2,FALSE)</f>
        <v>3. Хорошо</v>
      </c>
      <c r="U274" t="str">
        <f>VLOOKUP('Ответы на форму (1)'!L274,ДжедайскаяШкала,2,FALSE)</f>
        <v>3. Хорошо</v>
      </c>
      <c r="V274" s="9">
        <f t="shared" si="28"/>
        <v>22</v>
      </c>
      <c r="W274" s="9" t="str">
        <f t="shared" si="29"/>
        <v>1. Свежий</v>
      </c>
      <c r="X274">
        <f>VLOOKUP('Ответы на форму (1)'!M274,FAS,2,FALSE)</f>
        <v>3</v>
      </c>
      <c r="Y274">
        <f>VLOOKUP('Ответы на форму (1)'!N274,FAS,2,FALSE)</f>
        <v>1</v>
      </c>
      <c r="Z274">
        <f>VLOOKUP('Ответы на форму (1)'!O274,FAS,2,FALSE)</f>
        <v>2</v>
      </c>
      <c r="AA274">
        <f>VLOOKUP('Ответы на форму (1)'!P274,FAS,2,FALSE)</f>
        <v>4</v>
      </c>
      <c r="AB274">
        <f>VLOOKUP('Ответы на форму (1)'!Q274,FAS,2,FALSE)</f>
        <v>1</v>
      </c>
      <c r="AC274">
        <f>VLOOKUP('Ответы на форму (1)'!R274,FAS,2,FALSE)</f>
        <v>2</v>
      </c>
      <c r="AD274">
        <f>VLOOKUP('Ответы на форму (1)'!S274,FAS,2,FALSE)</f>
        <v>2</v>
      </c>
      <c r="AE274">
        <f>VLOOKUP('Ответы на форму (1)'!T274,FAS,2,FALSE)</f>
        <v>1</v>
      </c>
      <c r="AF274">
        <f>VLOOKUP('Ответы на форму (1)'!U274,FAS,2,FALSE)</f>
        <v>1</v>
      </c>
      <c r="AG274">
        <f>VLOOKUP('Ответы на форму (1)'!V274,FAS,2,FALSE)</f>
        <v>5</v>
      </c>
    </row>
    <row r="275" spans="1:33" x14ac:dyDescent="0.3">
      <c r="A275" t="str">
        <f>VLOOKUP('Ответы на форму (1)'!B275,Пол,2,FALSE)</f>
        <v>М</v>
      </c>
      <c r="B275">
        <f>'Ответы на форму (1)'!C275</f>
        <v>33</v>
      </c>
      <c r="C275" t="str">
        <f t="shared" si="24"/>
        <v>2. Молодой</v>
      </c>
      <c r="D275" t="str">
        <f>VLOOKUP('Ответы на форму (1)'!D275,ЧастотаТолчкосмартфона,2,FALSE)</f>
        <v>4. Очень Часто</v>
      </c>
      <c r="E275">
        <f>IF(ISERR(FIND(E$1,'Ответы на форму (1)'!$E275)),0,IF(FIND(E$1,'Ответы на форму (1)'!$E275)&gt;0,1,0))</f>
        <v>0</v>
      </c>
      <c r="F275">
        <f>IF(ISERR(FIND(F$1,'Ответы на форму (1)'!$E275)),0,IF(FIND(F$1,'Ответы на форму (1)'!$E275)&gt;0,1,0))</f>
        <v>1</v>
      </c>
      <c r="G275">
        <f>IF(ISERR(FIND(G$1,'Ответы на форму (1)'!$E275)),0,IF(FIND(G$1,'Ответы на форму (1)'!$E275)&gt;0,1,0))</f>
        <v>0</v>
      </c>
      <c r="H275">
        <f>IF(ISERR(FIND(H$1,'Ответы на форму (1)'!$E275)),0,IF(FIND(H$1,'Ответы на форму (1)'!$E275)&gt;0,1,0))</f>
        <v>1</v>
      </c>
      <c r="I275">
        <f>IF(ISERR(FIND(I$1,'Ответы на форму (1)'!$E275)),0,IF(FIND(I$1,'Ответы на форму (1)'!$E275)&gt;0,1,0))</f>
        <v>0</v>
      </c>
      <c r="J275">
        <f>IF(ISERR(FIND(J$1,'Ответы на форму (1)'!$E275)),0,IF(FIND(J$1,'Ответы на форму (1)'!$E275)&gt;0,1,0))</f>
        <v>1</v>
      </c>
      <c r="K275">
        <f>IF(ISERR(FIND(K$1,'Ответы на форму (1)'!$E275)),0,IF(FIND(K$1,'Ответы на форму (1)'!$E275)&gt;0,1,0))</f>
        <v>0</v>
      </c>
      <c r="L275">
        <f t="shared" si="25"/>
        <v>3</v>
      </c>
      <c r="M275" s="9">
        <f t="shared" si="26"/>
        <v>27</v>
      </c>
      <c r="N275" s="9" t="str">
        <f t="shared" si="27"/>
        <v>1. Довольный</v>
      </c>
      <c r="O275">
        <f>'Ответы на форму (1)'!F275</f>
        <v>5</v>
      </c>
      <c r="P275">
        <f>'Ответы на форму (1)'!G275</f>
        <v>6</v>
      </c>
      <c r="Q275">
        <f>'Ответы на форму (1)'!H275</f>
        <v>5</v>
      </c>
      <c r="R275">
        <f>'Ответы на форму (1)'!I275</f>
        <v>6</v>
      </c>
      <c r="S275">
        <f>'Ответы на форму (1)'!J275</f>
        <v>5</v>
      </c>
      <c r="T275" t="str">
        <f>VLOOKUP('Ответы на форму (1)'!K275,ДжедайскаяШкала,2,FALSE)</f>
        <v>3. Хорошо</v>
      </c>
      <c r="U275" t="str">
        <f>VLOOKUP('Ответы на форму (1)'!L275,ДжедайскаяШкала,2,FALSE)</f>
        <v>3. Хорошо</v>
      </c>
      <c r="V275" s="9">
        <f t="shared" si="28"/>
        <v>25</v>
      </c>
      <c r="W275" s="9" t="str">
        <f t="shared" si="29"/>
        <v>2. Усталый</v>
      </c>
      <c r="X275">
        <f>VLOOKUP('Ответы на форму (1)'!M275,FAS,2,FALSE)</f>
        <v>3</v>
      </c>
      <c r="Y275">
        <f>VLOOKUP('Ответы на форму (1)'!N275,FAS,2,FALSE)</f>
        <v>2</v>
      </c>
      <c r="Z275">
        <f>VLOOKUP('Ответы на форму (1)'!O275,FAS,2,FALSE)</f>
        <v>3</v>
      </c>
      <c r="AA275">
        <f>VLOOKUP('Ответы на форму (1)'!P275,FAS,2,FALSE)</f>
        <v>4</v>
      </c>
      <c r="AB275">
        <f>VLOOKUP('Ответы на форму (1)'!Q275,FAS,2,FALSE)</f>
        <v>1</v>
      </c>
      <c r="AC275">
        <f>VLOOKUP('Ответы на форму (1)'!R275,FAS,2,FALSE)</f>
        <v>2</v>
      </c>
      <c r="AD275">
        <f>VLOOKUP('Ответы на форму (1)'!S275,FAS,2,FALSE)</f>
        <v>2</v>
      </c>
      <c r="AE275">
        <f>VLOOKUP('Ответы на форму (1)'!T275,FAS,2,FALSE)</f>
        <v>2</v>
      </c>
      <c r="AF275">
        <f>VLOOKUP('Ответы на форму (1)'!U275,FAS,2,FALSE)</f>
        <v>2</v>
      </c>
      <c r="AG275">
        <f>VLOOKUP('Ответы на форму (1)'!V275,FAS,2,FALSE)</f>
        <v>4</v>
      </c>
    </row>
    <row r="276" spans="1:33" x14ac:dyDescent="0.3">
      <c r="A276" t="str">
        <f>VLOOKUP('Ответы на форму (1)'!B276,Пол,2,FALSE)</f>
        <v>Ж</v>
      </c>
      <c r="B276">
        <f>'Ответы на форму (1)'!C276</f>
        <v>32</v>
      </c>
      <c r="C276" t="str">
        <f t="shared" si="24"/>
        <v>2. Молодой</v>
      </c>
      <c r="D276" t="str">
        <f>VLOOKUP('Ответы на форму (1)'!D276,ЧастотаТолчкосмартфона,2,FALSE)</f>
        <v>4. Очень Часто</v>
      </c>
      <c r="E276">
        <f>IF(ISERR(FIND(E$1,'Ответы на форму (1)'!$E276)),0,IF(FIND(E$1,'Ответы на форму (1)'!$E276)&gt;0,1,0))</f>
        <v>0</v>
      </c>
      <c r="F276">
        <f>IF(ISERR(FIND(F$1,'Ответы на форму (1)'!$E276)),0,IF(FIND(F$1,'Ответы на форму (1)'!$E276)&gt;0,1,0))</f>
        <v>0</v>
      </c>
      <c r="G276">
        <f>IF(ISERR(FIND(G$1,'Ответы на форму (1)'!$E276)),0,IF(FIND(G$1,'Ответы на форму (1)'!$E276)&gt;0,1,0))</f>
        <v>0</v>
      </c>
      <c r="H276">
        <f>IF(ISERR(FIND(H$1,'Ответы на форму (1)'!$E276)),0,IF(FIND(H$1,'Ответы на форму (1)'!$E276)&gt;0,1,0))</f>
        <v>1</v>
      </c>
      <c r="I276">
        <f>IF(ISERR(FIND(I$1,'Ответы на форму (1)'!$E276)),0,IF(FIND(I$1,'Ответы на форму (1)'!$E276)&gt;0,1,0))</f>
        <v>1</v>
      </c>
      <c r="J276">
        <f>IF(ISERR(FIND(J$1,'Ответы на форму (1)'!$E276)),0,IF(FIND(J$1,'Ответы на форму (1)'!$E276)&gt;0,1,0))</f>
        <v>1</v>
      </c>
      <c r="K276">
        <f>IF(ISERR(FIND(K$1,'Ответы на форму (1)'!$E276)),0,IF(FIND(K$1,'Ответы на форму (1)'!$E276)&gt;0,1,0))</f>
        <v>0</v>
      </c>
      <c r="L276">
        <f t="shared" si="25"/>
        <v>3</v>
      </c>
      <c r="M276" s="9">
        <f t="shared" si="26"/>
        <v>12</v>
      </c>
      <c r="N276" s="9" t="str">
        <f t="shared" si="27"/>
        <v>3. Не довольный</v>
      </c>
      <c r="O276">
        <f>'Ответы на форму (1)'!F276</f>
        <v>1</v>
      </c>
      <c r="P276">
        <f>'Ответы на форму (1)'!G276</f>
        <v>5</v>
      </c>
      <c r="Q276">
        <f>'Ответы на форму (1)'!H276</f>
        <v>3</v>
      </c>
      <c r="R276">
        <f>'Ответы на форму (1)'!I276</f>
        <v>2</v>
      </c>
      <c r="S276">
        <f>'Ответы на форму (1)'!J276</f>
        <v>1</v>
      </c>
      <c r="T276" t="str">
        <f>VLOOKUP('Ответы на форму (1)'!K276,ДжедайскаяШкала,2,FALSE)</f>
        <v>1. Плохо</v>
      </c>
      <c r="U276" t="str">
        <f>VLOOKUP('Ответы на форму (1)'!L276,ДжедайскаяШкала,2,FALSE)</f>
        <v>2. Средне</v>
      </c>
      <c r="V276" s="9">
        <f t="shared" si="28"/>
        <v>36</v>
      </c>
      <c r="W276" s="9" t="str">
        <f t="shared" si="29"/>
        <v>3. В хлам</v>
      </c>
      <c r="X276">
        <f>VLOOKUP('Ответы на форму (1)'!M276,FAS,2,FALSE)</f>
        <v>3</v>
      </c>
      <c r="Y276">
        <f>VLOOKUP('Ответы на форму (1)'!N276,FAS,2,FALSE)</f>
        <v>4</v>
      </c>
      <c r="Z276">
        <f>VLOOKUP('Ответы на форму (1)'!O276,FAS,2,FALSE)</f>
        <v>5</v>
      </c>
      <c r="AA276">
        <f>VLOOKUP('Ответы на форму (1)'!P276,FAS,2,FALSE)</f>
        <v>4</v>
      </c>
      <c r="AB276">
        <f>VLOOKUP('Ответы на форму (1)'!Q276,FAS,2,FALSE)</f>
        <v>4</v>
      </c>
      <c r="AC276">
        <f>VLOOKUP('Ответы на форму (1)'!R276,FAS,2,FALSE)</f>
        <v>5</v>
      </c>
      <c r="AD276">
        <f>VLOOKUP('Ответы на форму (1)'!S276,FAS,2,FALSE)</f>
        <v>3</v>
      </c>
      <c r="AE276">
        <f>VLOOKUP('Ответы на форму (1)'!T276,FAS,2,FALSE)</f>
        <v>2</v>
      </c>
      <c r="AF276">
        <f>VLOOKUP('Ответы на форму (1)'!U276,FAS,2,FALSE)</f>
        <v>1</v>
      </c>
      <c r="AG276">
        <f>VLOOKUP('Ответы на форму (1)'!V276,FAS,2,FALSE)</f>
        <v>5</v>
      </c>
    </row>
    <row r="277" spans="1:33" x14ac:dyDescent="0.3">
      <c r="A277" t="str">
        <f>VLOOKUP('Ответы на форму (1)'!B277,Пол,2,FALSE)</f>
        <v>Ж</v>
      </c>
      <c r="B277">
        <f>'Ответы на форму (1)'!C277</f>
        <v>38</v>
      </c>
      <c r="C277" t="str">
        <f t="shared" si="24"/>
        <v>1. Мудрый :)</v>
      </c>
      <c r="D277" t="str">
        <f>VLOOKUP('Ответы на форму (1)'!D277,ЧастотаТолчкосмартфона,2,FALSE)</f>
        <v>4. Очень Часто</v>
      </c>
      <c r="E277">
        <f>IF(ISERR(FIND(E$1,'Ответы на форму (1)'!$E277)),0,IF(FIND(E$1,'Ответы на форму (1)'!$E277)&gt;0,1,0))</f>
        <v>0</v>
      </c>
      <c r="F277">
        <f>IF(ISERR(FIND(F$1,'Ответы на форму (1)'!$E277)),0,IF(FIND(F$1,'Ответы на форму (1)'!$E277)&gt;0,1,0))</f>
        <v>0</v>
      </c>
      <c r="G277">
        <f>IF(ISERR(FIND(G$1,'Ответы на форму (1)'!$E277)),0,IF(FIND(G$1,'Ответы на форму (1)'!$E277)&gt;0,1,0))</f>
        <v>0</v>
      </c>
      <c r="H277">
        <f>IF(ISERR(FIND(H$1,'Ответы на форму (1)'!$E277)),0,IF(FIND(H$1,'Ответы на форму (1)'!$E277)&gt;0,1,0))</f>
        <v>1</v>
      </c>
      <c r="I277">
        <f>IF(ISERR(FIND(I$1,'Ответы на форму (1)'!$E277)),0,IF(FIND(I$1,'Ответы на форму (1)'!$E277)&gt;0,1,0))</f>
        <v>0</v>
      </c>
      <c r="J277">
        <f>IF(ISERR(FIND(J$1,'Ответы на форму (1)'!$E277)),0,IF(FIND(J$1,'Ответы на форму (1)'!$E277)&gt;0,1,0))</f>
        <v>0</v>
      </c>
      <c r="K277">
        <f>IF(ISERR(FIND(K$1,'Ответы на форму (1)'!$E277)),0,IF(FIND(K$1,'Ответы на форму (1)'!$E277)&gt;0,1,0))</f>
        <v>0</v>
      </c>
      <c r="L277">
        <f t="shared" si="25"/>
        <v>1</v>
      </c>
      <c r="M277" s="9">
        <f t="shared" si="26"/>
        <v>17</v>
      </c>
      <c r="N277" s="9" t="str">
        <f t="shared" si="27"/>
        <v>2. Так себе</v>
      </c>
      <c r="O277">
        <f>'Ответы на форму (1)'!F277</f>
        <v>2</v>
      </c>
      <c r="P277">
        <f>'Ответы на форму (1)'!G277</f>
        <v>5</v>
      </c>
      <c r="Q277">
        <f>'Ответы на форму (1)'!H277</f>
        <v>4</v>
      </c>
      <c r="R277">
        <f>'Ответы на форму (1)'!I277</f>
        <v>5</v>
      </c>
      <c r="S277">
        <f>'Ответы на форму (1)'!J277</f>
        <v>1</v>
      </c>
      <c r="T277" t="str">
        <f>VLOOKUP('Ответы на форму (1)'!K277,ДжедайскаяШкала,2,FALSE)</f>
        <v>1. Плохо</v>
      </c>
      <c r="U277" t="str">
        <f>VLOOKUP('Ответы на форму (1)'!L277,ДжедайскаяШкала,2,FALSE)</f>
        <v>2. Средне</v>
      </c>
      <c r="V277" s="9">
        <f t="shared" si="28"/>
        <v>36</v>
      </c>
      <c r="W277" s="9" t="str">
        <f t="shared" si="29"/>
        <v>3. В хлам</v>
      </c>
      <c r="X277">
        <f>VLOOKUP('Ответы на форму (1)'!M277,FAS,2,FALSE)</f>
        <v>4</v>
      </c>
      <c r="Y277">
        <f>VLOOKUP('Ответы на форму (1)'!N277,FAS,2,FALSE)</f>
        <v>4</v>
      </c>
      <c r="Z277">
        <f>VLOOKUP('Ответы на форму (1)'!O277,FAS,2,FALSE)</f>
        <v>5</v>
      </c>
      <c r="AA277">
        <f>VLOOKUP('Ответы на форму (1)'!P277,FAS,2,FALSE)</f>
        <v>2</v>
      </c>
      <c r="AB277">
        <f>VLOOKUP('Ответы на форму (1)'!Q277,FAS,2,FALSE)</f>
        <v>4</v>
      </c>
      <c r="AC277">
        <f>VLOOKUP('Ответы на форму (1)'!R277,FAS,2,FALSE)</f>
        <v>4</v>
      </c>
      <c r="AD277">
        <f>VLOOKUP('Ответы на форму (1)'!S277,FAS,2,FALSE)</f>
        <v>4</v>
      </c>
      <c r="AE277">
        <f>VLOOKUP('Ответы на форму (1)'!T277,FAS,2,FALSE)</f>
        <v>3</v>
      </c>
      <c r="AF277">
        <f>VLOOKUP('Ответы на форму (1)'!U277,FAS,2,FALSE)</f>
        <v>4</v>
      </c>
      <c r="AG277">
        <f>VLOOKUP('Ответы на форму (1)'!V277,FAS,2,FALSE)</f>
        <v>2</v>
      </c>
    </row>
    <row r="278" spans="1:33" x14ac:dyDescent="0.3">
      <c r="A278" t="str">
        <f>VLOOKUP('Ответы на форму (1)'!B278,Пол,2,FALSE)</f>
        <v>М</v>
      </c>
      <c r="B278">
        <f>'Ответы на форму (1)'!C278</f>
        <v>35</v>
      </c>
      <c r="C278" t="str">
        <f t="shared" si="24"/>
        <v>1. Мудрый :)</v>
      </c>
      <c r="D278" t="str">
        <f>VLOOKUP('Ответы на форму (1)'!D278,ЧастотаТолчкосмартфона,2,FALSE)</f>
        <v>4. Очень Часто</v>
      </c>
      <c r="E278">
        <f>IF(ISERR(FIND(E$1,'Ответы на форму (1)'!$E278)),0,IF(FIND(E$1,'Ответы на форму (1)'!$E278)&gt;0,1,0))</f>
        <v>0</v>
      </c>
      <c r="F278">
        <f>IF(ISERR(FIND(F$1,'Ответы на форму (1)'!$E278)),0,IF(FIND(F$1,'Ответы на форму (1)'!$E278)&gt;0,1,0))</f>
        <v>0</v>
      </c>
      <c r="G278">
        <f>IF(ISERR(FIND(G$1,'Ответы на форму (1)'!$E278)),0,IF(FIND(G$1,'Ответы на форму (1)'!$E278)&gt;0,1,0))</f>
        <v>0</v>
      </c>
      <c r="H278">
        <f>IF(ISERR(FIND(H$1,'Ответы на форму (1)'!$E278)),0,IF(FIND(H$1,'Ответы на форму (1)'!$E278)&gt;0,1,0))</f>
        <v>1</v>
      </c>
      <c r="I278">
        <f>IF(ISERR(FIND(I$1,'Ответы на форму (1)'!$E278)),0,IF(FIND(I$1,'Ответы на форму (1)'!$E278)&gt;0,1,0))</f>
        <v>0</v>
      </c>
      <c r="J278">
        <f>IF(ISERR(FIND(J$1,'Ответы на форму (1)'!$E278)),0,IF(FIND(J$1,'Ответы на форму (1)'!$E278)&gt;0,1,0))</f>
        <v>1</v>
      </c>
      <c r="K278">
        <f>IF(ISERR(FIND(K$1,'Ответы на форму (1)'!$E278)),0,IF(FIND(K$1,'Ответы на форму (1)'!$E278)&gt;0,1,0))</f>
        <v>0</v>
      </c>
      <c r="L278">
        <f t="shared" si="25"/>
        <v>2</v>
      </c>
      <c r="M278" s="9">
        <f t="shared" si="26"/>
        <v>18</v>
      </c>
      <c r="N278" s="9" t="str">
        <f t="shared" si="27"/>
        <v>2. Так себе</v>
      </c>
      <c r="O278">
        <f>'Ответы на форму (1)'!F278</f>
        <v>4</v>
      </c>
      <c r="P278">
        <f>'Ответы на форму (1)'!G278</f>
        <v>4</v>
      </c>
      <c r="Q278">
        <f>'Ответы на форму (1)'!H278</f>
        <v>4</v>
      </c>
      <c r="R278">
        <f>'Ответы на форму (1)'!I278</f>
        <v>4</v>
      </c>
      <c r="S278">
        <f>'Ответы на форму (1)'!J278</f>
        <v>2</v>
      </c>
      <c r="T278" t="str">
        <f>VLOOKUP('Ответы на форму (1)'!K278,ДжедайскаяШкала,2,FALSE)</f>
        <v>2. Средне</v>
      </c>
      <c r="U278" t="str">
        <f>VLOOKUP('Ответы на форму (1)'!L278,ДжедайскаяШкала,2,FALSE)</f>
        <v>2. Средне</v>
      </c>
      <c r="V278" s="9">
        <f t="shared" si="28"/>
        <v>23</v>
      </c>
      <c r="W278" s="9" t="str">
        <f t="shared" si="29"/>
        <v>1. Свежий</v>
      </c>
      <c r="X278">
        <f>VLOOKUP('Ответы на форму (1)'!M278,FAS,2,FALSE)</f>
        <v>2</v>
      </c>
      <c r="Y278">
        <f>VLOOKUP('Ответы на форму (1)'!N278,FAS,2,FALSE)</f>
        <v>2</v>
      </c>
      <c r="Z278">
        <f>VLOOKUP('Ответы на форму (1)'!O278,FAS,2,FALSE)</f>
        <v>2</v>
      </c>
      <c r="AA278">
        <f>VLOOKUP('Ответы на форму (1)'!P278,FAS,2,FALSE)</f>
        <v>3</v>
      </c>
      <c r="AB278">
        <f>VLOOKUP('Ответы на форму (1)'!Q278,FAS,2,FALSE)</f>
        <v>2</v>
      </c>
      <c r="AC278">
        <f>VLOOKUP('Ответы на форму (1)'!R278,FAS,2,FALSE)</f>
        <v>3</v>
      </c>
      <c r="AD278">
        <f>VLOOKUP('Ответы на форму (1)'!S278,FAS,2,FALSE)</f>
        <v>3</v>
      </c>
      <c r="AE278">
        <f>VLOOKUP('Ответы на форму (1)'!T278,FAS,2,FALSE)</f>
        <v>2</v>
      </c>
      <c r="AF278">
        <f>VLOOKUP('Ответы на форму (1)'!U278,FAS,2,FALSE)</f>
        <v>3</v>
      </c>
      <c r="AG278">
        <f>VLOOKUP('Ответы на форму (1)'!V278,FAS,2,FALSE)</f>
        <v>1</v>
      </c>
    </row>
    <row r="279" spans="1:33" x14ac:dyDescent="0.3">
      <c r="A279" t="str">
        <f>VLOOKUP('Ответы на форму (1)'!B279,Пол,2,FALSE)</f>
        <v>М</v>
      </c>
      <c r="B279">
        <f>'Ответы на форму (1)'!C279</f>
        <v>20</v>
      </c>
      <c r="C279" t="str">
        <f t="shared" si="24"/>
        <v>3. Миллениал :)</v>
      </c>
      <c r="D279" t="str">
        <f>VLOOKUP('Ответы на форму (1)'!D279,ЧастотаТолчкосмартфона,2,FALSE)</f>
        <v>3. Часто</v>
      </c>
      <c r="E279">
        <f>IF(ISERR(FIND(E$1,'Ответы на форму (1)'!$E279)),0,IF(FIND(E$1,'Ответы на форму (1)'!$E279)&gt;0,1,0))</f>
        <v>0</v>
      </c>
      <c r="F279">
        <f>IF(ISERR(FIND(F$1,'Ответы на форму (1)'!$E279)),0,IF(FIND(F$1,'Ответы на форму (1)'!$E279)&gt;0,1,0))</f>
        <v>1</v>
      </c>
      <c r="G279">
        <f>IF(ISERR(FIND(G$1,'Ответы на форму (1)'!$E279)),0,IF(FIND(G$1,'Ответы на форму (1)'!$E279)&gt;0,1,0))</f>
        <v>0</v>
      </c>
      <c r="H279">
        <f>IF(ISERR(FIND(H$1,'Ответы на форму (1)'!$E279)),0,IF(FIND(H$1,'Ответы на форму (1)'!$E279)&gt;0,1,0))</f>
        <v>1</v>
      </c>
      <c r="I279">
        <f>IF(ISERR(FIND(I$1,'Ответы на форму (1)'!$E279)),0,IF(FIND(I$1,'Ответы на форму (1)'!$E279)&gt;0,1,0))</f>
        <v>0</v>
      </c>
      <c r="J279">
        <f>IF(ISERR(FIND(J$1,'Ответы на форму (1)'!$E279)),0,IF(FIND(J$1,'Ответы на форму (1)'!$E279)&gt;0,1,0))</f>
        <v>0</v>
      </c>
      <c r="K279">
        <f>IF(ISERR(FIND(K$1,'Ответы на форму (1)'!$E279)),0,IF(FIND(K$1,'Ответы на форму (1)'!$E279)&gt;0,1,0))</f>
        <v>0</v>
      </c>
      <c r="L279">
        <f t="shared" si="25"/>
        <v>2</v>
      </c>
      <c r="M279" s="9">
        <f t="shared" si="26"/>
        <v>26</v>
      </c>
      <c r="N279" s="9" t="str">
        <f t="shared" si="27"/>
        <v>1. Довольный</v>
      </c>
      <c r="O279">
        <f>'Ответы на форму (1)'!F279</f>
        <v>6</v>
      </c>
      <c r="P279">
        <f>'Ответы на форму (1)'!G279</f>
        <v>6</v>
      </c>
      <c r="Q279">
        <f>'Ответы на форму (1)'!H279</f>
        <v>5</v>
      </c>
      <c r="R279">
        <f>'Ответы на форму (1)'!I279</f>
        <v>5</v>
      </c>
      <c r="S279">
        <f>'Ответы на форму (1)'!J279</f>
        <v>4</v>
      </c>
      <c r="T279" t="str">
        <f>VLOOKUP('Ответы на форму (1)'!K279,ДжедайскаяШкала,2,FALSE)</f>
        <v>3. Хорошо</v>
      </c>
      <c r="U279" t="str">
        <f>VLOOKUP('Ответы на форму (1)'!L279,ДжедайскаяШкала,2,FALSE)</f>
        <v>3. Хорошо</v>
      </c>
      <c r="V279" s="9">
        <f t="shared" si="28"/>
        <v>28</v>
      </c>
      <c r="W279" s="9" t="str">
        <f t="shared" si="29"/>
        <v>2. Усталый</v>
      </c>
      <c r="X279">
        <f>VLOOKUP('Ответы на форму (1)'!M279,FAS,2,FALSE)</f>
        <v>2</v>
      </c>
      <c r="Y279">
        <f>VLOOKUP('Ответы на форму (1)'!N279,FAS,2,FALSE)</f>
        <v>2</v>
      </c>
      <c r="Z279">
        <f>VLOOKUP('Ответы на форму (1)'!O279,FAS,2,FALSE)</f>
        <v>3</v>
      </c>
      <c r="AA279">
        <f>VLOOKUP('Ответы на форму (1)'!P279,FAS,2,FALSE)</f>
        <v>4</v>
      </c>
      <c r="AB279">
        <f>VLOOKUP('Ответы на форму (1)'!Q279,FAS,2,FALSE)</f>
        <v>2</v>
      </c>
      <c r="AC279">
        <f>VLOOKUP('Ответы на форму (1)'!R279,FAS,2,FALSE)</f>
        <v>3</v>
      </c>
      <c r="AD279">
        <f>VLOOKUP('Ответы на форму (1)'!S279,FAS,2,FALSE)</f>
        <v>2</v>
      </c>
      <c r="AE279">
        <f>VLOOKUP('Ответы на форму (1)'!T279,FAS,2,FALSE)</f>
        <v>3</v>
      </c>
      <c r="AF279">
        <f>VLOOKUP('Ответы на форму (1)'!U279,FAS,2,FALSE)</f>
        <v>3</v>
      </c>
      <c r="AG279">
        <f>VLOOKUP('Ответы на форму (1)'!V279,FAS,2,FALSE)</f>
        <v>4</v>
      </c>
    </row>
    <row r="280" spans="1:33" x14ac:dyDescent="0.3">
      <c r="A280" t="str">
        <f>VLOOKUP('Ответы на форму (1)'!B280,Пол,2,FALSE)</f>
        <v>М</v>
      </c>
      <c r="B280">
        <f>'Ответы на форму (1)'!C280</f>
        <v>43</v>
      </c>
      <c r="C280" t="str">
        <f t="shared" si="24"/>
        <v>1. Мудрый :)</v>
      </c>
      <c r="D280" t="str">
        <f>VLOOKUP('Ответы на форму (1)'!D280,ЧастотаТолчкосмартфона,2,FALSE)</f>
        <v>2. Иногда</v>
      </c>
      <c r="E280">
        <f>IF(ISERR(FIND(E$1,'Ответы на форму (1)'!$E280)),0,IF(FIND(E$1,'Ответы на форму (1)'!$E280)&gt;0,1,0))</f>
        <v>0</v>
      </c>
      <c r="F280">
        <f>IF(ISERR(FIND(F$1,'Ответы на форму (1)'!$E280)),0,IF(FIND(F$1,'Ответы на форму (1)'!$E280)&gt;0,1,0))</f>
        <v>0</v>
      </c>
      <c r="G280">
        <f>IF(ISERR(FIND(G$1,'Ответы на форму (1)'!$E280)),0,IF(FIND(G$1,'Ответы на форму (1)'!$E280)&gt;0,1,0))</f>
        <v>0</v>
      </c>
      <c r="H280">
        <f>IF(ISERR(FIND(H$1,'Ответы на форму (1)'!$E280)),0,IF(FIND(H$1,'Ответы на форму (1)'!$E280)&gt;0,1,0))</f>
        <v>0</v>
      </c>
      <c r="I280">
        <f>IF(ISERR(FIND(I$1,'Ответы на форму (1)'!$E280)),0,IF(FIND(I$1,'Ответы на форму (1)'!$E280)&gt;0,1,0))</f>
        <v>0</v>
      </c>
      <c r="J280">
        <f>IF(ISERR(FIND(J$1,'Ответы на форму (1)'!$E280)),0,IF(FIND(J$1,'Ответы на форму (1)'!$E280)&gt;0,1,0))</f>
        <v>0</v>
      </c>
      <c r="K280">
        <f>IF(ISERR(FIND(K$1,'Ответы на форму (1)'!$E280)),0,IF(FIND(K$1,'Ответы на форму (1)'!$E280)&gt;0,1,0))</f>
        <v>0</v>
      </c>
      <c r="L280">
        <f t="shared" si="25"/>
        <v>0</v>
      </c>
      <c r="M280" s="9">
        <f t="shared" si="26"/>
        <v>25</v>
      </c>
      <c r="N280" s="9" t="str">
        <f t="shared" si="27"/>
        <v>2. Так себе</v>
      </c>
      <c r="O280">
        <f>'Ответы на форму (1)'!F280</f>
        <v>5</v>
      </c>
      <c r="P280">
        <f>'Ответы на форму (1)'!G280</f>
        <v>5</v>
      </c>
      <c r="Q280">
        <f>'Ответы на форму (1)'!H280</f>
        <v>5</v>
      </c>
      <c r="R280">
        <f>'Ответы на форму (1)'!I280</f>
        <v>5</v>
      </c>
      <c r="S280">
        <f>'Ответы на форму (1)'!J280</f>
        <v>5</v>
      </c>
      <c r="T280" t="str">
        <f>VLOOKUP('Ответы на форму (1)'!K280,ДжедайскаяШкала,2,FALSE)</f>
        <v>2. Средне</v>
      </c>
      <c r="U280" t="str">
        <f>VLOOKUP('Ответы на форму (1)'!L280,ДжедайскаяШкала,2,FALSE)</f>
        <v>2. Средне</v>
      </c>
      <c r="V280" s="9">
        <f t="shared" si="28"/>
        <v>27</v>
      </c>
      <c r="W280" s="9" t="str">
        <f t="shared" si="29"/>
        <v>2. Усталый</v>
      </c>
      <c r="X280">
        <f>VLOOKUP('Ответы на форму (1)'!M280,FAS,2,FALSE)</f>
        <v>1</v>
      </c>
      <c r="Y280">
        <f>VLOOKUP('Ответы на форму (1)'!N280,FAS,2,FALSE)</f>
        <v>1</v>
      </c>
      <c r="Z280">
        <f>VLOOKUP('Ответы на форму (1)'!O280,FAS,2,FALSE)</f>
        <v>1</v>
      </c>
      <c r="AA280">
        <f>VLOOKUP('Ответы на форму (1)'!P280,FAS,2,FALSE)</f>
        <v>5</v>
      </c>
      <c r="AB280">
        <f>VLOOKUP('Ответы на форму (1)'!Q280,FAS,2,FALSE)</f>
        <v>1</v>
      </c>
      <c r="AC280">
        <f>VLOOKUP('Ответы на форму (1)'!R280,FAS,2,FALSE)</f>
        <v>2</v>
      </c>
      <c r="AD280">
        <f>VLOOKUP('Ответы на форму (1)'!S280,FAS,2,FALSE)</f>
        <v>5</v>
      </c>
      <c r="AE280">
        <f>VLOOKUP('Ответы на форму (1)'!T280,FAS,2,FALSE)</f>
        <v>5</v>
      </c>
      <c r="AF280">
        <f>VLOOKUP('Ответы на форму (1)'!U280,FAS,2,FALSE)</f>
        <v>1</v>
      </c>
      <c r="AG280">
        <f>VLOOKUP('Ответы на форму (1)'!V280,FAS,2,FALSE)</f>
        <v>5</v>
      </c>
    </row>
    <row r="281" spans="1:33" x14ac:dyDescent="0.3">
      <c r="A281" t="str">
        <f>VLOOKUP('Ответы на форму (1)'!B281,Пол,2,FALSE)</f>
        <v>Ж</v>
      </c>
      <c r="B281">
        <f>'Ответы на форму (1)'!C281</f>
        <v>41</v>
      </c>
      <c r="C281" t="str">
        <f t="shared" si="24"/>
        <v>1. Мудрый :)</v>
      </c>
      <c r="D281" t="str">
        <f>VLOOKUP('Ответы на форму (1)'!D281,ЧастотаТолчкосмартфона,2,FALSE)</f>
        <v>0. Никогда</v>
      </c>
      <c r="E281">
        <f>IF(ISERR(FIND(E$1,'Ответы на форму (1)'!$E281)),0,IF(FIND(E$1,'Ответы на форму (1)'!$E281)&gt;0,1,0))</f>
        <v>0</v>
      </c>
      <c r="F281">
        <f>IF(ISERR(FIND(F$1,'Ответы на форму (1)'!$E281)),0,IF(FIND(F$1,'Ответы на форму (1)'!$E281)&gt;0,1,0))</f>
        <v>0</v>
      </c>
      <c r="G281">
        <f>IF(ISERR(FIND(G$1,'Ответы на форму (1)'!$E281)),0,IF(FIND(G$1,'Ответы на форму (1)'!$E281)&gt;0,1,0))</f>
        <v>0</v>
      </c>
      <c r="H281">
        <f>IF(ISERR(FIND(H$1,'Ответы на форму (1)'!$E281)),0,IF(FIND(H$1,'Ответы на форму (1)'!$E281)&gt;0,1,0))</f>
        <v>0</v>
      </c>
      <c r="I281">
        <f>IF(ISERR(FIND(I$1,'Ответы на форму (1)'!$E281)),0,IF(FIND(I$1,'Ответы на форму (1)'!$E281)&gt;0,1,0))</f>
        <v>0</v>
      </c>
      <c r="J281">
        <f>IF(ISERR(FIND(J$1,'Ответы на форму (1)'!$E281)),0,IF(FIND(J$1,'Ответы на форму (1)'!$E281)&gt;0,1,0))</f>
        <v>0</v>
      </c>
      <c r="K281">
        <f>IF(ISERR(FIND(K$1,'Ответы на форму (1)'!$E281)),0,IF(FIND(K$1,'Ответы на форму (1)'!$E281)&gt;0,1,0))</f>
        <v>0</v>
      </c>
      <c r="L281">
        <f t="shared" si="25"/>
        <v>0</v>
      </c>
      <c r="M281" s="9">
        <f t="shared" si="26"/>
        <v>28</v>
      </c>
      <c r="N281" s="9" t="str">
        <f t="shared" si="27"/>
        <v>1. Довольный</v>
      </c>
      <c r="O281">
        <f>'Ответы на форму (1)'!F281</f>
        <v>5</v>
      </c>
      <c r="P281">
        <f>'Ответы на форму (1)'!G281</f>
        <v>6</v>
      </c>
      <c r="Q281">
        <f>'Ответы на форму (1)'!H281</f>
        <v>6</v>
      </c>
      <c r="R281">
        <f>'Ответы на форму (1)'!I281</f>
        <v>7</v>
      </c>
      <c r="S281">
        <f>'Ответы на форму (1)'!J281</f>
        <v>4</v>
      </c>
      <c r="T281" t="str">
        <f>VLOOKUP('Ответы на форму (1)'!K281,ДжедайскаяШкала,2,FALSE)</f>
        <v>3. Хорошо</v>
      </c>
      <c r="U281" t="str">
        <f>VLOOKUP('Ответы на форму (1)'!L281,ДжедайскаяШкала,2,FALSE)</f>
        <v>3. Хорошо</v>
      </c>
      <c r="V281" s="9">
        <f t="shared" si="28"/>
        <v>30</v>
      </c>
      <c r="W281" s="9" t="str">
        <f t="shared" si="29"/>
        <v>2. Усталый</v>
      </c>
      <c r="X281">
        <f>VLOOKUP('Ответы на форму (1)'!M281,FAS,2,FALSE)</f>
        <v>3</v>
      </c>
      <c r="Y281">
        <f>VLOOKUP('Ответы на форму (1)'!N281,FAS,2,FALSE)</f>
        <v>3</v>
      </c>
      <c r="Z281">
        <f>VLOOKUP('Ответы на форму (1)'!O281,FAS,2,FALSE)</f>
        <v>2</v>
      </c>
      <c r="AA281">
        <f>VLOOKUP('Ответы на форму (1)'!P281,FAS,2,FALSE)</f>
        <v>4</v>
      </c>
      <c r="AB281">
        <f>VLOOKUP('Ответы на форму (1)'!Q281,FAS,2,FALSE)</f>
        <v>4</v>
      </c>
      <c r="AC281">
        <f>VLOOKUP('Ответы на форму (1)'!R281,FAS,2,FALSE)</f>
        <v>2</v>
      </c>
      <c r="AD281">
        <f>VLOOKUP('Ответы на форму (1)'!S281,FAS,2,FALSE)</f>
        <v>1</v>
      </c>
      <c r="AE281">
        <f>VLOOKUP('Ответы на форму (1)'!T281,FAS,2,FALSE)</f>
        <v>2</v>
      </c>
      <c r="AF281">
        <f>VLOOKUP('Ответы на форму (1)'!U281,FAS,2,FALSE)</f>
        <v>4</v>
      </c>
      <c r="AG281">
        <f>VLOOKUP('Ответы на форму (1)'!V281,FAS,2,FALSE)</f>
        <v>5</v>
      </c>
    </row>
    <row r="282" spans="1:33" x14ac:dyDescent="0.3">
      <c r="A282" t="str">
        <f>VLOOKUP('Ответы на форму (1)'!B282,Пол,2,FALSE)</f>
        <v>Ж</v>
      </c>
      <c r="B282">
        <f>'Ответы на форму (1)'!C282</f>
        <v>23</v>
      </c>
      <c r="C282" t="str">
        <f t="shared" si="24"/>
        <v>3. Миллениал :)</v>
      </c>
      <c r="D282" t="str">
        <f>VLOOKUP('Ответы на форму (1)'!D282,ЧастотаТолчкосмартфона,2,FALSE)</f>
        <v>4. Очень Часто</v>
      </c>
      <c r="E282">
        <f>IF(ISERR(FIND(E$1,'Ответы на форму (1)'!$E282)),0,IF(FIND(E$1,'Ответы на форму (1)'!$E282)&gt;0,1,0))</f>
        <v>0</v>
      </c>
      <c r="F282">
        <f>IF(ISERR(FIND(F$1,'Ответы на форму (1)'!$E282)),0,IF(FIND(F$1,'Ответы на форму (1)'!$E282)&gt;0,1,0))</f>
        <v>1</v>
      </c>
      <c r="G282">
        <f>IF(ISERR(FIND(G$1,'Ответы на форму (1)'!$E282)),0,IF(FIND(G$1,'Ответы на форму (1)'!$E282)&gt;0,1,0))</f>
        <v>1</v>
      </c>
      <c r="H282">
        <f>IF(ISERR(FIND(H$1,'Ответы на форму (1)'!$E282)),0,IF(FIND(H$1,'Ответы на форму (1)'!$E282)&gt;0,1,0))</f>
        <v>1</v>
      </c>
      <c r="I282">
        <f>IF(ISERR(FIND(I$1,'Ответы на форму (1)'!$E282)),0,IF(FIND(I$1,'Ответы на форму (1)'!$E282)&gt;0,1,0))</f>
        <v>0</v>
      </c>
      <c r="J282">
        <f>IF(ISERR(FIND(J$1,'Ответы на форму (1)'!$E282)),0,IF(FIND(J$1,'Ответы на форму (1)'!$E282)&gt;0,1,0))</f>
        <v>0</v>
      </c>
      <c r="K282">
        <f>IF(ISERR(FIND(K$1,'Ответы на форму (1)'!$E282)),0,IF(FIND(K$1,'Ответы на форму (1)'!$E282)&gt;0,1,0))</f>
        <v>1</v>
      </c>
      <c r="L282">
        <f t="shared" si="25"/>
        <v>4</v>
      </c>
      <c r="M282" s="9">
        <f t="shared" si="26"/>
        <v>17</v>
      </c>
      <c r="N282" s="9" t="str">
        <f t="shared" si="27"/>
        <v>2. Так себе</v>
      </c>
      <c r="O282">
        <f>'Ответы на форму (1)'!F282</f>
        <v>2</v>
      </c>
      <c r="P282">
        <f>'Ответы на форму (1)'!G282</f>
        <v>3</v>
      </c>
      <c r="Q282">
        <f>'Ответы на форму (1)'!H282</f>
        <v>3</v>
      </c>
      <c r="R282">
        <f>'Ответы на форму (1)'!I282</f>
        <v>6</v>
      </c>
      <c r="S282">
        <f>'Ответы на форму (1)'!J282</f>
        <v>3</v>
      </c>
      <c r="T282" t="str">
        <f>VLOOKUP('Ответы на форму (1)'!K282,ДжедайскаяШкала,2,FALSE)</f>
        <v>2. Средне</v>
      </c>
      <c r="U282" t="str">
        <f>VLOOKUP('Ответы на форму (1)'!L282,ДжедайскаяШкала,2,FALSE)</f>
        <v>2. Средне</v>
      </c>
      <c r="V282" s="9">
        <f t="shared" si="28"/>
        <v>23</v>
      </c>
      <c r="W282" s="9" t="str">
        <f t="shared" si="29"/>
        <v>1. Свежий</v>
      </c>
      <c r="X282">
        <f>VLOOKUP('Ответы на форму (1)'!M282,FAS,2,FALSE)</f>
        <v>3</v>
      </c>
      <c r="Y282">
        <f>VLOOKUP('Ответы на форму (1)'!N282,FAS,2,FALSE)</f>
        <v>3</v>
      </c>
      <c r="Z282">
        <f>VLOOKUP('Ответы на форму (1)'!O282,FAS,2,FALSE)</f>
        <v>2</v>
      </c>
      <c r="AA282">
        <f>VLOOKUP('Ответы на форму (1)'!P282,FAS,2,FALSE)</f>
        <v>2</v>
      </c>
      <c r="AB282">
        <f>VLOOKUP('Ответы на форму (1)'!Q282,FAS,2,FALSE)</f>
        <v>2</v>
      </c>
      <c r="AC282">
        <f>VLOOKUP('Ответы на форму (1)'!R282,FAS,2,FALSE)</f>
        <v>2</v>
      </c>
      <c r="AD282">
        <f>VLOOKUP('Ответы на форму (1)'!S282,FAS,2,FALSE)</f>
        <v>2</v>
      </c>
      <c r="AE282">
        <f>VLOOKUP('Ответы на форму (1)'!T282,FAS,2,FALSE)</f>
        <v>2</v>
      </c>
      <c r="AF282">
        <f>VLOOKUP('Ответы на форму (1)'!U282,FAS,2,FALSE)</f>
        <v>2</v>
      </c>
      <c r="AG282">
        <f>VLOOKUP('Ответы на форму (1)'!V282,FAS,2,FALSE)</f>
        <v>3</v>
      </c>
    </row>
    <row r="283" spans="1:33" x14ac:dyDescent="0.3">
      <c r="A283" t="str">
        <f>VLOOKUP('Ответы на форму (1)'!B283,Пол,2,FALSE)</f>
        <v>Ж</v>
      </c>
      <c r="B283">
        <f>'Ответы на форму (1)'!C283</f>
        <v>20</v>
      </c>
      <c r="C283" t="str">
        <f t="shared" si="24"/>
        <v>3. Миллениал :)</v>
      </c>
      <c r="D283" t="str">
        <f>VLOOKUP('Ответы на форму (1)'!D283,ЧастотаТолчкосмартфона,2,FALSE)</f>
        <v>4. Очень Часто</v>
      </c>
      <c r="E283">
        <f>IF(ISERR(FIND(E$1,'Ответы на форму (1)'!$E283)),0,IF(FIND(E$1,'Ответы на форму (1)'!$E283)&gt;0,1,0))</f>
        <v>0</v>
      </c>
      <c r="F283">
        <f>IF(ISERR(FIND(F$1,'Ответы на форму (1)'!$E283)),0,IF(FIND(F$1,'Ответы на форму (1)'!$E283)&gt;0,1,0))</f>
        <v>1</v>
      </c>
      <c r="G283">
        <f>IF(ISERR(FIND(G$1,'Ответы на форму (1)'!$E283)),0,IF(FIND(G$1,'Ответы на форму (1)'!$E283)&gt;0,1,0))</f>
        <v>0</v>
      </c>
      <c r="H283">
        <f>IF(ISERR(FIND(H$1,'Ответы на форму (1)'!$E283)),0,IF(FIND(H$1,'Ответы на форму (1)'!$E283)&gt;0,1,0))</f>
        <v>1</v>
      </c>
      <c r="I283">
        <f>IF(ISERR(FIND(I$1,'Ответы на форму (1)'!$E283)),0,IF(FIND(I$1,'Ответы на форму (1)'!$E283)&gt;0,1,0))</f>
        <v>1</v>
      </c>
      <c r="J283">
        <f>IF(ISERR(FIND(J$1,'Ответы на форму (1)'!$E283)),0,IF(FIND(J$1,'Ответы на форму (1)'!$E283)&gt;0,1,0))</f>
        <v>1</v>
      </c>
      <c r="K283">
        <f>IF(ISERR(FIND(K$1,'Ответы на форму (1)'!$E283)),0,IF(FIND(K$1,'Ответы на форму (1)'!$E283)&gt;0,1,0))</f>
        <v>1</v>
      </c>
      <c r="L283">
        <f t="shared" si="25"/>
        <v>5</v>
      </c>
      <c r="M283" s="9">
        <f t="shared" si="26"/>
        <v>22</v>
      </c>
      <c r="N283" s="9" t="str">
        <f t="shared" si="27"/>
        <v>2. Так себе</v>
      </c>
      <c r="O283">
        <f>'Ответы на форму (1)'!F283</f>
        <v>4</v>
      </c>
      <c r="P283">
        <f>'Ответы на форму (1)'!G283</f>
        <v>5</v>
      </c>
      <c r="Q283">
        <f>'Ответы на форму (1)'!H283</f>
        <v>5</v>
      </c>
      <c r="R283">
        <f>'Ответы на форму (1)'!I283</f>
        <v>5</v>
      </c>
      <c r="S283">
        <f>'Ответы на форму (1)'!J283</f>
        <v>3</v>
      </c>
      <c r="T283" t="str">
        <f>VLOOKUP('Ответы на форму (1)'!K283,ДжедайскаяШкала,2,FALSE)</f>
        <v>3. Хорошо</v>
      </c>
      <c r="U283" t="str">
        <f>VLOOKUP('Ответы на форму (1)'!L283,ДжедайскаяШкала,2,FALSE)</f>
        <v>3. Хорошо</v>
      </c>
      <c r="V283" s="9">
        <f t="shared" si="28"/>
        <v>35</v>
      </c>
      <c r="W283" s="9" t="str">
        <f t="shared" si="29"/>
        <v>3. В хлам</v>
      </c>
      <c r="X283">
        <f>VLOOKUP('Ответы на форму (1)'!M283,FAS,2,FALSE)</f>
        <v>4</v>
      </c>
      <c r="Y283">
        <f>VLOOKUP('Ответы на форму (1)'!N283,FAS,2,FALSE)</f>
        <v>4</v>
      </c>
      <c r="Z283">
        <f>VLOOKUP('Ответы на форму (1)'!O283,FAS,2,FALSE)</f>
        <v>4</v>
      </c>
      <c r="AA283">
        <f>VLOOKUP('Ответы на форму (1)'!P283,FAS,2,FALSE)</f>
        <v>4</v>
      </c>
      <c r="AB283">
        <f>VLOOKUP('Ответы на форму (1)'!Q283,FAS,2,FALSE)</f>
        <v>3</v>
      </c>
      <c r="AC283">
        <f>VLOOKUP('Ответы на форму (1)'!R283,FAS,2,FALSE)</f>
        <v>3</v>
      </c>
      <c r="AD283">
        <f>VLOOKUP('Ответы на форму (1)'!S283,FAS,2,FALSE)</f>
        <v>3</v>
      </c>
      <c r="AE283">
        <f>VLOOKUP('Ответы на форму (1)'!T283,FAS,2,FALSE)</f>
        <v>3</v>
      </c>
      <c r="AF283">
        <f>VLOOKUP('Ответы на форму (1)'!U283,FAS,2,FALSE)</f>
        <v>3</v>
      </c>
      <c r="AG283">
        <f>VLOOKUP('Ответы на форму (1)'!V283,FAS,2,FALSE)</f>
        <v>4</v>
      </c>
    </row>
    <row r="284" spans="1:33" x14ac:dyDescent="0.3">
      <c r="A284" t="str">
        <f>VLOOKUP('Ответы на форму (1)'!B284,Пол,2,FALSE)</f>
        <v>М</v>
      </c>
      <c r="B284">
        <f>'Ответы на форму (1)'!C284</f>
        <v>36</v>
      </c>
      <c r="C284" t="str">
        <f t="shared" si="24"/>
        <v>1. Мудрый :)</v>
      </c>
      <c r="D284" t="str">
        <f>VLOOKUP('Ответы на форму (1)'!D284,ЧастотаТолчкосмартфона,2,FALSE)</f>
        <v>3. Часто</v>
      </c>
      <c r="E284">
        <f>IF(ISERR(FIND(E$1,'Ответы на форму (1)'!$E284)),0,IF(FIND(E$1,'Ответы на форму (1)'!$E284)&gt;0,1,0))</f>
        <v>0</v>
      </c>
      <c r="F284">
        <f>IF(ISERR(FIND(F$1,'Ответы на форму (1)'!$E284)),0,IF(FIND(F$1,'Ответы на форму (1)'!$E284)&gt;0,1,0))</f>
        <v>0</v>
      </c>
      <c r="G284">
        <f>IF(ISERR(FIND(G$1,'Ответы на форму (1)'!$E284)),0,IF(FIND(G$1,'Ответы на форму (1)'!$E284)&gt;0,1,0))</f>
        <v>0</v>
      </c>
      <c r="H284">
        <f>IF(ISERR(FIND(H$1,'Ответы на форму (1)'!$E284)),0,IF(FIND(H$1,'Ответы на форму (1)'!$E284)&gt;0,1,0))</f>
        <v>1</v>
      </c>
      <c r="I284">
        <f>IF(ISERR(FIND(I$1,'Ответы на форму (1)'!$E284)),0,IF(FIND(I$1,'Ответы на форму (1)'!$E284)&gt;0,1,0))</f>
        <v>0</v>
      </c>
      <c r="J284">
        <f>IF(ISERR(FIND(J$1,'Ответы на форму (1)'!$E284)),0,IF(FIND(J$1,'Ответы на форму (1)'!$E284)&gt;0,1,0))</f>
        <v>1</v>
      </c>
      <c r="K284">
        <f>IF(ISERR(FIND(K$1,'Ответы на форму (1)'!$E284)),0,IF(FIND(K$1,'Ответы на форму (1)'!$E284)&gt;0,1,0))</f>
        <v>0</v>
      </c>
      <c r="L284">
        <f t="shared" si="25"/>
        <v>2</v>
      </c>
      <c r="M284" s="9">
        <f t="shared" si="26"/>
        <v>18</v>
      </c>
      <c r="N284" s="9" t="str">
        <f t="shared" si="27"/>
        <v>2. Так себе</v>
      </c>
      <c r="O284">
        <f>'Ответы на форму (1)'!F284</f>
        <v>4</v>
      </c>
      <c r="P284">
        <f>'Ответы на форму (1)'!G284</f>
        <v>3</v>
      </c>
      <c r="Q284">
        <f>'Ответы на форму (1)'!H284</f>
        <v>3</v>
      </c>
      <c r="R284">
        <f>'Ответы на форму (1)'!I284</f>
        <v>6</v>
      </c>
      <c r="S284">
        <f>'Ответы на форму (1)'!J284</f>
        <v>2</v>
      </c>
      <c r="T284" t="str">
        <f>VLOOKUP('Ответы на форму (1)'!K284,ДжедайскаяШкала,2,FALSE)</f>
        <v>2. Средне</v>
      </c>
      <c r="U284" t="str">
        <f>VLOOKUP('Ответы на форму (1)'!L284,ДжедайскаяШкала,2,FALSE)</f>
        <v>2. Средне</v>
      </c>
      <c r="V284" s="9">
        <f t="shared" si="28"/>
        <v>31</v>
      </c>
      <c r="W284" s="9" t="str">
        <f t="shared" si="29"/>
        <v>2. Усталый</v>
      </c>
      <c r="X284">
        <f>VLOOKUP('Ответы на форму (1)'!M284,FAS,2,FALSE)</f>
        <v>3</v>
      </c>
      <c r="Y284">
        <f>VLOOKUP('Ответы на форму (1)'!N284,FAS,2,FALSE)</f>
        <v>2</v>
      </c>
      <c r="Z284">
        <f>VLOOKUP('Ответы на форму (1)'!O284,FAS,2,FALSE)</f>
        <v>3</v>
      </c>
      <c r="AA284">
        <f>VLOOKUP('Ответы на форму (1)'!P284,FAS,2,FALSE)</f>
        <v>4</v>
      </c>
      <c r="AB284">
        <f>VLOOKUP('Ответы на форму (1)'!Q284,FAS,2,FALSE)</f>
        <v>2</v>
      </c>
      <c r="AC284">
        <f>VLOOKUP('Ответы на форму (1)'!R284,FAS,2,FALSE)</f>
        <v>4</v>
      </c>
      <c r="AD284">
        <f>VLOOKUP('Ответы на форму (1)'!S284,FAS,2,FALSE)</f>
        <v>2</v>
      </c>
      <c r="AE284">
        <f>VLOOKUP('Ответы на форму (1)'!T284,FAS,2,FALSE)</f>
        <v>4</v>
      </c>
      <c r="AF284">
        <f>VLOOKUP('Ответы на форму (1)'!U284,FAS,2,FALSE)</f>
        <v>3</v>
      </c>
      <c r="AG284">
        <f>VLOOKUP('Ответы на форму (1)'!V284,FAS,2,FALSE)</f>
        <v>4</v>
      </c>
    </row>
    <row r="285" spans="1:33" x14ac:dyDescent="0.3">
      <c r="A285" t="str">
        <f>VLOOKUP('Ответы на форму (1)'!B285,Пол,2,FALSE)</f>
        <v>М</v>
      </c>
      <c r="B285">
        <f>'Ответы на форму (1)'!C285</f>
        <v>34</v>
      </c>
      <c r="C285" t="str">
        <f t="shared" si="24"/>
        <v>2. Молодой</v>
      </c>
      <c r="D285" t="str">
        <f>VLOOKUP('Ответы на форму (1)'!D285,ЧастотаТолчкосмартфона,2,FALSE)</f>
        <v>4. Очень Часто</v>
      </c>
      <c r="E285">
        <f>IF(ISERR(FIND(E$1,'Ответы на форму (1)'!$E285)),0,IF(FIND(E$1,'Ответы на форму (1)'!$E285)&gt;0,1,0))</f>
        <v>0</v>
      </c>
      <c r="F285">
        <f>IF(ISERR(FIND(F$1,'Ответы на форму (1)'!$E285)),0,IF(FIND(F$1,'Ответы на форму (1)'!$E285)&gt;0,1,0))</f>
        <v>1</v>
      </c>
      <c r="G285">
        <f>IF(ISERR(FIND(G$1,'Ответы на форму (1)'!$E285)),0,IF(FIND(G$1,'Ответы на форму (1)'!$E285)&gt;0,1,0))</f>
        <v>1</v>
      </c>
      <c r="H285">
        <f>IF(ISERR(FIND(H$1,'Ответы на форму (1)'!$E285)),0,IF(FIND(H$1,'Ответы на форму (1)'!$E285)&gt;0,1,0))</f>
        <v>1</v>
      </c>
      <c r="I285">
        <f>IF(ISERR(FIND(I$1,'Ответы на форму (1)'!$E285)),0,IF(FIND(I$1,'Ответы на форму (1)'!$E285)&gt;0,1,0))</f>
        <v>0</v>
      </c>
      <c r="J285">
        <f>IF(ISERR(FIND(J$1,'Ответы на форму (1)'!$E285)),0,IF(FIND(J$1,'Ответы на форму (1)'!$E285)&gt;0,1,0))</f>
        <v>1</v>
      </c>
      <c r="K285">
        <f>IF(ISERR(FIND(K$1,'Ответы на форму (1)'!$E285)),0,IF(FIND(K$1,'Ответы на форму (1)'!$E285)&gt;0,1,0))</f>
        <v>0</v>
      </c>
      <c r="L285">
        <f t="shared" si="25"/>
        <v>4</v>
      </c>
      <c r="M285" s="9">
        <f t="shared" si="26"/>
        <v>28</v>
      </c>
      <c r="N285" s="9" t="str">
        <f t="shared" si="27"/>
        <v>1. Довольный</v>
      </c>
      <c r="O285">
        <f>'Ответы на форму (1)'!F285</f>
        <v>5</v>
      </c>
      <c r="P285">
        <f>'Ответы на форму (1)'!G285</f>
        <v>6</v>
      </c>
      <c r="Q285">
        <f>'Ответы на форму (1)'!H285</f>
        <v>6</v>
      </c>
      <c r="R285">
        <f>'Ответы на форму (1)'!I285</f>
        <v>6</v>
      </c>
      <c r="S285">
        <f>'Ответы на форму (1)'!J285</f>
        <v>5</v>
      </c>
      <c r="T285" t="str">
        <f>VLOOKUP('Ответы на форму (1)'!K285,ДжедайскаяШкала,2,FALSE)</f>
        <v>3. Хорошо</v>
      </c>
      <c r="U285" t="str">
        <f>VLOOKUP('Ответы на форму (1)'!L285,ДжедайскаяШкала,2,FALSE)</f>
        <v>2. Средне</v>
      </c>
      <c r="V285" s="9">
        <f t="shared" si="28"/>
        <v>21</v>
      </c>
      <c r="W285" s="9" t="str">
        <f t="shared" si="29"/>
        <v>1. Свежий</v>
      </c>
      <c r="X285">
        <f>VLOOKUP('Ответы на форму (1)'!M285,FAS,2,FALSE)</f>
        <v>1</v>
      </c>
      <c r="Y285">
        <f>VLOOKUP('Ответы на форму (1)'!N285,FAS,2,FALSE)</f>
        <v>1</v>
      </c>
      <c r="Z285">
        <f>VLOOKUP('Ответы на форму (1)'!O285,FAS,2,FALSE)</f>
        <v>2</v>
      </c>
      <c r="AA285">
        <f>VLOOKUP('Ответы на форму (1)'!P285,FAS,2,FALSE)</f>
        <v>4</v>
      </c>
      <c r="AB285">
        <f>VLOOKUP('Ответы на форму (1)'!Q285,FAS,2,FALSE)</f>
        <v>1</v>
      </c>
      <c r="AC285">
        <f>VLOOKUP('Ответы на форму (1)'!R285,FAS,2,FALSE)</f>
        <v>2</v>
      </c>
      <c r="AD285">
        <f>VLOOKUP('Ответы на форму (1)'!S285,FAS,2,FALSE)</f>
        <v>2</v>
      </c>
      <c r="AE285">
        <f>VLOOKUP('Ответы на форму (1)'!T285,FAS,2,FALSE)</f>
        <v>2</v>
      </c>
      <c r="AF285">
        <f>VLOOKUP('Ответы на форму (1)'!U285,FAS,2,FALSE)</f>
        <v>2</v>
      </c>
      <c r="AG285">
        <f>VLOOKUP('Ответы на форму (1)'!V285,FAS,2,FALSE)</f>
        <v>4</v>
      </c>
    </row>
    <row r="286" spans="1:33" x14ac:dyDescent="0.3">
      <c r="A286" t="str">
        <f>VLOOKUP('Ответы на форму (1)'!B286,Пол,2,FALSE)</f>
        <v>Ж</v>
      </c>
      <c r="B286">
        <f>'Ответы на форму (1)'!C286</f>
        <v>33</v>
      </c>
      <c r="C286" t="str">
        <f t="shared" si="24"/>
        <v>2. Молодой</v>
      </c>
      <c r="D286" t="str">
        <f>VLOOKUP('Ответы на форму (1)'!D286,ЧастотаТолчкосмартфона,2,FALSE)</f>
        <v>4. Очень Часто</v>
      </c>
      <c r="E286">
        <f>IF(ISERR(FIND(E$1,'Ответы на форму (1)'!$E286)),0,IF(FIND(E$1,'Ответы на форму (1)'!$E286)&gt;0,1,0))</f>
        <v>0</v>
      </c>
      <c r="F286">
        <f>IF(ISERR(FIND(F$1,'Ответы на форму (1)'!$E286)),0,IF(FIND(F$1,'Ответы на форму (1)'!$E286)&gt;0,1,0))</f>
        <v>1</v>
      </c>
      <c r="G286">
        <f>IF(ISERR(FIND(G$1,'Ответы на форму (1)'!$E286)),0,IF(FIND(G$1,'Ответы на форму (1)'!$E286)&gt;0,1,0))</f>
        <v>0</v>
      </c>
      <c r="H286">
        <f>IF(ISERR(FIND(H$1,'Ответы на форму (1)'!$E286)),0,IF(FIND(H$1,'Ответы на форму (1)'!$E286)&gt;0,1,0))</f>
        <v>1</v>
      </c>
      <c r="I286">
        <f>IF(ISERR(FIND(I$1,'Ответы на форму (1)'!$E286)),0,IF(FIND(I$1,'Ответы на форму (1)'!$E286)&gt;0,1,0))</f>
        <v>0</v>
      </c>
      <c r="J286">
        <f>IF(ISERR(FIND(J$1,'Ответы на форму (1)'!$E286)),0,IF(FIND(J$1,'Ответы на форму (1)'!$E286)&gt;0,1,0))</f>
        <v>0</v>
      </c>
      <c r="K286">
        <f>IF(ISERR(FIND(K$1,'Ответы на форму (1)'!$E286)),0,IF(FIND(K$1,'Ответы на форму (1)'!$E286)&gt;0,1,0))</f>
        <v>0</v>
      </c>
      <c r="L286">
        <f t="shared" si="25"/>
        <v>2</v>
      </c>
      <c r="M286" s="9">
        <f t="shared" si="26"/>
        <v>30</v>
      </c>
      <c r="N286" s="9" t="str">
        <f t="shared" si="27"/>
        <v>1. Довольный</v>
      </c>
      <c r="O286">
        <f>'Ответы на форму (1)'!F286</f>
        <v>6</v>
      </c>
      <c r="P286">
        <f>'Ответы на форму (1)'!G286</f>
        <v>6</v>
      </c>
      <c r="Q286">
        <f>'Ответы на форму (1)'!H286</f>
        <v>6</v>
      </c>
      <c r="R286">
        <f>'Ответы на форму (1)'!I286</f>
        <v>6</v>
      </c>
      <c r="S286">
        <f>'Ответы на форму (1)'!J286</f>
        <v>6</v>
      </c>
      <c r="T286" t="str">
        <f>VLOOKUP('Ответы на форму (1)'!K286,ДжедайскаяШкала,2,FALSE)</f>
        <v>2. Средне</v>
      </c>
      <c r="U286" t="str">
        <f>VLOOKUP('Ответы на форму (1)'!L286,ДжедайскаяШкала,2,FALSE)</f>
        <v>2. Средне</v>
      </c>
      <c r="V286" s="9">
        <f t="shared" si="28"/>
        <v>33</v>
      </c>
      <c r="W286" s="9" t="str">
        <f t="shared" si="29"/>
        <v>3. В хлам</v>
      </c>
      <c r="X286">
        <f>VLOOKUP('Ответы на форму (1)'!M286,FAS,2,FALSE)</f>
        <v>3</v>
      </c>
      <c r="Y286">
        <f>VLOOKUP('Ответы на форму (1)'!N286,FAS,2,FALSE)</f>
        <v>3</v>
      </c>
      <c r="Z286">
        <f>VLOOKUP('Ответы на форму (1)'!O286,FAS,2,FALSE)</f>
        <v>5</v>
      </c>
      <c r="AA286">
        <f>VLOOKUP('Ответы на форму (1)'!P286,FAS,2,FALSE)</f>
        <v>4</v>
      </c>
      <c r="AB286">
        <f>VLOOKUP('Ответы на форму (1)'!Q286,FAS,2,FALSE)</f>
        <v>3</v>
      </c>
      <c r="AC286">
        <f>VLOOKUP('Ответы на форму (1)'!R286,FAS,2,FALSE)</f>
        <v>3</v>
      </c>
      <c r="AD286">
        <f>VLOOKUP('Ответы на форму (1)'!S286,FAS,2,FALSE)</f>
        <v>3</v>
      </c>
      <c r="AE286">
        <f>VLOOKUP('Ответы на форму (1)'!T286,FAS,2,FALSE)</f>
        <v>3</v>
      </c>
      <c r="AF286">
        <f>VLOOKUP('Ответы на форму (1)'!U286,FAS,2,FALSE)</f>
        <v>2</v>
      </c>
      <c r="AG286">
        <f>VLOOKUP('Ответы на форму (1)'!V286,FAS,2,FALSE)</f>
        <v>4</v>
      </c>
    </row>
    <row r="287" spans="1:33" x14ac:dyDescent="0.3">
      <c r="A287" t="str">
        <f>VLOOKUP('Ответы на форму (1)'!B287,Пол,2,FALSE)</f>
        <v>Ж</v>
      </c>
      <c r="B287">
        <f>'Ответы на форму (1)'!C287</f>
        <v>32</v>
      </c>
      <c r="C287" t="str">
        <f t="shared" si="24"/>
        <v>2. Молодой</v>
      </c>
      <c r="D287" t="str">
        <f>VLOOKUP('Ответы на форму (1)'!D287,ЧастотаТолчкосмартфона,2,FALSE)</f>
        <v>4. Очень Часто</v>
      </c>
      <c r="E287">
        <f>IF(ISERR(FIND(E$1,'Ответы на форму (1)'!$E287)),0,IF(FIND(E$1,'Ответы на форму (1)'!$E287)&gt;0,1,0))</f>
        <v>0</v>
      </c>
      <c r="F287">
        <f>IF(ISERR(FIND(F$1,'Ответы на форму (1)'!$E287)),0,IF(FIND(F$1,'Ответы на форму (1)'!$E287)&gt;0,1,0))</f>
        <v>1</v>
      </c>
      <c r="G287">
        <f>IF(ISERR(FIND(G$1,'Ответы на форму (1)'!$E287)),0,IF(FIND(G$1,'Ответы на форму (1)'!$E287)&gt;0,1,0))</f>
        <v>0</v>
      </c>
      <c r="H287">
        <f>IF(ISERR(FIND(H$1,'Ответы на форму (1)'!$E287)),0,IF(FIND(H$1,'Ответы на форму (1)'!$E287)&gt;0,1,0))</f>
        <v>1</v>
      </c>
      <c r="I287">
        <f>IF(ISERR(FIND(I$1,'Ответы на форму (1)'!$E287)),0,IF(FIND(I$1,'Ответы на форму (1)'!$E287)&gt;0,1,0))</f>
        <v>0</v>
      </c>
      <c r="J287">
        <f>IF(ISERR(FIND(J$1,'Ответы на форму (1)'!$E287)),0,IF(FIND(J$1,'Ответы на форму (1)'!$E287)&gt;0,1,0))</f>
        <v>0</v>
      </c>
      <c r="K287">
        <f>IF(ISERR(FIND(K$1,'Ответы на форму (1)'!$E287)),0,IF(FIND(K$1,'Ответы на форму (1)'!$E287)&gt;0,1,0))</f>
        <v>0</v>
      </c>
      <c r="L287">
        <f t="shared" si="25"/>
        <v>2</v>
      </c>
      <c r="M287" s="9">
        <f t="shared" si="26"/>
        <v>22</v>
      </c>
      <c r="N287" s="9" t="str">
        <f t="shared" si="27"/>
        <v>2. Так себе</v>
      </c>
      <c r="O287">
        <f>'Ответы на форму (1)'!F287</f>
        <v>5</v>
      </c>
      <c r="P287">
        <f>'Ответы на форму (1)'!G287</f>
        <v>5</v>
      </c>
      <c r="Q287">
        <f>'Ответы на форму (1)'!H287</f>
        <v>5</v>
      </c>
      <c r="R287">
        <f>'Ответы на форму (1)'!I287</f>
        <v>4</v>
      </c>
      <c r="S287">
        <f>'Ответы на форму (1)'!J287</f>
        <v>3</v>
      </c>
      <c r="T287" t="str">
        <f>VLOOKUP('Ответы на форму (1)'!K287,ДжедайскаяШкала,2,FALSE)</f>
        <v>2. Средне</v>
      </c>
      <c r="U287" t="str">
        <f>VLOOKUP('Ответы на форму (1)'!L287,ДжедайскаяШкала,2,FALSE)</f>
        <v>3. Хорошо</v>
      </c>
      <c r="V287" s="9">
        <f t="shared" si="28"/>
        <v>27</v>
      </c>
      <c r="W287" s="9" t="str">
        <f t="shared" si="29"/>
        <v>2. Усталый</v>
      </c>
      <c r="X287">
        <f>VLOOKUP('Ответы на форму (1)'!M287,FAS,2,FALSE)</f>
        <v>4</v>
      </c>
      <c r="Y287">
        <f>VLOOKUP('Ответы на форму (1)'!N287,FAS,2,FALSE)</f>
        <v>4</v>
      </c>
      <c r="Z287">
        <f>VLOOKUP('Ответы на форму (1)'!O287,FAS,2,FALSE)</f>
        <v>2</v>
      </c>
      <c r="AA287">
        <f>VLOOKUP('Ответы на форму (1)'!P287,FAS,2,FALSE)</f>
        <v>3</v>
      </c>
      <c r="AB287">
        <f>VLOOKUP('Ответы на форму (1)'!Q287,FAS,2,FALSE)</f>
        <v>3</v>
      </c>
      <c r="AC287">
        <f>VLOOKUP('Ответы на форму (1)'!R287,FAS,2,FALSE)</f>
        <v>3</v>
      </c>
      <c r="AD287">
        <f>VLOOKUP('Ответы на форму (1)'!S287,FAS,2,FALSE)</f>
        <v>2</v>
      </c>
      <c r="AE287">
        <f>VLOOKUP('Ответы на форму (1)'!T287,FAS,2,FALSE)</f>
        <v>2</v>
      </c>
      <c r="AF287">
        <f>VLOOKUP('Ответы на форму (1)'!U287,FAS,2,FALSE)</f>
        <v>1</v>
      </c>
      <c r="AG287">
        <f>VLOOKUP('Ответы на форму (1)'!V287,FAS,2,FALSE)</f>
        <v>3</v>
      </c>
    </row>
    <row r="288" spans="1:33" x14ac:dyDescent="0.3">
      <c r="A288" t="str">
        <f>VLOOKUP('Ответы на форму (1)'!B288,Пол,2,FALSE)</f>
        <v>М</v>
      </c>
      <c r="B288">
        <f>'Ответы на форму (1)'!C288</f>
        <v>36</v>
      </c>
      <c r="C288" t="str">
        <f t="shared" si="24"/>
        <v>1. Мудрый :)</v>
      </c>
      <c r="D288" t="str">
        <f>VLOOKUP('Ответы на форму (1)'!D288,ЧастотаТолчкосмартфона,2,FALSE)</f>
        <v>4. Очень Часто</v>
      </c>
      <c r="E288">
        <f>IF(ISERR(FIND(E$1,'Ответы на форму (1)'!$E288)),0,IF(FIND(E$1,'Ответы на форму (1)'!$E288)&gt;0,1,0))</f>
        <v>0</v>
      </c>
      <c r="F288">
        <f>IF(ISERR(FIND(F$1,'Ответы на форму (1)'!$E288)),0,IF(FIND(F$1,'Ответы на форму (1)'!$E288)&gt;0,1,0))</f>
        <v>0</v>
      </c>
      <c r="G288">
        <f>IF(ISERR(FIND(G$1,'Ответы на форму (1)'!$E288)),0,IF(FIND(G$1,'Ответы на форму (1)'!$E288)&gt;0,1,0))</f>
        <v>0</v>
      </c>
      <c r="H288">
        <f>IF(ISERR(FIND(H$1,'Ответы на форму (1)'!$E288)),0,IF(FIND(H$1,'Ответы на форму (1)'!$E288)&gt;0,1,0))</f>
        <v>1</v>
      </c>
      <c r="I288">
        <f>IF(ISERR(FIND(I$1,'Ответы на форму (1)'!$E288)),0,IF(FIND(I$1,'Ответы на форму (1)'!$E288)&gt;0,1,0))</f>
        <v>0</v>
      </c>
      <c r="J288">
        <f>IF(ISERR(FIND(J$1,'Ответы на форму (1)'!$E288)),0,IF(FIND(J$1,'Ответы на форму (1)'!$E288)&gt;0,1,0))</f>
        <v>0</v>
      </c>
      <c r="K288">
        <f>IF(ISERR(FIND(K$1,'Ответы на форму (1)'!$E288)),0,IF(FIND(K$1,'Ответы на форму (1)'!$E288)&gt;0,1,0))</f>
        <v>0</v>
      </c>
      <c r="L288">
        <f t="shared" si="25"/>
        <v>1</v>
      </c>
      <c r="M288" s="9">
        <f t="shared" si="26"/>
        <v>23</v>
      </c>
      <c r="N288" s="9" t="str">
        <f t="shared" si="27"/>
        <v>2. Так себе</v>
      </c>
      <c r="O288">
        <f>'Ответы на форму (1)'!F288</f>
        <v>4</v>
      </c>
      <c r="P288">
        <f>'Ответы на форму (1)'!G288</f>
        <v>5</v>
      </c>
      <c r="Q288">
        <f>'Ответы на форму (1)'!H288</f>
        <v>5</v>
      </c>
      <c r="R288">
        <f>'Ответы на форму (1)'!I288</f>
        <v>5</v>
      </c>
      <c r="S288">
        <f>'Ответы на форму (1)'!J288</f>
        <v>4</v>
      </c>
      <c r="T288" t="str">
        <f>VLOOKUP('Ответы на форму (1)'!K288,ДжедайскаяШкала,2,FALSE)</f>
        <v>1. Плохо</v>
      </c>
      <c r="U288" t="str">
        <f>VLOOKUP('Ответы на форму (1)'!L288,ДжедайскаяШкала,2,FALSE)</f>
        <v>1. Плохо</v>
      </c>
      <c r="V288" s="9">
        <f t="shared" si="28"/>
        <v>32</v>
      </c>
      <c r="W288" s="9" t="str">
        <f t="shared" si="29"/>
        <v>2. Усталый</v>
      </c>
      <c r="X288">
        <f>VLOOKUP('Ответы на форму (1)'!M288,FAS,2,FALSE)</f>
        <v>3</v>
      </c>
      <c r="Y288">
        <f>VLOOKUP('Ответы на форму (1)'!N288,FAS,2,FALSE)</f>
        <v>2</v>
      </c>
      <c r="Z288">
        <f>VLOOKUP('Ответы на форму (1)'!O288,FAS,2,FALSE)</f>
        <v>4</v>
      </c>
      <c r="AA288">
        <f>VLOOKUP('Ответы на форму (1)'!P288,FAS,2,FALSE)</f>
        <v>4</v>
      </c>
      <c r="AB288">
        <f>VLOOKUP('Ответы на форму (1)'!Q288,FAS,2,FALSE)</f>
        <v>2</v>
      </c>
      <c r="AC288">
        <f>VLOOKUP('Ответы на форму (1)'!R288,FAS,2,FALSE)</f>
        <v>4</v>
      </c>
      <c r="AD288">
        <f>VLOOKUP('Ответы на форму (1)'!S288,FAS,2,FALSE)</f>
        <v>4</v>
      </c>
      <c r="AE288">
        <f>VLOOKUP('Ответы на форму (1)'!T288,FAS,2,FALSE)</f>
        <v>3</v>
      </c>
      <c r="AF288">
        <f>VLOOKUP('Ответы на форму (1)'!U288,FAS,2,FALSE)</f>
        <v>3</v>
      </c>
      <c r="AG288">
        <f>VLOOKUP('Ответы на форму (1)'!V288,FAS,2,FALSE)</f>
        <v>3</v>
      </c>
    </row>
    <row r="289" spans="1:33" x14ac:dyDescent="0.3">
      <c r="A289" t="str">
        <f>VLOOKUP('Ответы на форму (1)'!B289,Пол,2,FALSE)</f>
        <v>Ж</v>
      </c>
      <c r="B289">
        <f>'Ответы на форму (1)'!C289</f>
        <v>38</v>
      </c>
      <c r="C289" t="str">
        <f t="shared" si="24"/>
        <v>1. Мудрый :)</v>
      </c>
      <c r="D289" t="str">
        <f>VLOOKUP('Ответы на форму (1)'!D289,ЧастотаТолчкосмартфона,2,FALSE)</f>
        <v>3. Часто</v>
      </c>
      <c r="E289">
        <f>IF(ISERR(FIND(E$1,'Ответы на форму (1)'!$E289)),0,IF(FIND(E$1,'Ответы на форму (1)'!$E289)&gt;0,1,0))</f>
        <v>0</v>
      </c>
      <c r="F289">
        <f>IF(ISERR(FIND(F$1,'Ответы на форму (1)'!$E289)),0,IF(FIND(F$1,'Ответы на форму (1)'!$E289)&gt;0,1,0))</f>
        <v>0</v>
      </c>
      <c r="G289">
        <f>IF(ISERR(FIND(G$1,'Ответы на форму (1)'!$E289)),0,IF(FIND(G$1,'Ответы на форму (1)'!$E289)&gt;0,1,0))</f>
        <v>0</v>
      </c>
      <c r="H289">
        <f>IF(ISERR(FIND(H$1,'Ответы на форму (1)'!$E289)),0,IF(FIND(H$1,'Ответы на форму (1)'!$E289)&gt;0,1,0))</f>
        <v>1</v>
      </c>
      <c r="I289">
        <f>IF(ISERR(FIND(I$1,'Ответы на форму (1)'!$E289)),0,IF(FIND(I$1,'Ответы на форму (1)'!$E289)&gt;0,1,0))</f>
        <v>0</v>
      </c>
      <c r="J289">
        <f>IF(ISERR(FIND(J$1,'Ответы на форму (1)'!$E289)),0,IF(FIND(J$1,'Ответы на форму (1)'!$E289)&gt;0,1,0))</f>
        <v>0</v>
      </c>
      <c r="K289">
        <f>IF(ISERR(FIND(K$1,'Ответы на форму (1)'!$E289)),0,IF(FIND(K$1,'Ответы на форму (1)'!$E289)&gt;0,1,0))</f>
        <v>0</v>
      </c>
      <c r="L289">
        <f t="shared" si="25"/>
        <v>1</v>
      </c>
      <c r="M289" s="9">
        <f t="shared" si="26"/>
        <v>21</v>
      </c>
      <c r="N289" s="9" t="str">
        <f t="shared" si="27"/>
        <v>2. Так себе</v>
      </c>
      <c r="O289">
        <f>'Ответы на форму (1)'!F289</f>
        <v>3</v>
      </c>
      <c r="P289">
        <f>'Ответы на форму (1)'!G289</f>
        <v>4</v>
      </c>
      <c r="Q289">
        <f>'Ответы на форму (1)'!H289</f>
        <v>3</v>
      </c>
      <c r="R289">
        <f>'Ответы на форму (1)'!I289</f>
        <v>7</v>
      </c>
      <c r="S289">
        <f>'Ответы на форму (1)'!J289</f>
        <v>4</v>
      </c>
      <c r="T289" t="str">
        <f>VLOOKUP('Ответы на форму (1)'!K289,ДжедайскаяШкала,2,FALSE)</f>
        <v>2. Средне</v>
      </c>
      <c r="U289" t="str">
        <f>VLOOKUP('Ответы на форму (1)'!L289,ДжедайскаяШкала,2,FALSE)</f>
        <v>3. Хорошо</v>
      </c>
      <c r="V289" s="9">
        <f t="shared" si="28"/>
        <v>26</v>
      </c>
      <c r="W289" s="9" t="str">
        <f t="shared" si="29"/>
        <v>2. Усталый</v>
      </c>
      <c r="X289">
        <f>VLOOKUP('Ответы на форму (1)'!M289,FAS,2,FALSE)</f>
        <v>3</v>
      </c>
      <c r="Y289">
        <f>VLOOKUP('Ответы на форму (1)'!N289,FAS,2,FALSE)</f>
        <v>2</v>
      </c>
      <c r="Z289">
        <f>VLOOKUP('Ответы на форму (1)'!O289,FAS,2,FALSE)</f>
        <v>3</v>
      </c>
      <c r="AA289">
        <f>VLOOKUP('Ответы на форму (1)'!P289,FAS,2,FALSE)</f>
        <v>3</v>
      </c>
      <c r="AB289">
        <f>VLOOKUP('Ответы на форму (1)'!Q289,FAS,2,FALSE)</f>
        <v>1</v>
      </c>
      <c r="AC289">
        <f>VLOOKUP('Ответы на форму (1)'!R289,FAS,2,FALSE)</f>
        <v>2</v>
      </c>
      <c r="AD289">
        <f>VLOOKUP('Ответы на форму (1)'!S289,FAS,2,FALSE)</f>
        <v>2</v>
      </c>
      <c r="AE289">
        <f>VLOOKUP('Ответы на форму (1)'!T289,FAS,2,FALSE)</f>
        <v>3</v>
      </c>
      <c r="AF289">
        <f>VLOOKUP('Ответы на форму (1)'!U289,FAS,2,FALSE)</f>
        <v>3</v>
      </c>
      <c r="AG289">
        <f>VLOOKUP('Ответы на форму (1)'!V289,FAS,2,FALSE)</f>
        <v>4</v>
      </c>
    </row>
    <row r="290" spans="1:33" x14ac:dyDescent="0.3">
      <c r="A290" t="str">
        <f>VLOOKUP('Ответы на форму (1)'!B290,Пол,2,FALSE)</f>
        <v>Ж</v>
      </c>
      <c r="B290">
        <f>'Ответы на форму (1)'!C290</f>
        <v>29</v>
      </c>
      <c r="C290" t="str">
        <f t="shared" si="24"/>
        <v>2. Молодой</v>
      </c>
      <c r="D290" t="str">
        <f>VLOOKUP('Ответы на форму (1)'!D290,ЧастотаТолчкосмартфона,2,FALSE)</f>
        <v>4. Очень Часто</v>
      </c>
      <c r="E290">
        <f>IF(ISERR(FIND(E$1,'Ответы на форму (1)'!$E290)),0,IF(FIND(E$1,'Ответы на форму (1)'!$E290)&gt;0,1,0))</f>
        <v>0</v>
      </c>
      <c r="F290">
        <f>IF(ISERR(FIND(F$1,'Ответы на форму (1)'!$E290)),0,IF(FIND(F$1,'Ответы на форму (1)'!$E290)&gt;0,1,0))</f>
        <v>1</v>
      </c>
      <c r="G290">
        <f>IF(ISERR(FIND(G$1,'Ответы на форму (1)'!$E290)),0,IF(FIND(G$1,'Ответы на форму (1)'!$E290)&gt;0,1,0))</f>
        <v>0</v>
      </c>
      <c r="H290">
        <f>IF(ISERR(FIND(H$1,'Ответы на форму (1)'!$E290)),0,IF(FIND(H$1,'Ответы на форму (1)'!$E290)&gt;0,1,0))</f>
        <v>1</v>
      </c>
      <c r="I290">
        <f>IF(ISERR(FIND(I$1,'Ответы на форму (1)'!$E290)),0,IF(FIND(I$1,'Ответы на форму (1)'!$E290)&gt;0,1,0))</f>
        <v>0</v>
      </c>
      <c r="J290">
        <f>IF(ISERR(FIND(J$1,'Ответы на форму (1)'!$E290)),0,IF(FIND(J$1,'Ответы на форму (1)'!$E290)&gt;0,1,0))</f>
        <v>0</v>
      </c>
      <c r="K290">
        <f>IF(ISERR(FIND(K$1,'Ответы на форму (1)'!$E290)),0,IF(FIND(K$1,'Ответы на форму (1)'!$E290)&gt;0,1,0))</f>
        <v>0</v>
      </c>
      <c r="L290">
        <f t="shared" si="25"/>
        <v>2</v>
      </c>
      <c r="M290" s="9">
        <f t="shared" si="26"/>
        <v>23</v>
      </c>
      <c r="N290" s="9" t="str">
        <f t="shared" si="27"/>
        <v>2. Так себе</v>
      </c>
      <c r="O290">
        <f>'Ответы на форму (1)'!F290</f>
        <v>5</v>
      </c>
      <c r="P290">
        <f>'Ответы на форму (1)'!G290</f>
        <v>4</v>
      </c>
      <c r="Q290">
        <f>'Ответы на форму (1)'!H290</f>
        <v>5</v>
      </c>
      <c r="R290">
        <f>'Ответы на форму (1)'!I290</f>
        <v>5</v>
      </c>
      <c r="S290">
        <f>'Ответы на форму (1)'!J290</f>
        <v>4</v>
      </c>
      <c r="T290" t="str">
        <f>VLOOKUP('Ответы на форму (1)'!K290,ДжедайскаяШкала,2,FALSE)</f>
        <v>2. Средне</v>
      </c>
      <c r="U290" t="str">
        <f>VLOOKUP('Ответы на форму (1)'!L290,ДжедайскаяШкала,2,FALSE)</f>
        <v>1. Плохо</v>
      </c>
      <c r="V290" s="9">
        <f t="shared" si="28"/>
        <v>33</v>
      </c>
      <c r="W290" s="9" t="str">
        <f t="shared" si="29"/>
        <v>3. В хлам</v>
      </c>
      <c r="X290">
        <f>VLOOKUP('Ответы на форму (1)'!M290,FAS,2,FALSE)</f>
        <v>3</v>
      </c>
      <c r="Y290">
        <f>VLOOKUP('Ответы на форму (1)'!N290,FAS,2,FALSE)</f>
        <v>4</v>
      </c>
      <c r="Z290">
        <f>VLOOKUP('Ответы на форму (1)'!O290,FAS,2,FALSE)</f>
        <v>4</v>
      </c>
      <c r="AA290">
        <f>VLOOKUP('Ответы на форму (1)'!P290,FAS,2,FALSE)</f>
        <v>3</v>
      </c>
      <c r="AB290">
        <f>VLOOKUP('Ответы на форму (1)'!Q290,FAS,2,FALSE)</f>
        <v>3</v>
      </c>
      <c r="AC290">
        <f>VLOOKUP('Ответы на форму (1)'!R290,FAS,2,FALSE)</f>
        <v>4</v>
      </c>
      <c r="AD290">
        <f>VLOOKUP('Ответы на форму (1)'!S290,FAS,2,FALSE)</f>
        <v>3</v>
      </c>
      <c r="AE290">
        <f>VLOOKUP('Ответы на форму (1)'!T290,FAS,2,FALSE)</f>
        <v>3</v>
      </c>
      <c r="AF290">
        <f>VLOOKUP('Ответы на форму (1)'!U290,FAS,2,FALSE)</f>
        <v>3</v>
      </c>
      <c r="AG290">
        <f>VLOOKUP('Ответы на форму (1)'!V290,FAS,2,FALSE)</f>
        <v>3</v>
      </c>
    </row>
    <row r="291" spans="1:33" x14ac:dyDescent="0.3">
      <c r="A291" t="str">
        <f>VLOOKUP('Ответы на форму (1)'!B291,Пол,2,FALSE)</f>
        <v>Ж</v>
      </c>
      <c r="B291">
        <f>'Ответы на форму (1)'!C291</f>
        <v>45</v>
      </c>
      <c r="C291" t="str">
        <f t="shared" si="24"/>
        <v>1. Мудрый :)</v>
      </c>
      <c r="D291" t="str">
        <f>VLOOKUP('Ответы на форму (1)'!D291,ЧастотаТолчкосмартфона,2,FALSE)</f>
        <v>4. Очень Часто</v>
      </c>
      <c r="E291">
        <f>IF(ISERR(FIND(E$1,'Ответы на форму (1)'!$E291)),0,IF(FIND(E$1,'Ответы на форму (1)'!$E291)&gt;0,1,0))</f>
        <v>1</v>
      </c>
      <c r="F291">
        <f>IF(ISERR(FIND(F$1,'Ответы на форму (1)'!$E291)),0,IF(FIND(F$1,'Ответы на форму (1)'!$E291)&gt;0,1,0))</f>
        <v>1</v>
      </c>
      <c r="G291">
        <f>IF(ISERR(FIND(G$1,'Ответы на форму (1)'!$E291)),0,IF(FIND(G$1,'Ответы на форму (1)'!$E291)&gt;0,1,0))</f>
        <v>1</v>
      </c>
      <c r="H291">
        <f>IF(ISERR(FIND(H$1,'Ответы на форму (1)'!$E291)),0,IF(FIND(H$1,'Ответы на форму (1)'!$E291)&gt;0,1,0))</f>
        <v>1</v>
      </c>
      <c r="I291">
        <f>IF(ISERR(FIND(I$1,'Ответы на форму (1)'!$E291)),0,IF(FIND(I$1,'Ответы на форму (1)'!$E291)&gt;0,1,0))</f>
        <v>0</v>
      </c>
      <c r="J291">
        <f>IF(ISERR(FIND(J$1,'Ответы на форму (1)'!$E291)),0,IF(FIND(J$1,'Ответы на форму (1)'!$E291)&gt;0,1,0))</f>
        <v>0</v>
      </c>
      <c r="K291">
        <f>IF(ISERR(FIND(K$1,'Ответы на форму (1)'!$E291)),0,IF(FIND(K$1,'Ответы на форму (1)'!$E291)&gt;0,1,0))</f>
        <v>0</v>
      </c>
      <c r="L291">
        <f t="shared" si="25"/>
        <v>4</v>
      </c>
      <c r="M291" s="9">
        <f t="shared" si="26"/>
        <v>26</v>
      </c>
      <c r="N291" s="9" t="str">
        <f t="shared" si="27"/>
        <v>1. Довольный</v>
      </c>
      <c r="O291">
        <f>'Ответы на форму (1)'!F291</f>
        <v>5</v>
      </c>
      <c r="P291">
        <f>'Ответы на форму (1)'!G291</f>
        <v>5</v>
      </c>
      <c r="Q291">
        <f>'Ответы на форму (1)'!H291</f>
        <v>5</v>
      </c>
      <c r="R291">
        <f>'Ответы на форму (1)'!I291</f>
        <v>6</v>
      </c>
      <c r="S291">
        <f>'Ответы на форму (1)'!J291</f>
        <v>5</v>
      </c>
      <c r="T291" t="str">
        <f>VLOOKUP('Ответы на форму (1)'!K291,ДжедайскаяШкала,2,FALSE)</f>
        <v>2. Средне</v>
      </c>
      <c r="U291" t="str">
        <f>VLOOKUP('Ответы на форму (1)'!L291,ДжедайскаяШкала,2,FALSE)</f>
        <v>2. Средне</v>
      </c>
      <c r="V291" s="9">
        <f t="shared" si="28"/>
        <v>25</v>
      </c>
      <c r="W291" s="9" t="str">
        <f t="shared" si="29"/>
        <v>2. Усталый</v>
      </c>
      <c r="X291">
        <f>VLOOKUP('Ответы на форму (1)'!M291,FAS,2,FALSE)</f>
        <v>4</v>
      </c>
      <c r="Y291">
        <f>VLOOKUP('Ответы на форму (1)'!N291,FAS,2,FALSE)</f>
        <v>2</v>
      </c>
      <c r="Z291">
        <f>VLOOKUP('Ответы на форму (1)'!O291,FAS,2,FALSE)</f>
        <v>2</v>
      </c>
      <c r="AA291">
        <f>VLOOKUP('Ответы на форму (1)'!P291,FAS,2,FALSE)</f>
        <v>4</v>
      </c>
      <c r="AB291">
        <f>VLOOKUP('Ответы на форму (1)'!Q291,FAS,2,FALSE)</f>
        <v>1</v>
      </c>
      <c r="AC291">
        <f>VLOOKUP('Ответы на форму (1)'!R291,FAS,2,FALSE)</f>
        <v>4</v>
      </c>
      <c r="AD291">
        <f>VLOOKUP('Ответы на форму (1)'!S291,FAS,2,FALSE)</f>
        <v>1</v>
      </c>
      <c r="AE291">
        <f>VLOOKUP('Ответы на форму (1)'!T291,FAS,2,FALSE)</f>
        <v>2</v>
      </c>
      <c r="AF291">
        <f>VLOOKUP('Ответы на форму (1)'!U291,FAS,2,FALSE)</f>
        <v>1</v>
      </c>
      <c r="AG291">
        <f>VLOOKUP('Ответы на форму (1)'!V291,FAS,2,FALSE)</f>
        <v>4</v>
      </c>
    </row>
    <row r="292" spans="1:33" x14ac:dyDescent="0.3">
      <c r="A292" t="str">
        <f>VLOOKUP('Ответы на форму (1)'!B292,Пол,2,FALSE)</f>
        <v>М</v>
      </c>
      <c r="B292">
        <f>'Ответы на форму (1)'!C292</f>
        <v>30</v>
      </c>
      <c r="C292" t="str">
        <f t="shared" si="24"/>
        <v>2. Молодой</v>
      </c>
      <c r="D292" t="str">
        <f>VLOOKUP('Ответы на форму (1)'!D292,ЧастотаТолчкосмартфона,2,FALSE)</f>
        <v>4. Очень Часто</v>
      </c>
      <c r="E292">
        <f>IF(ISERR(FIND(E$1,'Ответы на форму (1)'!$E292)),0,IF(FIND(E$1,'Ответы на форму (1)'!$E292)&gt;0,1,0))</f>
        <v>0</v>
      </c>
      <c r="F292">
        <f>IF(ISERR(FIND(F$1,'Ответы на форму (1)'!$E292)),0,IF(FIND(F$1,'Ответы на форму (1)'!$E292)&gt;0,1,0))</f>
        <v>0</v>
      </c>
      <c r="G292">
        <f>IF(ISERR(FIND(G$1,'Ответы на форму (1)'!$E292)),0,IF(FIND(G$1,'Ответы на форму (1)'!$E292)&gt;0,1,0))</f>
        <v>0</v>
      </c>
      <c r="H292">
        <f>IF(ISERR(FIND(H$1,'Ответы на форму (1)'!$E292)),0,IF(FIND(H$1,'Ответы на форму (1)'!$E292)&gt;0,1,0))</f>
        <v>1</v>
      </c>
      <c r="I292">
        <f>IF(ISERR(FIND(I$1,'Ответы на форму (1)'!$E292)),0,IF(FIND(I$1,'Ответы на форму (1)'!$E292)&gt;0,1,0))</f>
        <v>0</v>
      </c>
      <c r="J292">
        <f>IF(ISERR(FIND(J$1,'Ответы на форму (1)'!$E292)),0,IF(FIND(J$1,'Ответы на форму (1)'!$E292)&gt;0,1,0))</f>
        <v>0</v>
      </c>
      <c r="K292">
        <f>IF(ISERR(FIND(K$1,'Ответы на форму (1)'!$E292)),0,IF(FIND(K$1,'Ответы на форму (1)'!$E292)&gt;0,1,0))</f>
        <v>0</v>
      </c>
      <c r="L292">
        <f t="shared" si="25"/>
        <v>1</v>
      </c>
      <c r="M292" s="9">
        <f t="shared" si="26"/>
        <v>6</v>
      </c>
      <c r="N292" s="9" t="str">
        <f t="shared" si="27"/>
        <v>3. Не довольный</v>
      </c>
      <c r="O292">
        <f>'Ответы на форму (1)'!F292</f>
        <v>1</v>
      </c>
      <c r="P292">
        <f>'Ответы на форму (1)'!G292</f>
        <v>1</v>
      </c>
      <c r="Q292">
        <f>'Ответы на форму (1)'!H292</f>
        <v>1</v>
      </c>
      <c r="R292">
        <f>'Ответы на форму (1)'!I292</f>
        <v>2</v>
      </c>
      <c r="S292">
        <f>'Ответы на форму (1)'!J292</f>
        <v>1</v>
      </c>
      <c r="T292" t="str">
        <f>VLOOKUP('Ответы на форму (1)'!K292,ДжедайскаяШкала,2,FALSE)</f>
        <v>1. Плохо</v>
      </c>
      <c r="U292" t="str">
        <f>VLOOKUP('Ответы на форму (1)'!L292,ДжедайскаяШкала,2,FALSE)</f>
        <v>1. Плохо</v>
      </c>
      <c r="V292" s="9">
        <f t="shared" si="28"/>
        <v>33</v>
      </c>
      <c r="W292" s="9" t="str">
        <f t="shared" si="29"/>
        <v>3. В хлам</v>
      </c>
      <c r="X292">
        <f>VLOOKUP('Ответы на форму (1)'!M292,FAS,2,FALSE)</f>
        <v>4</v>
      </c>
      <c r="Y292">
        <f>VLOOKUP('Ответы на форму (1)'!N292,FAS,2,FALSE)</f>
        <v>4</v>
      </c>
      <c r="Z292">
        <f>VLOOKUP('Ответы на форму (1)'!O292,FAS,2,FALSE)</f>
        <v>5</v>
      </c>
      <c r="AA292">
        <f>VLOOKUP('Ответы на форму (1)'!P292,FAS,2,FALSE)</f>
        <v>2</v>
      </c>
      <c r="AB292">
        <f>VLOOKUP('Ответы на форму (1)'!Q292,FAS,2,FALSE)</f>
        <v>3</v>
      </c>
      <c r="AC292">
        <f>VLOOKUP('Ответы на форму (1)'!R292,FAS,2,FALSE)</f>
        <v>4</v>
      </c>
      <c r="AD292">
        <f>VLOOKUP('Ответы на форму (1)'!S292,FAS,2,FALSE)</f>
        <v>2</v>
      </c>
      <c r="AE292">
        <f>VLOOKUP('Ответы на форму (1)'!T292,FAS,2,FALSE)</f>
        <v>4</v>
      </c>
      <c r="AF292">
        <f>VLOOKUP('Ответы на форму (1)'!U292,FAS,2,FALSE)</f>
        <v>2</v>
      </c>
      <c r="AG292">
        <f>VLOOKUP('Ответы на форму (1)'!V292,FAS,2,FALSE)</f>
        <v>3</v>
      </c>
    </row>
    <row r="293" spans="1:33" x14ac:dyDescent="0.3">
      <c r="A293" t="str">
        <f>VLOOKUP('Ответы на форму (1)'!B293,Пол,2,FALSE)</f>
        <v>М</v>
      </c>
      <c r="B293">
        <f>'Ответы на форму (1)'!C293</f>
        <v>33</v>
      </c>
      <c r="C293" t="str">
        <f t="shared" si="24"/>
        <v>2. Молодой</v>
      </c>
      <c r="D293" t="str">
        <f>VLOOKUP('Ответы на форму (1)'!D293,ЧастотаТолчкосмартфона,2,FALSE)</f>
        <v>4. Очень Часто</v>
      </c>
      <c r="E293">
        <f>IF(ISERR(FIND(E$1,'Ответы на форму (1)'!$E293)),0,IF(FIND(E$1,'Ответы на форму (1)'!$E293)&gt;0,1,0))</f>
        <v>1</v>
      </c>
      <c r="F293">
        <f>IF(ISERR(FIND(F$1,'Ответы на форму (1)'!$E293)),0,IF(FIND(F$1,'Ответы на форму (1)'!$E293)&gt;0,1,0))</f>
        <v>1</v>
      </c>
      <c r="G293">
        <f>IF(ISERR(FIND(G$1,'Ответы на форму (1)'!$E293)),0,IF(FIND(G$1,'Ответы на форму (1)'!$E293)&gt;0,1,0))</f>
        <v>1</v>
      </c>
      <c r="H293">
        <f>IF(ISERR(FIND(H$1,'Ответы на форму (1)'!$E293)),0,IF(FIND(H$1,'Ответы на форму (1)'!$E293)&gt;0,1,0))</f>
        <v>1</v>
      </c>
      <c r="I293">
        <f>IF(ISERR(FIND(I$1,'Ответы на форму (1)'!$E293)),0,IF(FIND(I$1,'Ответы на форму (1)'!$E293)&gt;0,1,0))</f>
        <v>0</v>
      </c>
      <c r="J293">
        <f>IF(ISERR(FIND(J$1,'Ответы на форму (1)'!$E293)),0,IF(FIND(J$1,'Ответы на форму (1)'!$E293)&gt;0,1,0))</f>
        <v>0</v>
      </c>
      <c r="K293">
        <f>IF(ISERR(FIND(K$1,'Ответы на форму (1)'!$E293)),0,IF(FIND(K$1,'Ответы на форму (1)'!$E293)&gt;0,1,0))</f>
        <v>0</v>
      </c>
      <c r="L293">
        <f t="shared" si="25"/>
        <v>4</v>
      </c>
      <c r="M293" s="9">
        <f t="shared" si="26"/>
        <v>23</v>
      </c>
      <c r="N293" s="9" t="str">
        <f t="shared" si="27"/>
        <v>2. Так себе</v>
      </c>
      <c r="O293">
        <f>'Ответы на форму (1)'!F293</f>
        <v>5</v>
      </c>
      <c r="P293">
        <f>'Ответы на форму (1)'!G293</f>
        <v>5</v>
      </c>
      <c r="Q293">
        <f>'Ответы на форму (1)'!H293</f>
        <v>5</v>
      </c>
      <c r="R293">
        <f>'Ответы на форму (1)'!I293</f>
        <v>5</v>
      </c>
      <c r="S293">
        <f>'Ответы на форму (1)'!J293</f>
        <v>3</v>
      </c>
      <c r="T293" t="str">
        <f>VLOOKUP('Ответы на форму (1)'!K293,ДжедайскаяШкала,2,FALSE)</f>
        <v>2. Средне</v>
      </c>
      <c r="U293" t="str">
        <f>VLOOKUP('Ответы на форму (1)'!L293,ДжедайскаяШкала,2,FALSE)</f>
        <v>3. Хорошо</v>
      </c>
      <c r="V293" s="9">
        <f t="shared" si="28"/>
        <v>34</v>
      </c>
      <c r="W293" s="9" t="str">
        <f t="shared" si="29"/>
        <v>3. В хлам</v>
      </c>
      <c r="X293">
        <f>VLOOKUP('Ответы на форму (1)'!M293,FAS,2,FALSE)</f>
        <v>4</v>
      </c>
      <c r="Y293">
        <f>VLOOKUP('Ответы на форму (1)'!N293,FAS,2,FALSE)</f>
        <v>4</v>
      </c>
      <c r="Z293">
        <f>VLOOKUP('Ответы на форму (1)'!O293,FAS,2,FALSE)</f>
        <v>3</v>
      </c>
      <c r="AA293">
        <f>VLOOKUP('Ответы на форму (1)'!P293,FAS,2,FALSE)</f>
        <v>2</v>
      </c>
      <c r="AB293">
        <f>VLOOKUP('Ответы на форму (1)'!Q293,FAS,2,FALSE)</f>
        <v>4</v>
      </c>
      <c r="AC293">
        <f>VLOOKUP('Ответы на форму (1)'!R293,FAS,2,FALSE)</f>
        <v>2</v>
      </c>
      <c r="AD293">
        <f>VLOOKUP('Ответы на форму (1)'!S293,FAS,2,FALSE)</f>
        <v>3</v>
      </c>
      <c r="AE293">
        <f>VLOOKUP('Ответы на форму (1)'!T293,FAS,2,FALSE)</f>
        <v>3</v>
      </c>
      <c r="AF293">
        <f>VLOOKUP('Ответы на форму (1)'!U293,FAS,2,FALSE)</f>
        <v>5</v>
      </c>
      <c r="AG293">
        <f>VLOOKUP('Ответы на форму (1)'!V293,FAS,2,FALSE)</f>
        <v>4</v>
      </c>
    </row>
    <row r="294" spans="1:33" x14ac:dyDescent="0.3">
      <c r="A294" t="str">
        <f>VLOOKUP('Ответы на форму (1)'!B294,Пол,2,FALSE)</f>
        <v>М</v>
      </c>
      <c r="B294">
        <f>'Ответы на форму (1)'!C294</f>
        <v>25</v>
      </c>
      <c r="C294" t="str">
        <f t="shared" si="24"/>
        <v>3. Миллениал :)</v>
      </c>
      <c r="D294" t="str">
        <f>VLOOKUP('Ответы на форму (1)'!D294,ЧастотаТолчкосмартфона,2,FALSE)</f>
        <v>4. Очень Часто</v>
      </c>
      <c r="E294">
        <f>IF(ISERR(FIND(E$1,'Ответы на форму (1)'!$E294)),0,IF(FIND(E$1,'Ответы на форму (1)'!$E294)&gt;0,1,0))</f>
        <v>0</v>
      </c>
      <c r="F294">
        <f>IF(ISERR(FIND(F$1,'Ответы на форму (1)'!$E294)),0,IF(FIND(F$1,'Ответы на форму (1)'!$E294)&gt;0,1,0))</f>
        <v>0</v>
      </c>
      <c r="G294">
        <f>IF(ISERR(FIND(G$1,'Ответы на форму (1)'!$E294)),0,IF(FIND(G$1,'Ответы на форму (1)'!$E294)&gt;0,1,0))</f>
        <v>0</v>
      </c>
      <c r="H294">
        <f>IF(ISERR(FIND(H$1,'Ответы на форму (1)'!$E294)),0,IF(FIND(H$1,'Ответы на форму (1)'!$E294)&gt;0,1,0))</f>
        <v>1</v>
      </c>
      <c r="I294">
        <f>IF(ISERR(FIND(I$1,'Ответы на форму (1)'!$E294)),0,IF(FIND(I$1,'Ответы на форму (1)'!$E294)&gt;0,1,0))</f>
        <v>1</v>
      </c>
      <c r="J294">
        <f>IF(ISERR(FIND(J$1,'Ответы на форму (1)'!$E294)),0,IF(FIND(J$1,'Ответы на форму (1)'!$E294)&gt;0,1,0))</f>
        <v>1</v>
      </c>
      <c r="K294">
        <f>IF(ISERR(FIND(K$1,'Ответы на форму (1)'!$E294)),0,IF(FIND(K$1,'Ответы на форму (1)'!$E294)&gt;0,1,0))</f>
        <v>0</v>
      </c>
      <c r="L294">
        <f t="shared" si="25"/>
        <v>3</v>
      </c>
      <c r="M294" s="9">
        <f t="shared" si="26"/>
        <v>22</v>
      </c>
      <c r="N294" s="9" t="str">
        <f t="shared" si="27"/>
        <v>2. Так себе</v>
      </c>
      <c r="O294">
        <f>'Ответы на форму (1)'!F294</f>
        <v>5</v>
      </c>
      <c r="P294">
        <f>'Ответы на форму (1)'!G294</f>
        <v>5</v>
      </c>
      <c r="Q294">
        <f>'Ответы на форму (1)'!H294</f>
        <v>6</v>
      </c>
      <c r="R294">
        <f>'Ответы на форму (1)'!I294</f>
        <v>3</v>
      </c>
      <c r="S294">
        <f>'Ответы на форму (1)'!J294</f>
        <v>3</v>
      </c>
      <c r="T294" t="str">
        <f>VLOOKUP('Ответы на форму (1)'!K294,ДжедайскаяШкала,2,FALSE)</f>
        <v>2. Средне</v>
      </c>
      <c r="U294" t="str">
        <f>VLOOKUP('Ответы на форму (1)'!L294,ДжедайскаяШкала,2,FALSE)</f>
        <v>3. Хорошо</v>
      </c>
      <c r="V294" s="9">
        <f t="shared" si="28"/>
        <v>29</v>
      </c>
      <c r="W294" s="9" t="str">
        <f t="shared" si="29"/>
        <v>2. Усталый</v>
      </c>
      <c r="X294">
        <f>VLOOKUP('Ответы на форму (1)'!M294,FAS,2,FALSE)</f>
        <v>3</v>
      </c>
      <c r="Y294">
        <f>VLOOKUP('Ответы на форму (1)'!N294,FAS,2,FALSE)</f>
        <v>2</v>
      </c>
      <c r="Z294">
        <f>VLOOKUP('Ответы на форму (1)'!O294,FAS,2,FALSE)</f>
        <v>4</v>
      </c>
      <c r="AA294">
        <f>VLOOKUP('Ответы на форму (1)'!P294,FAS,2,FALSE)</f>
        <v>3</v>
      </c>
      <c r="AB294">
        <f>VLOOKUP('Ответы на форму (1)'!Q294,FAS,2,FALSE)</f>
        <v>3</v>
      </c>
      <c r="AC294">
        <f>VLOOKUP('Ответы на форму (1)'!R294,FAS,2,FALSE)</f>
        <v>4</v>
      </c>
      <c r="AD294">
        <f>VLOOKUP('Ответы на форму (1)'!S294,FAS,2,FALSE)</f>
        <v>2</v>
      </c>
      <c r="AE294">
        <f>VLOOKUP('Ответы на форму (1)'!T294,FAS,2,FALSE)</f>
        <v>2</v>
      </c>
      <c r="AF294">
        <f>VLOOKUP('Ответы на форму (1)'!U294,FAS,2,FALSE)</f>
        <v>2</v>
      </c>
      <c r="AG294">
        <f>VLOOKUP('Ответы на форму (1)'!V294,FAS,2,FALSE)</f>
        <v>4</v>
      </c>
    </row>
    <row r="295" spans="1:33" x14ac:dyDescent="0.3">
      <c r="A295" t="str">
        <f>VLOOKUP('Ответы на форму (1)'!B295,Пол,2,FALSE)</f>
        <v>Ж</v>
      </c>
      <c r="B295">
        <f>'Ответы на форму (1)'!C295</f>
        <v>36</v>
      </c>
      <c r="C295" t="str">
        <f t="shared" si="24"/>
        <v>1. Мудрый :)</v>
      </c>
      <c r="D295" t="str">
        <f>VLOOKUP('Ответы на форму (1)'!D295,ЧастотаТолчкосмартфона,2,FALSE)</f>
        <v>0. Никогда</v>
      </c>
      <c r="E295">
        <f>IF(ISERR(FIND(E$1,'Ответы на форму (1)'!$E295)),0,IF(FIND(E$1,'Ответы на форму (1)'!$E295)&gt;0,1,0))</f>
        <v>0</v>
      </c>
      <c r="F295">
        <f>IF(ISERR(FIND(F$1,'Ответы на форму (1)'!$E295)),0,IF(FIND(F$1,'Ответы на форму (1)'!$E295)&gt;0,1,0))</f>
        <v>0</v>
      </c>
      <c r="G295">
        <f>IF(ISERR(FIND(G$1,'Ответы на форму (1)'!$E295)),0,IF(FIND(G$1,'Ответы на форму (1)'!$E295)&gt;0,1,0))</f>
        <v>0</v>
      </c>
      <c r="H295">
        <f>IF(ISERR(FIND(H$1,'Ответы на форму (1)'!$E295)),0,IF(FIND(H$1,'Ответы на форму (1)'!$E295)&gt;0,1,0))</f>
        <v>0</v>
      </c>
      <c r="I295">
        <f>IF(ISERR(FIND(I$1,'Ответы на форму (1)'!$E295)),0,IF(FIND(I$1,'Ответы на форму (1)'!$E295)&gt;0,1,0))</f>
        <v>0</v>
      </c>
      <c r="J295">
        <f>IF(ISERR(FIND(J$1,'Ответы на форму (1)'!$E295)),0,IF(FIND(J$1,'Ответы на форму (1)'!$E295)&gt;0,1,0))</f>
        <v>0</v>
      </c>
      <c r="K295">
        <f>IF(ISERR(FIND(K$1,'Ответы на форму (1)'!$E295)),0,IF(FIND(K$1,'Ответы на форму (1)'!$E295)&gt;0,1,0))</f>
        <v>0</v>
      </c>
      <c r="L295">
        <f t="shared" si="25"/>
        <v>0</v>
      </c>
      <c r="M295" s="9">
        <f t="shared" si="26"/>
        <v>20</v>
      </c>
      <c r="N295" s="9" t="str">
        <f t="shared" si="27"/>
        <v>2. Так себе</v>
      </c>
      <c r="O295">
        <f>'Ответы на форму (1)'!F295</f>
        <v>4</v>
      </c>
      <c r="P295">
        <f>'Ответы на форму (1)'!G295</f>
        <v>5</v>
      </c>
      <c r="Q295">
        <f>'Ответы на форму (1)'!H295</f>
        <v>4</v>
      </c>
      <c r="R295">
        <f>'Ответы на форму (1)'!I295</f>
        <v>4</v>
      </c>
      <c r="S295">
        <f>'Ответы на форму (1)'!J295</f>
        <v>3</v>
      </c>
      <c r="T295" t="str">
        <f>VLOOKUP('Ответы на форму (1)'!K295,ДжедайскаяШкала,2,FALSE)</f>
        <v>1. Плохо</v>
      </c>
      <c r="U295" t="str">
        <f>VLOOKUP('Ответы на форму (1)'!L295,ДжедайскаяШкала,2,FALSE)</f>
        <v>2. Средне</v>
      </c>
      <c r="V295" s="9">
        <f t="shared" si="28"/>
        <v>35</v>
      </c>
      <c r="W295" s="9" t="str">
        <f t="shared" si="29"/>
        <v>3. В хлам</v>
      </c>
      <c r="X295">
        <f>VLOOKUP('Ответы на форму (1)'!M295,FAS,2,FALSE)</f>
        <v>4</v>
      </c>
      <c r="Y295">
        <f>VLOOKUP('Ответы на форму (1)'!N295,FAS,2,FALSE)</f>
        <v>3</v>
      </c>
      <c r="Z295">
        <f>VLOOKUP('Ответы на форму (1)'!O295,FAS,2,FALSE)</f>
        <v>4</v>
      </c>
      <c r="AA295">
        <f>VLOOKUP('Ответы на форму (1)'!P295,FAS,2,FALSE)</f>
        <v>3</v>
      </c>
      <c r="AB295">
        <f>VLOOKUP('Ответы на форму (1)'!Q295,FAS,2,FALSE)</f>
        <v>3</v>
      </c>
      <c r="AC295">
        <f>VLOOKUP('Ответы на форму (1)'!R295,FAS,2,FALSE)</f>
        <v>3</v>
      </c>
      <c r="AD295">
        <f>VLOOKUP('Ответы на форму (1)'!S295,FAS,2,FALSE)</f>
        <v>4</v>
      </c>
      <c r="AE295">
        <f>VLOOKUP('Ответы на форму (1)'!T295,FAS,2,FALSE)</f>
        <v>4</v>
      </c>
      <c r="AF295">
        <f>VLOOKUP('Ответы на форму (1)'!U295,FAS,2,FALSE)</f>
        <v>4</v>
      </c>
      <c r="AG295">
        <f>VLOOKUP('Ответы на форму (1)'!V295,FAS,2,FALSE)</f>
        <v>3</v>
      </c>
    </row>
    <row r="296" spans="1:33" x14ac:dyDescent="0.3">
      <c r="A296" t="str">
        <f>VLOOKUP('Ответы на форму (1)'!B296,Пол,2,FALSE)</f>
        <v>М</v>
      </c>
      <c r="B296">
        <f>'Ответы на форму (1)'!C296</f>
        <v>40</v>
      </c>
      <c r="C296" t="str">
        <f t="shared" si="24"/>
        <v>1. Мудрый :)</v>
      </c>
      <c r="D296" t="str">
        <f>VLOOKUP('Ответы на форму (1)'!D296,ЧастотаТолчкосмартфона,2,FALSE)</f>
        <v>3. Часто</v>
      </c>
      <c r="E296">
        <f>IF(ISERR(FIND(E$1,'Ответы на форму (1)'!$E296)),0,IF(FIND(E$1,'Ответы на форму (1)'!$E296)&gt;0,1,0))</f>
        <v>0</v>
      </c>
      <c r="F296">
        <f>IF(ISERR(FIND(F$1,'Ответы на форму (1)'!$E296)),0,IF(FIND(F$1,'Ответы на форму (1)'!$E296)&gt;0,1,0))</f>
        <v>1</v>
      </c>
      <c r="G296">
        <f>IF(ISERR(FIND(G$1,'Ответы на форму (1)'!$E296)),0,IF(FIND(G$1,'Ответы на форму (1)'!$E296)&gt;0,1,0))</f>
        <v>0</v>
      </c>
      <c r="H296">
        <f>IF(ISERR(FIND(H$1,'Ответы на форму (1)'!$E296)),0,IF(FIND(H$1,'Ответы на форму (1)'!$E296)&gt;0,1,0))</f>
        <v>0</v>
      </c>
      <c r="I296">
        <f>IF(ISERR(FIND(I$1,'Ответы на форму (1)'!$E296)),0,IF(FIND(I$1,'Ответы на форму (1)'!$E296)&gt;0,1,0))</f>
        <v>0</v>
      </c>
      <c r="J296">
        <f>IF(ISERR(FIND(J$1,'Ответы на форму (1)'!$E296)),0,IF(FIND(J$1,'Ответы на форму (1)'!$E296)&gt;0,1,0))</f>
        <v>0</v>
      </c>
      <c r="K296">
        <f>IF(ISERR(FIND(K$1,'Ответы на форму (1)'!$E296)),0,IF(FIND(K$1,'Ответы на форму (1)'!$E296)&gt;0,1,0))</f>
        <v>0</v>
      </c>
      <c r="L296">
        <f t="shared" si="25"/>
        <v>1</v>
      </c>
      <c r="M296" s="9">
        <f t="shared" si="26"/>
        <v>28</v>
      </c>
      <c r="N296" s="9" t="str">
        <f t="shared" si="27"/>
        <v>1. Довольный</v>
      </c>
      <c r="O296">
        <f>'Ответы на форму (1)'!F296</f>
        <v>6</v>
      </c>
      <c r="P296">
        <f>'Ответы на форму (1)'!G296</f>
        <v>6</v>
      </c>
      <c r="Q296">
        <f>'Ответы на форму (1)'!H296</f>
        <v>6</v>
      </c>
      <c r="R296">
        <f>'Ответы на форму (1)'!I296</f>
        <v>4</v>
      </c>
      <c r="S296">
        <f>'Ответы на форму (1)'!J296</f>
        <v>6</v>
      </c>
      <c r="T296" t="str">
        <f>VLOOKUP('Ответы на форму (1)'!K296,ДжедайскаяШкала,2,FALSE)</f>
        <v>3. Хорошо</v>
      </c>
      <c r="U296" t="str">
        <f>VLOOKUP('Ответы на форму (1)'!L296,ДжедайскаяШкала,2,FALSE)</f>
        <v>3. Хорошо</v>
      </c>
      <c r="V296" s="9">
        <f t="shared" si="28"/>
        <v>33</v>
      </c>
      <c r="W296" s="9" t="str">
        <f t="shared" si="29"/>
        <v>3. В хлам</v>
      </c>
      <c r="X296">
        <f>VLOOKUP('Ответы на форму (1)'!M296,FAS,2,FALSE)</f>
        <v>4</v>
      </c>
      <c r="Y296">
        <f>VLOOKUP('Ответы на форму (1)'!N296,FAS,2,FALSE)</f>
        <v>3</v>
      </c>
      <c r="Z296">
        <f>VLOOKUP('Ответы на форму (1)'!O296,FAS,2,FALSE)</f>
        <v>4</v>
      </c>
      <c r="AA296">
        <f>VLOOKUP('Ответы на форму (1)'!P296,FAS,2,FALSE)</f>
        <v>4</v>
      </c>
      <c r="AB296">
        <f>VLOOKUP('Ответы на форму (1)'!Q296,FAS,2,FALSE)</f>
        <v>3</v>
      </c>
      <c r="AC296">
        <f>VLOOKUP('Ответы на форму (1)'!R296,FAS,2,FALSE)</f>
        <v>3</v>
      </c>
      <c r="AD296">
        <f>VLOOKUP('Ответы на форму (1)'!S296,FAS,2,FALSE)</f>
        <v>3</v>
      </c>
      <c r="AE296">
        <f>VLOOKUP('Ответы на форму (1)'!T296,FAS,2,FALSE)</f>
        <v>3</v>
      </c>
      <c r="AF296">
        <f>VLOOKUP('Ответы на форму (1)'!U296,FAS,2,FALSE)</f>
        <v>3</v>
      </c>
      <c r="AG296">
        <f>VLOOKUP('Ответы на форму (1)'!V296,FAS,2,FALSE)</f>
        <v>3</v>
      </c>
    </row>
    <row r="297" spans="1:33" x14ac:dyDescent="0.3">
      <c r="A297" t="str">
        <f>VLOOKUP('Ответы на форму (1)'!B297,Пол,2,FALSE)</f>
        <v>М</v>
      </c>
      <c r="B297">
        <f>'Ответы на форму (1)'!C297</f>
        <v>24</v>
      </c>
      <c r="C297" t="str">
        <f t="shared" si="24"/>
        <v>3. Миллениал :)</v>
      </c>
      <c r="D297" t="str">
        <f>VLOOKUP('Ответы на форму (1)'!D297,ЧастотаТолчкосмартфона,2,FALSE)</f>
        <v>3. Часто</v>
      </c>
      <c r="E297">
        <f>IF(ISERR(FIND(E$1,'Ответы на форму (1)'!$E297)),0,IF(FIND(E$1,'Ответы на форму (1)'!$E297)&gt;0,1,0))</f>
        <v>0</v>
      </c>
      <c r="F297">
        <f>IF(ISERR(FIND(F$1,'Ответы на форму (1)'!$E297)),0,IF(FIND(F$1,'Ответы на форму (1)'!$E297)&gt;0,1,0))</f>
        <v>1</v>
      </c>
      <c r="G297">
        <f>IF(ISERR(FIND(G$1,'Ответы на форму (1)'!$E297)),0,IF(FIND(G$1,'Ответы на форму (1)'!$E297)&gt;0,1,0))</f>
        <v>0</v>
      </c>
      <c r="H297">
        <f>IF(ISERR(FIND(H$1,'Ответы на форму (1)'!$E297)),0,IF(FIND(H$1,'Ответы на форму (1)'!$E297)&gt;0,1,0))</f>
        <v>1</v>
      </c>
      <c r="I297">
        <f>IF(ISERR(FIND(I$1,'Ответы на форму (1)'!$E297)),0,IF(FIND(I$1,'Ответы на форму (1)'!$E297)&gt;0,1,0))</f>
        <v>1</v>
      </c>
      <c r="J297">
        <f>IF(ISERR(FIND(J$1,'Ответы на форму (1)'!$E297)),0,IF(FIND(J$1,'Ответы на форму (1)'!$E297)&gt;0,1,0))</f>
        <v>0</v>
      </c>
      <c r="K297">
        <f>IF(ISERR(FIND(K$1,'Ответы на форму (1)'!$E297)),0,IF(FIND(K$1,'Ответы на форму (1)'!$E297)&gt;0,1,0))</f>
        <v>0</v>
      </c>
      <c r="L297">
        <f t="shared" si="25"/>
        <v>3</v>
      </c>
      <c r="M297" s="9">
        <f t="shared" si="26"/>
        <v>25</v>
      </c>
      <c r="N297" s="9" t="str">
        <f t="shared" si="27"/>
        <v>2. Так себе</v>
      </c>
      <c r="O297">
        <f>'Ответы на форму (1)'!F297</f>
        <v>5</v>
      </c>
      <c r="P297">
        <f>'Ответы на форму (1)'!G297</f>
        <v>5</v>
      </c>
      <c r="Q297">
        <f>'Ответы на форму (1)'!H297</f>
        <v>5</v>
      </c>
      <c r="R297">
        <f>'Ответы на форму (1)'!I297</f>
        <v>6</v>
      </c>
      <c r="S297">
        <f>'Ответы на форму (1)'!J297</f>
        <v>4</v>
      </c>
      <c r="T297" t="str">
        <f>VLOOKUP('Ответы на форму (1)'!K297,ДжедайскаяШкала,2,FALSE)</f>
        <v>2. Средне</v>
      </c>
      <c r="U297" t="str">
        <f>VLOOKUP('Ответы на форму (1)'!L297,ДжедайскаяШкала,2,FALSE)</f>
        <v>2. Средне</v>
      </c>
      <c r="V297" s="9">
        <f t="shared" si="28"/>
        <v>24</v>
      </c>
      <c r="W297" s="9" t="str">
        <f t="shared" si="29"/>
        <v>2. Усталый</v>
      </c>
      <c r="X297">
        <f>VLOOKUP('Ответы на форму (1)'!M297,FAS,2,FALSE)</f>
        <v>2</v>
      </c>
      <c r="Y297">
        <f>VLOOKUP('Ответы на форму (1)'!N297,FAS,2,FALSE)</f>
        <v>2</v>
      </c>
      <c r="Z297">
        <f>VLOOKUP('Ответы на форму (1)'!O297,FAS,2,FALSE)</f>
        <v>2</v>
      </c>
      <c r="AA297">
        <f>VLOOKUP('Ответы на форму (1)'!P297,FAS,2,FALSE)</f>
        <v>4</v>
      </c>
      <c r="AB297">
        <f>VLOOKUP('Ответы на форму (1)'!Q297,FAS,2,FALSE)</f>
        <v>2</v>
      </c>
      <c r="AC297">
        <f>VLOOKUP('Ответы на форму (1)'!R297,FAS,2,FALSE)</f>
        <v>3</v>
      </c>
      <c r="AD297">
        <f>VLOOKUP('Ответы на форму (1)'!S297,FAS,2,FALSE)</f>
        <v>2</v>
      </c>
      <c r="AE297">
        <f>VLOOKUP('Ответы на форму (1)'!T297,FAS,2,FALSE)</f>
        <v>2</v>
      </c>
      <c r="AF297">
        <f>VLOOKUP('Ответы на форму (1)'!U297,FAS,2,FALSE)</f>
        <v>2</v>
      </c>
      <c r="AG297">
        <f>VLOOKUP('Ответы на форму (1)'!V297,FAS,2,FALSE)</f>
        <v>3</v>
      </c>
    </row>
    <row r="298" spans="1:33" x14ac:dyDescent="0.3">
      <c r="A298" t="str">
        <f>VLOOKUP('Ответы на форму (1)'!B298,Пол,2,FALSE)</f>
        <v>М</v>
      </c>
      <c r="B298">
        <f>'Ответы на форму (1)'!C298</f>
        <v>32</v>
      </c>
      <c r="C298" t="str">
        <f t="shared" si="24"/>
        <v>2. Молодой</v>
      </c>
      <c r="D298" t="str">
        <f>VLOOKUP('Ответы на форму (1)'!D298,ЧастотаТолчкосмартфона,2,FALSE)</f>
        <v>1. Редко</v>
      </c>
      <c r="E298">
        <f>IF(ISERR(FIND(E$1,'Ответы на форму (1)'!$E298)),0,IF(FIND(E$1,'Ответы на форму (1)'!$E298)&gt;0,1,0))</f>
        <v>0</v>
      </c>
      <c r="F298">
        <f>IF(ISERR(FIND(F$1,'Ответы на форму (1)'!$E298)),0,IF(FIND(F$1,'Ответы на форму (1)'!$E298)&gt;0,1,0))</f>
        <v>1</v>
      </c>
      <c r="G298">
        <f>IF(ISERR(FIND(G$1,'Ответы на форму (1)'!$E298)),0,IF(FIND(G$1,'Ответы на форму (1)'!$E298)&gt;0,1,0))</f>
        <v>0</v>
      </c>
      <c r="H298">
        <f>IF(ISERR(FIND(H$1,'Ответы на форму (1)'!$E298)),0,IF(FIND(H$1,'Ответы на форму (1)'!$E298)&gt;0,1,0))</f>
        <v>1</v>
      </c>
      <c r="I298">
        <f>IF(ISERR(FIND(I$1,'Ответы на форму (1)'!$E298)),0,IF(FIND(I$1,'Ответы на форму (1)'!$E298)&gt;0,1,0))</f>
        <v>0</v>
      </c>
      <c r="J298">
        <f>IF(ISERR(FIND(J$1,'Ответы на форму (1)'!$E298)),0,IF(FIND(J$1,'Ответы на форму (1)'!$E298)&gt;0,1,0))</f>
        <v>0</v>
      </c>
      <c r="K298">
        <f>IF(ISERR(FIND(K$1,'Ответы на форму (1)'!$E298)),0,IF(FIND(K$1,'Ответы на форму (1)'!$E298)&gt;0,1,0))</f>
        <v>0</v>
      </c>
      <c r="L298">
        <f t="shared" si="25"/>
        <v>2</v>
      </c>
      <c r="M298" s="9">
        <f t="shared" si="26"/>
        <v>27</v>
      </c>
      <c r="N298" s="9" t="str">
        <f t="shared" si="27"/>
        <v>1. Довольный</v>
      </c>
      <c r="O298">
        <f>'Ответы на форму (1)'!F298</f>
        <v>5</v>
      </c>
      <c r="P298">
        <f>'Ответы на форму (1)'!G298</f>
        <v>5</v>
      </c>
      <c r="Q298">
        <f>'Ответы на форму (1)'!H298</f>
        <v>5</v>
      </c>
      <c r="R298">
        <f>'Ответы на форму (1)'!I298</f>
        <v>6</v>
      </c>
      <c r="S298">
        <f>'Ответы на форму (1)'!J298</f>
        <v>6</v>
      </c>
      <c r="T298" t="str">
        <f>VLOOKUP('Ответы на форму (1)'!K298,ДжедайскаяШкала,2,FALSE)</f>
        <v>3. Хорошо</v>
      </c>
      <c r="U298" t="str">
        <f>VLOOKUP('Ответы на форму (1)'!L298,ДжедайскаяШкала,2,FALSE)</f>
        <v>3. Хорошо</v>
      </c>
      <c r="V298" s="9">
        <f t="shared" si="28"/>
        <v>21</v>
      </c>
      <c r="W298" s="9" t="str">
        <f t="shared" si="29"/>
        <v>1. Свежий</v>
      </c>
      <c r="X298">
        <f>VLOOKUP('Ответы на форму (1)'!M298,FAS,2,FALSE)</f>
        <v>3</v>
      </c>
      <c r="Y298">
        <f>VLOOKUP('Ответы на форму (1)'!N298,FAS,2,FALSE)</f>
        <v>1</v>
      </c>
      <c r="Z298">
        <f>VLOOKUP('Ответы на форму (1)'!O298,FAS,2,FALSE)</f>
        <v>3</v>
      </c>
      <c r="AA298">
        <f>VLOOKUP('Ответы на форму (1)'!P298,FAS,2,FALSE)</f>
        <v>5</v>
      </c>
      <c r="AB298">
        <f>VLOOKUP('Ответы на форму (1)'!Q298,FAS,2,FALSE)</f>
        <v>1</v>
      </c>
      <c r="AC298">
        <f>VLOOKUP('Ответы на форму (1)'!R298,FAS,2,FALSE)</f>
        <v>1</v>
      </c>
      <c r="AD298">
        <f>VLOOKUP('Ответы на форму (1)'!S298,FAS,2,FALSE)</f>
        <v>1</v>
      </c>
      <c r="AE298">
        <f>VLOOKUP('Ответы на форму (1)'!T298,FAS,2,FALSE)</f>
        <v>1</v>
      </c>
      <c r="AF298">
        <f>VLOOKUP('Ответы на форму (1)'!U298,FAS,2,FALSE)</f>
        <v>2</v>
      </c>
      <c r="AG298">
        <f>VLOOKUP('Ответы на форму (1)'!V298,FAS,2,FALSE)</f>
        <v>3</v>
      </c>
    </row>
    <row r="299" spans="1:33" x14ac:dyDescent="0.3">
      <c r="A299" t="str">
        <f>VLOOKUP('Ответы на форму (1)'!B299,Пол,2,FALSE)</f>
        <v>Ж</v>
      </c>
      <c r="B299">
        <f>'Ответы на форму (1)'!C299</f>
        <v>31</v>
      </c>
      <c r="C299" t="str">
        <f t="shared" si="24"/>
        <v>2. Молодой</v>
      </c>
      <c r="D299" t="str">
        <f>VLOOKUP('Ответы на форму (1)'!D299,ЧастотаТолчкосмартфона,2,FALSE)</f>
        <v>4. Очень Часто</v>
      </c>
      <c r="E299">
        <f>IF(ISERR(FIND(E$1,'Ответы на форму (1)'!$E299)),0,IF(FIND(E$1,'Ответы на форму (1)'!$E299)&gt;0,1,0))</f>
        <v>0</v>
      </c>
      <c r="F299">
        <f>IF(ISERR(FIND(F$1,'Ответы на форму (1)'!$E299)),0,IF(FIND(F$1,'Ответы на форму (1)'!$E299)&gt;0,1,0))</f>
        <v>1</v>
      </c>
      <c r="G299">
        <f>IF(ISERR(FIND(G$1,'Ответы на форму (1)'!$E299)),0,IF(FIND(G$1,'Ответы на форму (1)'!$E299)&gt;0,1,0))</f>
        <v>0</v>
      </c>
      <c r="H299">
        <f>IF(ISERR(FIND(H$1,'Ответы на форму (1)'!$E299)),0,IF(FIND(H$1,'Ответы на форму (1)'!$E299)&gt;0,1,0))</f>
        <v>1</v>
      </c>
      <c r="I299">
        <f>IF(ISERR(FIND(I$1,'Ответы на форму (1)'!$E299)),0,IF(FIND(I$1,'Ответы на форму (1)'!$E299)&gt;0,1,0))</f>
        <v>0</v>
      </c>
      <c r="J299">
        <f>IF(ISERR(FIND(J$1,'Ответы на форму (1)'!$E299)),0,IF(FIND(J$1,'Ответы на форму (1)'!$E299)&gt;0,1,0))</f>
        <v>1</v>
      </c>
      <c r="K299">
        <f>IF(ISERR(FIND(K$1,'Ответы на форму (1)'!$E299)),0,IF(FIND(K$1,'Ответы на форму (1)'!$E299)&gt;0,1,0))</f>
        <v>0</v>
      </c>
      <c r="L299">
        <f t="shared" si="25"/>
        <v>3</v>
      </c>
      <c r="M299" s="9">
        <f t="shared" si="26"/>
        <v>21</v>
      </c>
      <c r="N299" s="9" t="str">
        <f t="shared" si="27"/>
        <v>2. Так себе</v>
      </c>
      <c r="O299">
        <f>'Ответы на форму (1)'!F299</f>
        <v>4</v>
      </c>
      <c r="P299">
        <f>'Ответы на форму (1)'!G299</f>
        <v>4</v>
      </c>
      <c r="Q299">
        <f>'Ответы на форму (1)'!H299</f>
        <v>4</v>
      </c>
      <c r="R299">
        <f>'Ответы на форму (1)'!I299</f>
        <v>5</v>
      </c>
      <c r="S299">
        <f>'Ответы на форму (1)'!J299</f>
        <v>4</v>
      </c>
      <c r="T299" t="str">
        <f>VLOOKUP('Ответы на форму (1)'!K299,ДжедайскаяШкала,2,FALSE)</f>
        <v>1. Плохо</v>
      </c>
      <c r="U299" t="str">
        <f>VLOOKUP('Ответы на форму (1)'!L299,ДжедайскаяШкала,2,FALSE)</f>
        <v>1. Плохо</v>
      </c>
      <c r="V299" s="9">
        <f t="shared" si="28"/>
        <v>35</v>
      </c>
      <c r="W299" s="9" t="str">
        <f t="shared" si="29"/>
        <v>3. В хлам</v>
      </c>
      <c r="X299">
        <f>VLOOKUP('Ответы на форму (1)'!M299,FAS,2,FALSE)</f>
        <v>4</v>
      </c>
      <c r="Y299">
        <f>VLOOKUP('Ответы на форму (1)'!N299,FAS,2,FALSE)</f>
        <v>3</v>
      </c>
      <c r="Z299">
        <f>VLOOKUP('Ответы на форму (1)'!O299,FAS,2,FALSE)</f>
        <v>4</v>
      </c>
      <c r="AA299">
        <f>VLOOKUP('Ответы на форму (1)'!P299,FAS,2,FALSE)</f>
        <v>3</v>
      </c>
      <c r="AB299">
        <f>VLOOKUP('Ответы на форму (1)'!Q299,FAS,2,FALSE)</f>
        <v>4</v>
      </c>
      <c r="AC299">
        <f>VLOOKUP('Ответы на форму (1)'!R299,FAS,2,FALSE)</f>
        <v>3</v>
      </c>
      <c r="AD299">
        <f>VLOOKUP('Ответы на форму (1)'!S299,FAS,2,FALSE)</f>
        <v>4</v>
      </c>
      <c r="AE299">
        <f>VLOOKUP('Ответы на форму (1)'!T299,FAS,2,FALSE)</f>
        <v>4</v>
      </c>
      <c r="AF299">
        <f>VLOOKUP('Ответы на форму (1)'!U299,FAS,2,FALSE)</f>
        <v>3</v>
      </c>
      <c r="AG299">
        <f>VLOOKUP('Ответы на форму (1)'!V299,FAS,2,FALSE)</f>
        <v>3</v>
      </c>
    </row>
    <row r="300" spans="1:33" x14ac:dyDescent="0.3">
      <c r="A300" t="str">
        <f>VLOOKUP('Ответы на форму (1)'!B300,Пол,2,FALSE)</f>
        <v>М</v>
      </c>
      <c r="B300">
        <f>'Ответы на форму (1)'!C300</f>
        <v>31</v>
      </c>
      <c r="C300" t="str">
        <f t="shared" si="24"/>
        <v>2. Молодой</v>
      </c>
      <c r="D300" t="str">
        <f>VLOOKUP('Ответы на форму (1)'!D300,ЧастотаТолчкосмартфона,2,FALSE)</f>
        <v>4. Очень Часто</v>
      </c>
      <c r="E300">
        <f>IF(ISERR(FIND(E$1,'Ответы на форму (1)'!$E300)),0,IF(FIND(E$1,'Ответы на форму (1)'!$E300)&gt;0,1,0))</f>
        <v>0</v>
      </c>
      <c r="F300">
        <f>IF(ISERR(FIND(F$1,'Ответы на форму (1)'!$E300)),0,IF(FIND(F$1,'Ответы на форму (1)'!$E300)&gt;0,1,0))</f>
        <v>1</v>
      </c>
      <c r="G300">
        <f>IF(ISERR(FIND(G$1,'Ответы на форму (1)'!$E300)),0,IF(FIND(G$1,'Ответы на форму (1)'!$E300)&gt;0,1,0))</f>
        <v>0</v>
      </c>
      <c r="H300">
        <f>IF(ISERR(FIND(H$1,'Ответы на форму (1)'!$E300)),0,IF(FIND(H$1,'Ответы на форму (1)'!$E300)&gt;0,1,0))</f>
        <v>1</v>
      </c>
      <c r="I300">
        <f>IF(ISERR(FIND(I$1,'Ответы на форму (1)'!$E300)),0,IF(FIND(I$1,'Ответы на форму (1)'!$E300)&gt;0,1,0))</f>
        <v>0</v>
      </c>
      <c r="J300">
        <f>IF(ISERR(FIND(J$1,'Ответы на форму (1)'!$E300)),0,IF(FIND(J$1,'Ответы на форму (1)'!$E300)&gt;0,1,0))</f>
        <v>1</v>
      </c>
      <c r="K300">
        <f>IF(ISERR(FIND(K$1,'Ответы на форму (1)'!$E300)),0,IF(FIND(K$1,'Ответы на форму (1)'!$E300)&gt;0,1,0))</f>
        <v>0</v>
      </c>
      <c r="L300">
        <f t="shared" si="25"/>
        <v>3</v>
      </c>
      <c r="M300" s="9">
        <f t="shared" si="26"/>
        <v>15</v>
      </c>
      <c r="N300" s="9" t="str">
        <f t="shared" si="27"/>
        <v>3. Не довольный</v>
      </c>
      <c r="O300">
        <f>'Ответы на форму (1)'!F300</f>
        <v>3</v>
      </c>
      <c r="P300">
        <f>'Ответы на форму (1)'!G300</f>
        <v>3</v>
      </c>
      <c r="Q300">
        <f>'Ответы на форму (1)'!H300</f>
        <v>3</v>
      </c>
      <c r="R300">
        <f>'Ответы на форму (1)'!I300</f>
        <v>3</v>
      </c>
      <c r="S300">
        <f>'Ответы на форму (1)'!J300</f>
        <v>3</v>
      </c>
      <c r="T300" t="str">
        <f>VLOOKUP('Ответы на форму (1)'!K300,ДжедайскаяШкала,2,FALSE)</f>
        <v>1. Плохо</v>
      </c>
      <c r="U300" t="str">
        <f>VLOOKUP('Ответы на форму (1)'!L300,ДжедайскаяШкала,2,FALSE)</f>
        <v>2. Средне</v>
      </c>
      <c r="V300" s="9">
        <f t="shared" si="28"/>
        <v>26</v>
      </c>
      <c r="W300" s="9" t="str">
        <f t="shared" si="29"/>
        <v>2. Усталый</v>
      </c>
      <c r="X300">
        <f>VLOOKUP('Ответы на форму (1)'!M300,FAS,2,FALSE)</f>
        <v>4</v>
      </c>
      <c r="Y300">
        <f>VLOOKUP('Ответы на форму (1)'!N300,FAS,2,FALSE)</f>
        <v>2</v>
      </c>
      <c r="Z300">
        <f>VLOOKUP('Ответы на форму (1)'!O300,FAS,2,FALSE)</f>
        <v>4</v>
      </c>
      <c r="AA300">
        <f>VLOOKUP('Ответы на форму (1)'!P300,FAS,2,FALSE)</f>
        <v>3</v>
      </c>
      <c r="AB300">
        <f>VLOOKUP('Ответы на форму (1)'!Q300,FAS,2,FALSE)</f>
        <v>2</v>
      </c>
      <c r="AC300">
        <f>VLOOKUP('Ответы на форму (1)'!R300,FAS,2,FALSE)</f>
        <v>2</v>
      </c>
      <c r="AD300">
        <f>VLOOKUP('Ответы на форму (1)'!S300,FAS,2,FALSE)</f>
        <v>2</v>
      </c>
      <c r="AE300">
        <f>VLOOKUP('Ответы на форму (1)'!T300,FAS,2,FALSE)</f>
        <v>3</v>
      </c>
      <c r="AF300">
        <f>VLOOKUP('Ответы на форму (1)'!U300,FAS,2,FALSE)</f>
        <v>2</v>
      </c>
      <c r="AG300">
        <f>VLOOKUP('Ответы на форму (1)'!V300,FAS,2,FALSE)</f>
        <v>2</v>
      </c>
    </row>
    <row r="301" spans="1:33" x14ac:dyDescent="0.3">
      <c r="A301" t="str">
        <f>VLOOKUP('Ответы на форму (1)'!B301,Пол,2,FALSE)</f>
        <v>М</v>
      </c>
      <c r="B301">
        <f>'Ответы на форму (1)'!C301</f>
        <v>40</v>
      </c>
      <c r="C301" t="str">
        <f t="shared" si="24"/>
        <v>1. Мудрый :)</v>
      </c>
      <c r="D301" t="str">
        <f>VLOOKUP('Ответы на форму (1)'!D301,ЧастотаТолчкосмартфона,2,FALSE)</f>
        <v>4. Очень Часто</v>
      </c>
      <c r="E301">
        <f>IF(ISERR(FIND(E$1,'Ответы на форму (1)'!$E301)),0,IF(FIND(E$1,'Ответы на форму (1)'!$E301)&gt;0,1,0))</f>
        <v>0</v>
      </c>
      <c r="F301">
        <f>IF(ISERR(FIND(F$1,'Ответы на форму (1)'!$E301)),0,IF(FIND(F$1,'Ответы на форму (1)'!$E301)&gt;0,1,0))</f>
        <v>1</v>
      </c>
      <c r="G301">
        <f>IF(ISERR(FIND(G$1,'Ответы на форму (1)'!$E301)),0,IF(FIND(G$1,'Ответы на форму (1)'!$E301)&gt;0,1,0))</f>
        <v>0</v>
      </c>
      <c r="H301">
        <f>IF(ISERR(FIND(H$1,'Ответы на форму (1)'!$E301)),0,IF(FIND(H$1,'Ответы на форму (1)'!$E301)&gt;0,1,0))</f>
        <v>1</v>
      </c>
      <c r="I301">
        <f>IF(ISERR(FIND(I$1,'Ответы на форму (1)'!$E301)),0,IF(FIND(I$1,'Ответы на форму (1)'!$E301)&gt;0,1,0))</f>
        <v>1</v>
      </c>
      <c r="J301">
        <f>IF(ISERR(FIND(J$1,'Ответы на форму (1)'!$E301)),0,IF(FIND(J$1,'Ответы на форму (1)'!$E301)&gt;0,1,0))</f>
        <v>0</v>
      </c>
      <c r="K301">
        <f>IF(ISERR(FIND(K$1,'Ответы на форму (1)'!$E301)),0,IF(FIND(K$1,'Ответы на форму (1)'!$E301)&gt;0,1,0))</f>
        <v>1</v>
      </c>
      <c r="L301">
        <f t="shared" si="25"/>
        <v>4</v>
      </c>
      <c r="M301" s="9">
        <f t="shared" si="26"/>
        <v>24</v>
      </c>
      <c r="N301" s="9" t="str">
        <f t="shared" si="27"/>
        <v>2. Так себе</v>
      </c>
      <c r="O301">
        <f>'Ответы на форму (1)'!F301</f>
        <v>4</v>
      </c>
      <c r="P301">
        <f>'Ответы на форму (1)'!G301</f>
        <v>6</v>
      </c>
      <c r="Q301">
        <f>'Ответы на форму (1)'!H301</f>
        <v>6</v>
      </c>
      <c r="R301">
        <f>'Ответы на форму (1)'!I301</f>
        <v>6</v>
      </c>
      <c r="S301">
        <f>'Ответы на форму (1)'!J301</f>
        <v>2</v>
      </c>
      <c r="T301" t="str">
        <f>VLOOKUP('Ответы на форму (1)'!K301,ДжедайскаяШкала,2,FALSE)</f>
        <v>2. Средне</v>
      </c>
      <c r="U301" t="str">
        <f>VLOOKUP('Ответы на форму (1)'!L301,ДжедайскаяШкала,2,FALSE)</f>
        <v>2. Средне</v>
      </c>
      <c r="V301" s="9">
        <f t="shared" si="28"/>
        <v>30</v>
      </c>
      <c r="W301" s="9" t="str">
        <f t="shared" si="29"/>
        <v>2. Усталый</v>
      </c>
      <c r="X301">
        <f>VLOOKUP('Ответы на форму (1)'!M301,FAS,2,FALSE)</f>
        <v>3</v>
      </c>
      <c r="Y301">
        <f>VLOOKUP('Ответы на форму (1)'!N301,FAS,2,FALSE)</f>
        <v>3</v>
      </c>
      <c r="Z301">
        <f>VLOOKUP('Ответы на форму (1)'!O301,FAS,2,FALSE)</f>
        <v>3</v>
      </c>
      <c r="AA301">
        <f>VLOOKUP('Ответы на форму (1)'!P301,FAS,2,FALSE)</f>
        <v>3</v>
      </c>
      <c r="AB301">
        <f>VLOOKUP('Ответы на форму (1)'!Q301,FAS,2,FALSE)</f>
        <v>3</v>
      </c>
      <c r="AC301">
        <f>VLOOKUP('Ответы на форму (1)'!R301,FAS,2,FALSE)</f>
        <v>3</v>
      </c>
      <c r="AD301">
        <f>VLOOKUP('Ответы на форму (1)'!S301,FAS,2,FALSE)</f>
        <v>3</v>
      </c>
      <c r="AE301">
        <f>VLOOKUP('Ответы на форму (1)'!T301,FAS,2,FALSE)</f>
        <v>3</v>
      </c>
      <c r="AF301">
        <f>VLOOKUP('Ответы на форму (1)'!U301,FAS,2,FALSE)</f>
        <v>3</v>
      </c>
      <c r="AG301">
        <f>VLOOKUP('Ответы на форму (1)'!V301,FAS,2,FALSE)</f>
        <v>3</v>
      </c>
    </row>
    <row r="302" spans="1:33" x14ac:dyDescent="0.3">
      <c r="A302" t="str">
        <f>VLOOKUP('Ответы на форму (1)'!B302,Пол,2,FALSE)</f>
        <v>Ж</v>
      </c>
      <c r="B302">
        <f>'Ответы на форму (1)'!C302</f>
        <v>24</v>
      </c>
      <c r="C302" t="str">
        <f t="shared" si="24"/>
        <v>3. Миллениал :)</v>
      </c>
      <c r="D302" t="str">
        <f>VLOOKUP('Ответы на форму (1)'!D302,ЧастотаТолчкосмартфона,2,FALSE)</f>
        <v>4. Очень Часто</v>
      </c>
      <c r="E302">
        <f>IF(ISERR(FIND(E$1,'Ответы на форму (1)'!$E302)),0,IF(FIND(E$1,'Ответы на форму (1)'!$E302)&gt;0,1,0))</f>
        <v>0</v>
      </c>
      <c r="F302">
        <f>IF(ISERR(FIND(F$1,'Ответы на форму (1)'!$E302)),0,IF(FIND(F$1,'Ответы на форму (1)'!$E302)&gt;0,1,0))</f>
        <v>0</v>
      </c>
      <c r="G302">
        <f>IF(ISERR(FIND(G$1,'Ответы на форму (1)'!$E302)),0,IF(FIND(G$1,'Ответы на форму (1)'!$E302)&gt;0,1,0))</f>
        <v>0</v>
      </c>
      <c r="H302">
        <f>IF(ISERR(FIND(H$1,'Ответы на форму (1)'!$E302)),0,IF(FIND(H$1,'Ответы на форму (1)'!$E302)&gt;0,1,0))</f>
        <v>1</v>
      </c>
      <c r="I302">
        <f>IF(ISERR(FIND(I$1,'Ответы на форму (1)'!$E302)),0,IF(FIND(I$1,'Ответы на форму (1)'!$E302)&gt;0,1,0))</f>
        <v>0</v>
      </c>
      <c r="J302">
        <f>IF(ISERR(FIND(J$1,'Ответы на форму (1)'!$E302)),0,IF(FIND(J$1,'Ответы на форму (1)'!$E302)&gt;0,1,0))</f>
        <v>0</v>
      </c>
      <c r="K302">
        <f>IF(ISERR(FIND(K$1,'Ответы на форму (1)'!$E302)),0,IF(FIND(K$1,'Ответы на форму (1)'!$E302)&gt;0,1,0))</f>
        <v>0</v>
      </c>
      <c r="L302">
        <f t="shared" si="25"/>
        <v>1</v>
      </c>
      <c r="M302" s="9">
        <f t="shared" si="26"/>
        <v>25</v>
      </c>
      <c r="N302" s="9" t="str">
        <f t="shared" si="27"/>
        <v>2. Так себе</v>
      </c>
      <c r="O302">
        <f>'Ответы на форму (1)'!F302</f>
        <v>5</v>
      </c>
      <c r="P302">
        <f>'Ответы на форму (1)'!G302</f>
        <v>5</v>
      </c>
      <c r="Q302">
        <f>'Ответы на форму (1)'!H302</f>
        <v>5</v>
      </c>
      <c r="R302">
        <f>'Ответы на форму (1)'!I302</f>
        <v>5</v>
      </c>
      <c r="S302">
        <f>'Ответы на форму (1)'!J302</f>
        <v>5</v>
      </c>
      <c r="T302" t="str">
        <f>VLOOKUP('Ответы на форму (1)'!K302,ДжедайскаяШкала,2,FALSE)</f>
        <v>3. Хорошо</v>
      </c>
      <c r="U302" t="str">
        <f>VLOOKUP('Ответы на форму (1)'!L302,ДжедайскаяШкала,2,FALSE)</f>
        <v>3. Хорошо</v>
      </c>
      <c r="V302" s="9">
        <f t="shared" si="28"/>
        <v>23</v>
      </c>
      <c r="W302" s="9" t="str">
        <f t="shared" si="29"/>
        <v>1. Свежий</v>
      </c>
      <c r="X302">
        <f>VLOOKUP('Ответы на форму (1)'!M302,FAS,2,FALSE)</f>
        <v>3</v>
      </c>
      <c r="Y302">
        <f>VLOOKUP('Ответы на форму (1)'!N302,FAS,2,FALSE)</f>
        <v>2</v>
      </c>
      <c r="Z302">
        <f>VLOOKUP('Ответы на форму (1)'!O302,FAS,2,FALSE)</f>
        <v>2</v>
      </c>
      <c r="AA302">
        <f>VLOOKUP('Ответы на форму (1)'!P302,FAS,2,FALSE)</f>
        <v>3</v>
      </c>
      <c r="AB302">
        <f>VLOOKUP('Ответы на форму (1)'!Q302,FAS,2,FALSE)</f>
        <v>1</v>
      </c>
      <c r="AC302">
        <f>VLOOKUP('Ответы на форму (1)'!R302,FAS,2,FALSE)</f>
        <v>2</v>
      </c>
      <c r="AD302">
        <f>VLOOKUP('Ответы на форму (1)'!S302,FAS,2,FALSE)</f>
        <v>1</v>
      </c>
      <c r="AE302">
        <f>VLOOKUP('Ответы на форму (1)'!T302,FAS,2,FALSE)</f>
        <v>1</v>
      </c>
      <c r="AF302">
        <f>VLOOKUP('Ответы на форму (1)'!U302,FAS,2,FALSE)</f>
        <v>3</v>
      </c>
      <c r="AG302">
        <f>VLOOKUP('Ответы на форму (1)'!V302,FAS,2,FALSE)</f>
        <v>5</v>
      </c>
    </row>
    <row r="303" spans="1:33" x14ac:dyDescent="0.3">
      <c r="A303" t="str">
        <f>VLOOKUP('Ответы на форму (1)'!B303,Пол,2,FALSE)</f>
        <v>М</v>
      </c>
      <c r="B303">
        <f>'Ответы на форму (1)'!C303</f>
        <v>33</v>
      </c>
      <c r="C303" t="str">
        <f t="shared" si="24"/>
        <v>2. Молодой</v>
      </c>
      <c r="D303" t="str">
        <f>VLOOKUP('Ответы на форму (1)'!D303,ЧастотаТолчкосмартфона,2,FALSE)</f>
        <v>4. Очень Часто</v>
      </c>
      <c r="E303">
        <f>IF(ISERR(FIND(E$1,'Ответы на форму (1)'!$E303)),0,IF(FIND(E$1,'Ответы на форму (1)'!$E303)&gt;0,1,0))</f>
        <v>0</v>
      </c>
      <c r="F303">
        <f>IF(ISERR(FIND(F$1,'Ответы на форму (1)'!$E303)),0,IF(FIND(F$1,'Ответы на форму (1)'!$E303)&gt;0,1,0))</f>
        <v>1</v>
      </c>
      <c r="G303">
        <f>IF(ISERR(FIND(G$1,'Ответы на форму (1)'!$E303)),0,IF(FIND(G$1,'Ответы на форму (1)'!$E303)&gt;0,1,0))</f>
        <v>1</v>
      </c>
      <c r="H303">
        <f>IF(ISERR(FIND(H$1,'Ответы на форму (1)'!$E303)),0,IF(FIND(H$1,'Ответы на форму (1)'!$E303)&gt;0,1,0))</f>
        <v>1</v>
      </c>
      <c r="I303">
        <f>IF(ISERR(FIND(I$1,'Ответы на форму (1)'!$E303)),0,IF(FIND(I$1,'Ответы на форму (1)'!$E303)&gt;0,1,0))</f>
        <v>0</v>
      </c>
      <c r="J303">
        <f>IF(ISERR(FIND(J$1,'Ответы на форму (1)'!$E303)),0,IF(FIND(J$1,'Ответы на форму (1)'!$E303)&gt;0,1,0))</f>
        <v>0</v>
      </c>
      <c r="K303">
        <f>IF(ISERR(FIND(K$1,'Ответы на форму (1)'!$E303)),0,IF(FIND(K$1,'Ответы на форму (1)'!$E303)&gt;0,1,0))</f>
        <v>1</v>
      </c>
      <c r="L303">
        <f t="shared" si="25"/>
        <v>4</v>
      </c>
      <c r="M303" s="9">
        <f t="shared" si="26"/>
        <v>22</v>
      </c>
      <c r="N303" s="9" t="str">
        <f t="shared" si="27"/>
        <v>2. Так себе</v>
      </c>
      <c r="O303">
        <f>'Ответы на форму (1)'!F303</f>
        <v>5</v>
      </c>
      <c r="P303">
        <f>'Ответы на форму (1)'!G303</f>
        <v>5</v>
      </c>
      <c r="Q303">
        <f>'Ответы на форму (1)'!H303</f>
        <v>5</v>
      </c>
      <c r="R303">
        <f>'Ответы на форму (1)'!I303</f>
        <v>3</v>
      </c>
      <c r="S303">
        <f>'Ответы на форму (1)'!J303</f>
        <v>4</v>
      </c>
      <c r="T303" t="str">
        <f>VLOOKUP('Ответы на форму (1)'!K303,ДжедайскаяШкала,2,FALSE)</f>
        <v>3. Хорошо</v>
      </c>
      <c r="U303" t="str">
        <f>VLOOKUP('Ответы на форму (1)'!L303,ДжедайскаяШкала,2,FALSE)</f>
        <v>3. Хорошо</v>
      </c>
      <c r="V303" s="9">
        <f t="shared" si="28"/>
        <v>29</v>
      </c>
      <c r="W303" s="9" t="str">
        <f t="shared" si="29"/>
        <v>2. Усталый</v>
      </c>
      <c r="X303">
        <f>VLOOKUP('Ответы на форму (1)'!M303,FAS,2,FALSE)</f>
        <v>4</v>
      </c>
      <c r="Y303">
        <f>VLOOKUP('Ответы на форму (1)'!N303,FAS,2,FALSE)</f>
        <v>4</v>
      </c>
      <c r="Z303">
        <f>VLOOKUP('Ответы на форму (1)'!O303,FAS,2,FALSE)</f>
        <v>2</v>
      </c>
      <c r="AA303">
        <f>VLOOKUP('Ответы на форму (1)'!P303,FAS,2,FALSE)</f>
        <v>3</v>
      </c>
      <c r="AB303">
        <f>VLOOKUP('Ответы на форму (1)'!Q303,FAS,2,FALSE)</f>
        <v>4</v>
      </c>
      <c r="AC303">
        <f>VLOOKUP('Ответы на форму (1)'!R303,FAS,2,FALSE)</f>
        <v>3</v>
      </c>
      <c r="AD303">
        <f>VLOOKUP('Ответы на форму (1)'!S303,FAS,2,FALSE)</f>
        <v>1</v>
      </c>
      <c r="AE303">
        <f>VLOOKUP('Ответы на форму (1)'!T303,FAS,2,FALSE)</f>
        <v>2</v>
      </c>
      <c r="AF303">
        <f>VLOOKUP('Ответы на форму (1)'!U303,FAS,2,FALSE)</f>
        <v>1</v>
      </c>
      <c r="AG303">
        <f>VLOOKUP('Ответы на форму (1)'!V303,FAS,2,FALSE)</f>
        <v>5</v>
      </c>
    </row>
    <row r="304" spans="1:33" x14ac:dyDescent="0.3">
      <c r="A304" t="str">
        <f>VLOOKUP('Ответы на форму (1)'!B304,Пол,2,FALSE)</f>
        <v>М</v>
      </c>
      <c r="B304">
        <f>'Ответы на форму (1)'!C304</f>
        <v>25</v>
      </c>
      <c r="C304" t="str">
        <f t="shared" si="24"/>
        <v>3. Миллениал :)</v>
      </c>
      <c r="D304" t="str">
        <f>VLOOKUP('Ответы на форму (1)'!D304,ЧастотаТолчкосмартфона,2,FALSE)</f>
        <v>3. Часто</v>
      </c>
      <c r="E304">
        <f>IF(ISERR(FIND(E$1,'Ответы на форму (1)'!$E304)),0,IF(FIND(E$1,'Ответы на форму (1)'!$E304)&gt;0,1,0))</f>
        <v>0</v>
      </c>
      <c r="F304">
        <f>IF(ISERR(FIND(F$1,'Ответы на форму (1)'!$E304)),0,IF(FIND(F$1,'Ответы на форму (1)'!$E304)&gt;0,1,0))</f>
        <v>0</v>
      </c>
      <c r="G304">
        <f>IF(ISERR(FIND(G$1,'Ответы на форму (1)'!$E304)),0,IF(FIND(G$1,'Ответы на форму (1)'!$E304)&gt;0,1,0))</f>
        <v>0</v>
      </c>
      <c r="H304">
        <f>IF(ISERR(FIND(H$1,'Ответы на форму (1)'!$E304)),0,IF(FIND(H$1,'Ответы на форму (1)'!$E304)&gt;0,1,0))</f>
        <v>1</v>
      </c>
      <c r="I304">
        <f>IF(ISERR(FIND(I$1,'Ответы на форму (1)'!$E304)),0,IF(FIND(I$1,'Ответы на форму (1)'!$E304)&gt;0,1,0))</f>
        <v>0</v>
      </c>
      <c r="J304">
        <f>IF(ISERR(FIND(J$1,'Ответы на форму (1)'!$E304)),0,IF(FIND(J$1,'Ответы на форму (1)'!$E304)&gt;0,1,0))</f>
        <v>0</v>
      </c>
      <c r="K304">
        <f>IF(ISERR(FIND(K$1,'Ответы на форму (1)'!$E304)),0,IF(FIND(K$1,'Ответы на форму (1)'!$E304)&gt;0,1,0))</f>
        <v>0</v>
      </c>
      <c r="L304">
        <f t="shared" si="25"/>
        <v>1</v>
      </c>
      <c r="M304" s="9">
        <f t="shared" si="26"/>
        <v>31</v>
      </c>
      <c r="N304" s="9" t="str">
        <f t="shared" si="27"/>
        <v>1. Довольный</v>
      </c>
      <c r="O304">
        <f>'Ответы на форму (1)'!F304</f>
        <v>6</v>
      </c>
      <c r="P304">
        <f>'Ответы на форму (1)'!G304</f>
        <v>7</v>
      </c>
      <c r="Q304">
        <f>'Ответы на форму (1)'!H304</f>
        <v>6</v>
      </c>
      <c r="R304">
        <f>'Ответы на форму (1)'!I304</f>
        <v>6</v>
      </c>
      <c r="S304">
        <f>'Ответы на форму (1)'!J304</f>
        <v>6</v>
      </c>
      <c r="T304" t="str">
        <f>VLOOKUP('Ответы на форму (1)'!K304,ДжедайскаяШкала,2,FALSE)</f>
        <v>3. Хорошо</v>
      </c>
      <c r="U304" t="str">
        <f>VLOOKUP('Ответы на форму (1)'!L304,ДжедайскаяШкала,2,FALSE)</f>
        <v>1. Плохо</v>
      </c>
      <c r="V304" s="9">
        <f t="shared" si="28"/>
        <v>35</v>
      </c>
      <c r="W304" s="9" t="str">
        <f t="shared" si="29"/>
        <v>3. В хлам</v>
      </c>
      <c r="X304">
        <f>VLOOKUP('Ответы на форму (1)'!M304,FAS,2,FALSE)</f>
        <v>2</v>
      </c>
      <c r="Y304">
        <f>VLOOKUP('Ответы на форму (1)'!N304,FAS,2,FALSE)</f>
        <v>4</v>
      </c>
      <c r="Z304">
        <f>VLOOKUP('Ответы на форму (1)'!O304,FAS,2,FALSE)</f>
        <v>5</v>
      </c>
      <c r="AA304">
        <f>VLOOKUP('Ответы на форму (1)'!P304,FAS,2,FALSE)</f>
        <v>4</v>
      </c>
      <c r="AB304">
        <f>VLOOKUP('Ответы на форму (1)'!Q304,FAS,2,FALSE)</f>
        <v>3</v>
      </c>
      <c r="AC304">
        <f>VLOOKUP('Ответы на форму (1)'!R304,FAS,2,FALSE)</f>
        <v>5</v>
      </c>
      <c r="AD304">
        <f>VLOOKUP('Ответы на форму (1)'!S304,FAS,2,FALSE)</f>
        <v>3</v>
      </c>
      <c r="AE304">
        <f>VLOOKUP('Ответы на форму (1)'!T304,FAS,2,FALSE)</f>
        <v>3</v>
      </c>
      <c r="AF304">
        <f>VLOOKUP('Ответы на форму (1)'!U304,FAS,2,FALSE)</f>
        <v>4</v>
      </c>
      <c r="AG304">
        <f>VLOOKUP('Ответы на форму (1)'!V304,FAS,2,FALSE)</f>
        <v>2</v>
      </c>
    </row>
    <row r="305" spans="1:33" x14ac:dyDescent="0.3">
      <c r="A305" t="str">
        <f>VLOOKUP('Ответы на форму (1)'!B305,Пол,2,FALSE)</f>
        <v>М</v>
      </c>
      <c r="B305">
        <f>'Ответы на форму (1)'!C305</f>
        <v>26</v>
      </c>
      <c r="C305" t="str">
        <f t="shared" si="24"/>
        <v>3. Миллениал :)</v>
      </c>
      <c r="D305" t="str">
        <f>VLOOKUP('Ответы на форму (1)'!D305,ЧастотаТолчкосмартфона,2,FALSE)</f>
        <v>4. Очень Часто</v>
      </c>
      <c r="E305">
        <f>IF(ISERR(FIND(E$1,'Ответы на форму (1)'!$E305)),0,IF(FIND(E$1,'Ответы на форму (1)'!$E305)&gt;0,1,0))</f>
        <v>0</v>
      </c>
      <c r="F305">
        <f>IF(ISERR(FIND(F$1,'Ответы на форму (1)'!$E305)),0,IF(FIND(F$1,'Ответы на форму (1)'!$E305)&gt;0,1,0))</f>
        <v>1</v>
      </c>
      <c r="G305">
        <f>IF(ISERR(FIND(G$1,'Ответы на форму (1)'!$E305)),0,IF(FIND(G$1,'Ответы на форму (1)'!$E305)&gt;0,1,0))</f>
        <v>0</v>
      </c>
      <c r="H305">
        <f>IF(ISERR(FIND(H$1,'Ответы на форму (1)'!$E305)),0,IF(FIND(H$1,'Ответы на форму (1)'!$E305)&gt;0,1,0))</f>
        <v>1</v>
      </c>
      <c r="I305">
        <f>IF(ISERR(FIND(I$1,'Ответы на форму (1)'!$E305)),0,IF(FIND(I$1,'Ответы на форму (1)'!$E305)&gt;0,1,0))</f>
        <v>0</v>
      </c>
      <c r="J305">
        <f>IF(ISERR(FIND(J$1,'Ответы на форму (1)'!$E305)),0,IF(FIND(J$1,'Ответы на форму (1)'!$E305)&gt;0,1,0))</f>
        <v>1</v>
      </c>
      <c r="K305">
        <f>IF(ISERR(FIND(K$1,'Ответы на форму (1)'!$E305)),0,IF(FIND(K$1,'Ответы на форму (1)'!$E305)&gt;0,1,0))</f>
        <v>0</v>
      </c>
      <c r="L305">
        <f t="shared" si="25"/>
        <v>3</v>
      </c>
      <c r="M305" s="9">
        <f t="shared" si="26"/>
        <v>23</v>
      </c>
      <c r="N305" s="9" t="str">
        <f t="shared" si="27"/>
        <v>2. Так себе</v>
      </c>
      <c r="O305">
        <f>'Ответы на форму (1)'!F305</f>
        <v>5</v>
      </c>
      <c r="P305">
        <f>'Ответы на форму (1)'!G305</f>
        <v>5</v>
      </c>
      <c r="Q305">
        <f>'Ответы на форму (1)'!H305</f>
        <v>4</v>
      </c>
      <c r="R305">
        <f>'Ответы на форму (1)'!I305</f>
        <v>5</v>
      </c>
      <c r="S305">
        <f>'Ответы на форму (1)'!J305</f>
        <v>4</v>
      </c>
      <c r="T305" t="str">
        <f>VLOOKUP('Ответы на форму (1)'!K305,ДжедайскаяШкала,2,FALSE)</f>
        <v>2. Средне</v>
      </c>
      <c r="U305" t="str">
        <f>VLOOKUP('Ответы на форму (1)'!L305,ДжедайскаяШкала,2,FALSE)</f>
        <v>2. Средне</v>
      </c>
      <c r="V305" s="9">
        <f t="shared" si="28"/>
        <v>29</v>
      </c>
      <c r="W305" s="9" t="str">
        <f t="shared" si="29"/>
        <v>2. Усталый</v>
      </c>
      <c r="X305">
        <f>VLOOKUP('Ответы на форму (1)'!M305,FAS,2,FALSE)</f>
        <v>2</v>
      </c>
      <c r="Y305">
        <f>VLOOKUP('Ответы на форму (1)'!N305,FAS,2,FALSE)</f>
        <v>2</v>
      </c>
      <c r="Z305">
        <f>VLOOKUP('Ответы на форму (1)'!O305,FAS,2,FALSE)</f>
        <v>3</v>
      </c>
      <c r="AA305">
        <f>VLOOKUP('Ответы на форму (1)'!P305,FAS,2,FALSE)</f>
        <v>4</v>
      </c>
      <c r="AB305">
        <f>VLOOKUP('Ответы на форму (1)'!Q305,FAS,2,FALSE)</f>
        <v>3</v>
      </c>
      <c r="AC305">
        <f>VLOOKUP('Ответы на форму (1)'!R305,FAS,2,FALSE)</f>
        <v>3</v>
      </c>
      <c r="AD305">
        <f>VLOOKUP('Ответы на форму (1)'!S305,FAS,2,FALSE)</f>
        <v>2</v>
      </c>
      <c r="AE305">
        <f>VLOOKUP('Ответы на форму (1)'!T305,FAS,2,FALSE)</f>
        <v>3</v>
      </c>
      <c r="AF305">
        <f>VLOOKUP('Ответы на форму (1)'!U305,FAS,2,FALSE)</f>
        <v>3</v>
      </c>
      <c r="AG305">
        <f>VLOOKUP('Ответы на форму (1)'!V305,FAS,2,FALSE)</f>
        <v>4</v>
      </c>
    </row>
    <row r="306" spans="1:33" x14ac:dyDescent="0.3">
      <c r="A306" t="str">
        <f>VLOOKUP('Ответы на форму (1)'!B306,Пол,2,FALSE)</f>
        <v>М</v>
      </c>
      <c r="B306">
        <f>'Ответы на форму (1)'!C306</f>
        <v>40</v>
      </c>
      <c r="C306" t="str">
        <f t="shared" si="24"/>
        <v>1. Мудрый :)</v>
      </c>
      <c r="D306" t="str">
        <f>VLOOKUP('Ответы на форму (1)'!D306,ЧастотаТолчкосмартфона,2,FALSE)</f>
        <v>4. Очень Часто</v>
      </c>
      <c r="E306">
        <f>IF(ISERR(FIND(E$1,'Ответы на форму (1)'!$E306)),0,IF(FIND(E$1,'Ответы на форму (1)'!$E306)&gt;0,1,0))</f>
        <v>0</v>
      </c>
      <c r="F306">
        <f>IF(ISERR(FIND(F$1,'Ответы на форму (1)'!$E306)),0,IF(FIND(F$1,'Ответы на форму (1)'!$E306)&gt;0,1,0))</f>
        <v>0</v>
      </c>
      <c r="G306">
        <f>IF(ISERR(FIND(G$1,'Ответы на форму (1)'!$E306)),0,IF(FIND(G$1,'Ответы на форму (1)'!$E306)&gt;0,1,0))</f>
        <v>0</v>
      </c>
      <c r="H306">
        <f>IF(ISERR(FIND(H$1,'Ответы на форму (1)'!$E306)),0,IF(FIND(H$1,'Ответы на форму (1)'!$E306)&gt;0,1,0))</f>
        <v>1</v>
      </c>
      <c r="I306">
        <f>IF(ISERR(FIND(I$1,'Ответы на форму (1)'!$E306)),0,IF(FIND(I$1,'Ответы на форму (1)'!$E306)&gt;0,1,0))</f>
        <v>0</v>
      </c>
      <c r="J306">
        <f>IF(ISERR(FIND(J$1,'Ответы на форму (1)'!$E306)),0,IF(FIND(J$1,'Ответы на форму (1)'!$E306)&gt;0,1,0))</f>
        <v>0</v>
      </c>
      <c r="K306">
        <f>IF(ISERR(FIND(K$1,'Ответы на форму (1)'!$E306)),0,IF(FIND(K$1,'Ответы на форму (1)'!$E306)&gt;0,1,0))</f>
        <v>0</v>
      </c>
      <c r="L306">
        <f t="shared" si="25"/>
        <v>1</v>
      </c>
      <c r="M306" s="9">
        <f t="shared" si="26"/>
        <v>32</v>
      </c>
      <c r="N306" s="9" t="str">
        <f t="shared" si="27"/>
        <v>1. Довольный</v>
      </c>
      <c r="O306">
        <f>'Ответы на форму (1)'!F306</f>
        <v>7</v>
      </c>
      <c r="P306">
        <f>'Ответы на форму (1)'!G306</f>
        <v>7</v>
      </c>
      <c r="Q306">
        <f>'Ответы на форму (1)'!H306</f>
        <v>7</v>
      </c>
      <c r="R306">
        <f>'Ответы на форму (1)'!I306</f>
        <v>5</v>
      </c>
      <c r="S306">
        <f>'Ответы на форму (1)'!J306</f>
        <v>6</v>
      </c>
      <c r="T306" t="str">
        <f>VLOOKUP('Ответы на форму (1)'!K306,ДжедайскаяШкала,2,FALSE)</f>
        <v>2. Средне</v>
      </c>
      <c r="U306" t="str">
        <f>VLOOKUP('Ответы на форму (1)'!L306,ДжедайскаяШкала,2,FALSE)</f>
        <v>3. Хорошо</v>
      </c>
      <c r="V306" s="9">
        <f t="shared" si="28"/>
        <v>29</v>
      </c>
      <c r="W306" s="9" t="str">
        <f t="shared" si="29"/>
        <v>2. Усталый</v>
      </c>
      <c r="X306">
        <f>VLOOKUP('Ответы на форму (1)'!M306,FAS,2,FALSE)</f>
        <v>2</v>
      </c>
      <c r="Y306">
        <f>VLOOKUP('Ответы на форму (1)'!N306,FAS,2,FALSE)</f>
        <v>3</v>
      </c>
      <c r="Z306">
        <f>VLOOKUP('Ответы на форму (1)'!O306,FAS,2,FALSE)</f>
        <v>3</v>
      </c>
      <c r="AA306">
        <f>VLOOKUP('Ответы на форму (1)'!P306,FAS,2,FALSE)</f>
        <v>4</v>
      </c>
      <c r="AB306">
        <f>VLOOKUP('Ответы на форму (1)'!Q306,FAS,2,FALSE)</f>
        <v>3</v>
      </c>
      <c r="AC306">
        <f>VLOOKUP('Ответы на форму (1)'!R306,FAS,2,FALSE)</f>
        <v>4</v>
      </c>
      <c r="AD306">
        <f>VLOOKUP('Ответы на форму (1)'!S306,FAS,2,FALSE)</f>
        <v>3</v>
      </c>
      <c r="AE306">
        <f>VLOOKUP('Ответы на форму (1)'!T306,FAS,2,FALSE)</f>
        <v>1</v>
      </c>
      <c r="AF306">
        <f>VLOOKUP('Ответы на форму (1)'!U306,FAS,2,FALSE)</f>
        <v>3</v>
      </c>
      <c r="AG306">
        <f>VLOOKUP('Ответы на форму (1)'!V306,FAS,2,FALSE)</f>
        <v>3</v>
      </c>
    </row>
    <row r="307" spans="1:33" x14ac:dyDescent="0.3">
      <c r="A307" t="str">
        <f>VLOOKUP('Ответы на форму (1)'!B307,Пол,2,FALSE)</f>
        <v>М</v>
      </c>
      <c r="B307">
        <f>'Ответы на форму (1)'!C307</f>
        <v>19</v>
      </c>
      <c r="C307" t="str">
        <f t="shared" si="24"/>
        <v>3. Миллениал :)</v>
      </c>
      <c r="D307" t="str">
        <f>VLOOKUP('Ответы на форму (1)'!D307,ЧастотаТолчкосмартфона,2,FALSE)</f>
        <v>2. Иногда</v>
      </c>
      <c r="E307">
        <f>IF(ISERR(FIND(E$1,'Ответы на форму (1)'!$E307)),0,IF(FIND(E$1,'Ответы на форму (1)'!$E307)&gt;0,1,0))</f>
        <v>0</v>
      </c>
      <c r="F307">
        <f>IF(ISERR(FIND(F$1,'Ответы на форму (1)'!$E307)),0,IF(FIND(F$1,'Ответы на форму (1)'!$E307)&gt;0,1,0))</f>
        <v>1</v>
      </c>
      <c r="G307">
        <f>IF(ISERR(FIND(G$1,'Ответы на форму (1)'!$E307)),0,IF(FIND(G$1,'Ответы на форму (1)'!$E307)&gt;0,1,0))</f>
        <v>0</v>
      </c>
      <c r="H307">
        <f>IF(ISERR(FIND(H$1,'Ответы на форму (1)'!$E307)),0,IF(FIND(H$1,'Ответы на форму (1)'!$E307)&gt;0,1,0))</f>
        <v>1</v>
      </c>
      <c r="I307">
        <f>IF(ISERR(FIND(I$1,'Ответы на форму (1)'!$E307)),0,IF(FIND(I$1,'Ответы на форму (1)'!$E307)&gt;0,1,0))</f>
        <v>0</v>
      </c>
      <c r="J307">
        <f>IF(ISERR(FIND(J$1,'Ответы на форму (1)'!$E307)),0,IF(FIND(J$1,'Ответы на форму (1)'!$E307)&gt;0,1,0))</f>
        <v>0</v>
      </c>
      <c r="K307">
        <f>IF(ISERR(FIND(K$1,'Ответы на форму (1)'!$E307)),0,IF(FIND(K$1,'Ответы на форму (1)'!$E307)&gt;0,1,0))</f>
        <v>0</v>
      </c>
      <c r="L307">
        <f t="shared" si="25"/>
        <v>2</v>
      </c>
      <c r="M307" s="9">
        <f t="shared" si="26"/>
        <v>12</v>
      </c>
      <c r="N307" s="9" t="str">
        <f t="shared" si="27"/>
        <v>3. Не довольный</v>
      </c>
      <c r="O307">
        <f>'Ответы на форму (1)'!F307</f>
        <v>1</v>
      </c>
      <c r="P307">
        <f>'Ответы на форму (1)'!G307</f>
        <v>4</v>
      </c>
      <c r="Q307">
        <f>'Ответы на форму (1)'!H307</f>
        <v>3</v>
      </c>
      <c r="R307">
        <f>'Ответы на форму (1)'!I307</f>
        <v>2</v>
      </c>
      <c r="S307">
        <f>'Ответы на форму (1)'!J307</f>
        <v>2</v>
      </c>
      <c r="T307" t="str">
        <f>VLOOKUP('Ответы на форму (1)'!K307,ДжедайскаяШкала,2,FALSE)</f>
        <v>3. Хорошо</v>
      </c>
      <c r="U307" t="str">
        <f>VLOOKUP('Ответы на форму (1)'!L307,ДжедайскаяШкала,2,FALSE)</f>
        <v>2. Средне</v>
      </c>
      <c r="V307" s="9">
        <f t="shared" si="28"/>
        <v>22</v>
      </c>
      <c r="W307" s="9" t="str">
        <f t="shared" si="29"/>
        <v>1. Свежий</v>
      </c>
      <c r="X307">
        <f>VLOOKUP('Ответы на форму (1)'!M307,FAS,2,FALSE)</f>
        <v>1</v>
      </c>
      <c r="Y307">
        <f>VLOOKUP('Ответы на форму (1)'!N307,FAS,2,FALSE)</f>
        <v>1</v>
      </c>
      <c r="Z307">
        <f>VLOOKUP('Ответы на форму (1)'!O307,FAS,2,FALSE)</f>
        <v>3</v>
      </c>
      <c r="AA307">
        <f>VLOOKUP('Ответы на форму (1)'!P307,FAS,2,FALSE)</f>
        <v>5</v>
      </c>
      <c r="AB307">
        <f>VLOOKUP('Ответы на форму (1)'!Q307,FAS,2,FALSE)</f>
        <v>1</v>
      </c>
      <c r="AC307">
        <f>VLOOKUP('Ответы на форму (1)'!R307,FAS,2,FALSE)</f>
        <v>4</v>
      </c>
      <c r="AD307">
        <f>VLOOKUP('Ответы на форму (1)'!S307,FAS,2,FALSE)</f>
        <v>2</v>
      </c>
      <c r="AE307">
        <f>VLOOKUP('Ответы на форму (1)'!T307,FAS,2,FALSE)</f>
        <v>1</v>
      </c>
      <c r="AF307">
        <f>VLOOKUP('Ответы на форму (1)'!U307,FAS,2,FALSE)</f>
        <v>1</v>
      </c>
      <c r="AG307">
        <f>VLOOKUP('Ответы на форму (1)'!V307,FAS,2,FALSE)</f>
        <v>3</v>
      </c>
    </row>
    <row r="308" spans="1:33" x14ac:dyDescent="0.3">
      <c r="A308" t="str">
        <f>VLOOKUP('Ответы на форму (1)'!B308,Пол,2,FALSE)</f>
        <v>Ж</v>
      </c>
      <c r="B308">
        <f>'Ответы на форму (1)'!C308</f>
        <v>28</v>
      </c>
      <c r="C308" t="str">
        <f t="shared" si="24"/>
        <v>2. Молодой</v>
      </c>
      <c r="D308" t="str">
        <f>VLOOKUP('Ответы на форму (1)'!D308,ЧастотаТолчкосмартфона,2,FALSE)</f>
        <v>3. Часто</v>
      </c>
      <c r="E308">
        <f>IF(ISERR(FIND(E$1,'Ответы на форму (1)'!$E308)),0,IF(FIND(E$1,'Ответы на форму (1)'!$E308)&gt;0,1,0))</f>
        <v>0</v>
      </c>
      <c r="F308">
        <f>IF(ISERR(FIND(F$1,'Ответы на форму (1)'!$E308)),0,IF(FIND(F$1,'Ответы на форму (1)'!$E308)&gt;0,1,0))</f>
        <v>1</v>
      </c>
      <c r="G308">
        <f>IF(ISERR(FIND(G$1,'Ответы на форму (1)'!$E308)),0,IF(FIND(G$1,'Ответы на форму (1)'!$E308)&gt;0,1,0))</f>
        <v>0</v>
      </c>
      <c r="H308">
        <f>IF(ISERR(FIND(H$1,'Ответы на форму (1)'!$E308)),0,IF(FIND(H$1,'Ответы на форму (1)'!$E308)&gt;0,1,0))</f>
        <v>1</v>
      </c>
      <c r="I308">
        <f>IF(ISERR(FIND(I$1,'Ответы на форму (1)'!$E308)),0,IF(FIND(I$1,'Ответы на форму (1)'!$E308)&gt;0,1,0))</f>
        <v>0</v>
      </c>
      <c r="J308">
        <f>IF(ISERR(FIND(J$1,'Ответы на форму (1)'!$E308)),0,IF(FIND(J$1,'Ответы на форму (1)'!$E308)&gt;0,1,0))</f>
        <v>0</v>
      </c>
      <c r="K308">
        <f>IF(ISERR(FIND(K$1,'Ответы на форму (1)'!$E308)),0,IF(FIND(K$1,'Ответы на форму (1)'!$E308)&gt;0,1,0))</f>
        <v>0</v>
      </c>
      <c r="L308">
        <f t="shared" si="25"/>
        <v>2</v>
      </c>
      <c r="M308" s="9">
        <f t="shared" si="26"/>
        <v>29</v>
      </c>
      <c r="N308" s="9" t="str">
        <f t="shared" si="27"/>
        <v>1. Довольный</v>
      </c>
      <c r="O308">
        <f>'Ответы на форму (1)'!F308</f>
        <v>5</v>
      </c>
      <c r="P308">
        <f>'Ответы на форму (1)'!G308</f>
        <v>5</v>
      </c>
      <c r="Q308">
        <f>'Ответы на форму (1)'!H308</f>
        <v>6</v>
      </c>
      <c r="R308">
        <f>'Ответы на форму (1)'!I308</f>
        <v>6</v>
      </c>
      <c r="S308">
        <f>'Ответы на форму (1)'!J308</f>
        <v>7</v>
      </c>
      <c r="T308" t="str">
        <f>VLOOKUP('Ответы на форму (1)'!K308,ДжедайскаяШкала,2,FALSE)</f>
        <v>1. Плохо</v>
      </c>
      <c r="U308" t="str">
        <f>VLOOKUP('Ответы на форму (1)'!L308,ДжедайскаяШкала,2,FALSE)</f>
        <v>3. Хорошо</v>
      </c>
      <c r="V308" s="9">
        <f t="shared" si="28"/>
        <v>27</v>
      </c>
      <c r="W308" s="9" t="str">
        <f t="shared" si="29"/>
        <v>2. Усталый</v>
      </c>
      <c r="X308">
        <f>VLOOKUP('Ответы на форму (1)'!M308,FAS,2,FALSE)</f>
        <v>3</v>
      </c>
      <c r="Y308">
        <f>VLOOKUP('Ответы на форму (1)'!N308,FAS,2,FALSE)</f>
        <v>5</v>
      </c>
      <c r="Z308">
        <f>VLOOKUP('Ответы на форму (1)'!O308,FAS,2,FALSE)</f>
        <v>2</v>
      </c>
      <c r="AA308">
        <f>VLOOKUP('Ответы на форму (1)'!P308,FAS,2,FALSE)</f>
        <v>3</v>
      </c>
      <c r="AB308">
        <f>VLOOKUP('Ответы на форму (1)'!Q308,FAS,2,FALSE)</f>
        <v>3</v>
      </c>
      <c r="AC308">
        <f>VLOOKUP('Ответы на форму (1)'!R308,FAS,2,FALSE)</f>
        <v>1</v>
      </c>
      <c r="AD308">
        <f>VLOOKUP('Ответы на форму (1)'!S308,FAS,2,FALSE)</f>
        <v>1</v>
      </c>
      <c r="AE308">
        <f>VLOOKUP('Ответы на форму (1)'!T308,FAS,2,FALSE)</f>
        <v>2</v>
      </c>
      <c r="AF308">
        <f>VLOOKUP('Ответы на форму (1)'!U308,FAS,2,FALSE)</f>
        <v>2</v>
      </c>
      <c r="AG308">
        <f>VLOOKUP('Ответы на форму (1)'!V308,FAS,2,FALSE)</f>
        <v>5</v>
      </c>
    </row>
    <row r="309" spans="1:33" x14ac:dyDescent="0.3">
      <c r="A309" t="str">
        <f>VLOOKUP('Ответы на форму (1)'!B309,Пол,2,FALSE)</f>
        <v>Ж</v>
      </c>
      <c r="B309">
        <f>'Ответы на форму (1)'!C309</f>
        <v>28</v>
      </c>
      <c r="C309" t="str">
        <f t="shared" si="24"/>
        <v>2. Молодой</v>
      </c>
      <c r="D309" t="str">
        <f>VLOOKUP('Ответы на форму (1)'!D309,ЧастотаТолчкосмартфона,2,FALSE)</f>
        <v>0. Никогда</v>
      </c>
      <c r="E309">
        <f>IF(ISERR(FIND(E$1,'Ответы на форму (1)'!$E309)),0,IF(FIND(E$1,'Ответы на форму (1)'!$E309)&gt;0,1,0))</f>
        <v>0</v>
      </c>
      <c r="F309">
        <f>IF(ISERR(FIND(F$1,'Ответы на форму (1)'!$E309)),0,IF(FIND(F$1,'Ответы на форму (1)'!$E309)&gt;0,1,0))</f>
        <v>0</v>
      </c>
      <c r="G309">
        <f>IF(ISERR(FIND(G$1,'Ответы на форму (1)'!$E309)),0,IF(FIND(G$1,'Ответы на форму (1)'!$E309)&gt;0,1,0))</f>
        <v>0</v>
      </c>
      <c r="H309">
        <f>IF(ISERR(FIND(H$1,'Ответы на форму (1)'!$E309)),0,IF(FIND(H$1,'Ответы на форму (1)'!$E309)&gt;0,1,0))</f>
        <v>0</v>
      </c>
      <c r="I309">
        <f>IF(ISERR(FIND(I$1,'Ответы на форму (1)'!$E309)),0,IF(FIND(I$1,'Ответы на форму (1)'!$E309)&gt;0,1,0))</f>
        <v>0</v>
      </c>
      <c r="J309">
        <f>IF(ISERR(FIND(J$1,'Ответы на форму (1)'!$E309)),0,IF(FIND(J$1,'Ответы на форму (1)'!$E309)&gt;0,1,0))</f>
        <v>0</v>
      </c>
      <c r="K309">
        <f>IF(ISERR(FIND(K$1,'Ответы на форму (1)'!$E309)),0,IF(FIND(K$1,'Ответы на форму (1)'!$E309)&gt;0,1,0))</f>
        <v>0</v>
      </c>
      <c r="L309">
        <f t="shared" si="25"/>
        <v>0</v>
      </c>
      <c r="M309" s="9">
        <f t="shared" si="26"/>
        <v>8</v>
      </c>
      <c r="N309" s="9" t="str">
        <f t="shared" si="27"/>
        <v>3. Не довольный</v>
      </c>
      <c r="O309">
        <f>'Ответы на форму (1)'!F309</f>
        <v>2</v>
      </c>
      <c r="P309">
        <f>'Ответы на форму (1)'!G309</f>
        <v>2</v>
      </c>
      <c r="Q309">
        <f>'Ответы на форму (1)'!H309</f>
        <v>2</v>
      </c>
      <c r="R309">
        <f>'Ответы на форму (1)'!I309</f>
        <v>1</v>
      </c>
      <c r="S309">
        <f>'Ответы на форму (1)'!J309</f>
        <v>1</v>
      </c>
      <c r="T309" t="str">
        <f>VLOOKUP('Ответы на форму (1)'!K309,ДжедайскаяШкала,2,FALSE)</f>
        <v>1. Плохо</v>
      </c>
      <c r="U309" t="str">
        <f>VLOOKUP('Ответы на форму (1)'!L309,ДжедайскаяШкала,2,FALSE)</f>
        <v>1. Плохо</v>
      </c>
      <c r="V309" s="9">
        <f t="shared" si="28"/>
        <v>26</v>
      </c>
      <c r="W309" s="9" t="str">
        <f t="shared" si="29"/>
        <v>2. Усталый</v>
      </c>
      <c r="X309">
        <f>VLOOKUP('Ответы на форму (1)'!M309,FAS,2,FALSE)</f>
        <v>5</v>
      </c>
      <c r="Y309">
        <f>VLOOKUP('Ответы на форму (1)'!N309,FAS,2,FALSE)</f>
        <v>5</v>
      </c>
      <c r="Z309">
        <f>VLOOKUP('Ответы на форму (1)'!O309,FAS,2,FALSE)</f>
        <v>5</v>
      </c>
      <c r="AA309">
        <f>VLOOKUP('Ответы на форму (1)'!P309,FAS,2,FALSE)</f>
        <v>1</v>
      </c>
      <c r="AB309">
        <f>VLOOKUP('Ответы на форму (1)'!Q309,FAS,2,FALSE)</f>
        <v>1</v>
      </c>
      <c r="AC309">
        <f>VLOOKUP('Ответы на форму (1)'!R309,FAS,2,FALSE)</f>
        <v>1</v>
      </c>
      <c r="AD309">
        <f>VLOOKUP('Ответы на форму (1)'!S309,FAS,2,FALSE)</f>
        <v>1</v>
      </c>
      <c r="AE309">
        <f>VLOOKUP('Ответы на форму (1)'!T309,FAS,2,FALSE)</f>
        <v>1</v>
      </c>
      <c r="AF309">
        <f>VLOOKUP('Ответы на форму (1)'!U309,FAS,2,FALSE)</f>
        <v>1</v>
      </c>
      <c r="AG309">
        <f>VLOOKUP('Ответы на форму (1)'!V309,FAS,2,FALSE)</f>
        <v>5</v>
      </c>
    </row>
    <row r="310" spans="1:33" x14ac:dyDescent="0.3">
      <c r="A310" t="str">
        <f>VLOOKUP('Ответы на форму (1)'!B310,Пол,2,FALSE)</f>
        <v>Ж</v>
      </c>
      <c r="B310">
        <f>'Ответы на форму (1)'!C310</f>
        <v>38</v>
      </c>
      <c r="C310" t="str">
        <f t="shared" si="24"/>
        <v>1. Мудрый :)</v>
      </c>
      <c r="D310" t="str">
        <f>VLOOKUP('Ответы на форму (1)'!D310,ЧастотаТолчкосмартфона,2,FALSE)</f>
        <v>1. Редко</v>
      </c>
      <c r="E310">
        <f>IF(ISERR(FIND(E$1,'Ответы на форму (1)'!$E310)),0,IF(FIND(E$1,'Ответы на форму (1)'!$E310)&gt;0,1,0))</f>
        <v>1</v>
      </c>
      <c r="F310">
        <f>IF(ISERR(FIND(F$1,'Ответы на форму (1)'!$E310)),0,IF(FIND(F$1,'Ответы на форму (1)'!$E310)&gt;0,1,0))</f>
        <v>0</v>
      </c>
      <c r="G310">
        <f>IF(ISERR(FIND(G$1,'Ответы на форму (1)'!$E310)),0,IF(FIND(G$1,'Ответы на форму (1)'!$E310)&gt;0,1,0))</f>
        <v>0</v>
      </c>
      <c r="H310">
        <f>IF(ISERR(FIND(H$1,'Ответы на форму (1)'!$E310)),0,IF(FIND(H$1,'Ответы на форму (1)'!$E310)&gt;0,1,0))</f>
        <v>0</v>
      </c>
      <c r="I310">
        <f>IF(ISERR(FIND(I$1,'Ответы на форму (1)'!$E310)),0,IF(FIND(I$1,'Ответы на форму (1)'!$E310)&gt;0,1,0))</f>
        <v>0</v>
      </c>
      <c r="J310">
        <f>IF(ISERR(FIND(J$1,'Ответы на форму (1)'!$E310)),0,IF(FIND(J$1,'Ответы на форму (1)'!$E310)&gt;0,1,0))</f>
        <v>0</v>
      </c>
      <c r="K310">
        <f>IF(ISERR(FIND(K$1,'Ответы на форму (1)'!$E310)),0,IF(FIND(K$1,'Ответы на форму (1)'!$E310)&gt;0,1,0))</f>
        <v>0</v>
      </c>
      <c r="L310">
        <f t="shared" si="25"/>
        <v>1</v>
      </c>
      <c r="M310" s="9">
        <f t="shared" si="26"/>
        <v>29</v>
      </c>
      <c r="N310" s="9" t="str">
        <f t="shared" si="27"/>
        <v>1. Довольный</v>
      </c>
      <c r="O310">
        <f>'Ответы на форму (1)'!F310</f>
        <v>5</v>
      </c>
      <c r="P310">
        <f>'Ответы на форму (1)'!G310</f>
        <v>7</v>
      </c>
      <c r="Q310">
        <f>'Ответы на форму (1)'!H310</f>
        <v>7</v>
      </c>
      <c r="R310">
        <f>'Ответы на форму (1)'!I310</f>
        <v>6</v>
      </c>
      <c r="S310">
        <f>'Ответы на форму (1)'!J310</f>
        <v>4</v>
      </c>
      <c r="T310" t="str">
        <f>VLOOKUP('Ответы на форму (1)'!K310,ДжедайскаяШкала,2,FALSE)</f>
        <v>3. Хорошо</v>
      </c>
      <c r="U310" t="str">
        <f>VLOOKUP('Ответы на форму (1)'!L310,ДжедайскаяШкала,2,FALSE)</f>
        <v>3. Хорошо</v>
      </c>
      <c r="V310" s="9">
        <f t="shared" si="28"/>
        <v>21</v>
      </c>
      <c r="W310" s="9" t="str">
        <f t="shared" si="29"/>
        <v>1. Свежий</v>
      </c>
      <c r="X310">
        <f>VLOOKUP('Ответы на форму (1)'!M310,FAS,2,FALSE)</f>
        <v>1</v>
      </c>
      <c r="Y310">
        <f>VLOOKUP('Ответы на форму (1)'!N310,FAS,2,FALSE)</f>
        <v>1</v>
      </c>
      <c r="Z310">
        <f>VLOOKUP('Ответы на форму (1)'!O310,FAS,2,FALSE)</f>
        <v>1</v>
      </c>
      <c r="AA310">
        <f>VLOOKUP('Ответы на форму (1)'!P310,FAS,2,FALSE)</f>
        <v>5</v>
      </c>
      <c r="AB310">
        <f>VLOOKUP('Ответы на форму (1)'!Q310,FAS,2,FALSE)</f>
        <v>1</v>
      </c>
      <c r="AC310">
        <f>VLOOKUP('Ответы на форму (1)'!R310,FAS,2,FALSE)</f>
        <v>3</v>
      </c>
      <c r="AD310">
        <f>VLOOKUP('Ответы на форму (1)'!S310,FAS,2,FALSE)</f>
        <v>1</v>
      </c>
      <c r="AE310">
        <f>VLOOKUP('Ответы на форму (1)'!T310,FAS,2,FALSE)</f>
        <v>1</v>
      </c>
      <c r="AF310">
        <f>VLOOKUP('Ответы на форму (1)'!U310,FAS,2,FALSE)</f>
        <v>2</v>
      </c>
      <c r="AG310">
        <f>VLOOKUP('Ответы на форму (1)'!V310,FAS,2,FALSE)</f>
        <v>5</v>
      </c>
    </row>
    <row r="311" spans="1:33" x14ac:dyDescent="0.3">
      <c r="A311" t="str">
        <f>VLOOKUP('Ответы на форму (1)'!B311,Пол,2,FALSE)</f>
        <v>Ж</v>
      </c>
      <c r="B311">
        <f>'Ответы на форму (1)'!C311</f>
        <v>29</v>
      </c>
      <c r="C311" t="str">
        <f t="shared" si="24"/>
        <v>2. Молодой</v>
      </c>
      <c r="D311" t="str">
        <f>VLOOKUP('Ответы на форму (1)'!D311,ЧастотаТолчкосмартфона,2,FALSE)</f>
        <v>3. Часто</v>
      </c>
      <c r="E311">
        <f>IF(ISERR(FIND(E$1,'Ответы на форму (1)'!$E311)),0,IF(FIND(E$1,'Ответы на форму (1)'!$E311)&gt;0,1,0))</f>
        <v>0</v>
      </c>
      <c r="F311">
        <f>IF(ISERR(FIND(F$1,'Ответы на форму (1)'!$E311)),0,IF(FIND(F$1,'Ответы на форму (1)'!$E311)&gt;0,1,0))</f>
        <v>1</v>
      </c>
      <c r="G311">
        <f>IF(ISERR(FIND(G$1,'Ответы на форму (1)'!$E311)),0,IF(FIND(G$1,'Ответы на форму (1)'!$E311)&gt;0,1,0))</f>
        <v>0</v>
      </c>
      <c r="H311">
        <f>IF(ISERR(FIND(H$1,'Ответы на форму (1)'!$E311)),0,IF(FIND(H$1,'Ответы на форму (1)'!$E311)&gt;0,1,0))</f>
        <v>1</v>
      </c>
      <c r="I311">
        <f>IF(ISERR(FIND(I$1,'Ответы на форму (1)'!$E311)),0,IF(FIND(I$1,'Ответы на форму (1)'!$E311)&gt;0,1,0))</f>
        <v>1</v>
      </c>
      <c r="J311">
        <f>IF(ISERR(FIND(J$1,'Ответы на форму (1)'!$E311)),0,IF(FIND(J$1,'Ответы на форму (1)'!$E311)&gt;0,1,0))</f>
        <v>0</v>
      </c>
      <c r="K311">
        <f>IF(ISERR(FIND(K$1,'Ответы на форму (1)'!$E311)),0,IF(FIND(K$1,'Ответы на форму (1)'!$E311)&gt;0,1,0))</f>
        <v>0</v>
      </c>
      <c r="L311">
        <f t="shared" si="25"/>
        <v>3</v>
      </c>
      <c r="M311" s="9">
        <f t="shared" si="26"/>
        <v>29</v>
      </c>
      <c r="N311" s="9" t="str">
        <f t="shared" si="27"/>
        <v>1. Довольный</v>
      </c>
      <c r="O311">
        <f>'Ответы на форму (1)'!F311</f>
        <v>6</v>
      </c>
      <c r="P311">
        <f>'Ответы на форму (1)'!G311</f>
        <v>5</v>
      </c>
      <c r="Q311">
        <f>'Ответы на форму (1)'!H311</f>
        <v>5</v>
      </c>
      <c r="R311">
        <f>'Ответы на форму (1)'!I311</f>
        <v>6</v>
      </c>
      <c r="S311">
        <f>'Ответы на форму (1)'!J311</f>
        <v>7</v>
      </c>
      <c r="T311" t="str">
        <f>VLOOKUP('Ответы на форму (1)'!K311,ДжедайскаяШкала,2,FALSE)</f>
        <v>2. Средне</v>
      </c>
      <c r="U311" t="str">
        <f>VLOOKUP('Ответы на форму (1)'!L311,ДжедайскаяШкала,2,FALSE)</f>
        <v>3. Хорошо</v>
      </c>
      <c r="V311" s="9">
        <f t="shared" si="28"/>
        <v>25</v>
      </c>
      <c r="W311" s="9" t="str">
        <f t="shared" si="29"/>
        <v>2. Усталый</v>
      </c>
      <c r="X311">
        <f>VLOOKUP('Ответы на форму (1)'!M311,FAS,2,FALSE)</f>
        <v>3</v>
      </c>
      <c r="Y311">
        <f>VLOOKUP('Ответы на форму (1)'!N311,FAS,2,FALSE)</f>
        <v>2</v>
      </c>
      <c r="Z311">
        <f>VLOOKUP('Ответы на форму (1)'!O311,FAS,2,FALSE)</f>
        <v>2</v>
      </c>
      <c r="AA311">
        <f>VLOOKUP('Ответы на форму (1)'!P311,FAS,2,FALSE)</f>
        <v>4</v>
      </c>
      <c r="AB311">
        <f>VLOOKUP('Ответы на форму (1)'!Q311,FAS,2,FALSE)</f>
        <v>1</v>
      </c>
      <c r="AC311">
        <f>VLOOKUP('Ответы на форму (1)'!R311,FAS,2,FALSE)</f>
        <v>3</v>
      </c>
      <c r="AD311">
        <f>VLOOKUP('Ответы на форму (1)'!S311,FAS,2,FALSE)</f>
        <v>2</v>
      </c>
      <c r="AE311">
        <f>VLOOKUP('Ответы на форму (1)'!T311,FAS,2,FALSE)</f>
        <v>2</v>
      </c>
      <c r="AF311">
        <f>VLOOKUP('Ответы на форму (1)'!U311,FAS,2,FALSE)</f>
        <v>2</v>
      </c>
      <c r="AG311">
        <f>VLOOKUP('Ответы на форму (1)'!V311,FAS,2,FALSE)</f>
        <v>4</v>
      </c>
    </row>
    <row r="312" spans="1:33" x14ac:dyDescent="0.3">
      <c r="A312" t="str">
        <f>VLOOKUP('Ответы на форму (1)'!B312,Пол,2,FALSE)</f>
        <v>М</v>
      </c>
      <c r="B312">
        <f>'Ответы на форму (1)'!C312</f>
        <v>34</v>
      </c>
      <c r="C312" t="str">
        <f t="shared" si="24"/>
        <v>2. Молодой</v>
      </c>
      <c r="D312" t="str">
        <f>VLOOKUP('Ответы на форму (1)'!D312,ЧастотаТолчкосмартфона,2,FALSE)</f>
        <v>4. Очень Часто</v>
      </c>
      <c r="E312">
        <f>IF(ISERR(FIND(E$1,'Ответы на форму (1)'!$E312)),0,IF(FIND(E$1,'Ответы на форму (1)'!$E312)&gt;0,1,0))</f>
        <v>0</v>
      </c>
      <c r="F312">
        <f>IF(ISERR(FIND(F$1,'Ответы на форму (1)'!$E312)),0,IF(FIND(F$1,'Ответы на форму (1)'!$E312)&gt;0,1,0))</f>
        <v>1</v>
      </c>
      <c r="G312">
        <f>IF(ISERR(FIND(G$1,'Ответы на форму (1)'!$E312)),0,IF(FIND(G$1,'Ответы на форму (1)'!$E312)&gt;0,1,0))</f>
        <v>0</v>
      </c>
      <c r="H312">
        <f>IF(ISERR(FIND(H$1,'Ответы на форму (1)'!$E312)),0,IF(FIND(H$1,'Ответы на форму (1)'!$E312)&gt;0,1,0))</f>
        <v>1</v>
      </c>
      <c r="I312">
        <f>IF(ISERR(FIND(I$1,'Ответы на форму (1)'!$E312)),0,IF(FIND(I$1,'Ответы на форму (1)'!$E312)&gt;0,1,0))</f>
        <v>0</v>
      </c>
      <c r="J312">
        <f>IF(ISERR(FIND(J$1,'Ответы на форму (1)'!$E312)),0,IF(FIND(J$1,'Ответы на форму (1)'!$E312)&gt;0,1,0))</f>
        <v>0</v>
      </c>
      <c r="K312">
        <f>IF(ISERR(FIND(K$1,'Ответы на форму (1)'!$E312)),0,IF(FIND(K$1,'Ответы на форму (1)'!$E312)&gt;0,1,0))</f>
        <v>0</v>
      </c>
      <c r="L312">
        <f t="shared" si="25"/>
        <v>2</v>
      </c>
      <c r="M312" s="9">
        <f t="shared" si="26"/>
        <v>16</v>
      </c>
      <c r="N312" s="9" t="str">
        <f t="shared" si="27"/>
        <v>2. Так себе</v>
      </c>
      <c r="O312">
        <f>'Ответы на форму (1)'!F312</f>
        <v>4</v>
      </c>
      <c r="P312">
        <f>'Ответы на форму (1)'!G312</f>
        <v>3</v>
      </c>
      <c r="Q312">
        <f>'Ответы на форму (1)'!H312</f>
        <v>3</v>
      </c>
      <c r="R312">
        <f>'Ответы на форму (1)'!I312</f>
        <v>4</v>
      </c>
      <c r="S312">
        <f>'Ответы на форму (1)'!J312</f>
        <v>2</v>
      </c>
      <c r="T312" t="str">
        <f>VLOOKUP('Ответы на форму (1)'!K312,ДжедайскаяШкала,2,FALSE)</f>
        <v>2. Средне</v>
      </c>
      <c r="U312" t="str">
        <f>VLOOKUP('Ответы на форму (1)'!L312,ДжедайскаяШкала,2,FALSE)</f>
        <v>2. Средне</v>
      </c>
      <c r="V312" s="9">
        <f t="shared" si="28"/>
        <v>32</v>
      </c>
      <c r="W312" s="9" t="str">
        <f t="shared" si="29"/>
        <v>2. Усталый</v>
      </c>
      <c r="X312">
        <f>VLOOKUP('Ответы на форму (1)'!M312,FAS,2,FALSE)</f>
        <v>4</v>
      </c>
      <c r="Y312">
        <f>VLOOKUP('Ответы на форму (1)'!N312,FAS,2,FALSE)</f>
        <v>4</v>
      </c>
      <c r="Z312">
        <f>VLOOKUP('Ответы на форму (1)'!O312,FAS,2,FALSE)</f>
        <v>2</v>
      </c>
      <c r="AA312">
        <f>VLOOKUP('Ответы на форму (1)'!P312,FAS,2,FALSE)</f>
        <v>3</v>
      </c>
      <c r="AB312">
        <f>VLOOKUP('Ответы на форму (1)'!Q312,FAS,2,FALSE)</f>
        <v>3</v>
      </c>
      <c r="AC312">
        <f>VLOOKUP('Ответы на форму (1)'!R312,FAS,2,FALSE)</f>
        <v>4</v>
      </c>
      <c r="AD312">
        <f>VLOOKUP('Ответы на форму (1)'!S312,FAS,2,FALSE)</f>
        <v>4</v>
      </c>
      <c r="AE312">
        <f>VLOOKUP('Ответы на форму (1)'!T312,FAS,2,FALSE)</f>
        <v>2</v>
      </c>
      <c r="AF312">
        <f>VLOOKUP('Ответы на форму (1)'!U312,FAS,2,FALSE)</f>
        <v>2</v>
      </c>
      <c r="AG312">
        <f>VLOOKUP('Ответы на форму (1)'!V312,FAS,2,FALSE)</f>
        <v>4</v>
      </c>
    </row>
    <row r="313" spans="1:33" x14ac:dyDescent="0.3">
      <c r="A313" t="str">
        <f>VLOOKUP('Ответы на форму (1)'!B313,Пол,2,FALSE)</f>
        <v>М</v>
      </c>
      <c r="B313">
        <f>'Ответы на форму (1)'!C313</f>
        <v>29</v>
      </c>
      <c r="C313" t="str">
        <f t="shared" si="24"/>
        <v>2. Молодой</v>
      </c>
      <c r="D313" t="str">
        <f>VLOOKUP('Ответы на форму (1)'!D313,ЧастотаТолчкосмартфона,2,FALSE)</f>
        <v>0. Никогда</v>
      </c>
      <c r="E313">
        <f>IF(ISERR(FIND(E$1,'Ответы на форму (1)'!$E313)),0,IF(FIND(E$1,'Ответы на форму (1)'!$E313)&gt;0,1,0))</f>
        <v>0</v>
      </c>
      <c r="F313">
        <f>IF(ISERR(FIND(F$1,'Ответы на форму (1)'!$E313)),0,IF(FIND(F$1,'Ответы на форму (1)'!$E313)&gt;0,1,0))</f>
        <v>0</v>
      </c>
      <c r="G313">
        <f>IF(ISERR(FIND(G$1,'Ответы на форму (1)'!$E313)),0,IF(FIND(G$1,'Ответы на форму (1)'!$E313)&gt;0,1,0))</f>
        <v>0</v>
      </c>
      <c r="H313">
        <f>IF(ISERR(FIND(H$1,'Ответы на форму (1)'!$E313)),0,IF(FIND(H$1,'Ответы на форму (1)'!$E313)&gt;0,1,0))</f>
        <v>0</v>
      </c>
      <c r="I313">
        <f>IF(ISERR(FIND(I$1,'Ответы на форму (1)'!$E313)),0,IF(FIND(I$1,'Ответы на форму (1)'!$E313)&gt;0,1,0))</f>
        <v>0</v>
      </c>
      <c r="J313">
        <f>IF(ISERR(FIND(J$1,'Ответы на форму (1)'!$E313)),0,IF(FIND(J$1,'Ответы на форму (1)'!$E313)&gt;0,1,0))</f>
        <v>0</v>
      </c>
      <c r="K313">
        <f>IF(ISERR(FIND(K$1,'Ответы на форму (1)'!$E313)),0,IF(FIND(K$1,'Ответы на форму (1)'!$E313)&gt;0,1,0))</f>
        <v>0</v>
      </c>
      <c r="L313">
        <f t="shared" si="25"/>
        <v>0</v>
      </c>
      <c r="M313" s="9">
        <f t="shared" si="26"/>
        <v>19</v>
      </c>
      <c r="N313" s="9" t="str">
        <f t="shared" si="27"/>
        <v>2. Так себе</v>
      </c>
      <c r="O313">
        <f>'Ответы на форму (1)'!F313</f>
        <v>4</v>
      </c>
      <c r="P313">
        <f>'Ответы на форму (1)'!G313</f>
        <v>4</v>
      </c>
      <c r="Q313">
        <f>'Ответы на форму (1)'!H313</f>
        <v>4</v>
      </c>
      <c r="R313">
        <f>'Ответы на форму (1)'!I313</f>
        <v>4</v>
      </c>
      <c r="S313">
        <f>'Ответы на форму (1)'!J313</f>
        <v>3</v>
      </c>
      <c r="T313" t="str">
        <f>VLOOKUP('Ответы на форму (1)'!K313,ДжедайскаяШкала,2,FALSE)</f>
        <v>1. Плохо</v>
      </c>
      <c r="U313" t="str">
        <f>VLOOKUP('Ответы на форму (1)'!L313,ДжедайскаяШкала,2,FALSE)</f>
        <v>3. Хорошо</v>
      </c>
      <c r="V313" s="9">
        <f t="shared" si="28"/>
        <v>10</v>
      </c>
      <c r="W313" s="9" t="str">
        <f t="shared" si="29"/>
        <v>1. Свежий</v>
      </c>
      <c r="X313">
        <f>VLOOKUP('Ответы на форму (1)'!M313,FAS,2,FALSE)</f>
        <v>1</v>
      </c>
      <c r="Y313">
        <f>VLOOKUP('Ответы на форму (1)'!N313,FAS,2,FALSE)</f>
        <v>1</v>
      </c>
      <c r="Z313">
        <f>VLOOKUP('Ответы на форму (1)'!O313,FAS,2,FALSE)</f>
        <v>1</v>
      </c>
      <c r="AA313">
        <f>VLOOKUP('Ответы на форму (1)'!P313,FAS,2,FALSE)</f>
        <v>1</v>
      </c>
      <c r="AB313">
        <f>VLOOKUP('Ответы на форму (1)'!Q313,FAS,2,FALSE)</f>
        <v>1</v>
      </c>
      <c r="AC313">
        <f>VLOOKUP('Ответы на форму (1)'!R313,FAS,2,FALSE)</f>
        <v>1</v>
      </c>
      <c r="AD313">
        <f>VLOOKUP('Ответы на форму (1)'!S313,FAS,2,FALSE)</f>
        <v>1</v>
      </c>
      <c r="AE313">
        <f>VLOOKUP('Ответы на форму (1)'!T313,FAS,2,FALSE)</f>
        <v>1</v>
      </c>
      <c r="AF313">
        <f>VLOOKUP('Ответы на форму (1)'!U313,FAS,2,FALSE)</f>
        <v>1</v>
      </c>
      <c r="AG313">
        <f>VLOOKUP('Ответы на форму (1)'!V313,FAS,2,FALSE)</f>
        <v>1</v>
      </c>
    </row>
    <row r="314" spans="1:33" x14ac:dyDescent="0.3">
      <c r="A314" t="str">
        <f>VLOOKUP('Ответы на форму (1)'!B314,Пол,2,FALSE)</f>
        <v>М</v>
      </c>
      <c r="B314">
        <f>'Ответы на форму (1)'!C314</f>
        <v>35</v>
      </c>
      <c r="C314" t="str">
        <f t="shared" si="24"/>
        <v>1. Мудрый :)</v>
      </c>
      <c r="D314" t="str">
        <f>VLOOKUP('Ответы на форму (1)'!D314,ЧастотаТолчкосмартфона,2,FALSE)</f>
        <v>3. Часто</v>
      </c>
      <c r="E314">
        <f>IF(ISERR(FIND(E$1,'Ответы на форму (1)'!$E314)),0,IF(FIND(E$1,'Ответы на форму (1)'!$E314)&gt;0,1,0))</f>
        <v>0</v>
      </c>
      <c r="F314">
        <f>IF(ISERR(FIND(F$1,'Ответы на форму (1)'!$E314)),0,IF(FIND(F$1,'Ответы на форму (1)'!$E314)&gt;0,1,0))</f>
        <v>0</v>
      </c>
      <c r="G314">
        <f>IF(ISERR(FIND(G$1,'Ответы на форму (1)'!$E314)),0,IF(FIND(G$1,'Ответы на форму (1)'!$E314)&gt;0,1,0))</f>
        <v>0</v>
      </c>
      <c r="H314">
        <f>IF(ISERR(FIND(H$1,'Ответы на форму (1)'!$E314)),0,IF(FIND(H$1,'Ответы на форму (1)'!$E314)&gt;0,1,0))</f>
        <v>1</v>
      </c>
      <c r="I314">
        <f>IF(ISERR(FIND(I$1,'Ответы на форму (1)'!$E314)),0,IF(FIND(I$1,'Ответы на форму (1)'!$E314)&gt;0,1,0))</f>
        <v>0</v>
      </c>
      <c r="J314">
        <f>IF(ISERR(FIND(J$1,'Ответы на форму (1)'!$E314)),0,IF(FIND(J$1,'Ответы на форму (1)'!$E314)&gt;0,1,0))</f>
        <v>0</v>
      </c>
      <c r="K314">
        <f>IF(ISERR(FIND(K$1,'Ответы на форму (1)'!$E314)),0,IF(FIND(K$1,'Ответы на форму (1)'!$E314)&gt;0,1,0))</f>
        <v>0</v>
      </c>
      <c r="L314">
        <f t="shared" si="25"/>
        <v>1</v>
      </c>
      <c r="M314" s="9">
        <f t="shared" si="26"/>
        <v>18</v>
      </c>
      <c r="N314" s="9" t="str">
        <f t="shared" si="27"/>
        <v>2. Так себе</v>
      </c>
      <c r="O314">
        <f>'Ответы на форму (1)'!F314</f>
        <v>4</v>
      </c>
      <c r="P314">
        <f>'Ответы на форму (1)'!G314</f>
        <v>4</v>
      </c>
      <c r="Q314">
        <f>'Ответы на форму (1)'!H314</f>
        <v>4</v>
      </c>
      <c r="R314">
        <f>'Ответы на форму (1)'!I314</f>
        <v>4</v>
      </c>
      <c r="S314">
        <f>'Ответы на форму (1)'!J314</f>
        <v>2</v>
      </c>
      <c r="T314" t="str">
        <f>VLOOKUP('Ответы на форму (1)'!K314,ДжедайскаяШкала,2,FALSE)</f>
        <v>2. Средне</v>
      </c>
      <c r="U314" t="str">
        <f>VLOOKUP('Ответы на форму (1)'!L314,ДжедайскаяШкала,2,FALSE)</f>
        <v>2. Средне</v>
      </c>
      <c r="V314" s="9">
        <f t="shared" si="28"/>
        <v>30</v>
      </c>
      <c r="W314" s="9" t="str">
        <f t="shared" si="29"/>
        <v>2. Усталый</v>
      </c>
      <c r="X314">
        <f>VLOOKUP('Ответы на форму (1)'!M314,FAS,2,FALSE)</f>
        <v>5</v>
      </c>
      <c r="Y314">
        <f>VLOOKUP('Ответы на форму (1)'!N314,FAS,2,FALSE)</f>
        <v>3</v>
      </c>
      <c r="Z314">
        <f>VLOOKUP('Ответы на форму (1)'!O314,FAS,2,FALSE)</f>
        <v>3</v>
      </c>
      <c r="AA314">
        <f>VLOOKUP('Ответы на форму (1)'!P314,FAS,2,FALSE)</f>
        <v>2</v>
      </c>
      <c r="AB314">
        <f>VLOOKUP('Ответы на форму (1)'!Q314,FAS,2,FALSE)</f>
        <v>4</v>
      </c>
      <c r="AC314">
        <f>VLOOKUP('Ответы на форму (1)'!R314,FAS,2,FALSE)</f>
        <v>3</v>
      </c>
      <c r="AD314">
        <f>VLOOKUP('Ответы на форму (1)'!S314,FAS,2,FALSE)</f>
        <v>2</v>
      </c>
      <c r="AE314">
        <f>VLOOKUP('Ответы на форму (1)'!T314,FAS,2,FALSE)</f>
        <v>2</v>
      </c>
      <c r="AF314">
        <f>VLOOKUP('Ответы на форму (1)'!U314,FAS,2,FALSE)</f>
        <v>2</v>
      </c>
      <c r="AG314">
        <f>VLOOKUP('Ответы на форму (1)'!V314,FAS,2,FALSE)</f>
        <v>4</v>
      </c>
    </row>
    <row r="315" spans="1:33" x14ac:dyDescent="0.3">
      <c r="A315" t="str">
        <f>VLOOKUP('Ответы на форму (1)'!B315,Пол,2,FALSE)</f>
        <v>Ж</v>
      </c>
      <c r="B315">
        <f>'Ответы на форму (1)'!C315</f>
        <v>34</v>
      </c>
      <c r="C315" t="str">
        <f t="shared" si="24"/>
        <v>2. Молодой</v>
      </c>
      <c r="D315" t="str">
        <f>VLOOKUP('Ответы на форму (1)'!D315,ЧастотаТолчкосмартфона,2,FALSE)</f>
        <v>1. Редко</v>
      </c>
      <c r="E315">
        <f>IF(ISERR(FIND(E$1,'Ответы на форму (1)'!$E315)),0,IF(FIND(E$1,'Ответы на форму (1)'!$E315)&gt;0,1,0))</f>
        <v>0</v>
      </c>
      <c r="F315">
        <f>IF(ISERR(FIND(F$1,'Ответы на форму (1)'!$E315)),0,IF(FIND(F$1,'Ответы на форму (1)'!$E315)&gt;0,1,0))</f>
        <v>0</v>
      </c>
      <c r="G315">
        <f>IF(ISERR(FIND(G$1,'Ответы на форму (1)'!$E315)),0,IF(FIND(G$1,'Ответы на форму (1)'!$E315)&gt;0,1,0))</f>
        <v>0</v>
      </c>
      <c r="H315">
        <f>IF(ISERR(FIND(H$1,'Ответы на форму (1)'!$E315)),0,IF(FIND(H$1,'Ответы на форму (1)'!$E315)&gt;0,1,0))</f>
        <v>0</v>
      </c>
      <c r="I315">
        <f>IF(ISERR(FIND(I$1,'Ответы на форму (1)'!$E315)),0,IF(FIND(I$1,'Ответы на форму (1)'!$E315)&gt;0,1,0))</f>
        <v>1</v>
      </c>
      <c r="J315">
        <f>IF(ISERR(FIND(J$1,'Ответы на форму (1)'!$E315)),0,IF(FIND(J$1,'Ответы на форму (1)'!$E315)&gt;0,1,0))</f>
        <v>0</v>
      </c>
      <c r="K315">
        <f>IF(ISERR(FIND(K$1,'Ответы на форму (1)'!$E315)),0,IF(FIND(K$1,'Ответы на форму (1)'!$E315)&gt;0,1,0))</f>
        <v>0</v>
      </c>
      <c r="L315">
        <f t="shared" si="25"/>
        <v>1</v>
      </c>
      <c r="M315" s="9">
        <f t="shared" si="26"/>
        <v>28</v>
      </c>
      <c r="N315" s="9" t="str">
        <f t="shared" si="27"/>
        <v>1. Довольный</v>
      </c>
      <c r="O315">
        <f>'Ответы на форму (1)'!F315</f>
        <v>5</v>
      </c>
      <c r="P315">
        <f>'Ответы на форму (1)'!G315</f>
        <v>6</v>
      </c>
      <c r="Q315">
        <f>'Ответы на форму (1)'!H315</f>
        <v>5</v>
      </c>
      <c r="R315">
        <f>'Ответы на форму (1)'!I315</f>
        <v>5</v>
      </c>
      <c r="S315">
        <f>'Ответы на форму (1)'!J315</f>
        <v>7</v>
      </c>
      <c r="T315" t="str">
        <f>VLOOKUP('Ответы на форму (1)'!K315,ДжедайскаяШкала,2,FALSE)</f>
        <v>2. Средне</v>
      </c>
      <c r="U315" t="str">
        <f>VLOOKUP('Ответы на форму (1)'!L315,ДжедайскаяШкала,2,FALSE)</f>
        <v>2. Средне</v>
      </c>
      <c r="V315" s="9">
        <f t="shared" si="28"/>
        <v>37</v>
      </c>
      <c r="W315" s="9" t="str">
        <f t="shared" si="29"/>
        <v>3. В хлам</v>
      </c>
      <c r="X315">
        <f>VLOOKUP('Ответы на форму (1)'!M315,FAS,2,FALSE)</f>
        <v>4</v>
      </c>
      <c r="Y315">
        <f>VLOOKUP('Ответы на форму (1)'!N315,FAS,2,FALSE)</f>
        <v>4</v>
      </c>
      <c r="Z315">
        <f>VLOOKUP('Ответы на форму (1)'!O315,FAS,2,FALSE)</f>
        <v>3</v>
      </c>
      <c r="AA315">
        <f>VLOOKUP('Ответы на форму (1)'!P315,FAS,2,FALSE)</f>
        <v>4</v>
      </c>
      <c r="AB315">
        <f>VLOOKUP('Ответы на форму (1)'!Q315,FAS,2,FALSE)</f>
        <v>4</v>
      </c>
      <c r="AC315">
        <f>VLOOKUP('Ответы на форму (1)'!R315,FAS,2,FALSE)</f>
        <v>3</v>
      </c>
      <c r="AD315">
        <f>VLOOKUP('Ответы на форму (1)'!S315,FAS,2,FALSE)</f>
        <v>3</v>
      </c>
      <c r="AE315">
        <f>VLOOKUP('Ответы на форму (1)'!T315,FAS,2,FALSE)</f>
        <v>2</v>
      </c>
      <c r="AF315">
        <f>VLOOKUP('Ответы на форму (1)'!U315,FAS,2,FALSE)</f>
        <v>5</v>
      </c>
      <c r="AG315">
        <f>VLOOKUP('Ответы на форму (1)'!V315,FAS,2,FALSE)</f>
        <v>5</v>
      </c>
    </row>
    <row r="316" spans="1:33" x14ac:dyDescent="0.3">
      <c r="A316" t="str">
        <f>VLOOKUP('Ответы на форму (1)'!B316,Пол,2,FALSE)</f>
        <v>Ж</v>
      </c>
      <c r="B316">
        <f>'Ответы на форму (1)'!C316</f>
        <v>34</v>
      </c>
      <c r="C316" t="str">
        <f t="shared" si="24"/>
        <v>2. Молодой</v>
      </c>
      <c r="D316" t="str">
        <f>VLOOKUP('Ответы на форму (1)'!D316,ЧастотаТолчкосмартфона,2,FALSE)</f>
        <v>1. Редко</v>
      </c>
      <c r="E316">
        <f>IF(ISERR(FIND(E$1,'Ответы на форму (1)'!$E316)),0,IF(FIND(E$1,'Ответы на форму (1)'!$E316)&gt;0,1,0))</f>
        <v>0</v>
      </c>
      <c r="F316">
        <f>IF(ISERR(FIND(F$1,'Ответы на форму (1)'!$E316)),0,IF(FIND(F$1,'Ответы на форму (1)'!$E316)&gt;0,1,0))</f>
        <v>0</v>
      </c>
      <c r="G316">
        <f>IF(ISERR(FIND(G$1,'Ответы на форму (1)'!$E316)),0,IF(FIND(G$1,'Ответы на форму (1)'!$E316)&gt;0,1,0))</f>
        <v>0</v>
      </c>
      <c r="H316">
        <f>IF(ISERR(FIND(H$1,'Ответы на форму (1)'!$E316)),0,IF(FIND(H$1,'Ответы на форму (1)'!$E316)&gt;0,1,0))</f>
        <v>0</v>
      </c>
      <c r="I316">
        <f>IF(ISERR(FIND(I$1,'Ответы на форму (1)'!$E316)),0,IF(FIND(I$1,'Ответы на форму (1)'!$E316)&gt;0,1,0))</f>
        <v>0</v>
      </c>
      <c r="J316">
        <f>IF(ISERR(FIND(J$1,'Ответы на форму (1)'!$E316)),0,IF(FIND(J$1,'Ответы на форму (1)'!$E316)&gt;0,1,0))</f>
        <v>0</v>
      </c>
      <c r="K316">
        <f>IF(ISERR(FIND(K$1,'Ответы на форму (1)'!$E316)),0,IF(FIND(K$1,'Ответы на форму (1)'!$E316)&gt;0,1,0))</f>
        <v>0</v>
      </c>
      <c r="L316">
        <f t="shared" si="25"/>
        <v>0</v>
      </c>
      <c r="M316" s="9">
        <f t="shared" si="26"/>
        <v>28</v>
      </c>
      <c r="N316" s="9" t="str">
        <f t="shared" si="27"/>
        <v>1. Довольный</v>
      </c>
      <c r="O316">
        <f>'Ответы на форму (1)'!F316</f>
        <v>6</v>
      </c>
      <c r="P316">
        <f>'Ответы на форму (1)'!G316</f>
        <v>5</v>
      </c>
      <c r="Q316">
        <f>'Ответы на форму (1)'!H316</f>
        <v>5</v>
      </c>
      <c r="R316">
        <f>'Ответы на форму (1)'!I316</f>
        <v>6</v>
      </c>
      <c r="S316">
        <f>'Ответы на форму (1)'!J316</f>
        <v>6</v>
      </c>
      <c r="T316" t="str">
        <f>VLOOKUP('Ответы на форму (1)'!K316,ДжедайскаяШкала,2,FALSE)</f>
        <v>3. Хорошо</v>
      </c>
      <c r="U316" t="str">
        <f>VLOOKUP('Ответы на форму (1)'!L316,ДжедайскаяШкала,2,FALSE)</f>
        <v>3. Хорошо</v>
      </c>
      <c r="V316" s="9">
        <f t="shared" si="28"/>
        <v>22</v>
      </c>
      <c r="W316" s="9" t="str">
        <f t="shared" si="29"/>
        <v>1. Свежий</v>
      </c>
      <c r="X316">
        <f>VLOOKUP('Ответы на форму (1)'!M316,FAS,2,FALSE)</f>
        <v>1</v>
      </c>
      <c r="Y316">
        <f>VLOOKUP('Ответы на форму (1)'!N316,FAS,2,FALSE)</f>
        <v>1</v>
      </c>
      <c r="Z316">
        <f>VLOOKUP('Ответы на форму (1)'!O316,FAS,2,FALSE)</f>
        <v>1</v>
      </c>
      <c r="AA316">
        <f>VLOOKUP('Ответы на форму (1)'!P316,FAS,2,FALSE)</f>
        <v>4</v>
      </c>
      <c r="AB316">
        <f>VLOOKUP('Ответы на форму (1)'!Q316,FAS,2,FALSE)</f>
        <v>2</v>
      </c>
      <c r="AC316">
        <f>VLOOKUP('Ответы на форму (1)'!R316,FAS,2,FALSE)</f>
        <v>3</v>
      </c>
      <c r="AD316">
        <f>VLOOKUP('Ответы на форму (1)'!S316,FAS,2,FALSE)</f>
        <v>2</v>
      </c>
      <c r="AE316">
        <f>VLOOKUP('Ответы на форму (1)'!T316,FAS,2,FALSE)</f>
        <v>2</v>
      </c>
      <c r="AF316">
        <f>VLOOKUP('Ответы на форму (1)'!U316,FAS,2,FALSE)</f>
        <v>2</v>
      </c>
      <c r="AG316">
        <f>VLOOKUP('Ответы на форму (1)'!V316,FAS,2,FALSE)</f>
        <v>4</v>
      </c>
    </row>
    <row r="317" spans="1:33" x14ac:dyDescent="0.3">
      <c r="A317" t="str">
        <f>VLOOKUP('Ответы на форму (1)'!B317,Пол,2,FALSE)</f>
        <v>М</v>
      </c>
      <c r="B317">
        <f>'Ответы на форму (1)'!C317</f>
        <v>21</v>
      </c>
      <c r="C317" t="str">
        <f t="shared" si="24"/>
        <v>3. Миллениал :)</v>
      </c>
      <c r="D317" t="str">
        <f>VLOOKUP('Ответы на форму (1)'!D317,ЧастотаТолчкосмартфона,2,FALSE)</f>
        <v>3. Часто</v>
      </c>
      <c r="E317">
        <f>IF(ISERR(FIND(E$1,'Ответы на форму (1)'!$E317)),0,IF(FIND(E$1,'Ответы на форму (1)'!$E317)&gt;0,1,0))</f>
        <v>0</v>
      </c>
      <c r="F317">
        <f>IF(ISERR(FIND(F$1,'Ответы на форму (1)'!$E317)),0,IF(FIND(F$1,'Ответы на форму (1)'!$E317)&gt;0,1,0))</f>
        <v>0</v>
      </c>
      <c r="G317">
        <f>IF(ISERR(FIND(G$1,'Ответы на форму (1)'!$E317)),0,IF(FIND(G$1,'Ответы на форму (1)'!$E317)&gt;0,1,0))</f>
        <v>0</v>
      </c>
      <c r="H317">
        <f>IF(ISERR(FIND(H$1,'Ответы на форму (1)'!$E317)),0,IF(FIND(H$1,'Ответы на форму (1)'!$E317)&gt;0,1,0))</f>
        <v>1</v>
      </c>
      <c r="I317">
        <f>IF(ISERR(FIND(I$1,'Ответы на форму (1)'!$E317)),0,IF(FIND(I$1,'Ответы на форму (1)'!$E317)&gt;0,1,0))</f>
        <v>0</v>
      </c>
      <c r="J317">
        <f>IF(ISERR(FIND(J$1,'Ответы на форму (1)'!$E317)),0,IF(FIND(J$1,'Ответы на форму (1)'!$E317)&gt;0,1,0))</f>
        <v>0</v>
      </c>
      <c r="K317">
        <f>IF(ISERR(FIND(K$1,'Ответы на форму (1)'!$E317)),0,IF(FIND(K$1,'Ответы на форму (1)'!$E317)&gt;0,1,0))</f>
        <v>0</v>
      </c>
      <c r="L317">
        <f t="shared" si="25"/>
        <v>1</v>
      </c>
      <c r="M317" s="9">
        <f t="shared" si="26"/>
        <v>19</v>
      </c>
      <c r="N317" s="9" t="str">
        <f t="shared" si="27"/>
        <v>2. Так себе</v>
      </c>
      <c r="O317">
        <f>'Ответы на форму (1)'!F317</f>
        <v>4</v>
      </c>
      <c r="P317">
        <f>'Ответы на форму (1)'!G317</f>
        <v>4</v>
      </c>
      <c r="Q317">
        <f>'Ответы на форму (1)'!H317</f>
        <v>4</v>
      </c>
      <c r="R317">
        <f>'Ответы на форму (1)'!I317</f>
        <v>6</v>
      </c>
      <c r="S317">
        <f>'Ответы на форму (1)'!J317</f>
        <v>1</v>
      </c>
      <c r="T317" t="str">
        <f>VLOOKUP('Ответы на форму (1)'!K317,ДжедайскаяШкала,2,FALSE)</f>
        <v>2. Средне</v>
      </c>
      <c r="U317" t="str">
        <f>VLOOKUP('Ответы на форму (1)'!L317,ДжедайскаяШкала,2,FALSE)</f>
        <v>3. Хорошо</v>
      </c>
      <c r="V317" s="9">
        <f t="shared" si="28"/>
        <v>24</v>
      </c>
      <c r="W317" s="9" t="str">
        <f t="shared" si="29"/>
        <v>2. Усталый</v>
      </c>
      <c r="X317">
        <f>VLOOKUP('Ответы на форму (1)'!M317,FAS,2,FALSE)</f>
        <v>2</v>
      </c>
      <c r="Y317">
        <f>VLOOKUP('Ответы на форму (1)'!N317,FAS,2,FALSE)</f>
        <v>1</v>
      </c>
      <c r="Z317">
        <f>VLOOKUP('Ответы на форму (1)'!O317,FAS,2,FALSE)</f>
        <v>2</v>
      </c>
      <c r="AA317">
        <f>VLOOKUP('Ответы на форму (1)'!P317,FAS,2,FALSE)</f>
        <v>4</v>
      </c>
      <c r="AB317">
        <f>VLOOKUP('Ответы на форму (1)'!Q317,FAS,2,FALSE)</f>
        <v>1</v>
      </c>
      <c r="AC317">
        <f>VLOOKUP('Ответы на форму (1)'!R317,FAS,2,FALSE)</f>
        <v>4</v>
      </c>
      <c r="AD317">
        <f>VLOOKUP('Ответы на форму (1)'!S317,FAS,2,FALSE)</f>
        <v>1</v>
      </c>
      <c r="AE317">
        <f>VLOOKUP('Ответы на форму (1)'!T317,FAS,2,FALSE)</f>
        <v>3</v>
      </c>
      <c r="AF317">
        <f>VLOOKUP('Ответы на форму (1)'!U317,FAS,2,FALSE)</f>
        <v>1</v>
      </c>
      <c r="AG317">
        <f>VLOOKUP('Ответы на форму (1)'!V317,FAS,2,FALSE)</f>
        <v>5</v>
      </c>
    </row>
    <row r="318" spans="1:33" x14ac:dyDescent="0.3">
      <c r="A318" t="str">
        <f>VLOOKUP('Ответы на форму (1)'!B318,Пол,2,FALSE)</f>
        <v>Ж</v>
      </c>
      <c r="B318">
        <f>'Ответы на форму (1)'!C318</f>
        <v>25</v>
      </c>
      <c r="C318" t="str">
        <f t="shared" si="24"/>
        <v>3. Миллениал :)</v>
      </c>
      <c r="D318" t="str">
        <f>VLOOKUP('Ответы на форму (1)'!D318,ЧастотаТолчкосмартфона,2,FALSE)</f>
        <v>4. Очень Часто</v>
      </c>
      <c r="E318">
        <f>IF(ISERR(FIND(E$1,'Ответы на форму (1)'!$E318)),0,IF(FIND(E$1,'Ответы на форму (1)'!$E318)&gt;0,1,0))</f>
        <v>0</v>
      </c>
      <c r="F318">
        <f>IF(ISERR(FIND(F$1,'Ответы на форму (1)'!$E318)),0,IF(FIND(F$1,'Ответы на форму (1)'!$E318)&gt;0,1,0))</f>
        <v>0</v>
      </c>
      <c r="G318">
        <f>IF(ISERR(FIND(G$1,'Ответы на форму (1)'!$E318)),0,IF(FIND(G$1,'Ответы на форму (1)'!$E318)&gt;0,1,0))</f>
        <v>0</v>
      </c>
      <c r="H318">
        <f>IF(ISERR(FIND(H$1,'Ответы на форму (1)'!$E318)),0,IF(FIND(H$1,'Ответы на форму (1)'!$E318)&gt;0,1,0))</f>
        <v>1</v>
      </c>
      <c r="I318">
        <f>IF(ISERR(FIND(I$1,'Ответы на форму (1)'!$E318)),0,IF(FIND(I$1,'Ответы на форму (1)'!$E318)&gt;0,1,0))</f>
        <v>0</v>
      </c>
      <c r="J318">
        <f>IF(ISERR(FIND(J$1,'Ответы на форму (1)'!$E318)),0,IF(FIND(J$1,'Ответы на форму (1)'!$E318)&gt;0,1,0))</f>
        <v>1</v>
      </c>
      <c r="K318">
        <f>IF(ISERR(FIND(K$1,'Ответы на форму (1)'!$E318)),0,IF(FIND(K$1,'Ответы на форму (1)'!$E318)&gt;0,1,0))</f>
        <v>0</v>
      </c>
      <c r="L318">
        <f t="shared" si="25"/>
        <v>2</v>
      </c>
      <c r="M318" s="9">
        <f t="shared" si="26"/>
        <v>20</v>
      </c>
      <c r="N318" s="9" t="str">
        <f t="shared" si="27"/>
        <v>2. Так себе</v>
      </c>
      <c r="O318">
        <f>'Ответы на форму (1)'!F318</f>
        <v>5</v>
      </c>
      <c r="P318">
        <f>'Ответы на форму (1)'!G318</f>
        <v>5</v>
      </c>
      <c r="Q318">
        <f>'Ответы на форму (1)'!H318</f>
        <v>6</v>
      </c>
      <c r="R318">
        <f>'Ответы на форму (1)'!I318</f>
        <v>3</v>
      </c>
      <c r="S318">
        <f>'Ответы на форму (1)'!J318</f>
        <v>1</v>
      </c>
      <c r="T318" t="str">
        <f>VLOOKUP('Ответы на форму (1)'!K318,ДжедайскаяШкала,2,FALSE)</f>
        <v>3. Хорошо</v>
      </c>
      <c r="U318" t="str">
        <f>VLOOKUP('Ответы на форму (1)'!L318,ДжедайскаяШкала,2,FALSE)</f>
        <v>3. Хорошо</v>
      </c>
      <c r="V318" s="9">
        <f t="shared" si="28"/>
        <v>27</v>
      </c>
      <c r="W318" s="9" t="str">
        <f t="shared" si="29"/>
        <v>2. Усталый</v>
      </c>
      <c r="X318">
        <f>VLOOKUP('Ответы на форму (1)'!M318,FAS,2,FALSE)</f>
        <v>3</v>
      </c>
      <c r="Y318">
        <f>VLOOKUP('Ответы на форму (1)'!N318,FAS,2,FALSE)</f>
        <v>2</v>
      </c>
      <c r="Z318">
        <f>VLOOKUP('Ответы на форму (1)'!O318,FAS,2,FALSE)</f>
        <v>4</v>
      </c>
      <c r="AA318">
        <f>VLOOKUP('Ответы на форму (1)'!P318,FAS,2,FALSE)</f>
        <v>5</v>
      </c>
      <c r="AB318">
        <f>VLOOKUP('Ответы на форму (1)'!Q318,FAS,2,FALSE)</f>
        <v>1</v>
      </c>
      <c r="AC318">
        <f>VLOOKUP('Ответы на форму (1)'!R318,FAS,2,FALSE)</f>
        <v>4</v>
      </c>
      <c r="AD318">
        <f>VLOOKUP('Ответы на форму (1)'!S318,FAS,2,FALSE)</f>
        <v>1</v>
      </c>
      <c r="AE318">
        <f>VLOOKUP('Ответы на форму (1)'!T318,FAS,2,FALSE)</f>
        <v>2</v>
      </c>
      <c r="AF318">
        <f>VLOOKUP('Ответы на форму (1)'!U318,FAS,2,FALSE)</f>
        <v>1</v>
      </c>
      <c r="AG318">
        <f>VLOOKUP('Ответы на форму (1)'!V318,FAS,2,FALSE)</f>
        <v>4</v>
      </c>
    </row>
    <row r="319" spans="1:33" x14ac:dyDescent="0.3">
      <c r="A319" t="str">
        <f>VLOOKUP('Ответы на форму (1)'!B319,Пол,2,FALSE)</f>
        <v>Ж</v>
      </c>
      <c r="B319">
        <f>'Ответы на форму (1)'!C319</f>
        <v>38</v>
      </c>
      <c r="C319" t="str">
        <f t="shared" si="24"/>
        <v>1. Мудрый :)</v>
      </c>
      <c r="D319" t="str">
        <f>VLOOKUP('Ответы на форму (1)'!D319,ЧастотаТолчкосмартфона,2,FALSE)</f>
        <v>2. Иногда</v>
      </c>
      <c r="E319">
        <f>IF(ISERR(FIND(E$1,'Ответы на форму (1)'!$E319)),0,IF(FIND(E$1,'Ответы на форму (1)'!$E319)&gt;0,1,0))</f>
        <v>0</v>
      </c>
      <c r="F319">
        <f>IF(ISERR(FIND(F$1,'Ответы на форму (1)'!$E319)),0,IF(FIND(F$1,'Ответы на форму (1)'!$E319)&gt;0,1,0))</f>
        <v>0</v>
      </c>
      <c r="G319">
        <f>IF(ISERR(FIND(G$1,'Ответы на форму (1)'!$E319)),0,IF(FIND(G$1,'Ответы на форму (1)'!$E319)&gt;0,1,0))</f>
        <v>0</v>
      </c>
      <c r="H319">
        <f>IF(ISERR(FIND(H$1,'Ответы на форму (1)'!$E319)),0,IF(FIND(H$1,'Ответы на форму (1)'!$E319)&gt;0,1,0))</f>
        <v>1</v>
      </c>
      <c r="I319">
        <f>IF(ISERR(FIND(I$1,'Ответы на форму (1)'!$E319)),0,IF(FIND(I$1,'Ответы на форму (1)'!$E319)&gt;0,1,0))</f>
        <v>0</v>
      </c>
      <c r="J319">
        <f>IF(ISERR(FIND(J$1,'Ответы на форму (1)'!$E319)),0,IF(FIND(J$1,'Ответы на форму (1)'!$E319)&gt;0,1,0))</f>
        <v>0</v>
      </c>
      <c r="K319">
        <f>IF(ISERR(FIND(K$1,'Ответы на форму (1)'!$E319)),0,IF(FIND(K$1,'Ответы на форму (1)'!$E319)&gt;0,1,0))</f>
        <v>0</v>
      </c>
      <c r="L319">
        <f t="shared" si="25"/>
        <v>1</v>
      </c>
      <c r="M319" s="9">
        <f t="shared" si="26"/>
        <v>24</v>
      </c>
      <c r="N319" s="9" t="str">
        <f t="shared" si="27"/>
        <v>2. Так себе</v>
      </c>
      <c r="O319">
        <f>'Ответы на форму (1)'!F319</f>
        <v>5</v>
      </c>
      <c r="P319">
        <f>'Ответы на форму (1)'!G319</f>
        <v>6</v>
      </c>
      <c r="Q319">
        <f>'Ответы на форму (1)'!H319</f>
        <v>5</v>
      </c>
      <c r="R319">
        <f>'Ответы на форму (1)'!I319</f>
        <v>3</v>
      </c>
      <c r="S319">
        <f>'Ответы на форму (1)'!J319</f>
        <v>5</v>
      </c>
      <c r="T319" t="str">
        <f>VLOOKUP('Ответы на форму (1)'!K319,ДжедайскаяШкала,2,FALSE)</f>
        <v>2. Средне</v>
      </c>
      <c r="U319" t="str">
        <f>VLOOKUP('Ответы на форму (1)'!L319,ДжедайскаяШкала,2,FALSE)</f>
        <v>3. Хорошо</v>
      </c>
      <c r="V319" s="9">
        <f t="shared" si="28"/>
        <v>28</v>
      </c>
      <c r="W319" s="9" t="str">
        <f t="shared" si="29"/>
        <v>2. Усталый</v>
      </c>
      <c r="X319">
        <f>VLOOKUP('Ответы на форму (1)'!M319,FAS,2,FALSE)</f>
        <v>4</v>
      </c>
      <c r="Y319">
        <f>VLOOKUP('Ответы на форму (1)'!N319,FAS,2,FALSE)</f>
        <v>3</v>
      </c>
      <c r="Z319">
        <f>VLOOKUP('Ответы на форму (1)'!O319,FAS,2,FALSE)</f>
        <v>2</v>
      </c>
      <c r="AA319">
        <f>VLOOKUP('Ответы на форму (1)'!P319,FAS,2,FALSE)</f>
        <v>3</v>
      </c>
      <c r="AB319">
        <f>VLOOKUP('Ответы на форму (1)'!Q319,FAS,2,FALSE)</f>
        <v>3</v>
      </c>
      <c r="AC319">
        <f>VLOOKUP('Ответы на форму (1)'!R319,FAS,2,FALSE)</f>
        <v>2</v>
      </c>
      <c r="AD319">
        <f>VLOOKUP('Ответы на форму (1)'!S319,FAS,2,FALSE)</f>
        <v>2</v>
      </c>
      <c r="AE319">
        <f>VLOOKUP('Ответы на форму (1)'!T319,FAS,2,FALSE)</f>
        <v>2</v>
      </c>
      <c r="AF319">
        <f>VLOOKUP('Ответы на форму (1)'!U319,FAS,2,FALSE)</f>
        <v>3</v>
      </c>
      <c r="AG319">
        <f>VLOOKUP('Ответы на форму (1)'!V319,FAS,2,FALSE)</f>
        <v>4</v>
      </c>
    </row>
    <row r="320" spans="1:33" x14ac:dyDescent="0.3">
      <c r="A320" t="str">
        <f>VLOOKUP('Ответы на форму (1)'!B320,Пол,2,FALSE)</f>
        <v>М</v>
      </c>
      <c r="B320">
        <f>'Ответы на форму (1)'!C320</f>
        <v>34</v>
      </c>
      <c r="C320" t="str">
        <f t="shared" si="24"/>
        <v>2. Молодой</v>
      </c>
      <c r="D320" t="str">
        <f>VLOOKUP('Ответы на форму (1)'!D320,ЧастотаТолчкосмартфона,2,FALSE)</f>
        <v>4. Очень Часто</v>
      </c>
      <c r="E320">
        <f>IF(ISERR(FIND(E$1,'Ответы на форму (1)'!$E320)),0,IF(FIND(E$1,'Ответы на форму (1)'!$E320)&gt;0,1,0))</f>
        <v>0</v>
      </c>
      <c r="F320">
        <f>IF(ISERR(FIND(F$1,'Ответы на форму (1)'!$E320)),0,IF(FIND(F$1,'Ответы на форму (1)'!$E320)&gt;0,1,0))</f>
        <v>1</v>
      </c>
      <c r="G320">
        <f>IF(ISERR(FIND(G$1,'Ответы на форму (1)'!$E320)),0,IF(FIND(G$1,'Ответы на форму (1)'!$E320)&gt;0,1,0))</f>
        <v>0</v>
      </c>
      <c r="H320">
        <f>IF(ISERR(FIND(H$1,'Ответы на форму (1)'!$E320)),0,IF(FIND(H$1,'Ответы на форму (1)'!$E320)&gt;0,1,0))</f>
        <v>1</v>
      </c>
      <c r="I320">
        <f>IF(ISERR(FIND(I$1,'Ответы на форму (1)'!$E320)),0,IF(FIND(I$1,'Ответы на форму (1)'!$E320)&gt;0,1,0))</f>
        <v>0</v>
      </c>
      <c r="J320">
        <f>IF(ISERR(FIND(J$1,'Ответы на форму (1)'!$E320)),0,IF(FIND(J$1,'Ответы на форму (1)'!$E320)&gt;0,1,0))</f>
        <v>0</v>
      </c>
      <c r="K320">
        <f>IF(ISERR(FIND(K$1,'Ответы на форму (1)'!$E320)),0,IF(FIND(K$1,'Ответы на форму (1)'!$E320)&gt;0,1,0))</f>
        <v>1</v>
      </c>
      <c r="L320">
        <f t="shared" si="25"/>
        <v>3</v>
      </c>
      <c r="M320" s="9">
        <f t="shared" si="26"/>
        <v>24</v>
      </c>
      <c r="N320" s="9" t="str">
        <f t="shared" si="27"/>
        <v>2. Так себе</v>
      </c>
      <c r="O320">
        <f>'Ответы на форму (1)'!F320</f>
        <v>5</v>
      </c>
      <c r="P320">
        <f>'Ответы на форму (1)'!G320</f>
        <v>6</v>
      </c>
      <c r="Q320">
        <f>'Ответы на форму (1)'!H320</f>
        <v>6</v>
      </c>
      <c r="R320">
        <f>'Ответы на форму (1)'!I320</f>
        <v>6</v>
      </c>
      <c r="S320">
        <f>'Ответы на форму (1)'!J320</f>
        <v>1</v>
      </c>
      <c r="T320" t="str">
        <f>VLOOKUP('Ответы на форму (1)'!K320,ДжедайскаяШкала,2,FALSE)</f>
        <v>2. Средне</v>
      </c>
      <c r="U320" t="str">
        <f>VLOOKUP('Ответы на форму (1)'!L320,ДжедайскаяШкала,2,FALSE)</f>
        <v>3. Хорошо</v>
      </c>
      <c r="V320" s="9">
        <f t="shared" si="28"/>
        <v>27</v>
      </c>
      <c r="W320" s="9" t="str">
        <f t="shared" si="29"/>
        <v>2. Усталый</v>
      </c>
      <c r="X320">
        <f>VLOOKUP('Ответы на форму (1)'!M320,FAS,2,FALSE)</f>
        <v>2</v>
      </c>
      <c r="Y320">
        <f>VLOOKUP('Ответы на форму (1)'!N320,FAS,2,FALSE)</f>
        <v>2</v>
      </c>
      <c r="Z320">
        <f>VLOOKUP('Ответы на форму (1)'!O320,FAS,2,FALSE)</f>
        <v>2</v>
      </c>
      <c r="AA320">
        <f>VLOOKUP('Ответы на форму (1)'!P320,FAS,2,FALSE)</f>
        <v>4</v>
      </c>
      <c r="AB320">
        <f>VLOOKUP('Ответы на форму (1)'!Q320,FAS,2,FALSE)</f>
        <v>3</v>
      </c>
      <c r="AC320">
        <f>VLOOKUP('Ответы на форму (1)'!R320,FAS,2,FALSE)</f>
        <v>3</v>
      </c>
      <c r="AD320">
        <f>VLOOKUP('Ответы на форму (1)'!S320,FAS,2,FALSE)</f>
        <v>3</v>
      </c>
      <c r="AE320">
        <f>VLOOKUP('Ответы на форму (1)'!T320,FAS,2,FALSE)</f>
        <v>2</v>
      </c>
      <c r="AF320">
        <f>VLOOKUP('Ответы на форму (1)'!U320,FAS,2,FALSE)</f>
        <v>2</v>
      </c>
      <c r="AG320">
        <f>VLOOKUP('Ответы на форму (1)'!V320,FAS,2,FALSE)</f>
        <v>4</v>
      </c>
    </row>
    <row r="321" spans="1:33" x14ac:dyDescent="0.3">
      <c r="A321" t="str">
        <f>VLOOKUP('Ответы на форму (1)'!B321,Пол,2,FALSE)</f>
        <v>М</v>
      </c>
      <c r="B321">
        <f>'Ответы на форму (1)'!C321</f>
        <v>27</v>
      </c>
      <c r="C321" t="str">
        <f t="shared" si="24"/>
        <v>2. Молодой</v>
      </c>
      <c r="D321" t="str">
        <f>VLOOKUP('Ответы на форму (1)'!D321,ЧастотаТолчкосмартфона,2,FALSE)</f>
        <v>4. Очень Часто</v>
      </c>
      <c r="E321">
        <f>IF(ISERR(FIND(E$1,'Ответы на форму (1)'!$E321)),0,IF(FIND(E$1,'Ответы на форму (1)'!$E321)&gt;0,1,0))</f>
        <v>0</v>
      </c>
      <c r="F321">
        <f>IF(ISERR(FIND(F$1,'Ответы на форму (1)'!$E321)),0,IF(FIND(F$1,'Ответы на форму (1)'!$E321)&gt;0,1,0))</f>
        <v>1</v>
      </c>
      <c r="G321">
        <f>IF(ISERR(FIND(G$1,'Ответы на форму (1)'!$E321)),0,IF(FIND(G$1,'Ответы на форму (1)'!$E321)&gt;0,1,0))</f>
        <v>0</v>
      </c>
      <c r="H321">
        <f>IF(ISERR(FIND(H$1,'Ответы на форму (1)'!$E321)),0,IF(FIND(H$1,'Ответы на форму (1)'!$E321)&gt;0,1,0))</f>
        <v>1</v>
      </c>
      <c r="I321">
        <f>IF(ISERR(FIND(I$1,'Ответы на форму (1)'!$E321)),0,IF(FIND(I$1,'Ответы на форму (1)'!$E321)&gt;0,1,0))</f>
        <v>0</v>
      </c>
      <c r="J321">
        <f>IF(ISERR(FIND(J$1,'Ответы на форму (1)'!$E321)),0,IF(FIND(J$1,'Ответы на форму (1)'!$E321)&gt;0,1,0))</f>
        <v>1</v>
      </c>
      <c r="K321">
        <f>IF(ISERR(FIND(K$1,'Ответы на форму (1)'!$E321)),0,IF(FIND(K$1,'Ответы на форму (1)'!$E321)&gt;0,1,0))</f>
        <v>0</v>
      </c>
      <c r="L321">
        <f t="shared" si="25"/>
        <v>3</v>
      </c>
      <c r="M321" s="9">
        <f t="shared" si="26"/>
        <v>10</v>
      </c>
      <c r="N321" s="9" t="str">
        <f t="shared" si="27"/>
        <v>3. Не довольный</v>
      </c>
      <c r="O321">
        <f>'Ответы на форму (1)'!F321</f>
        <v>2</v>
      </c>
      <c r="P321">
        <f>'Ответы на форму (1)'!G321</f>
        <v>2</v>
      </c>
      <c r="Q321">
        <f>'Ответы на форму (1)'!H321</f>
        <v>2</v>
      </c>
      <c r="R321">
        <f>'Ответы на форму (1)'!I321</f>
        <v>1</v>
      </c>
      <c r="S321">
        <f>'Ответы на форму (1)'!J321</f>
        <v>3</v>
      </c>
      <c r="T321" t="str">
        <f>VLOOKUP('Ответы на форму (1)'!K321,ДжедайскаяШкала,2,FALSE)</f>
        <v>2. Средне</v>
      </c>
      <c r="U321" t="str">
        <f>VLOOKUP('Ответы на форму (1)'!L321,ДжедайскаяШкала,2,FALSE)</f>
        <v>2. Средне</v>
      </c>
      <c r="V321" s="9">
        <f t="shared" si="28"/>
        <v>30</v>
      </c>
      <c r="W321" s="9" t="str">
        <f t="shared" si="29"/>
        <v>2. Усталый</v>
      </c>
      <c r="X321">
        <f>VLOOKUP('Ответы на форму (1)'!M321,FAS,2,FALSE)</f>
        <v>4</v>
      </c>
      <c r="Y321">
        <f>VLOOKUP('Ответы на форму (1)'!N321,FAS,2,FALSE)</f>
        <v>4</v>
      </c>
      <c r="Z321">
        <f>VLOOKUP('Ответы на форму (1)'!O321,FAS,2,FALSE)</f>
        <v>4</v>
      </c>
      <c r="AA321">
        <f>VLOOKUP('Ответы на форму (1)'!P321,FAS,2,FALSE)</f>
        <v>3</v>
      </c>
      <c r="AB321">
        <f>VLOOKUP('Ответы на форму (1)'!Q321,FAS,2,FALSE)</f>
        <v>4</v>
      </c>
      <c r="AC321">
        <f>VLOOKUP('Ответы на форму (1)'!R321,FAS,2,FALSE)</f>
        <v>2</v>
      </c>
      <c r="AD321">
        <f>VLOOKUP('Ответы на форму (1)'!S321,FAS,2,FALSE)</f>
        <v>3</v>
      </c>
      <c r="AE321">
        <f>VLOOKUP('Ответы на форму (1)'!T321,FAS,2,FALSE)</f>
        <v>2</v>
      </c>
      <c r="AF321">
        <f>VLOOKUP('Ответы на форму (1)'!U321,FAS,2,FALSE)</f>
        <v>2</v>
      </c>
      <c r="AG321">
        <f>VLOOKUP('Ответы на форму (1)'!V321,FAS,2,FALSE)</f>
        <v>2</v>
      </c>
    </row>
    <row r="322" spans="1:33" x14ac:dyDescent="0.3">
      <c r="A322" t="str">
        <f>VLOOKUP('Ответы на форму (1)'!B322,Пол,2,FALSE)</f>
        <v>М</v>
      </c>
      <c r="B322">
        <f>'Ответы на форму (1)'!C322</f>
        <v>26</v>
      </c>
      <c r="C322" t="str">
        <f t="shared" si="24"/>
        <v>3. Миллениал :)</v>
      </c>
      <c r="D322" t="str">
        <f>VLOOKUP('Ответы на форму (1)'!D322,ЧастотаТолчкосмартфона,2,FALSE)</f>
        <v>3. Часто</v>
      </c>
      <c r="E322">
        <f>IF(ISERR(FIND(E$1,'Ответы на форму (1)'!$E322)),0,IF(FIND(E$1,'Ответы на форму (1)'!$E322)&gt;0,1,0))</f>
        <v>0</v>
      </c>
      <c r="F322">
        <f>IF(ISERR(FIND(F$1,'Ответы на форму (1)'!$E322)),0,IF(FIND(F$1,'Ответы на форму (1)'!$E322)&gt;0,1,0))</f>
        <v>1</v>
      </c>
      <c r="G322">
        <f>IF(ISERR(FIND(G$1,'Ответы на форму (1)'!$E322)),0,IF(FIND(G$1,'Ответы на форму (1)'!$E322)&gt;0,1,0))</f>
        <v>0</v>
      </c>
      <c r="H322">
        <f>IF(ISERR(FIND(H$1,'Ответы на форму (1)'!$E322)),0,IF(FIND(H$1,'Ответы на форму (1)'!$E322)&gt;0,1,0))</f>
        <v>1</v>
      </c>
      <c r="I322">
        <f>IF(ISERR(FIND(I$1,'Ответы на форму (1)'!$E322)),0,IF(FIND(I$1,'Ответы на форму (1)'!$E322)&gt;0,1,0))</f>
        <v>0</v>
      </c>
      <c r="J322">
        <f>IF(ISERR(FIND(J$1,'Ответы на форму (1)'!$E322)),0,IF(FIND(J$1,'Ответы на форму (1)'!$E322)&gt;0,1,0))</f>
        <v>1</v>
      </c>
      <c r="K322">
        <f>IF(ISERR(FIND(K$1,'Ответы на форму (1)'!$E322)),0,IF(FIND(K$1,'Ответы на форму (1)'!$E322)&gt;0,1,0))</f>
        <v>0</v>
      </c>
      <c r="L322">
        <f t="shared" si="25"/>
        <v>3</v>
      </c>
      <c r="M322" s="9">
        <f t="shared" si="26"/>
        <v>34</v>
      </c>
      <c r="N322" s="9" t="str">
        <f t="shared" si="27"/>
        <v>1. Довольный</v>
      </c>
      <c r="O322">
        <f>'Ответы на форму (1)'!F322</f>
        <v>7</v>
      </c>
      <c r="P322">
        <f>'Ответы на форму (1)'!G322</f>
        <v>7</v>
      </c>
      <c r="Q322">
        <f>'Ответы на форму (1)'!H322</f>
        <v>7</v>
      </c>
      <c r="R322">
        <f>'Ответы на форму (1)'!I322</f>
        <v>6</v>
      </c>
      <c r="S322">
        <f>'Ответы на форму (1)'!J322</f>
        <v>7</v>
      </c>
      <c r="T322" t="str">
        <f>VLOOKUP('Ответы на форму (1)'!K322,ДжедайскаяШкала,2,FALSE)</f>
        <v>3. Хорошо</v>
      </c>
      <c r="U322" t="str">
        <f>VLOOKUP('Ответы на форму (1)'!L322,ДжедайскаяШкала,2,FALSE)</f>
        <v>3. Хорошо</v>
      </c>
      <c r="V322" s="9">
        <f t="shared" si="28"/>
        <v>28</v>
      </c>
      <c r="W322" s="9" t="str">
        <f t="shared" si="29"/>
        <v>2. Усталый</v>
      </c>
      <c r="X322">
        <f>VLOOKUP('Ответы на форму (1)'!M322,FAS,2,FALSE)</f>
        <v>3</v>
      </c>
      <c r="Y322">
        <f>VLOOKUP('Ответы на форму (1)'!N322,FAS,2,FALSE)</f>
        <v>1</v>
      </c>
      <c r="Z322">
        <f>VLOOKUP('Ответы на форму (1)'!O322,FAS,2,FALSE)</f>
        <v>2</v>
      </c>
      <c r="AA322">
        <f>VLOOKUP('Ответы на форму (1)'!P322,FAS,2,FALSE)</f>
        <v>5</v>
      </c>
      <c r="AB322">
        <f>VLOOKUP('Ответы на форму (1)'!Q322,FAS,2,FALSE)</f>
        <v>2</v>
      </c>
      <c r="AC322">
        <f>VLOOKUP('Ответы на форму (1)'!R322,FAS,2,FALSE)</f>
        <v>2</v>
      </c>
      <c r="AD322">
        <f>VLOOKUP('Ответы на форму (1)'!S322,FAS,2,FALSE)</f>
        <v>2</v>
      </c>
      <c r="AE322">
        <f>VLOOKUP('Ответы на форму (1)'!T322,FAS,2,FALSE)</f>
        <v>2</v>
      </c>
      <c r="AF322">
        <f>VLOOKUP('Ответы на форму (1)'!U322,FAS,2,FALSE)</f>
        <v>4</v>
      </c>
      <c r="AG322">
        <f>VLOOKUP('Ответы на форму (1)'!V322,FAS,2,FALSE)</f>
        <v>5</v>
      </c>
    </row>
    <row r="323" spans="1:33" x14ac:dyDescent="0.3">
      <c r="A323" t="str">
        <f>VLOOKUP('Ответы на форму (1)'!B323,Пол,2,FALSE)</f>
        <v>Ж</v>
      </c>
      <c r="B323">
        <f>'Ответы на форму (1)'!C323</f>
        <v>36</v>
      </c>
      <c r="C323" t="str">
        <f t="shared" ref="C323:C386" si="30">IF(B323&lt;27,"3. Миллениал :)",IF(B323&lt;35,"2. Молодой", "1. Мудрый :)"))</f>
        <v>1. Мудрый :)</v>
      </c>
      <c r="D323" t="str">
        <f>VLOOKUP('Ответы на форму (1)'!D323,ЧастотаТолчкосмартфона,2,FALSE)</f>
        <v>3. Часто</v>
      </c>
      <c r="E323">
        <f>IF(ISERR(FIND(E$1,'Ответы на форму (1)'!$E323)),0,IF(FIND(E$1,'Ответы на форму (1)'!$E323)&gt;0,1,0))</f>
        <v>0</v>
      </c>
      <c r="F323">
        <f>IF(ISERR(FIND(F$1,'Ответы на форму (1)'!$E323)),0,IF(FIND(F$1,'Ответы на форму (1)'!$E323)&gt;0,1,0))</f>
        <v>1</v>
      </c>
      <c r="G323">
        <f>IF(ISERR(FIND(G$1,'Ответы на форму (1)'!$E323)),0,IF(FIND(G$1,'Ответы на форму (1)'!$E323)&gt;0,1,0))</f>
        <v>0</v>
      </c>
      <c r="H323">
        <f>IF(ISERR(FIND(H$1,'Ответы на форму (1)'!$E323)),0,IF(FIND(H$1,'Ответы на форму (1)'!$E323)&gt;0,1,0))</f>
        <v>1</v>
      </c>
      <c r="I323">
        <f>IF(ISERR(FIND(I$1,'Ответы на форму (1)'!$E323)),0,IF(FIND(I$1,'Ответы на форму (1)'!$E323)&gt;0,1,0))</f>
        <v>0</v>
      </c>
      <c r="J323">
        <f>IF(ISERR(FIND(J$1,'Ответы на форму (1)'!$E323)),0,IF(FIND(J$1,'Ответы на форму (1)'!$E323)&gt;0,1,0))</f>
        <v>0</v>
      </c>
      <c r="K323">
        <f>IF(ISERR(FIND(K$1,'Ответы на форму (1)'!$E323)),0,IF(FIND(K$1,'Ответы на форму (1)'!$E323)&gt;0,1,0))</f>
        <v>0</v>
      </c>
      <c r="L323">
        <f t="shared" ref="L323:L386" si="31">SUM(E323:K323)</f>
        <v>2</v>
      </c>
      <c r="M323" s="9">
        <f t="shared" ref="M323:M386" si="32">SUM(O323:S323)</f>
        <v>24</v>
      </c>
      <c r="N323" s="9" t="str">
        <f t="shared" ref="N323:N386" si="33">IF(M323&lt;16,"3. Не довольный",IF(M323&lt;26,"2. Так себе", "1. Довольный"))</f>
        <v>2. Так себе</v>
      </c>
      <c r="O323">
        <f>'Ответы на форму (1)'!F323</f>
        <v>4</v>
      </c>
      <c r="P323">
        <f>'Ответы на форму (1)'!G323</f>
        <v>4</v>
      </c>
      <c r="Q323">
        <f>'Ответы на форму (1)'!H323</f>
        <v>5</v>
      </c>
      <c r="R323">
        <f>'Ответы на форму (1)'!I323</f>
        <v>5</v>
      </c>
      <c r="S323">
        <f>'Ответы на форму (1)'!J323</f>
        <v>6</v>
      </c>
      <c r="T323" t="str">
        <f>VLOOKUP('Ответы на форму (1)'!K323,ДжедайскаяШкала,2,FALSE)</f>
        <v>2. Средне</v>
      </c>
      <c r="U323" t="str">
        <f>VLOOKUP('Ответы на форму (1)'!L323,ДжедайскаяШкала,2,FALSE)</f>
        <v>2. Средне</v>
      </c>
      <c r="V323" s="9">
        <f t="shared" ref="V323:V386" si="34">SUM(X323:AG323)</f>
        <v>28</v>
      </c>
      <c r="W323" s="9" t="str">
        <f t="shared" ref="W323:W386" si="35">IF(V323&lt;24,"1. Свежий",IF(V323&lt;33,"2. Усталый", "3. В хлам"))</f>
        <v>2. Усталый</v>
      </c>
      <c r="X323">
        <f>VLOOKUP('Ответы на форму (1)'!M323,FAS,2,FALSE)</f>
        <v>3</v>
      </c>
      <c r="Y323">
        <f>VLOOKUP('Ответы на форму (1)'!N323,FAS,2,FALSE)</f>
        <v>3</v>
      </c>
      <c r="Z323">
        <f>VLOOKUP('Ответы на форму (1)'!O323,FAS,2,FALSE)</f>
        <v>2</v>
      </c>
      <c r="AA323">
        <f>VLOOKUP('Ответы на форму (1)'!P323,FAS,2,FALSE)</f>
        <v>4</v>
      </c>
      <c r="AB323">
        <f>VLOOKUP('Ответы на форму (1)'!Q323,FAS,2,FALSE)</f>
        <v>4</v>
      </c>
      <c r="AC323">
        <f>VLOOKUP('Ответы на форму (1)'!R323,FAS,2,FALSE)</f>
        <v>2</v>
      </c>
      <c r="AD323">
        <f>VLOOKUP('Ответы на форму (1)'!S323,FAS,2,FALSE)</f>
        <v>2</v>
      </c>
      <c r="AE323">
        <f>VLOOKUP('Ответы на форму (1)'!T323,FAS,2,FALSE)</f>
        <v>2</v>
      </c>
      <c r="AF323">
        <f>VLOOKUP('Ответы на форму (1)'!U323,FAS,2,FALSE)</f>
        <v>2</v>
      </c>
      <c r="AG323">
        <f>VLOOKUP('Ответы на форму (1)'!V323,FAS,2,FALSE)</f>
        <v>4</v>
      </c>
    </row>
    <row r="324" spans="1:33" x14ac:dyDescent="0.3">
      <c r="A324" t="str">
        <f>VLOOKUP('Ответы на форму (1)'!B324,Пол,2,FALSE)</f>
        <v>Ж</v>
      </c>
      <c r="B324">
        <f>'Ответы на форму (1)'!C324</f>
        <v>39</v>
      </c>
      <c r="C324" t="str">
        <f t="shared" si="30"/>
        <v>1. Мудрый :)</v>
      </c>
      <c r="D324" t="str">
        <f>VLOOKUP('Ответы на форму (1)'!D324,ЧастотаТолчкосмартфона,2,FALSE)</f>
        <v>4. Очень Часто</v>
      </c>
      <c r="E324">
        <f>IF(ISERR(FIND(E$1,'Ответы на форму (1)'!$E324)),0,IF(FIND(E$1,'Ответы на форму (1)'!$E324)&gt;0,1,0))</f>
        <v>0</v>
      </c>
      <c r="F324">
        <f>IF(ISERR(FIND(F$1,'Ответы на форму (1)'!$E324)),0,IF(FIND(F$1,'Ответы на форму (1)'!$E324)&gt;0,1,0))</f>
        <v>1</v>
      </c>
      <c r="G324">
        <f>IF(ISERR(FIND(G$1,'Ответы на форму (1)'!$E324)),0,IF(FIND(G$1,'Ответы на форму (1)'!$E324)&gt;0,1,0))</f>
        <v>0</v>
      </c>
      <c r="H324">
        <f>IF(ISERR(FIND(H$1,'Ответы на форму (1)'!$E324)),0,IF(FIND(H$1,'Ответы на форму (1)'!$E324)&gt;0,1,0))</f>
        <v>1</v>
      </c>
      <c r="I324">
        <f>IF(ISERR(FIND(I$1,'Ответы на форму (1)'!$E324)),0,IF(FIND(I$1,'Ответы на форму (1)'!$E324)&gt;0,1,0))</f>
        <v>1</v>
      </c>
      <c r="J324">
        <f>IF(ISERR(FIND(J$1,'Ответы на форму (1)'!$E324)),0,IF(FIND(J$1,'Ответы на форму (1)'!$E324)&gt;0,1,0))</f>
        <v>0</v>
      </c>
      <c r="K324">
        <f>IF(ISERR(FIND(K$1,'Ответы на форму (1)'!$E324)),0,IF(FIND(K$1,'Ответы на форму (1)'!$E324)&gt;0,1,0))</f>
        <v>0</v>
      </c>
      <c r="L324">
        <f t="shared" si="31"/>
        <v>3</v>
      </c>
      <c r="M324" s="9">
        <f t="shared" si="32"/>
        <v>24</v>
      </c>
      <c r="N324" s="9" t="str">
        <f t="shared" si="33"/>
        <v>2. Так себе</v>
      </c>
      <c r="O324">
        <f>'Ответы на форму (1)'!F324</f>
        <v>4</v>
      </c>
      <c r="P324">
        <f>'Ответы на форму (1)'!G324</f>
        <v>4</v>
      </c>
      <c r="Q324">
        <f>'Ответы на форму (1)'!H324</f>
        <v>6</v>
      </c>
      <c r="R324">
        <f>'Ответы на форму (1)'!I324</f>
        <v>6</v>
      </c>
      <c r="S324">
        <f>'Ответы на форму (1)'!J324</f>
        <v>4</v>
      </c>
      <c r="T324" t="str">
        <f>VLOOKUP('Ответы на форму (1)'!K324,ДжедайскаяШкала,2,FALSE)</f>
        <v>2. Средне</v>
      </c>
      <c r="U324" t="str">
        <f>VLOOKUP('Ответы на форму (1)'!L324,ДжедайскаяШкала,2,FALSE)</f>
        <v>2. Средне</v>
      </c>
      <c r="V324" s="9">
        <f t="shared" si="34"/>
        <v>29</v>
      </c>
      <c r="W324" s="9" t="str">
        <f t="shared" si="35"/>
        <v>2. Усталый</v>
      </c>
      <c r="X324">
        <f>VLOOKUP('Ответы на форму (1)'!M324,FAS,2,FALSE)</f>
        <v>3</v>
      </c>
      <c r="Y324">
        <f>VLOOKUP('Ответы на форму (1)'!N324,FAS,2,FALSE)</f>
        <v>3</v>
      </c>
      <c r="Z324">
        <f>VLOOKUP('Ответы на форму (1)'!O324,FAS,2,FALSE)</f>
        <v>3</v>
      </c>
      <c r="AA324">
        <f>VLOOKUP('Ответы на форму (1)'!P324,FAS,2,FALSE)</f>
        <v>2</v>
      </c>
      <c r="AB324">
        <f>VLOOKUP('Ответы на форму (1)'!Q324,FAS,2,FALSE)</f>
        <v>3</v>
      </c>
      <c r="AC324">
        <f>VLOOKUP('Ответы на форму (1)'!R324,FAS,2,FALSE)</f>
        <v>3</v>
      </c>
      <c r="AD324">
        <f>VLOOKUP('Ответы на форму (1)'!S324,FAS,2,FALSE)</f>
        <v>3</v>
      </c>
      <c r="AE324">
        <f>VLOOKUP('Ответы на форму (1)'!T324,FAS,2,FALSE)</f>
        <v>3</v>
      </c>
      <c r="AF324">
        <f>VLOOKUP('Ответы на форму (1)'!U324,FAS,2,FALSE)</f>
        <v>2</v>
      </c>
      <c r="AG324">
        <f>VLOOKUP('Ответы на форму (1)'!V324,FAS,2,FALSE)</f>
        <v>4</v>
      </c>
    </row>
    <row r="325" spans="1:33" x14ac:dyDescent="0.3">
      <c r="A325" t="str">
        <f>VLOOKUP('Ответы на форму (1)'!B325,Пол,2,FALSE)</f>
        <v>Ж</v>
      </c>
      <c r="B325">
        <f>'Ответы на форму (1)'!C325</f>
        <v>23</v>
      </c>
      <c r="C325" t="str">
        <f t="shared" si="30"/>
        <v>3. Миллениал :)</v>
      </c>
      <c r="D325" t="str">
        <f>VLOOKUP('Ответы на форму (1)'!D325,ЧастотаТолчкосмартфона,2,FALSE)</f>
        <v>3. Часто</v>
      </c>
      <c r="E325">
        <f>IF(ISERR(FIND(E$1,'Ответы на форму (1)'!$E325)),0,IF(FIND(E$1,'Ответы на форму (1)'!$E325)&gt;0,1,0))</f>
        <v>0</v>
      </c>
      <c r="F325">
        <f>IF(ISERR(FIND(F$1,'Ответы на форму (1)'!$E325)),0,IF(FIND(F$1,'Ответы на форму (1)'!$E325)&gt;0,1,0))</f>
        <v>1</v>
      </c>
      <c r="G325">
        <f>IF(ISERR(FIND(G$1,'Ответы на форму (1)'!$E325)),0,IF(FIND(G$1,'Ответы на форму (1)'!$E325)&gt;0,1,0))</f>
        <v>0</v>
      </c>
      <c r="H325">
        <f>IF(ISERR(FIND(H$1,'Ответы на форму (1)'!$E325)),0,IF(FIND(H$1,'Ответы на форму (1)'!$E325)&gt;0,1,0))</f>
        <v>1</v>
      </c>
      <c r="I325">
        <f>IF(ISERR(FIND(I$1,'Ответы на форму (1)'!$E325)),0,IF(FIND(I$1,'Ответы на форму (1)'!$E325)&gt;0,1,0))</f>
        <v>0</v>
      </c>
      <c r="J325">
        <f>IF(ISERR(FIND(J$1,'Ответы на форму (1)'!$E325)),0,IF(FIND(J$1,'Ответы на форму (1)'!$E325)&gt;0,1,0))</f>
        <v>0</v>
      </c>
      <c r="K325">
        <f>IF(ISERR(FIND(K$1,'Ответы на форму (1)'!$E325)),0,IF(FIND(K$1,'Ответы на форму (1)'!$E325)&gt;0,1,0))</f>
        <v>0</v>
      </c>
      <c r="L325">
        <f t="shared" si="31"/>
        <v>2</v>
      </c>
      <c r="M325" s="9">
        <f t="shared" si="32"/>
        <v>10</v>
      </c>
      <c r="N325" s="9" t="str">
        <f t="shared" si="33"/>
        <v>3. Не довольный</v>
      </c>
      <c r="O325">
        <f>'Ответы на форму (1)'!F325</f>
        <v>3</v>
      </c>
      <c r="P325">
        <f>'Ответы на форму (1)'!G325</f>
        <v>1</v>
      </c>
      <c r="Q325">
        <f>'Ответы на форму (1)'!H325</f>
        <v>3</v>
      </c>
      <c r="R325">
        <f>'Ответы на форму (1)'!I325</f>
        <v>2</v>
      </c>
      <c r="S325">
        <f>'Ответы на форму (1)'!J325</f>
        <v>1</v>
      </c>
      <c r="T325" t="str">
        <f>VLOOKUP('Ответы на форму (1)'!K325,ДжедайскаяШкала,2,FALSE)</f>
        <v>1. Плохо</v>
      </c>
      <c r="U325" t="str">
        <f>VLOOKUP('Ответы на форму (1)'!L325,ДжедайскаяШкала,2,FALSE)</f>
        <v>1. Плохо</v>
      </c>
      <c r="V325" s="9">
        <f t="shared" si="34"/>
        <v>37</v>
      </c>
      <c r="W325" s="9" t="str">
        <f t="shared" si="35"/>
        <v>3. В хлам</v>
      </c>
      <c r="X325">
        <f>VLOOKUP('Ответы на форму (1)'!M325,FAS,2,FALSE)</f>
        <v>4</v>
      </c>
      <c r="Y325">
        <f>VLOOKUP('Ответы на форму (1)'!N325,FAS,2,FALSE)</f>
        <v>4</v>
      </c>
      <c r="Z325">
        <f>VLOOKUP('Ответы на форму (1)'!O325,FAS,2,FALSE)</f>
        <v>4</v>
      </c>
      <c r="AA325">
        <f>VLOOKUP('Ответы на форму (1)'!P325,FAS,2,FALSE)</f>
        <v>3</v>
      </c>
      <c r="AB325">
        <f>VLOOKUP('Ответы на форму (1)'!Q325,FAS,2,FALSE)</f>
        <v>4</v>
      </c>
      <c r="AC325">
        <f>VLOOKUP('Ответы на форму (1)'!R325,FAS,2,FALSE)</f>
        <v>5</v>
      </c>
      <c r="AD325">
        <f>VLOOKUP('Ответы на форму (1)'!S325,FAS,2,FALSE)</f>
        <v>3</v>
      </c>
      <c r="AE325">
        <f>VLOOKUP('Ответы на форму (1)'!T325,FAS,2,FALSE)</f>
        <v>4</v>
      </c>
      <c r="AF325">
        <f>VLOOKUP('Ответы на форму (1)'!U325,FAS,2,FALSE)</f>
        <v>4</v>
      </c>
      <c r="AG325">
        <f>VLOOKUP('Ответы на форму (1)'!V325,FAS,2,FALSE)</f>
        <v>2</v>
      </c>
    </row>
    <row r="326" spans="1:33" x14ac:dyDescent="0.3">
      <c r="A326" t="str">
        <f>VLOOKUP('Ответы на форму (1)'!B326,Пол,2,FALSE)</f>
        <v>Ж</v>
      </c>
      <c r="B326">
        <f>'Ответы на форму (1)'!C326</f>
        <v>18</v>
      </c>
      <c r="C326" t="str">
        <f t="shared" si="30"/>
        <v>3. Миллениал :)</v>
      </c>
      <c r="D326" t="str">
        <f>VLOOKUP('Ответы на форму (1)'!D326,ЧастотаТолчкосмартфона,2,FALSE)</f>
        <v>4. Очень Часто</v>
      </c>
      <c r="E326">
        <f>IF(ISERR(FIND(E$1,'Ответы на форму (1)'!$E326)),0,IF(FIND(E$1,'Ответы на форму (1)'!$E326)&gt;0,1,0))</f>
        <v>0</v>
      </c>
      <c r="F326">
        <f>IF(ISERR(FIND(F$1,'Ответы на форму (1)'!$E326)),0,IF(FIND(F$1,'Ответы на форму (1)'!$E326)&gt;0,1,0))</f>
        <v>1</v>
      </c>
      <c r="G326">
        <f>IF(ISERR(FIND(G$1,'Ответы на форму (1)'!$E326)),0,IF(FIND(G$1,'Ответы на форму (1)'!$E326)&gt;0,1,0))</f>
        <v>0</v>
      </c>
      <c r="H326">
        <f>IF(ISERR(FIND(H$1,'Ответы на форму (1)'!$E326)),0,IF(FIND(H$1,'Ответы на форму (1)'!$E326)&gt;0,1,0))</f>
        <v>1</v>
      </c>
      <c r="I326">
        <f>IF(ISERR(FIND(I$1,'Ответы на форму (1)'!$E326)),0,IF(FIND(I$1,'Ответы на форму (1)'!$E326)&gt;0,1,0))</f>
        <v>0</v>
      </c>
      <c r="J326">
        <f>IF(ISERR(FIND(J$1,'Ответы на форму (1)'!$E326)),0,IF(FIND(J$1,'Ответы на форму (1)'!$E326)&gt;0,1,0))</f>
        <v>1</v>
      </c>
      <c r="K326">
        <f>IF(ISERR(FIND(K$1,'Ответы на форму (1)'!$E326)),0,IF(FIND(K$1,'Ответы на форму (1)'!$E326)&gt;0,1,0))</f>
        <v>0</v>
      </c>
      <c r="L326">
        <f t="shared" si="31"/>
        <v>3</v>
      </c>
      <c r="M326" s="9">
        <f t="shared" si="32"/>
        <v>21</v>
      </c>
      <c r="N326" s="9" t="str">
        <f t="shared" si="33"/>
        <v>2. Так себе</v>
      </c>
      <c r="O326">
        <f>'Ответы на форму (1)'!F326</f>
        <v>5</v>
      </c>
      <c r="P326">
        <f>'Ответы на форму (1)'!G326</f>
        <v>3</v>
      </c>
      <c r="Q326">
        <f>'Ответы на форму (1)'!H326</f>
        <v>6</v>
      </c>
      <c r="R326">
        <f>'Ответы на форму (1)'!I326</f>
        <v>3</v>
      </c>
      <c r="S326">
        <f>'Ответы на форму (1)'!J326</f>
        <v>4</v>
      </c>
      <c r="T326" t="str">
        <f>VLOOKUP('Ответы на форму (1)'!K326,ДжедайскаяШкала,2,FALSE)</f>
        <v>3. Хорошо</v>
      </c>
      <c r="U326" t="str">
        <f>VLOOKUP('Ответы на форму (1)'!L326,ДжедайскаяШкала,2,FALSE)</f>
        <v>3. Хорошо</v>
      </c>
      <c r="V326" s="9">
        <f t="shared" si="34"/>
        <v>29</v>
      </c>
      <c r="W326" s="9" t="str">
        <f t="shared" si="35"/>
        <v>2. Усталый</v>
      </c>
      <c r="X326">
        <f>VLOOKUP('Ответы на форму (1)'!M326,FAS,2,FALSE)</f>
        <v>4</v>
      </c>
      <c r="Y326">
        <f>VLOOKUP('Ответы на форму (1)'!N326,FAS,2,FALSE)</f>
        <v>2</v>
      </c>
      <c r="Z326">
        <f>VLOOKUP('Ответы на форму (1)'!O326,FAS,2,FALSE)</f>
        <v>2</v>
      </c>
      <c r="AA326">
        <f>VLOOKUP('Ответы на форму (1)'!P326,FAS,2,FALSE)</f>
        <v>4</v>
      </c>
      <c r="AB326">
        <f>VLOOKUP('Ответы на форму (1)'!Q326,FAS,2,FALSE)</f>
        <v>3</v>
      </c>
      <c r="AC326">
        <f>VLOOKUP('Ответы на форму (1)'!R326,FAS,2,FALSE)</f>
        <v>3</v>
      </c>
      <c r="AD326">
        <f>VLOOKUP('Ответы на форму (1)'!S326,FAS,2,FALSE)</f>
        <v>2</v>
      </c>
      <c r="AE326">
        <f>VLOOKUP('Ответы на форму (1)'!T326,FAS,2,FALSE)</f>
        <v>2</v>
      </c>
      <c r="AF326">
        <f>VLOOKUP('Ответы на форму (1)'!U326,FAS,2,FALSE)</f>
        <v>3</v>
      </c>
      <c r="AG326">
        <f>VLOOKUP('Ответы на форму (1)'!V326,FAS,2,FALSE)</f>
        <v>4</v>
      </c>
    </row>
    <row r="327" spans="1:33" x14ac:dyDescent="0.3">
      <c r="A327" t="str">
        <f>VLOOKUP('Ответы на форму (1)'!B327,Пол,2,FALSE)</f>
        <v>М</v>
      </c>
      <c r="B327">
        <f>'Ответы на форму (1)'!C327</f>
        <v>42</v>
      </c>
      <c r="C327" t="str">
        <f t="shared" si="30"/>
        <v>1. Мудрый :)</v>
      </c>
      <c r="D327" t="str">
        <f>VLOOKUP('Ответы на форму (1)'!D327,ЧастотаТолчкосмартфона,2,FALSE)</f>
        <v>4. Очень Часто</v>
      </c>
      <c r="E327">
        <f>IF(ISERR(FIND(E$1,'Ответы на форму (1)'!$E327)),0,IF(FIND(E$1,'Ответы на форму (1)'!$E327)&gt;0,1,0))</f>
        <v>0</v>
      </c>
      <c r="F327">
        <f>IF(ISERR(FIND(F$1,'Ответы на форму (1)'!$E327)),0,IF(FIND(F$1,'Ответы на форму (1)'!$E327)&gt;0,1,0))</f>
        <v>1</v>
      </c>
      <c r="G327">
        <f>IF(ISERR(FIND(G$1,'Ответы на форму (1)'!$E327)),0,IF(FIND(G$1,'Ответы на форму (1)'!$E327)&gt;0,1,0))</f>
        <v>0</v>
      </c>
      <c r="H327">
        <f>IF(ISERR(FIND(H$1,'Ответы на форму (1)'!$E327)),0,IF(FIND(H$1,'Ответы на форму (1)'!$E327)&gt;0,1,0))</f>
        <v>1</v>
      </c>
      <c r="I327">
        <f>IF(ISERR(FIND(I$1,'Ответы на форму (1)'!$E327)),0,IF(FIND(I$1,'Ответы на форму (1)'!$E327)&gt;0,1,0))</f>
        <v>0</v>
      </c>
      <c r="J327">
        <f>IF(ISERR(FIND(J$1,'Ответы на форму (1)'!$E327)),0,IF(FIND(J$1,'Ответы на форму (1)'!$E327)&gt;0,1,0))</f>
        <v>0</v>
      </c>
      <c r="K327">
        <f>IF(ISERR(FIND(K$1,'Ответы на форму (1)'!$E327)),0,IF(FIND(K$1,'Ответы на форму (1)'!$E327)&gt;0,1,0))</f>
        <v>0</v>
      </c>
      <c r="L327">
        <f t="shared" si="31"/>
        <v>2</v>
      </c>
      <c r="M327" s="9">
        <f t="shared" si="32"/>
        <v>22</v>
      </c>
      <c r="N327" s="9" t="str">
        <f t="shared" si="33"/>
        <v>2. Так себе</v>
      </c>
      <c r="O327">
        <f>'Ответы на форму (1)'!F327</f>
        <v>3</v>
      </c>
      <c r="P327">
        <f>'Ответы на форму (1)'!G327</f>
        <v>4</v>
      </c>
      <c r="Q327">
        <f>'Ответы на форму (1)'!H327</f>
        <v>5</v>
      </c>
      <c r="R327">
        <f>'Ответы на форму (1)'!I327</f>
        <v>5</v>
      </c>
      <c r="S327">
        <f>'Ответы на форму (1)'!J327</f>
        <v>5</v>
      </c>
      <c r="T327" t="str">
        <f>VLOOKUP('Ответы на форму (1)'!K327,ДжедайскаяШкала,2,FALSE)</f>
        <v>1. Плохо</v>
      </c>
      <c r="U327" t="str">
        <f>VLOOKUP('Ответы на форму (1)'!L327,ДжедайскаяШкала,2,FALSE)</f>
        <v>1. Плохо</v>
      </c>
      <c r="V327" s="9">
        <f t="shared" si="34"/>
        <v>31</v>
      </c>
      <c r="W327" s="9" t="str">
        <f t="shared" si="35"/>
        <v>2. Усталый</v>
      </c>
      <c r="X327">
        <f>VLOOKUP('Ответы на форму (1)'!M327,FAS,2,FALSE)</f>
        <v>4</v>
      </c>
      <c r="Y327">
        <f>VLOOKUP('Ответы на форму (1)'!N327,FAS,2,FALSE)</f>
        <v>3</v>
      </c>
      <c r="Z327">
        <f>VLOOKUP('Ответы на форму (1)'!O327,FAS,2,FALSE)</f>
        <v>3</v>
      </c>
      <c r="AA327">
        <f>VLOOKUP('Ответы на форму (1)'!P327,FAS,2,FALSE)</f>
        <v>3</v>
      </c>
      <c r="AB327">
        <f>VLOOKUP('Ответы на форму (1)'!Q327,FAS,2,FALSE)</f>
        <v>3</v>
      </c>
      <c r="AC327">
        <f>VLOOKUP('Ответы на форму (1)'!R327,FAS,2,FALSE)</f>
        <v>4</v>
      </c>
      <c r="AD327">
        <f>VLOOKUP('Ответы на форму (1)'!S327,FAS,2,FALSE)</f>
        <v>3</v>
      </c>
      <c r="AE327">
        <f>VLOOKUP('Ответы на форму (1)'!T327,FAS,2,FALSE)</f>
        <v>3</v>
      </c>
      <c r="AF327">
        <f>VLOOKUP('Ответы на форму (1)'!U327,FAS,2,FALSE)</f>
        <v>3</v>
      </c>
      <c r="AG327">
        <f>VLOOKUP('Ответы на форму (1)'!V327,FAS,2,FALSE)</f>
        <v>2</v>
      </c>
    </row>
    <row r="328" spans="1:33" s="12" customFormat="1" x14ac:dyDescent="0.3">
      <c r="A328" s="12" t="str">
        <f>VLOOKUP('Ответы на форму (1)'!B328,Пол,2,FALSE)</f>
        <v>Ж</v>
      </c>
      <c r="C328" t="str">
        <f t="shared" si="30"/>
        <v>3. Миллениал :)</v>
      </c>
      <c r="D328" s="12" t="str">
        <f>VLOOKUP('Ответы на форму (1)'!D328,ЧастотаТолчкосмартфона,2,FALSE)</f>
        <v>4. Очень Часто</v>
      </c>
      <c r="E328" s="12">
        <f>IF(ISERR(FIND(E$1,'Ответы на форму (1)'!$E328)),0,IF(FIND(E$1,'Ответы на форму (1)'!$E328)&gt;0,1,0))</f>
        <v>0</v>
      </c>
      <c r="F328" s="12">
        <f>IF(ISERR(FIND(F$1,'Ответы на форму (1)'!$E328)),0,IF(FIND(F$1,'Ответы на форму (1)'!$E328)&gt;0,1,0))</f>
        <v>0</v>
      </c>
      <c r="G328" s="12">
        <f>IF(ISERR(FIND(G$1,'Ответы на форму (1)'!$E328)),0,IF(FIND(G$1,'Ответы на форму (1)'!$E328)&gt;0,1,0))</f>
        <v>0</v>
      </c>
      <c r="H328" s="12">
        <f>IF(ISERR(FIND(H$1,'Ответы на форму (1)'!$E328)),0,IF(FIND(H$1,'Ответы на форму (1)'!$E328)&gt;0,1,0))</f>
        <v>1</v>
      </c>
      <c r="I328" s="12">
        <f>IF(ISERR(FIND(I$1,'Ответы на форму (1)'!$E328)),0,IF(FIND(I$1,'Ответы на форму (1)'!$E328)&gt;0,1,0))</f>
        <v>0</v>
      </c>
      <c r="J328" s="12">
        <f>IF(ISERR(FIND(J$1,'Ответы на форму (1)'!$E328)),0,IF(FIND(J$1,'Ответы на форму (1)'!$E328)&gt;0,1,0))</f>
        <v>0</v>
      </c>
      <c r="K328" s="12">
        <f>IF(ISERR(FIND(K$1,'Ответы на форму (1)'!$E328)),0,IF(FIND(K$1,'Ответы на форму (1)'!$E328)&gt;0,1,0))</f>
        <v>0</v>
      </c>
      <c r="L328">
        <f t="shared" si="31"/>
        <v>1</v>
      </c>
      <c r="M328" s="13">
        <f t="shared" si="32"/>
        <v>18</v>
      </c>
      <c r="N328" s="9" t="str">
        <f t="shared" si="33"/>
        <v>2. Так себе</v>
      </c>
      <c r="O328" s="12">
        <f>'Ответы на форму (1)'!F328</f>
        <v>4</v>
      </c>
      <c r="P328" s="12">
        <f>'Ответы на форму (1)'!G328</f>
        <v>4</v>
      </c>
      <c r="Q328" s="12">
        <f>'Ответы на форму (1)'!H328</f>
        <v>4</v>
      </c>
      <c r="R328" s="12">
        <f>'Ответы на форму (1)'!I328</f>
        <v>4</v>
      </c>
      <c r="S328" s="12">
        <f>'Ответы на форму (1)'!J328</f>
        <v>2</v>
      </c>
      <c r="T328" s="12" t="str">
        <f>VLOOKUP('Ответы на форму (1)'!K328,ДжедайскаяШкала,2,FALSE)</f>
        <v>2. Средне</v>
      </c>
      <c r="U328" s="12" t="str">
        <f>VLOOKUP('Ответы на форму (1)'!L328,ДжедайскаяШкала,2,FALSE)</f>
        <v>1. Плохо</v>
      </c>
      <c r="V328" s="13">
        <f t="shared" si="34"/>
        <v>41</v>
      </c>
      <c r="W328" s="9" t="str">
        <f t="shared" si="35"/>
        <v>3. В хлам</v>
      </c>
      <c r="X328" s="12">
        <f>VLOOKUP('Ответы на форму (1)'!M328,FAS,2,FALSE)</f>
        <v>5</v>
      </c>
      <c r="Y328" s="12">
        <f>VLOOKUP('Ответы на форму (1)'!N328,FAS,2,FALSE)</f>
        <v>5</v>
      </c>
      <c r="Z328" s="12">
        <f>VLOOKUP('Ответы на форму (1)'!O328,FAS,2,FALSE)</f>
        <v>5</v>
      </c>
      <c r="AA328" s="12">
        <f>VLOOKUP('Ответы на форму (1)'!P328,FAS,2,FALSE)</f>
        <v>1</v>
      </c>
      <c r="AB328" s="12">
        <f>VLOOKUP('Ответы на форму (1)'!Q328,FAS,2,FALSE)</f>
        <v>5</v>
      </c>
      <c r="AC328" s="12">
        <f>VLOOKUP('Ответы на форму (1)'!R328,FAS,2,FALSE)</f>
        <v>5</v>
      </c>
      <c r="AD328" s="12">
        <f>VLOOKUP('Ответы на форму (1)'!S328,FAS,2,FALSE)</f>
        <v>5</v>
      </c>
      <c r="AE328" s="12">
        <f>VLOOKUP('Ответы на форму (1)'!T328,FAS,2,FALSE)</f>
        <v>2</v>
      </c>
      <c r="AF328" s="12">
        <f>VLOOKUP('Ответы на форму (1)'!U328,FAS,2,FALSE)</f>
        <v>5</v>
      </c>
      <c r="AG328" s="12">
        <f>VLOOKUP('Ответы на форму (1)'!V328,FAS,2,FALSE)</f>
        <v>3</v>
      </c>
    </row>
    <row r="329" spans="1:33" x14ac:dyDescent="0.3">
      <c r="A329" t="str">
        <f>VLOOKUP('Ответы на форму (1)'!B329,Пол,2,FALSE)</f>
        <v>М</v>
      </c>
      <c r="B329">
        <f>'Ответы на форму (1)'!C329</f>
        <v>28</v>
      </c>
      <c r="C329" t="str">
        <f t="shared" si="30"/>
        <v>2. Молодой</v>
      </c>
      <c r="D329" t="str">
        <f>VLOOKUP('Ответы на форму (1)'!D329,ЧастотаТолчкосмартфона,2,FALSE)</f>
        <v>4. Очень Часто</v>
      </c>
      <c r="E329">
        <f>IF(ISERR(FIND(E$1,'Ответы на форму (1)'!$E329)),0,IF(FIND(E$1,'Ответы на форму (1)'!$E329)&gt;0,1,0))</f>
        <v>0</v>
      </c>
      <c r="F329">
        <f>IF(ISERR(FIND(F$1,'Ответы на форму (1)'!$E329)),0,IF(FIND(F$1,'Ответы на форму (1)'!$E329)&gt;0,1,0))</f>
        <v>1</v>
      </c>
      <c r="G329">
        <f>IF(ISERR(FIND(G$1,'Ответы на форму (1)'!$E329)),0,IF(FIND(G$1,'Ответы на форму (1)'!$E329)&gt;0,1,0))</f>
        <v>0</v>
      </c>
      <c r="H329">
        <f>IF(ISERR(FIND(H$1,'Ответы на форму (1)'!$E329)),0,IF(FIND(H$1,'Ответы на форму (1)'!$E329)&gt;0,1,0))</f>
        <v>1</v>
      </c>
      <c r="I329">
        <f>IF(ISERR(FIND(I$1,'Ответы на форму (1)'!$E329)),0,IF(FIND(I$1,'Ответы на форму (1)'!$E329)&gt;0,1,0))</f>
        <v>0</v>
      </c>
      <c r="J329">
        <f>IF(ISERR(FIND(J$1,'Ответы на форму (1)'!$E329)),0,IF(FIND(J$1,'Ответы на форму (1)'!$E329)&gt;0,1,0))</f>
        <v>0</v>
      </c>
      <c r="K329">
        <f>IF(ISERR(FIND(K$1,'Ответы на форму (1)'!$E329)),0,IF(FIND(K$1,'Ответы на форму (1)'!$E329)&gt;0,1,0))</f>
        <v>0</v>
      </c>
      <c r="L329">
        <f t="shared" si="31"/>
        <v>2</v>
      </c>
      <c r="M329" s="9">
        <f t="shared" si="32"/>
        <v>29</v>
      </c>
      <c r="N329" s="9" t="str">
        <f t="shared" si="33"/>
        <v>1. Довольный</v>
      </c>
      <c r="O329">
        <f>'Ответы на форму (1)'!F329</f>
        <v>6</v>
      </c>
      <c r="P329">
        <f>'Ответы на форму (1)'!G329</f>
        <v>6</v>
      </c>
      <c r="Q329">
        <f>'Ответы на форму (1)'!H329</f>
        <v>6</v>
      </c>
      <c r="R329">
        <f>'Ответы на форму (1)'!I329</f>
        <v>6</v>
      </c>
      <c r="S329">
        <f>'Ответы на форму (1)'!J329</f>
        <v>5</v>
      </c>
      <c r="T329" t="str">
        <f>VLOOKUP('Ответы на форму (1)'!K329,ДжедайскаяШкала,2,FALSE)</f>
        <v>3. Хорошо</v>
      </c>
      <c r="U329" t="str">
        <f>VLOOKUP('Ответы на форму (1)'!L329,ДжедайскаяШкала,2,FALSE)</f>
        <v>3. Хорошо</v>
      </c>
      <c r="V329" s="9">
        <f t="shared" si="34"/>
        <v>23</v>
      </c>
      <c r="W329" s="9" t="str">
        <f t="shared" si="35"/>
        <v>1. Свежий</v>
      </c>
      <c r="X329">
        <f>VLOOKUP('Ответы на форму (1)'!M329,FAS,2,FALSE)</f>
        <v>2</v>
      </c>
      <c r="Y329">
        <f>VLOOKUP('Ответы на форму (1)'!N329,FAS,2,FALSE)</f>
        <v>2</v>
      </c>
      <c r="Z329">
        <f>VLOOKUP('Ответы на форму (1)'!O329,FAS,2,FALSE)</f>
        <v>2</v>
      </c>
      <c r="AA329">
        <f>VLOOKUP('Ответы на форму (1)'!P329,FAS,2,FALSE)</f>
        <v>4</v>
      </c>
      <c r="AB329">
        <f>VLOOKUP('Ответы на форму (1)'!Q329,FAS,2,FALSE)</f>
        <v>2</v>
      </c>
      <c r="AC329">
        <f>VLOOKUP('Ответы на форму (1)'!R329,FAS,2,FALSE)</f>
        <v>2</v>
      </c>
      <c r="AD329">
        <f>VLOOKUP('Ответы на форму (1)'!S329,FAS,2,FALSE)</f>
        <v>2</v>
      </c>
      <c r="AE329">
        <f>VLOOKUP('Ответы на форму (1)'!T329,FAS,2,FALSE)</f>
        <v>2</v>
      </c>
      <c r="AF329">
        <f>VLOOKUP('Ответы на форму (1)'!U329,FAS,2,FALSE)</f>
        <v>1</v>
      </c>
      <c r="AG329">
        <f>VLOOKUP('Ответы на форму (1)'!V329,FAS,2,FALSE)</f>
        <v>4</v>
      </c>
    </row>
    <row r="330" spans="1:33" x14ac:dyDescent="0.3">
      <c r="A330" t="str">
        <f>VLOOKUP('Ответы на форму (1)'!B330,Пол,2,FALSE)</f>
        <v>Ж</v>
      </c>
      <c r="B330">
        <f>'Ответы на форму (1)'!C330</f>
        <v>38</v>
      </c>
      <c r="C330" t="str">
        <f t="shared" si="30"/>
        <v>1. Мудрый :)</v>
      </c>
      <c r="D330" t="str">
        <f>VLOOKUP('Ответы на форму (1)'!D330,ЧастотаТолчкосмартфона,2,FALSE)</f>
        <v>0. Никогда</v>
      </c>
      <c r="E330">
        <f>IF(ISERR(FIND(E$1,'Ответы на форму (1)'!$E330)),0,IF(FIND(E$1,'Ответы на форму (1)'!$E330)&gt;0,1,0))</f>
        <v>0</v>
      </c>
      <c r="F330">
        <f>IF(ISERR(FIND(F$1,'Ответы на форму (1)'!$E330)),0,IF(FIND(F$1,'Ответы на форму (1)'!$E330)&gt;0,1,0))</f>
        <v>0</v>
      </c>
      <c r="G330">
        <f>IF(ISERR(FIND(G$1,'Ответы на форму (1)'!$E330)),0,IF(FIND(G$1,'Ответы на форму (1)'!$E330)&gt;0,1,0))</f>
        <v>0</v>
      </c>
      <c r="H330">
        <f>IF(ISERR(FIND(H$1,'Ответы на форму (1)'!$E330)),0,IF(FIND(H$1,'Ответы на форму (1)'!$E330)&gt;0,1,0))</f>
        <v>0</v>
      </c>
      <c r="I330">
        <f>IF(ISERR(FIND(I$1,'Ответы на форму (1)'!$E330)),0,IF(FIND(I$1,'Ответы на форму (1)'!$E330)&gt;0,1,0))</f>
        <v>0</v>
      </c>
      <c r="J330">
        <f>IF(ISERR(FIND(J$1,'Ответы на форму (1)'!$E330)),0,IF(FIND(J$1,'Ответы на форму (1)'!$E330)&gt;0,1,0))</f>
        <v>0</v>
      </c>
      <c r="K330">
        <f>IF(ISERR(FIND(K$1,'Ответы на форму (1)'!$E330)),0,IF(FIND(K$1,'Ответы на форму (1)'!$E330)&gt;0,1,0))</f>
        <v>0</v>
      </c>
      <c r="L330">
        <f t="shared" si="31"/>
        <v>0</v>
      </c>
      <c r="M330" s="9">
        <f t="shared" si="32"/>
        <v>21</v>
      </c>
      <c r="N330" s="9" t="str">
        <f t="shared" si="33"/>
        <v>2. Так себе</v>
      </c>
      <c r="O330">
        <f>'Ответы на форму (1)'!F330</f>
        <v>4</v>
      </c>
      <c r="P330">
        <f>'Ответы на форму (1)'!G330</f>
        <v>4</v>
      </c>
      <c r="Q330">
        <f>'Ответы на форму (1)'!H330</f>
        <v>4</v>
      </c>
      <c r="R330">
        <f>'Ответы на форму (1)'!I330</f>
        <v>4</v>
      </c>
      <c r="S330">
        <f>'Ответы на форму (1)'!J330</f>
        <v>5</v>
      </c>
      <c r="T330" t="str">
        <f>VLOOKUP('Ответы на форму (1)'!K330,ДжедайскаяШкала,2,FALSE)</f>
        <v>2. Средне</v>
      </c>
      <c r="U330" t="str">
        <f>VLOOKUP('Ответы на форму (1)'!L330,ДжедайскаяШкала,2,FALSE)</f>
        <v>3. Хорошо</v>
      </c>
      <c r="V330" s="9">
        <f t="shared" si="34"/>
        <v>25</v>
      </c>
      <c r="W330" s="9" t="str">
        <f t="shared" si="35"/>
        <v>2. Усталый</v>
      </c>
      <c r="X330">
        <f>VLOOKUP('Ответы на форму (1)'!M330,FAS,2,FALSE)</f>
        <v>3</v>
      </c>
      <c r="Y330">
        <f>VLOOKUP('Ответы на форму (1)'!N330,FAS,2,FALSE)</f>
        <v>2</v>
      </c>
      <c r="Z330">
        <f>VLOOKUP('Ответы на форму (1)'!O330,FAS,2,FALSE)</f>
        <v>2</v>
      </c>
      <c r="AA330">
        <f>VLOOKUP('Ответы на форму (1)'!P330,FAS,2,FALSE)</f>
        <v>5</v>
      </c>
      <c r="AB330">
        <f>VLOOKUP('Ответы на форму (1)'!Q330,FAS,2,FALSE)</f>
        <v>2</v>
      </c>
      <c r="AC330">
        <f>VLOOKUP('Ответы на форму (1)'!R330,FAS,2,FALSE)</f>
        <v>2</v>
      </c>
      <c r="AD330">
        <f>VLOOKUP('Ответы на форму (1)'!S330,FAS,2,FALSE)</f>
        <v>1</v>
      </c>
      <c r="AE330">
        <f>VLOOKUP('Ответы на форму (1)'!T330,FAS,2,FALSE)</f>
        <v>2</v>
      </c>
      <c r="AF330">
        <f>VLOOKUP('Ответы на форму (1)'!U330,FAS,2,FALSE)</f>
        <v>2</v>
      </c>
      <c r="AG330">
        <f>VLOOKUP('Ответы на форму (1)'!V330,FAS,2,FALSE)</f>
        <v>4</v>
      </c>
    </row>
    <row r="331" spans="1:33" x14ac:dyDescent="0.3">
      <c r="A331" t="str">
        <f>VLOOKUP('Ответы на форму (1)'!B331,Пол,2,FALSE)</f>
        <v>Ж</v>
      </c>
      <c r="B331">
        <f>'Ответы на форму (1)'!C331</f>
        <v>34</v>
      </c>
      <c r="C331" t="str">
        <f t="shared" si="30"/>
        <v>2. Молодой</v>
      </c>
      <c r="D331" t="str">
        <f>VLOOKUP('Ответы на форму (1)'!D331,ЧастотаТолчкосмартфона,2,FALSE)</f>
        <v>0. Никогда</v>
      </c>
      <c r="E331">
        <f>IF(ISERR(FIND(E$1,'Ответы на форму (1)'!$E331)),0,IF(FIND(E$1,'Ответы на форму (1)'!$E331)&gt;0,1,0))</f>
        <v>0</v>
      </c>
      <c r="F331">
        <f>IF(ISERR(FIND(F$1,'Ответы на форму (1)'!$E331)),0,IF(FIND(F$1,'Ответы на форму (1)'!$E331)&gt;0,1,0))</f>
        <v>0</v>
      </c>
      <c r="G331">
        <f>IF(ISERR(FIND(G$1,'Ответы на форму (1)'!$E331)),0,IF(FIND(G$1,'Ответы на форму (1)'!$E331)&gt;0,1,0))</f>
        <v>0</v>
      </c>
      <c r="H331">
        <f>IF(ISERR(FIND(H$1,'Ответы на форму (1)'!$E331)),0,IF(FIND(H$1,'Ответы на форму (1)'!$E331)&gt;0,1,0))</f>
        <v>0</v>
      </c>
      <c r="I331">
        <f>IF(ISERR(FIND(I$1,'Ответы на форму (1)'!$E331)),0,IF(FIND(I$1,'Ответы на форму (1)'!$E331)&gt;0,1,0))</f>
        <v>0</v>
      </c>
      <c r="J331">
        <f>IF(ISERR(FIND(J$1,'Ответы на форму (1)'!$E331)),0,IF(FIND(J$1,'Ответы на форму (1)'!$E331)&gt;0,1,0))</f>
        <v>0</v>
      </c>
      <c r="K331">
        <f>IF(ISERR(FIND(K$1,'Ответы на форму (1)'!$E331)),0,IF(FIND(K$1,'Ответы на форму (1)'!$E331)&gt;0,1,0))</f>
        <v>0</v>
      </c>
      <c r="L331">
        <f t="shared" si="31"/>
        <v>0</v>
      </c>
      <c r="M331" s="9">
        <f t="shared" si="32"/>
        <v>29</v>
      </c>
      <c r="N331" s="9" t="str">
        <f t="shared" si="33"/>
        <v>1. Довольный</v>
      </c>
      <c r="O331">
        <f>'Ответы на форму (1)'!F331</f>
        <v>6</v>
      </c>
      <c r="P331">
        <f>'Ответы на форму (1)'!G331</f>
        <v>6</v>
      </c>
      <c r="Q331">
        <f>'Ответы на форму (1)'!H331</f>
        <v>6</v>
      </c>
      <c r="R331">
        <f>'Ответы на форму (1)'!I331</f>
        <v>6</v>
      </c>
      <c r="S331">
        <f>'Ответы на форму (1)'!J331</f>
        <v>5</v>
      </c>
      <c r="T331" t="str">
        <f>VLOOKUP('Ответы на форму (1)'!K331,ДжедайскаяШкала,2,FALSE)</f>
        <v>2. Средне</v>
      </c>
      <c r="U331" t="str">
        <f>VLOOKUP('Ответы на форму (1)'!L331,ДжедайскаяШкала,2,FALSE)</f>
        <v>3. Хорошо</v>
      </c>
      <c r="V331" s="9">
        <f t="shared" si="34"/>
        <v>23</v>
      </c>
      <c r="W331" s="9" t="str">
        <f t="shared" si="35"/>
        <v>1. Свежий</v>
      </c>
      <c r="X331">
        <f>VLOOKUP('Ответы на форму (1)'!M331,FAS,2,FALSE)</f>
        <v>2</v>
      </c>
      <c r="Y331">
        <f>VLOOKUP('Ответы на форму (1)'!N331,FAS,2,FALSE)</f>
        <v>2</v>
      </c>
      <c r="Z331">
        <f>VLOOKUP('Ответы на форму (1)'!O331,FAS,2,FALSE)</f>
        <v>3</v>
      </c>
      <c r="AA331">
        <f>VLOOKUP('Ответы на форму (1)'!P331,FAS,2,FALSE)</f>
        <v>4</v>
      </c>
      <c r="AB331">
        <f>VLOOKUP('Ответы на форму (1)'!Q331,FAS,2,FALSE)</f>
        <v>2</v>
      </c>
      <c r="AC331">
        <f>VLOOKUP('Ответы на форму (1)'!R331,FAS,2,FALSE)</f>
        <v>2</v>
      </c>
      <c r="AD331">
        <f>VLOOKUP('Ответы на форму (1)'!S331,FAS,2,FALSE)</f>
        <v>2</v>
      </c>
      <c r="AE331">
        <f>VLOOKUP('Ответы на форму (1)'!T331,FAS,2,FALSE)</f>
        <v>1</v>
      </c>
      <c r="AF331">
        <f>VLOOKUP('Ответы на форму (1)'!U331,FAS,2,FALSE)</f>
        <v>1</v>
      </c>
      <c r="AG331">
        <f>VLOOKUP('Ответы на форму (1)'!V331,FAS,2,FALSE)</f>
        <v>4</v>
      </c>
    </row>
    <row r="332" spans="1:33" x14ac:dyDescent="0.3">
      <c r="A332" t="str">
        <f>VLOOKUP('Ответы на форму (1)'!B332,Пол,2,FALSE)</f>
        <v>М</v>
      </c>
      <c r="B332">
        <f>'Ответы на форму (1)'!C332</f>
        <v>42</v>
      </c>
      <c r="C332" t="str">
        <f t="shared" si="30"/>
        <v>1. Мудрый :)</v>
      </c>
      <c r="D332" t="str">
        <f>VLOOKUP('Ответы на форму (1)'!D332,ЧастотаТолчкосмартфона,2,FALSE)</f>
        <v>4. Очень Часто</v>
      </c>
      <c r="E332">
        <f>IF(ISERR(FIND(E$1,'Ответы на форму (1)'!$E332)),0,IF(FIND(E$1,'Ответы на форму (1)'!$E332)&gt;0,1,0))</f>
        <v>0</v>
      </c>
      <c r="F332">
        <f>IF(ISERR(FIND(F$1,'Ответы на форму (1)'!$E332)),0,IF(FIND(F$1,'Ответы на форму (1)'!$E332)&gt;0,1,0))</f>
        <v>1</v>
      </c>
      <c r="G332">
        <f>IF(ISERR(FIND(G$1,'Ответы на форму (1)'!$E332)),0,IF(FIND(G$1,'Ответы на форму (1)'!$E332)&gt;0,1,0))</f>
        <v>0</v>
      </c>
      <c r="H332">
        <f>IF(ISERR(FIND(H$1,'Ответы на форму (1)'!$E332)),0,IF(FIND(H$1,'Ответы на форму (1)'!$E332)&gt;0,1,0))</f>
        <v>1</v>
      </c>
      <c r="I332">
        <f>IF(ISERR(FIND(I$1,'Ответы на форму (1)'!$E332)),0,IF(FIND(I$1,'Ответы на форму (1)'!$E332)&gt;0,1,0))</f>
        <v>1</v>
      </c>
      <c r="J332">
        <f>IF(ISERR(FIND(J$1,'Ответы на форму (1)'!$E332)),0,IF(FIND(J$1,'Ответы на форму (1)'!$E332)&gt;0,1,0))</f>
        <v>1</v>
      </c>
      <c r="K332">
        <f>IF(ISERR(FIND(K$1,'Ответы на форму (1)'!$E332)),0,IF(FIND(K$1,'Ответы на форму (1)'!$E332)&gt;0,1,0))</f>
        <v>0</v>
      </c>
      <c r="L332">
        <f t="shared" si="31"/>
        <v>4</v>
      </c>
      <c r="M332" s="9">
        <f t="shared" si="32"/>
        <v>24</v>
      </c>
      <c r="N332" s="9" t="str">
        <f t="shared" si="33"/>
        <v>2. Так себе</v>
      </c>
      <c r="O332">
        <f>'Ответы на форму (1)'!F332</f>
        <v>5</v>
      </c>
      <c r="P332">
        <f>'Ответы на форму (1)'!G332</f>
        <v>6</v>
      </c>
      <c r="Q332">
        <f>'Ответы на форму (1)'!H332</f>
        <v>3</v>
      </c>
      <c r="R332">
        <f>'Ответы на форму (1)'!I332</f>
        <v>5</v>
      </c>
      <c r="S332">
        <f>'Ответы на форму (1)'!J332</f>
        <v>5</v>
      </c>
      <c r="T332" t="str">
        <f>VLOOKUP('Ответы на форму (1)'!K332,ДжедайскаяШкала,2,FALSE)</f>
        <v>2. Средне</v>
      </c>
      <c r="U332" t="str">
        <f>VLOOKUP('Ответы на форму (1)'!L332,ДжедайскаяШкала,2,FALSE)</f>
        <v>2. Средне</v>
      </c>
      <c r="V332" s="9">
        <f t="shared" si="34"/>
        <v>38</v>
      </c>
      <c r="W332" s="9" t="str">
        <f t="shared" si="35"/>
        <v>3. В хлам</v>
      </c>
      <c r="X332">
        <f>VLOOKUP('Ответы на форму (1)'!M332,FAS,2,FALSE)</f>
        <v>4</v>
      </c>
      <c r="Y332">
        <f>VLOOKUP('Ответы на форму (1)'!N332,FAS,2,FALSE)</f>
        <v>4</v>
      </c>
      <c r="Z332">
        <f>VLOOKUP('Ответы на форму (1)'!O332,FAS,2,FALSE)</f>
        <v>4</v>
      </c>
      <c r="AA332">
        <f>VLOOKUP('Ответы на форму (1)'!P332,FAS,2,FALSE)</f>
        <v>3</v>
      </c>
      <c r="AB332">
        <f>VLOOKUP('Ответы на форму (1)'!Q332,FAS,2,FALSE)</f>
        <v>4</v>
      </c>
      <c r="AC332">
        <f>VLOOKUP('Ответы на форму (1)'!R332,FAS,2,FALSE)</f>
        <v>5</v>
      </c>
      <c r="AD332">
        <f>VLOOKUP('Ответы на форму (1)'!S332,FAS,2,FALSE)</f>
        <v>3</v>
      </c>
      <c r="AE332">
        <f>VLOOKUP('Ответы на форму (1)'!T332,FAS,2,FALSE)</f>
        <v>4</v>
      </c>
      <c r="AF332">
        <f>VLOOKUP('Ответы на форму (1)'!U332,FAS,2,FALSE)</f>
        <v>4</v>
      </c>
      <c r="AG332">
        <f>VLOOKUP('Ответы на форму (1)'!V332,FAS,2,FALSE)</f>
        <v>3</v>
      </c>
    </row>
    <row r="333" spans="1:33" x14ac:dyDescent="0.3">
      <c r="A333" t="str">
        <f>VLOOKUP('Ответы на форму (1)'!B333,Пол,2,FALSE)</f>
        <v>М</v>
      </c>
      <c r="B333">
        <f>'Ответы на форму (1)'!C333</f>
        <v>33</v>
      </c>
      <c r="C333" t="str">
        <f t="shared" si="30"/>
        <v>2. Молодой</v>
      </c>
      <c r="D333" t="str">
        <f>VLOOKUP('Ответы на форму (1)'!D333,ЧастотаТолчкосмартфона,2,FALSE)</f>
        <v>4. Очень Часто</v>
      </c>
      <c r="E333">
        <f>IF(ISERR(FIND(E$1,'Ответы на форму (1)'!$E333)),0,IF(FIND(E$1,'Ответы на форму (1)'!$E333)&gt;0,1,0))</f>
        <v>0</v>
      </c>
      <c r="F333">
        <f>IF(ISERR(FIND(F$1,'Ответы на форму (1)'!$E333)),0,IF(FIND(F$1,'Ответы на форму (1)'!$E333)&gt;0,1,0))</f>
        <v>1</v>
      </c>
      <c r="G333">
        <f>IF(ISERR(FIND(G$1,'Ответы на форму (1)'!$E333)),0,IF(FIND(G$1,'Ответы на форму (1)'!$E333)&gt;0,1,0))</f>
        <v>0</v>
      </c>
      <c r="H333">
        <f>IF(ISERR(FIND(H$1,'Ответы на форму (1)'!$E333)),0,IF(FIND(H$1,'Ответы на форму (1)'!$E333)&gt;0,1,0))</f>
        <v>1</v>
      </c>
      <c r="I333">
        <f>IF(ISERR(FIND(I$1,'Ответы на форму (1)'!$E333)),0,IF(FIND(I$1,'Ответы на форму (1)'!$E333)&gt;0,1,0))</f>
        <v>0</v>
      </c>
      <c r="J333">
        <f>IF(ISERR(FIND(J$1,'Ответы на форму (1)'!$E333)),0,IF(FIND(J$1,'Ответы на форму (1)'!$E333)&gt;0,1,0))</f>
        <v>1</v>
      </c>
      <c r="K333">
        <f>IF(ISERR(FIND(K$1,'Ответы на форму (1)'!$E333)),0,IF(FIND(K$1,'Ответы на форму (1)'!$E333)&gt;0,1,0))</f>
        <v>0</v>
      </c>
      <c r="L333">
        <f t="shared" si="31"/>
        <v>3</v>
      </c>
      <c r="M333" s="9">
        <f t="shared" si="32"/>
        <v>20</v>
      </c>
      <c r="N333" s="9" t="str">
        <f t="shared" si="33"/>
        <v>2. Так себе</v>
      </c>
      <c r="O333">
        <f>'Ответы на форму (1)'!F333</f>
        <v>4</v>
      </c>
      <c r="P333">
        <f>'Ответы на форму (1)'!G333</f>
        <v>5</v>
      </c>
      <c r="Q333">
        <f>'Ответы на форму (1)'!H333</f>
        <v>4</v>
      </c>
      <c r="R333">
        <f>'Ответы на форму (1)'!I333</f>
        <v>5</v>
      </c>
      <c r="S333">
        <f>'Ответы на форму (1)'!J333</f>
        <v>2</v>
      </c>
      <c r="T333" t="str">
        <f>VLOOKUP('Ответы на форму (1)'!K333,ДжедайскаяШкала,2,FALSE)</f>
        <v>2. Средне</v>
      </c>
      <c r="U333" t="str">
        <f>VLOOKUP('Ответы на форму (1)'!L333,ДжедайскаяШкала,2,FALSE)</f>
        <v>3. Хорошо</v>
      </c>
      <c r="V333" s="9">
        <f t="shared" si="34"/>
        <v>29</v>
      </c>
      <c r="W333" s="9" t="str">
        <f t="shared" si="35"/>
        <v>2. Усталый</v>
      </c>
      <c r="X333">
        <f>VLOOKUP('Ответы на форму (1)'!M333,FAS,2,FALSE)</f>
        <v>4</v>
      </c>
      <c r="Y333">
        <f>VLOOKUP('Ответы на форму (1)'!N333,FAS,2,FALSE)</f>
        <v>3</v>
      </c>
      <c r="Z333">
        <f>VLOOKUP('Ответы на форму (1)'!O333,FAS,2,FALSE)</f>
        <v>2</v>
      </c>
      <c r="AA333">
        <f>VLOOKUP('Ответы на форму (1)'!P333,FAS,2,FALSE)</f>
        <v>3</v>
      </c>
      <c r="AB333">
        <f>VLOOKUP('Ответы на форму (1)'!Q333,FAS,2,FALSE)</f>
        <v>2</v>
      </c>
      <c r="AC333">
        <f>VLOOKUP('Ответы на форму (1)'!R333,FAS,2,FALSE)</f>
        <v>3</v>
      </c>
      <c r="AD333">
        <f>VLOOKUP('Ответы на форму (1)'!S333,FAS,2,FALSE)</f>
        <v>3</v>
      </c>
      <c r="AE333">
        <f>VLOOKUP('Ответы на форму (1)'!T333,FAS,2,FALSE)</f>
        <v>2</v>
      </c>
      <c r="AF333">
        <f>VLOOKUP('Ответы на форму (1)'!U333,FAS,2,FALSE)</f>
        <v>3</v>
      </c>
      <c r="AG333">
        <f>VLOOKUP('Ответы на форму (1)'!V333,FAS,2,FALSE)</f>
        <v>4</v>
      </c>
    </row>
    <row r="334" spans="1:33" x14ac:dyDescent="0.3">
      <c r="A334" t="str">
        <f>VLOOKUP('Ответы на форму (1)'!B334,Пол,2,FALSE)</f>
        <v>Ж</v>
      </c>
      <c r="B334">
        <f>'Ответы на форму (1)'!C334</f>
        <v>31</v>
      </c>
      <c r="C334" t="str">
        <f t="shared" si="30"/>
        <v>2. Молодой</v>
      </c>
      <c r="D334" t="str">
        <f>VLOOKUP('Ответы на форму (1)'!D334,ЧастотаТолчкосмартфона,2,FALSE)</f>
        <v>1. Редко</v>
      </c>
      <c r="E334">
        <f>IF(ISERR(FIND(E$1,'Ответы на форму (1)'!$E334)),0,IF(FIND(E$1,'Ответы на форму (1)'!$E334)&gt;0,1,0))</f>
        <v>0</v>
      </c>
      <c r="F334">
        <f>IF(ISERR(FIND(F$1,'Ответы на форму (1)'!$E334)),0,IF(FIND(F$1,'Ответы на форму (1)'!$E334)&gt;0,1,0))</f>
        <v>0</v>
      </c>
      <c r="G334">
        <f>IF(ISERR(FIND(G$1,'Ответы на форму (1)'!$E334)),0,IF(FIND(G$1,'Ответы на форму (1)'!$E334)&gt;0,1,0))</f>
        <v>0</v>
      </c>
      <c r="H334">
        <f>IF(ISERR(FIND(H$1,'Ответы на форму (1)'!$E334)),0,IF(FIND(H$1,'Ответы на форму (1)'!$E334)&gt;0,1,0))</f>
        <v>1</v>
      </c>
      <c r="I334">
        <f>IF(ISERR(FIND(I$1,'Ответы на форму (1)'!$E334)),0,IF(FIND(I$1,'Ответы на форму (1)'!$E334)&gt;0,1,0))</f>
        <v>0</v>
      </c>
      <c r="J334">
        <f>IF(ISERR(FIND(J$1,'Ответы на форму (1)'!$E334)),0,IF(FIND(J$1,'Ответы на форму (1)'!$E334)&gt;0,1,0))</f>
        <v>0</v>
      </c>
      <c r="K334">
        <f>IF(ISERR(FIND(K$1,'Ответы на форму (1)'!$E334)),0,IF(FIND(K$1,'Ответы на форму (1)'!$E334)&gt;0,1,0))</f>
        <v>0</v>
      </c>
      <c r="L334">
        <f t="shared" si="31"/>
        <v>1</v>
      </c>
      <c r="M334" s="9">
        <f t="shared" si="32"/>
        <v>16</v>
      </c>
      <c r="N334" s="9" t="str">
        <f t="shared" si="33"/>
        <v>2. Так себе</v>
      </c>
      <c r="O334">
        <f>'Ответы на форму (1)'!F334</f>
        <v>3</v>
      </c>
      <c r="P334">
        <f>'Ответы на форму (1)'!G334</f>
        <v>3</v>
      </c>
      <c r="Q334">
        <f>'Ответы на форму (1)'!H334</f>
        <v>3</v>
      </c>
      <c r="R334">
        <f>'Ответы на форму (1)'!I334</f>
        <v>3</v>
      </c>
      <c r="S334">
        <f>'Ответы на форму (1)'!J334</f>
        <v>4</v>
      </c>
      <c r="T334" t="str">
        <f>VLOOKUP('Ответы на форму (1)'!K334,ДжедайскаяШкала,2,FALSE)</f>
        <v>2. Средне</v>
      </c>
      <c r="U334" t="str">
        <f>VLOOKUP('Ответы на форму (1)'!L334,ДжедайскаяШкала,2,FALSE)</f>
        <v>2. Средне</v>
      </c>
      <c r="V334" s="9">
        <f t="shared" si="34"/>
        <v>34</v>
      </c>
      <c r="W334" s="9" t="str">
        <f t="shared" si="35"/>
        <v>3. В хлам</v>
      </c>
      <c r="X334">
        <f>VLOOKUP('Ответы на форму (1)'!M334,FAS,2,FALSE)</f>
        <v>4</v>
      </c>
      <c r="Y334">
        <f>VLOOKUP('Ответы на форму (1)'!N334,FAS,2,FALSE)</f>
        <v>3</v>
      </c>
      <c r="Z334">
        <f>VLOOKUP('Ответы на форму (1)'!O334,FAS,2,FALSE)</f>
        <v>3</v>
      </c>
      <c r="AA334">
        <f>VLOOKUP('Ответы на форму (1)'!P334,FAS,2,FALSE)</f>
        <v>4</v>
      </c>
      <c r="AB334">
        <f>VLOOKUP('Ответы на форму (1)'!Q334,FAS,2,FALSE)</f>
        <v>3</v>
      </c>
      <c r="AC334">
        <f>VLOOKUP('Ответы на форму (1)'!R334,FAS,2,FALSE)</f>
        <v>4</v>
      </c>
      <c r="AD334">
        <f>VLOOKUP('Ответы на форму (1)'!S334,FAS,2,FALSE)</f>
        <v>3</v>
      </c>
      <c r="AE334">
        <f>VLOOKUP('Ответы на форму (1)'!T334,FAS,2,FALSE)</f>
        <v>3</v>
      </c>
      <c r="AF334">
        <f>VLOOKUP('Ответы на форму (1)'!U334,FAS,2,FALSE)</f>
        <v>3</v>
      </c>
      <c r="AG334">
        <f>VLOOKUP('Ответы на форму (1)'!V334,FAS,2,FALSE)</f>
        <v>4</v>
      </c>
    </row>
    <row r="335" spans="1:33" x14ac:dyDescent="0.3">
      <c r="A335" t="str">
        <f>VLOOKUP('Ответы на форму (1)'!B335,Пол,2,FALSE)</f>
        <v>Ж</v>
      </c>
      <c r="B335">
        <f>'Ответы на форму (1)'!C335</f>
        <v>39</v>
      </c>
      <c r="C335" t="str">
        <f t="shared" si="30"/>
        <v>1. Мудрый :)</v>
      </c>
      <c r="D335" t="str">
        <f>VLOOKUP('Ответы на форму (1)'!D335,ЧастотаТолчкосмартфона,2,FALSE)</f>
        <v>1. Редко</v>
      </c>
      <c r="E335">
        <f>IF(ISERR(FIND(E$1,'Ответы на форму (1)'!$E335)),0,IF(FIND(E$1,'Ответы на форму (1)'!$E335)&gt;0,1,0))</f>
        <v>1</v>
      </c>
      <c r="F335">
        <f>IF(ISERR(FIND(F$1,'Ответы на форму (1)'!$E335)),0,IF(FIND(F$1,'Ответы на форму (1)'!$E335)&gt;0,1,0))</f>
        <v>0</v>
      </c>
      <c r="G335">
        <f>IF(ISERR(FIND(G$1,'Ответы на форму (1)'!$E335)),0,IF(FIND(G$1,'Ответы на форму (1)'!$E335)&gt;0,1,0))</f>
        <v>0</v>
      </c>
      <c r="H335">
        <f>IF(ISERR(FIND(H$1,'Ответы на форму (1)'!$E335)),0,IF(FIND(H$1,'Ответы на форму (1)'!$E335)&gt;0,1,0))</f>
        <v>0</v>
      </c>
      <c r="I335">
        <f>IF(ISERR(FIND(I$1,'Ответы на форму (1)'!$E335)),0,IF(FIND(I$1,'Ответы на форму (1)'!$E335)&gt;0,1,0))</f>
        <v>0</v>
      </c>
      <c r="J335">
        <f>IF(ISERR(FIND(J$1,'Ответы на форму (1)'!$E335)),0,IF(FIND(J$1,'Ответы на форму (1)'!$E335)&gt;0,1,0))</f>
        <v>0</v>
      </c>
      <c r="K335">
        <f>IF(ISERR(FIND(K$1,'Ответы на форму (1)'!$E335)),0,IF(FIND(K$1,'Ответы на форму (1)'!$E335)&gt;0,1,0))</f>
        <v>0</v>
      </c>
      <c r="L335">
        <f t="shared" si="31"/>
        <v>1</v>
      </c>
      <c r="M335" s="9">
        <f t="shared" si="32"/>
        <v>30</v>
      </c>
      <c r="N335" s="9" t="str">
        <f t="shared" si="33"/>
        <v>1. Довольный</v>
      </c>
      <c r="O335">
        <f>'Ответы на форму (1)'!F335</f>
        <v>5</v>
      </c>
      <c r="P335">
        <f>'Ответы на форму (1)'!G335</f>
        <v>6</v>
      </c>
      <c r="Q335">
        <f>'Ответы на форму (1)'!H335</f>
        <v>6</v>
      </c>
      <c r="R335">
        <f>'Ответы на форму (1)'!I335</f>
        <v>6</v>
      </c>
      <c r="S335">
        <f>'Ответы на форму (1)'!J335</f>
        <v>7</v>
      </c>
      <c r="T335" t="str">
        <f>VLOOKUP('Ответы на форму (1)'!K335,ДжедайскаяШкала,2,FALSE)</f>
        <v>2. Средне</v>
      </c>
      <c r="U335" t="str">
        <f>VLOOKUP('Ответы на форму (1)'!L335,ДжедайскаяШкала,2,FALSE)</f>
        <v>3. Хорошо</v>
      </c>
      <c r="V335" s="9">
        <f t="shared" si="34"/>
        <v>25</v>
      </c>
      <c r="W335" s="9" t="str">
        <f t="shared" si="35"/>
        <v>2. Усталый</v>
      </c>
      <c r="X335">
        <f>VLOOKUP('Ответы на форму (1)'!M335,FAS,2,FALSE)</f>
        <v>4</v>
      </c>
      <c r="Y335">
        <f>VLOOKUP('Ответы на форму (1)'!N335,FAS,2,FALSE)</f>
        <v>3</v>
      </c>
      <c r="Z335">
        <f>VLOOKUP('Ответы на форму (1)'!O335,FAS,2,FALSE)</f>
        <v>2</v>
      </c>
      <c r="AA335">
        <f>VLOOKUP('Ответы на форму (1)'!P335,FAS,2,FALSE)</f>
        <v>4</v>
      </c>
      <c r="AB335">
        <f>VLOOKUP('Ответы на форму (1)'!Q335,FAS,2,FALSE)</f>
        <v>2</v>
      </c>
      <c r="AC335">
        <f>VLOOKUP('Ответы на форму (1)'!R335,FAS,2,FALSE)</f>
        <v>2</v>
      </c>
      <c r="AD335">
        <f>VLOOKUP('Ответы на форму (1)'!S335,FAS,2,FALSE)</f>
        <v>1</v>
      </c>
      <c r="AE335">
        <f>VLOOKUP('Ответы на форму (1)'!T335,FAS,2,FALSE)</f>
        <v>2</v>
      </c>
      <c r="AF335">
        <f>VLOOKUP('Ответы на форму (1)'!U335,FAS,2,FALSE)</f>
        <v>1</v>
      </c>
      <c r="AG335">
        <f>VLOOKUP('Ответы на форму (1)'!V335,FAS,2,FALSE)</f>
        <v>4</v>
      </c>
    </row>
    <row r="336" spans="1:33" x14ac:dyDescent="0.3">
      <c r="A336" t="str">
        <f>VLOOKUP('Ответы на форму (1)'!B336,Пол,2,FALSE)</f>
        <v>М</v>
      </c>
      <c r="B336">
        <f>'Ответы на форму (1)'!C336</f>
        <v>37</v>
      </c>
      <c r="C336" t="str">
        <f t="shared" si="30"/>
        <v>1. Мудрый :)</v>
      </c>
      <c r="D336" t="str">
        <f>VLOOKUP('Ответы на форму (1)'!D336,ЧастотаТолчкосмартфона,2,FALSE)</f>
        <v>3. Часто</v>
      </c>
      <c r="E336">
        <f>IF(ISERR(FIND(E$1,'Ответы на форму (1)'!$E336)),0,IF(FIND(E$1,'Ответы на форму (1)'!$E336)&gt;0,1,0))</f>
        <v>0</v>
      </c>
      <c r="F336">
        <f>IF(ISERR(FIND(F$1,'Ответы на форму (1)'!$E336)),0,IF(FIND(F$1,'Ответы на форму (1)'!$E336)&gt;0,1,0))</f>
        <v>1</v>
      </c>
      <c r="G336">
        <f>IF(ISERR(FIND(G$1,'Ответы на форму (1)'!$E336)),0,IF(FIND(G$1,'Ответы на форму (1)'!$E336)&gt;0,1,0))</f>
        <v>1</v>
      </c>
      <c r="H336">
        <f>IF(ISERR(FIND(H$1,'Ответы на форму (1)'!$E336)),0,IF(FIND(H$1,'Ответы на форму (1)'!$E336)&gt;0,1,0))</f>
        <v>1</v>
      </c>
      <c r="I336">
        <f>IF(ISERR(FIND(I$1,'Ответы на форму (1)'!$E336)),0,IF(FIND(I$1,'Ответы на форму (1)'!$E336)&gt;0,1,0))</f>
        <v>0</v>
      </c>
      <c r="J336">
        <f>IF(ISERR(FIND(J$1,'Ответы на форму (1)'!$E336)),0,IF(FIND(J$1,'Ответы на форму (1)'!$E336)&gt;0,1,0))</f>
        <v>0</v>
      </c>
      <c r="K336">
        <f>IF(ISERR(FIND(K$1,'Ответы на форму (1)'!$E336)),0,IF(FIND(K$1,'Ответы на форму (1)'!$E336)&gt;0,1,0))</f>
        <v>1</v>
      </c>
      <c r="L336">
        <f t="shared" si="31"/>
        <v>4</v>
      </c>
      <c r="M336" s="9">
        <f t="shared" si="32"/>
        <v>14</v>
      </c>
      <c r="N336" s="9" t="str">
        <f t="shared" si="33"/>
        <v>3. Не довольный</v>
      </c>
      <c r="O336">
        <f>'Ответы на форму (1)'!F336</f>
        <v>3</v>
      </c>
      <c r="P336">
        <f>'Ответы на форму (1)'!G336</f>
        <v>3</v>
      </c>
      <c r="Q336">
        <f>'Ответы на форму (1)'!H336</f>
        <v>3</v>
      </c>
      <c r="R336">
        <f>'Ответы на форму (1)'!I336</f>
        <v>4</v>
      </c>
      <c r="S336">
        <f>'Ответы на форму (1)'!J336</f>
        <v>1</v>
      </c>
      <c r="T336" t="str">
        <f>VLOOKUP('Ответы на форму (1)'!K336,ДжедайскаяШкала,2,FALSE)</f>
        <v>2. Средне</v>
      </c>
      <c r="U336" t="str">
        <f>VLOOKUP('Ответы на форму (1)'!L336,ДжедайскаяШкала,2,FALSE)</f>
        <v>3. Хорошо</v>
      </c>
      <c r="V336" s="9">
        <f t="shared" si="34"/>
        <v>22</v>
      </c>
      <c r="W336" s="9" t="str">
        <f t="shared" si="35"/>
        <v>1. Свежий</v>
      </c>
      <c r="X336">
        <f>VLOOKUP('Ответы на форму (1)'!M336,FAS,2,FALSE)</f>
        <v>3</v>
      </c>
      <c r="Y336">
        <f>VLOOKUP('Ответы на форму (1)'!N336,FAS,2,FALSE)</f>
        <v>2</v>
      </c>
      <c r="Z336">
        <f>VLOOKUP('Ответы на форму (1)'!O336,FAS,2,FALSE)</f>
        <v>2</v>
      </c>
      <c r="AA336">
        <f>VLOOKUP('Ответы на форму (1)'!P336,FAS,2,FALSE)</f>
        <v>4</v>
      </c>
      <c r="AB336">
        <f>VLOOKUP('Ответы на форму (1)'!Q336,FAS,2,FALSE)</f>
        <v>1</v>
      </c>
      <c r="AC336">
        <f>VLOOKUP('Ответы на форму (1)'!R336,FAS,2,FALSE)</f>
        <v>2</v>
      </c>
      <c r="AD336">
        <f>VLOOKUP('Ответы на форму (1)'!S336,FAS,2,FALSE)</f>
        <v>1</v>
      </c>
      <c r="AE336">
        <f>VLOOKUP('Ответы на форму (1)'!T336,FAS,2,FALSE)</f>
        <v>1</v>
      </c>
      <c r="AF336">
        <f>VLOOKUP('Ответы на форму (1)'!U336,FAS,2,FALSE)</f>
        <v>2</v>
      </c>
      <c r="AG336">
        <f>VLOOKUP('Ответы на форму (1)'!V336,FAS,2,FALSE)</f>
        <v>4</v>
      </c>
    </row>
    <row r="337" spans="1:33" x14ac:dyDescent="0.3">
      <c r="A337" t="str">
        <f>VLOOKUP('Ответы на форму (1)'!B337,Пол,2,FALSE)</f>
        <v>М</v>
      </c>
      <c r="B337">
        <f>'Ответы на форму (1)'!C337</f>
        <v>37</v>
      </c>
      <c r="C337" t="str">
        <f t="shared" si="30"/>
        <v>1. Мудрый :)</v>
      </c>
      <c r="D337" t="str">
        <f>VLOOKUP('Ответы на форму (1)'!D337,ЧастотаТолчкосмартфона,2,FALSE)</f>
        <v>4. Очень Часто</v>
      </c>
      <c r="E337">
        <f>IF(ISERR(FIND(E$1,'Ответы на форму (1)'!$E337)),0,IF(FIND(E$1,'Ответы на форму (1)'!$E337)&gt;0,1,0))</f>
        <v>0</v>
      </c>
      <c r="F337">
        <f>IF(ISERR(FIND(F$1,'Ответы на форму (1)'!$E337)),0,IF(FIND(F$1,'Ответы на форму (1)'!$E337)&gt;0,1,0))</f>
        <v>0</v>
      </c>
      <c r="G337">
        <f>IF(ISERR(FIND(G$1,'Ответы на форму (1)'!$E337)),0,IF(FIND(G$1,'Ответы на форму (1)'!$E337)&gt;0,1,0))</f>
        <v>0</v>
      </c>
      <c r="H337">
        <f>IF(ISERR(FIND(H$1,'Ответы на форму (1)'!$E337)),0,IF(FIND(H$1,'Ответы на форму (1)'!$E337)&gt;0,1,0))</f>
        <v>1</v>
      </c>
      <c r="I337">
        <f>IF(ISERR(FIND(I$1,'Ответы на форму (1)'!$E337)),0,IF(FIND(I$1,'Ответы на форму (1)'!$E337)&gt;0,1,0))</f>
        <v>0</v>
      </c>
      <c r="J337">
        <f>IF(ISERR(FIND(J$1,'Ответы на форму (1)'!$E337)),0,IF(FIND(J$1,'Ответы на форму (1)'!$E337)&gt;0,1,0))</f>
        <v>0</v>
      </c>
      <c r="K337">
        <f>IF(ISERR(FIND(K$1,'Ответы на форму (1)'!$E337)),0,IF(FIND(K$1,'Ответы на форму (1)'!$E337)&gt;0,1,0))</f>
        <v>0</v>
      </c>
      <c r="L337">
        <f t="shared" si="31"/>
        <v>1</v>
      </c>
      <c r="M337" s="9">
        <f t="shared" si="32"/>
        <v>27</v>
      </c>
      <c r="N337" s="9" t="str">
        <f t="shared" si="33"/>
        <v>1. Довольный</v>
      </c>
      <c r="O337">
        <f>'Ответы на форму (1)'!F337</f>
        <v>3</v>
      </c>
      <c r="P337">
        <f>'Ответы на форму (1)'!G337</f>
        <v>5</v>
      </c>
      <c r="Q337">
        <f>'Ответы на форму (1)'!H337</f>
        <v>5</v>
      </c>
      <c r="R337">
        <f>'Ответы на форму (1)'!I337</f>
        <v>7</v>
      </c>
      <c r="S337">
        <f>'Ответы на форму (1)'!J337</f>
        <v>7</v>
      </c>
      <c r="T337" t="str">
        <f>VLOOKUP('Ответы на форму (1)'!K337,ДжедайскаяШкала,2,FALSE)</f>
        <v>3. Хорошо</v>
      </c>
      <c r="U337" t="str">
        <f>VLOOKUP('Ответы на форму (1)'!L337,ДжедайскаяШкала,2,FALSE)</f>
        <v>3. Хорошо</v>
      </c>
      <c r="V337" s="9">
        <f t="shared" si="34"/>
        <v>37</v>
      </c>
      <c r="W337" s="9" t="str">
        <f t="shared" si="35"/>
        <v>3. В хлам</v>
      </c>
      <c r="X337">
        <f>VLOOKUP('Ответы на форму (1)'!M337,FAS,2,FALSE)</f>
        <v>3</v>
      </c>
      <c r="Y337">
        <f>VLOOKUP('Ответы на форму (1)'!N337,FAS,2,FALSE)</f>
        <v>4</v>
      </c>
      <c r="Z337">
        <f>VLOOKUP('Ответы на форму (1)'!O337,FAS,2,FALSE)</f>
        <v>4</v>
      </c>
      <c r="AA337">
        <f>VLOOKUP('Ответы на форму (1)'!P337,FAS,2,FALSE)</f>
        <v>4</v>
      </c>
      <c r="AB337">
        <f>VLOOKUP('Ответы на форму (1)'!Q337,FAS,2,FALSE)</f>
        <v>2</v>
      </c>
      <c r="AC337">
        <f>VLOOKUP('Ответы на форму (1)'!R337,FAS,2,FALSE)</f>
        <v>3</v>
      </c>
      <c r="AD337">
        <f>VLOOKUP('Ответы на форму (1)'!S337,FAS,2,FALSE)</f>
        <v>4</v>
      </c>
      <c r="AE337">
        <f>VLOOKUP('Ответы на форму (1)'!T337,FAS,2,FALSE)</f>
        <v>4</v>
      </c>
      <c r="AF337">
        <f>VLOOKUP('Ответы на форму (1)'!U337,FAS,2,FALSE)</f>
        <v>4</v>
      </c>
      <c r="AG337">
        <f>VLOOKUP('Ответы на форму (1)'!V337,FAS,2,FALSE)</f>
        <v>5</v>
      </c>
    </row>
    <row r="338" spans="1:33" x14ac:dyDescent="0.3">
      <c r="A338" t="str">
        <f>VLOOKUP('Ответы на форму (1)'!B338,Пол,2,FALSE)</f>
        <v>М</v>
      </c>
      <c r="B338">
        <f>'Ответы на форму (1)'!C338</f>
        <v>37</v>
      </c>
      <c r="C338" t="str">
        <f t="shared" si="30"/>
        <v>1. Мудрый :)</v>
      </c>
      <c r="D338" t="str">
        <f>VLOOKUP('Ответы на форму (1)'!D338,ЧастотаТолчкосмартфона,2,FALSE)</f>
        <v>4. Очень Часто</v>
      </c>
      <c r="E338">
        <f>IF(ISERR(FIND(E$1,'Ответы на форму (1)'!$E338)),0,IF(FIND(E$1,'Ответы на форму (1)'!$E338)&gt;0,1,0))</f>
        <v>0</v>
      </c>
      <c r="F338">
        <f>IF(ISERR(FIND(F$1,'Ответы на форму (1)'!$E338)),0,IF(FIND(F$1,'Ответы на форму (1)'!$E338)&gt;0,1,0))</f>
        <v>0</v>
      </c>
      <c r="G338">
        <f>IF(ISERR(FIND(G$1,'Ответы на форму (1)'!$E338)),0,IF(FIND(G$1,'Ответы на форму (1)'!$E338)&gt;0,1,0))</f>
        <v>0</v>
      </c>
      <c r="H338">
        <f>IF(ISERR(FIND(H$1,'Ответы на форму (1)'!$E338)),0,IF(FIND(H$1,'Ответы на форму (1)'!$E338)&gt;0,1,0))</f>
        <v>1</v>
      </c>
      <c r="I338">
        <f>IF(ISERR(FIND(I$1,'Ответы на форму (1)'!$E338)),0,IF(FIND(I$1,'Ответы на форму (1)'!$E338)&gt;0,1,0))</f>
        <v>0</v>
      </c>
      <c r="J338">
        <f>IF(ISERR(FIND(J$1,'Ответы на форму (1)'!$E338)),0,IF(FIND(J$1,'Ответы на форму (1)'!$E338)&gt;0,1,0))</f>
        <v>0</v>
      </c>
      <c r="K338">
        <f>IF(ISERR(FIND(K$1,'Ответы на форму (1)'!$E338)),0,IF(FIND(K$1,'Ответы на форму (1)'!$E338)&gt;0,1,0))</f>
        <v>0</v>
      </c>
      <c r="L338">
        <f t="shared" si="31"/>
        <v>1</v>
      </c>
      <c r="M338" s="9">
        <f t="shared" si="32"/>
        <v>27</v>
      </c>
      <c r="N338" s="9" t="str">
        <f t="shared" si="33"/>
        <v>1. Довольный</v>
      </c>
      <c r="O338">
        <f>'Ответы на форму (1)'!F338</f>
        <v>3</v>
      </c>
      <c r="P338">
        <f>'Ответы на форму (1)'!G338</f>
        <v>5</v>
      </c>
      <c r="Q338">
        <f>'Ответы на форму (1)'!H338</f>
        <v>5</v>
      </c>
      <c r="R338">
        <f>'Ответы на форму (1)'!I338</f>
        <v>7</v>
      </c>
      <c r="S338">
        <f>'Ответы на форму (1)'!J338</f>
        <v>7</v>
      </c>
      <c r="T338" t="str">
        <f>VLOOKUP('Ответы на форму (1)'!K338,ДжедайскаяШкала,2,FALSE)</f>
        <v>3. Хорошо</v>
      </c>
      <c r="U338" t="str">
        <f>VLOOKUP('Ответы на форму (1)'!L338,ДжедайскаяШкала,2,FALSE)</f>
        <v>3. Хорошо</v>
      </c>
      <c r="V338" s="9">
        <f t="shared" si="34"/>
        <v>37</v>
      </c>
      <c r="W338" s="9" t="str">
        <f t="shared" si="35"/>
        <v>3. В хлам</v>
      </c>
      <c r="X338">
        <f>VLOOKUP('Ответы на форму (1)'!M338,FAS,2,FALSE)</f>
        <v>3</v>
      </c>
      <c r="Y338">
        <f>VLOOKUP('Ответы на форму (1)'!N338,FAS,2,FALSE)</f>
        <v>4</v>
      </c>
      <c r="Z338">
        <f>VLOOKUP('Ответы на форму (1)'!O338,FAS,2,FALSE)</f>
        <v>4</v>
      </c>
      <c r="AA338">
        <f>VLOOKUP('Ответы на форму (1)'!P338,FAS,2,FALSE)</f>
        <v>4</v>
      </c>
      <c r="AB338">
        <f>VLOOKUP('Ответы на форму (1)'!Q338,FAS,2,FALSE)</f>
        <v>2</v>
      </c>
      <c r="AC338">
        <f>VLOOKUP('Ответы на форму (1)'!R338,FAS,2,FALSE)</f>
        <v>3</v>
      </c>
      <c r="AD338">
        <f>VLOOKUP('Ответы на форму (1)'!S338,FAS,2,FALSE)</f>
        <v>4</v>
      </c>
      <c r="AE338">
        <f>VLOOKUP('Ответы на форму (1)'!T338,FAS,2,FALSE)</f>
        <v>4</v>
      </c>
      <c r="AF338">
        <f>VLOOKUP('Ответы на форму (1)'!U338,FAS,2,FALSE)</f>
        <v>4</v>
      </c>
      <c r="AG338">
        <f>VLOOKUP('Ответы на форму (1)'!V338,FAS,2,FALSE)</f>
        <v>5</v>
      </c>
    </row>
    <row r="339" spans="1:33" x14ac:dyDescent="0.3">
      <c r="A339" t="str">
        <f>VLOOKUP('Ответы на форму (1)'!B339,Пол,2,FALSE)</f>
        <v>Ж</v>
      </c>
      <c r="B339">
        <f>'Ответы на форму (1)'!C339</f>
        <v>45</v>
      </c>
      <c r="C339" t="str">
        <f t="shared" si="30"/>
        <v>1. Мудрый :)</v>
      </c>
      <c r="D339" t="str">
        <f>VLOOKUP('Ответы на форму (1)'!D339,ЧастотаТолчкосмартфона,2,FALSE)</f>
        <v>3. Часто</v>
      </c>
      <c r="E339">
        <f>IF(ISERR(FIND(E$1,'Ответы на форму (1)'!$E339)),0,IF(FIND(E$1,'Ответы на форму (1)'!$E339)&gt;0,1,0))</f>
        <v>0</v>
      </c>
      <c r="F339">
        <f>IF(ISERR(FIND(F$1,'Ответы на форму (1)'!$E339)),0,IF(FIND(F$1,'Ответы на форму (1)'!$E339)&gt;0,1,0))</f>
        <v>0</v>
      </c>
      <c r="G339">
        <f>IF(ISERR(FIND(G$1,'Ответы на форму (1)'!$E339)),0,IF(FIND(G$1,'Ответы на форму (1)'!$E339)&gt;0,1,0))</f>
        <v>0</v>
      </c>
      <c r="H339">
        <f>IF(ISERR(FIND(H$1,'Ответы на форму (1)'!$E339)),0,IF(FIND(H$1,'Ответы на форму (1)'!$E339)&gt;0,1,0))</f>
        <v>1</v>
      </c>
      <c r="I339">
        <f>IF(ISERR(FIND(I$1,'Ответы на форму (1)'!$E339)),0,IF(FIND(I$1,'Ответы на форму (1)'!$E339)&gt;0,1,0))</f>
        <v>0</v>
      </c>
      <c r="J339">
        <f>IF(ISERR(FIND(J$1,'Ответы на форму (1)'!$E339)),0,IF(FIND(J$1,'Ответы на форму (1)'!$E339)&gt;0,1,0))</f>
        <v>0</v>
      </c>
      <c r="K339">
        <f>IF(ISERR(FIND(K$1,'Ответы на форму (1)'!$E339)),0,IF(FIND(K$1,'Ответы на форму (1)'!$E339)&gt;0,1,0))</f>
        <v>0</v>
      </c>
      <c r="L339">
        <f t="shared" si="31"/>
        <v>1</v>
      </c>
      <c r="M339" s="9">
        <f t="shared" si="32"/>
        <v>12</v>
      </c>
      <c r="N339" s="9" t="str">
        <f t="shared" si="33"/>
        <v>3. Не довольный</v>
      </c>
      <c r="O339">
        <f>'Ответы на форму (1)'!F339</f>
        <v>2</v>
      </c>
      <c r="P339">
        <f>'Ответы на форму (1)'!G339</f>
        <v>3</v>
      </c>
      <c r="Q339">
        <f>'Ответы на форму (1)'!H339</f>
        <v>2</v>
      </c>
      <c r="R339">
        <f>'Ответы на форму (1)'!I339</f>
        <v>3</v>
      </c>
      <c r="S339">
        <f>'Ответы на форму (1)'!J339</f>
        <v>2</v>
      </c>
      <c r="T339" t="str">
        <f>VLOOKUP('Ответы на форму (1)'!K339,ДжедайскаяШкала,2,FALSE)</f>
        <v>2. Средне</v>
      </c>
      <c r="U339" t="str">
        <f>VLOOKUP('Ответы на форму (1)'!L339,ДжедайскаяШкала,2,FALSE)</f>
        <v>2. Средне</v>
      </c>
      <c r="V339" s="9">
        <f t="shared" si="34"/>
        <v>27</v>
      </c>
      <c r="W339" s="9" t="str">
        <f t="shared" si="35"/>
        <v>2. Усталый</v>
      </c>
      <c r="X339">
        <f>VLOOKUP('Ответы на форму (1)'!M339,FAS,2,FALSE)</f>
        <v>3</v>
      </c>
      <c r="Y339">
        <f>VLOOKUP('Ответы на форму (1)'!N339,FAS,2,FALSE)</f>
        <v>2</v>
      </c>
      <c r="Z339">
        <f>VLOOKUP('Ответы на форму (1)'!O339,FAS,2,FALSE)</f>
        <v>3</v>
      </c>
      <c r="AA339">
        <f>VLOOKUP('Ответы на форму (1)'!P339,FAS,2,FALSE)</f>
        <v>3</v>
      </c>
      <c r="AB339">
        <f>VLOOKUP('Ответы на форму (1)'!Q339,FAS,2,FALSE)</f>
        <v>3</v>
      </c>
      <c r="AC339">
        <f>VLOOKUP('Ответы на форму (1)'!R339,FAS,2,FALSE)</f>
        <v>3</v>
      </c>
      <c r="AD339">
        <f>VLOOKUP('Ответы на форму (1)'!S339,FAS,2,FALSE)</f>
        <v>3</v>
      </c>
      <c r="AE339">
        <f>VLOOKUP('Ответы на форму (1)'!T339,FAS,2,FALSE)</f>
        <v>2</v>
      </c>
      <c r="AF339">
        <f>VLOOKUP('Ответы на форму (1)'!U339,FAS,2,FALSE)</f>
        <v>2</v>
      </c>
      <c r="AG339">
        <f>VLOOKUP('Ответы на форму (1)'!V339,FAS,2,FALSE)</f>
        <v>3</v>
      </c>
    </row>
    <row r="340" spans="1:33" x14ac:dyDescent="0.3">
      <c r="A340" t="str">
        <f>VLOOKUP('Ответы на форму (1)'!B340,Пол,2,FALSE)</f>
        <v>М</v>
      </c>
      <c r="B340">
        <f>'Ответы на форму (1)'!C340</f>
        <v>40</v>
      </c>
      <c r="C340" t="str">
        <f t="shared" si="30"/>
        <v>1. Мудрый :)</v>
      </c>
      <c r="D340" t="str">
        <f>VLOOKUP('Ответы на форму (1)'!D340,ЧастотаТолчкосмартфона,2,FALSE)</f>
        <v>3. Часто</v>
      </c>
      <c r="E340">
        <f>IF(ISERR(FIND(E$1,'Ответы на форму (1)'!$E340)),0,IF(FIND(E$1,'Ответы на форму (1)'!$E340)&gt;0,1,0))</f>
        <v>0</v>
      </c>
      <c r="F340">
        <f>IF(ISERR(FIND(F$1,'Ответы на форму (1)'!$E340)),0,IF(FIND(F$1,'Ответы на форму (1)'!$E340)&gt;0,1,0))</f>
        <v>0</v>
      </c>
      <c r="G340">
        <f>IF(ISERR(FIND(G$1,'Ответы на форму (1)'!$E340)),0,IF(FIND(G$1,'Ответы на форму (1)'!$E340)&gt;0,1,0))</f>
        <v>0</v>
      </c>
      <c r="H340">
        <f>IF(ISERR(FIND(H$1,'Ответы на форму (1)'!$E340)),0,IF(FIND(H$1,'Ответы на форму (1)'!$E340)&gt;0,1,0))</f>
        <v>1</v>
      </c>
      <c r="I340">
        <f>IF(ISERR(FIND(I$1,'Ответы на форму (1)'!$E340)),0,IF(FIND(I$1,'Ответы на форму (1)'!$E340)&gt;0,1,0))</f>
        <v>0</v>
      </c>
      <c r="J340">
        <f>IF(ISERR(FIND(J$1,'Ответы на форму (1)'!$E340)),0,IF(FIND(J$1,'Ответы на форму (1)'!$E340)&gt;0,1,0))</f>
        <v>0</v>
      </c>
      <c r="K340">
        <f>IF(ISERR(FIND(K$1,'Ответы на форму (1)'!$E340)),0,IF(FIND(K$1,'Ответы на форму (1)'!$E340)&gt;0,1,0))</f>
        <v>1</v>
      </c>
      <c r="L340">
        <f t="shared" si="31"/>
        <v>2</v>
      </c>
      <c r="M340" s="9">
        <f t="shared" si="32"/>
        <v>27</v>
      </c>
      <c r="N340" s="9" t="str">
        <f t="shared" si="33"/>
        <v>1. Довольный</v>
      </c>
      <c r="O340">
        <f>'Ответы на форму (1)'!F340</f>
        <v>5</v>
      </c>
      <c r="P340">
        <f>'Ответы на форму (1)'!G340</f>
        <v>6</v>
      </c>
      <c r="Q340">
        <f>'Ответы на форму (1)'!H340</f>
        <v>5</v>
      </c>
      <c r="R340">
        <f>'Ответы на форму (1)'!I340</f>
        <v>6</v>
      </c>
      <c r="S340">
        <f>'Ответы на форму (1)'!J340</f>
        <v>5</v>
      </c>
      <c r="T340" t="str">
        <f>VLOOKUP('Ответы на форму (1)'!K340,ДжедайскаяШкала,2,FALSE)</f>
        <v>2. Средне</v>
      </c>
      <c r="U340" t="str">
        <f>VLOOKUP('Ответы на форму (1)'!L340,ДжедайскаяШкала,2,FALSE)</f>
        <v>2. Средне</v>
      </c>
      <c r="V340" s="9">
        <f t="shared" si="34"/>
        <v>32</v>
      </c>
      <c r="W340" s="9" t="str">
        <f t="shared" si="35"/>
        <v>2. Усталый</v>
      </c>
      <c r="X340">
        <f>VLOOKUP('Ответы на форму (1)'!M340,FAS,2,FALSE)</f>
        <v>4</v>
      </c>
      <c r="Y340">
        <f>VLOOKUP('Ответы на форму (1)'!N340,FAS,2,FALSE)</f>
        <v>3</v>
      </c>
      <c r="Z340">
        <f>VLOOKUP('Ответы на форму (1)'!O340,FAS,2,FALSE)</f>
        <v>3</v>
      </c>
      <c r="AA340">
        <f>VLOOKUP('Ответы на форму (1)'!P340,FAS,2,FALSE)</f>
        <v>4</v>
      </c>
      <c r="AB340">
        <f>VLOOKUP('Ответы на форму (1)'!Q340,FAS,2,FALSE)</f>
        <v>3</v>
      </c>
      <c r="AC340">
        <f>VLOOKUP('Ответы на форму (1)'!R340,FAS,2,FALSE)</f>
        <v>2</v>
      </c>
      <c r="AD340">
        <f>VLOOKUP('Ответы на форму (1)'!S340,FAS,2,FALSE)</f>
        <v>3</v>
      </c>
      <c r="AE340">
        <f>VLOOKUP('Ответы на форму (1)'!T340,FAS,2,FALSE)</f>
        <v>3</v>
      </c>
      <c r="AF340">
        <f>VLOOKUP('Ответы на форму (1)'!U340,FAS,2,FALSE)</f>
        <v>3</v>
      </c>
      <c r="AG340">
        <f>VLOOKUP('Ответы на форму (1)'!V340,FAS,2,FALSE)</f>
        <v>4</v>
      </c>
    </row>
    <row r="341" spans="1:33" x14ac:dyDescent="0.3">
      <c r="A341" t="str">
        <f>VLOOKUP('Ответы на форму (1)'!B341,Пол,2,FALSE)</f>
        <v>М</v>
      </c>
      <c r="B341">
        <f>'Ответы на форму (1)'!C341</f>
        <v>40</v>
      </c>
      <c r="C341" t="str">
        <f t="shared" si="30"/>
        <v>1. Мудрый :)</v>
      </c>
      <c r="D341" t="str">
        <f>VLOOKUP('Ответы на форму (1)'!D341,ЧастотаТолчкосмартфона,2,FALSE)</f>
        <v>3. Часто</v>
      </c>
      <c r="E341">
        <f>IF(ISERR(FIND(E$1,'Ответы на форму (1)'!$E341)),0,IF(FIND(E$1,'Ответы на форму (1)'!$E341)&gt;0,1,0))</f>
        <v>0</v>
      </c>
      <c r="F341">
        <f>IF(ISERR(FIND(F$1,'Ответы на форму (1)'!$E341)),0,IF(FIND(F$1,'Ответы на форму (1)'!$E341)&gt;0,1,0))</f>
        <v>0</v>
      </c>
      <c r="G341">
        <f>IF(ISERR(FIND(G$1,'Ответы на форму (1)'!$E341)),0,IF(FIND(G$1,'Ответы на форму (1)'!$E341)&gt;0,1,0))</f>
        <v>0</v>
      </c>
      <c r="H341">
        <f>IF(ISERR(FIND(H$1,'Ответы на форму (1)'!$E341)),0,IF(FIND(H$1,'Ответы на форму (1)'!$E341)&gt;0,1,0))</f>
        <v>1</v>
      </c>
      <c r="I341">
        <f>IF(ISERR(FIND(I$1,'Ответы на форму (1)'!$E341)),0,IF(FIND(I$1,'Ответы на форму (1)'!$E341)&gt;0,1,0))</f>
        <v>0</v>
      </c>
      <c r="J341">
        <f>IF(ISERR(FIND(J$1,'Ответы на форму (1)'!$E341)),0,IF(FIND(J$1,'Ответы на форму (1)'!$E341)&gt;0,1,0))</f>
        <v>0</v>
      </c>
      <c r="K341">
        <f>IF(ISERR(FIND(K$1,'Ответы на форму (1)'!$E341)),0,IF(FIND(K$1,'Ответы на форму (1)'!$E341)&gt;0,1,0))</f>
        <v>0</v>
      </c>
      <c r="L341">
        <f t="shared" si="31"/>
        <v>1</v>
      </c>
      <c r="M341" s="9">
        <f t="shared" si="32"/>
        <v>34</v>
      </c>
      <c r="N341" s="9" t="str">
        <f t="shared" si="33"/>
        <v>1. Довольный</v>
      </c>
      <c r="O341">
        <f>'Ответы на форму (1)'!F341</f>
        <v>7</v>
      </c>
      <c r="P341">
        <f>'Ответы на форму (1)'!G341</f>
        <v>7</v>
      </c>
      <c r="Q341">
        <f>'Ответы на форму (1)'!H341</f>
        <v>7</v>
      </c>
      <c r="R341">
        <f>'Ответы на форму (1)'!I341</f>
        <v>7</v>
      </c>
      <c r="S341">
        <f>'Ответы на форму (1)'!J341</f>
        <v>6</v>
      </c>
      <c r="T341" t="str">
        <f>VLOOKUP('Ответы на форму (1)'!K341,ДжедайскаяШкала,2,FALSE)</f>
        <v>2. Средне</v>
      </c>
      <c r="U341" t="str">
        <f>VLOOKUP('Ответы на форму (1)'!L341,ДжедайскаяШкала,2,FALSE)</f>
        <v>3. Хорошо</v>
      </c>
      <c r="V341" s="9">
        <f t="shared" si="34"/>
        <v>22</v>
      </c>
      <c r="W341" s="9" t="str">
        <f t="shared" si="35"/>
        <v>1. Свежий</v>
      </c>
      <c r="X341">
        <f>VLOOKUP('Ответы на форму (1)'!M341,FAS,2,FALSE)</f>
        <v>4</v>
      </c>
      <c r="Y341">
        <f>VLOOKUP('Ответы на форму (1)'!N341,FAS,2,FALSE)</f>
        <v>1</v>
      </c>
      <c r="Z341">
        <f>VLOOKUP('Ответы на форму (1)'!O341,FAS,2,FALSE)</f>
        <v>2</v>
      </c>
      <c r="AA341">
        <f>VLOOKUP('Ответы на форму (1)'!P341,FAS,2,FALSE)</f>
        <v>4</v>
      </c>
      <c r="AB341">
        <f>VLOOKUP('Ответы на форму (1)'!Q341,FAS,2,FALSE)</f>
        <v>1</v>
      </c>
      <c r="AC341">
        <f>VLOOKUP('Ответы на форму (1)'!R341,FAS,2,FALSE)</f>
        <v>2</v>
      </c>
      <c r="AD341">
        <f>VLOOKUP('Ответы на форму (1)'!S341,FAS,2,FALSE)</f>
        <v>1</v>
      </c>
      <c r="AE341">
        <f>VLOOKUP('Ответы на форму (1)'!T341,FAS,2,FALSE)</f>
        <v>1</v>
      </c>
      <c r="AF341">
        <f>VLOOKUP('Ответы на форму (1)'!U341,FAS,2,FALSE)</f>
        <v>1</v>
      </c>
      <c r="AG341">
        <f>VLOOKUP('Ответы на форму (1)'!V341,FAS,2,FALSE)</f>
        <v>5</v>
      </c>
    </row>
    <row r="342" spans="1:33" x14ac:dyDescent="0.3">
      <c r="A342" t="str">
        <f>VLOOKUP('Ответы на форму (1)'!B342,Пол,2,FALSE)</f>
        <v>Ж</v>
      </c>
      <c r="B342">
        <f>'Ответы на форму (1)'!C342</f>
        <v>33</v>
      </c>
      <c r="C342" t="str">
        <f t="shared" si="30"/>
        <v>2. Молодой</v>
      </c>
      <c r="D342" t="str">
        <f>VLOOKUP('Ответы на форму (1)'!D342,ЧастотаТолчкосмартфона,2,FALSE)</f>
        <v>1. Редко</v>
      </c>
      <c r="E342">
        <f>IF(ISERR(FIND(E$1,'Ответы на форму (1)'!$E342)),0,IF(FIND(E$1,'Ответы на форму (1)'!$E342)&gt;0,1,0))</f>
        <v>0</v>
      </c>
      <c r="F342">
        <f>IF(ISERR(FIND(F$1,'Ответы на форму (1)'!$E342)),0,IF(FIND(F$1,'Ответы на форму (1)'!$E342)&gt;0,1,0))</f>
        <v>1</v>
      </c>
      <c r="G342">
        <f>IF(ISERR(FIND(G$1,'Ответы на форму (1)'!$E342)),0,IF(FIND(G$1,'Ответы на форму (1)'!$E342)&gt;0,1,0))</f>
        <v>0</v>
      </c>
      <c r="H342">
        <f>IF(ISERR(FIND(H$1,'Ответы на форму (1)'!$E342)),0,IF(FIND(H$1,'Ответы на форму (1)'!$E342)&gt;0,1,0))</f>
        <v>1</v>
      </c>
      <c r="I342">
        <f>IF(ISERR(FIND(I$1,'Ответы на форму (1)'!$E342)),0,IF(FIND(I$1,'Ответы на форму (1)'!$E342)&gt;0,1,0))</f>
        <v>0</v>
      </c>
      <c r="J342">
        <f>IF(ISERR(FIND(J$1,'Ответы на форму (1)'!$E342)),0,IF(FIND(J$1,'Ответы на форму (1)'!$E342)&gt;0,1,0))</f>
        <v>0</v>
      </c>
      <c r="K342">
        <f>IF(ISERR(FIND(K$1,'Ответы на форму (1)'!$E342)),0,IF(FIND(K$1,'Ответы на форму (1)'!$E342)&gt;0,1,0))</f>
        <v>0</v>
      </c>
      <c r="L342">
        <f t="shared" si="31"/>
        <v>2</v>
      </c>
      <c r="M342" s="9">
        <f t="shared" si="32"/>
        <v>32</v>
      </c>
      <c r="N342" s="9" t="str">
        <f t="shared" si="33"/>
        <v>1. Довольный</v>
      </c>
      <c r="O342">
        <f>'Ответы на форму (1)'!F342</f>
        <v>6</v>
      </c>
      <c r="P342">
        <f>'Ответы на форму (1)'!G342</f>
        <v>7</v>
      </c>
      <c r="Q342">
        <f>'Ответы на форму (1)'!H342</f>
        <v>7</v>
      </c>
      <c r="R342">
        <f>'Ответы на форму (1)'!I342</f>
        <v>5</v>
      </c>
      <c r="S342">
        <f>'Ответы на форму (1)'!J342</f>
        <v>7</v>
      </c>
      <c r="T342" t="str">
        <f>VLOOKUP('Ответы на форму (1)'!K342,ДжедайскаяШкала,2,FALSE)</f>
        <v>3. Хорошо</v>
      </c>
      <c r="U342" t="str">
        <f>VLOOKUP('Ответы на форму (1)'!L342,ДжедайскаяШкала,2,FALSE)</f>
        <v>3. Хорошо</v>
      </c>
      <c r="V342" s="9">
        <f t="shared" si="34"/>
        <v>23</v>
      </c>
      <c r="W342" s="9" t="str">
        <f t="shared" si="35"/>
        <v>1. Свежий</v>
      </c>
      <c r="X342">
        <f>VLOOKUP('Ответы на форму (1)'!M342,FAS,2,FALSE)</f>
        <v>3</v>
      </c>
      <c r="Y342">
        <f>VLOOKUP('Ответы на форму (1)'!N342,FAS,2,FALSE)</f>
        <v>2</v>
      </c>
      <c r="Z342">
        <f>VLOOKUP('Ответы на форму (1)'!O342,FAS,2,FALSE)</f>
        <v>1</v>
      </c>
      <c r="AA342">
        <f>VLOOKUP('Ответы на форму (1)'!P342,FAS,2,FALSE)</f>
        <v>5</v>
      </c>
      <c r="AB342">
        <f>VLOOKUP('Ответы на форму (1)'!Q342,FAS,2,FALSE)</f>
        <v>2</v>
      </c>
      <c r="AC342">
        <f>VLOOKUP('Ответы на форму (1)'!R342,FAS,2,FALSE)</f>
        <v>1</v>
      </c>
      <c r="AD342">
        <f>VLOOKUP('Ответы на форму (1)'!S342,FAS,2,FALSE)</f>
        <v>1</v>
      </c>
      <c r="AE342">
        <f>VLOOKUP('Ответы на форму (1)'!T342,FAS,2,FALSE)</f>
        <v>2</v>
      </c>
      <c r="AF342">
        <f>VLOOKUP('Ответы на форму (1)'!U342,FAS,2,FALSE)</f>
        <v>1</v>
      </c>
      <c r="AG342">
        <f>VLOOKUP('Ответы на форму (1)'!V342,FAS,2,FALSE)</f>
        <v>5</v>
      </c>
    </row>
    <row r="343" spans="1:33" x14ac:dyDescent="0.3">
      <c r="A343" t="str">
        <f>VLOOKUP('Ответы на форму (1)'!B343,Пол,2,FALSE)</f>
        <v>М</v>
      </c>
      <c r="B343">
        <f>'Ответы на форму (1)'!C343</f>
        <v>31</v>
      </c>
      <c r="C343" t="str">
        <f t="shared" si="30"/>
        <v>2. Молодой</v>
      </c>
      <c r="D343" t="str">
        <f>VLOOKUP('Ответы на форму (1)'!D343,ЧастотаТолчкосмартфона,2,FALSE)</f>
        <v>4. Очень Часто</v>
      </c>
      <c r="E343">
        <f>IF(ISERR(FIND(E$1,'Ответы на форму (1)'!$E343)),0,IF(FIND(E$1,'Ответы на форму (1)'!$E343)&gt;0,1,0))</f>
        <v>0</v>
      </c>
      <c r="F343">
        <f>IF(ISERR(FIND(F$1,'Ответы на форму (1)'!$E343)),0,IF(FIND(F$1,'Ответы на форму (1)'!$E343)&gt;0,1,0))</f>
        <v>0</v>
      </c>
      <c r="G343">
        <f>IF(ISERR(FIND(G$1,'Ответы на форму (1)'!$E343)),0,IF(FIND(G$1,'Ответы на форму (1)'!$E343)&gt;0,1,0))</f>
        <v>0</v>
      </c>
      <c r="H343">
        <f>IF(ISERR(FIND(H$1,'Ответы на форму (1)'!$E343)),0,IF(FIND(H$1,'Ответы на форму (1)'!$E343)&gt;0,1,0))</f>
        <v>0</v>
      </c>
      <c r="I343">
        <f>IF(ISERR(FIND(I$1,'Ответы на форму (1)'!$E343)),0,IF(FIND(I$1,'Ответы на форму (1)'!$E343)&gt;0,1,0))</f>
        <v>1</v>
      </c>
      <c r="J343">
        <f>IF(ISERR(FIND(J$1,'Ответы на форму (1)'!$E343)),0,IF(FIND(J$1,'Ответы на форму (1)'!$E343)&gt;0,1,0))</f>
        <v>1</v>
      </c>
      <c r="K343">
        <f>IF(ISERR(FIND(K$1,'Ответы на форму (1)'!$E343)),0,IF(FIND(K$1,'Ответы на форму (1)'!$E343)&gt;0,1,0))</f>
        <v>0</v>
      </c>
      <c r="L343">
        <f t="shared" si="31"/>
        <v>2</v>
      </c>
      <c r="M343" s="9">
        <f t="shared" si="32"/>
        <v>19</v>
      </c>
      <c r="N343" s="9" t="str">
        <f t="shared" si="33"/>
        <v>2. Так себе</v>
      </c>
      <c r="O343">
        <f>'Ответы на форму (1)'!F343</f>
        <v>5</v>
      </c>
      <c r="P343">
        <f>'Ответы на форму (1)'!G343</f>
        <v>4</v>
      </c>
      <c r="Q343">
        <f>'Ответы на форму (1)'!H343</f>
        <v>5</v>
      </c>
      <c r="R343">
        <f>'Ответы на форму (1)'!I343</f>
        <v>4</v>
      </c>
      <c r="S343">
        <f>'Ответы на форму (1)'!J343</f>
        <v>1</v>
      </c>
      <c r="T343" t="str">
        <f>VLOOKUP('Ответы на форму (1)'!K343,ДжедайскаяШкала,2,FALSE)</f>
        <v>3. Хорошо</v>
      </c>
      <c r="U343" t="str">
        <f>VLOOKUP('Ответы на форму (1)'!L343,ДжедайскаяШкала,2,FALSE)</f>
        <v>3. Хорошо</v>
      </c>
      <c r="V343" s="9">
        <f t="shared" si="34"/>
        <v>24</v>
      </c>
      <c r="W343" s="9" t="str">
        <f t="shared" si="35"/>
        <v>2. Усталый</v>
      </c>
      <c r="X343">
        <f>VLOOKUP('Ответы на форму (1)'!M343,FAS,2,FALSE)</f>
        <v>2</v>
      </c>
      <c r="Y343">
        <f>VLOOKUP('Ответы на форму (1)'!N343,FAS,2,FALSE)</f>
        <v>1</v>
      </c>
      <c r="Z343">
        <f>VLOOKUP('Ответы на форму (1)'!O343,FAS,2,FALSE)</f>
        <v>4</v>
      </c>
      <c r="AA343">
        <f>VLOOKUP('Ответы на форму (1)'!P343,FAS,2,FALSE)</f>
        <v>5</v>
      </c>
      <c r="AB343">
        <f>VLOOKUP('Ответы на форму (1)'!Q343,FAS,2,FALSE)</f>
        <v>1</v>
      </c>
      <c r="AC343">
        <f>VLOOKUP('Ответы на форму (1)'!R343,FAS,2,FALSE)</f>
        <v>2</v>
      </c>
      <c r="AD343">
        <f>VLOOKUP('Ответы на форму (1)'!S343,FAS,2,FALSE)</f>
        <v>2</v>
      </c>
      <c r="AE343">
        <f>VLOOKUP('Ответы на форму (1)'!T343,FAS,2,FALSE)</f>
        <v>1</v>
      </c>
      <c r="AF343">
        <f>VLOOKUP('Ответы на форму (1)'!U343,FAS,2,FALSE)</f>
        <v>2</v>
      </c>
      <c r="AG343">
        <f>VLOOKUP('Ответы на форму (1)'!V343,FAS,2,FALSE)</f>
        <v>4</v>
      </c>
    </row>
    <row r="344" spans="1:33" x14ac:dyDescent="0.3">
      <c r="A344" t="str">
        <f>VLOOKUP('Ответы на форму (1)'!B344,Пол,2,FALSE)</f>
        <v>М</v>
      </c>
      <c r="B344">
        <f>'Ответы на форму (1)'!C344</f>
        <v>33</v>
      </c>
      <c r="C344" t="str">
        <f t="shared" si="30"/>
        <v>2. Молодой</v>
      </c>
      <c r="D344" t="str">
        <f>VLOOKUP('Ответы на форму (1)'!D344,ЧастотаТолчкосмартфона,2,FALSE)</f>
        <v>0. Никогда</v>
      </c>
      <c r="E344">
        <f>IF(ISERR(FIND(E$1,'Ответы на форму (1)'!$E344)),0,IF(FIND(E$1,'Ответы на форму (1)'!$E344)&gt;0,1,0))</f>
        <v>0</v>
      </c>
      <c r="F344">
        <f>IF(ISERR(FIND(F$1,'Ответы на форму (1)'!$E344)),0,IF(FIND(F$1,'Ответы на форму (1)'!$E344)&gt;0,1,0))</f>
        <v>0</v>
      </c>
      <c r="G344">
        <f>IF(ISERR(FIND(G$1,'Ответы на форму (1)'!$E344)),0,IF(FIND(G$1,'Ответы на форму (1)'!$E344)&gt;0,1,0))</f>
        <v>0</v>
      </c>
      <c r="H344">
        <f>IF(ISERR(FIND(H$1,'Ответы на форму (1)'!$E344)),0,IF(FIND(H$1,'Ответы на форму (1)'!$E344)&gt;0,1,0))</f>
        <v>0</v>
      </c>
      <c r="I344">
        <f>IF(ISERR(FIND(I$1,'Ответы на форму (1)'!$E344)),0,IF(FIND(I$1,'Ответы на форму (1)'!$E344)&gt;0,1,0))</f>
        <v>0</v>
      </c>
      <c r="J344">
        <f>IF(ISERR(FIND(J$1,'Ответы на форму (1)'!$E344)),0,IF(FIND(J$1,'Ответы на форму (1)'!$E344)&gt;0,1,0))</f>
        <v>0</v>
      </c>
      <c r="K344">
        <f>IF(ISERR(FIND(K$1,'Ответы на форму (1)'!$E344)),0,IF(FIND(K$1,'Ответы на форму (1)'!$E344)&gt;0,1,0))</f>
        <v>0</v>
      </c>
      <c r="L344">
        <f t="shared" si="31"/>
        <v>0</v>
      </c>
      <c r="M344" s="9">
        <f t="shared" si="32"/>
        <v>21</v>
      </c>
      <c r="N344" s="9" t="str">
        <f t="shared" si="33"/>
        <v>2. Так себе</v>
      </c>
      <c r="O344">
        <f>'Ответы на форму (1)'!F344</f>
        <v>4</v>
      </c>
      <c r="P344">
        <f>'Ответы на форму (1)'!G344</f>
        <v>5</v>
      </c>
      <c r="Q344">
        <f>'Ответы на форму (1)'!H344</f>
        <v>5</v>
      </c>
      <c r="R344">
        <f>'Ответы на форму (1)'!I344</f>
        <v>5</v>
      </c>
      <c r="S344">
        <f>'Ответы на форму (1)'!J344</f>
        <v>2</v>
      </c>
      <c r="T344" t="str">
        <f>VLOOKUP('Ответы на форму (1)'!K344,ДжедайскаяШкала,2,FALSE)</f>
        <v>3. Хорошо</v>
      </c>
      <c r="U344" t="str">
        <f>VLOOKUP('Ответы на форму (1)'!L344,ДжедайскаяШкала,2,FALSE)</f>
        <v>3. Хорошо</v>
      </c>
      <c r="V344" s="9">
        <f t="shared" si="34"/>
        <v>34</v>
      </c>
      <c r="W344" s="9" t="str">
        <f t="shared" si="35"/>
        <v>3. В хлам</v>
      </c>
      <c r="X344">
        <f>VLOOKUP('Ответы на форму (1)'!M344,FAS,2,FALSE)</f>
        <v>4</v>
      </c>
      <c r="Y344">
        <f>VLOOKUP('Ответы на форму (1)'!N344,FAS,2,FALSE)</f>
        <v>3</v>
      </c>
      <c r="Z344">
        <f>VLOOKUP('Ответы на форму (1)'!O344,FAS,2,FALSE)</f>
        <v>3</v>
      </c>
      <c r="AA344">
        <f>VLOOKUP('Ответы на форму (1)'!P344,FAS,2,FALSE)</f>
        <v>4</v>
      </c>
      <c r="AB344">
        <f>VLOOKUP('Ответы на форму (1)'!Q344,FAS,2,FALSE)</f>
        <v>3</v>
      </c>
      <c r="AC344">
        <f>VLOOKUP('Ответы на форму (1)'!R344,FAS,2,FALSE)</f>
        <v>2</v>
      </c>
      <c r="AD344">
        <f>VLOOKUP('Ответы на форму (1)'!S344,FAS,2,FALSE)</f>
        <v>3</v>
      </c>
      <c r="AE344">
        <f>VLOOKUP('Ответы на форму (1)'!T344,FAS,2,FALSE)</f>
        <v>4</v>
      </c>
      <c r="AF344">
        <f>VLOOKUP('Ответы на форму (1)'!U344,FAS,2,FALSE)</f>
        <v>3</v>
      </c>
      <c r="AG344">
        <f>VLOOKUP('Ответы на форму (1)'!V344,FAS,2,FALSE)</f>
        <v>5</v>
      </c>
    </row>
    <row r="345" spans="1:33" x14ac:dyDescent="0.3">
      <c r="A345" t="str">
        <f>VLOOKUP('Ответы на форму (1)'!B345,Пол,2,FALSE)</f>
        <v>М</v>
      </c>
      <c r="B345">
        <f>'Ответы на форму (1)'!C345</f>
        <v>32</v>
      </c>
      <c r="C345" t="str">
        <f t="shared" si="30"/>
        <v>2. Молодой</v>
      </c>
      <c r="D345" t="str">
        <f>VLOOKUP('Ответы на форму (1)'!D345,ЧастотаТолчкосмартфона,2,FALSE)</f>
        <v>4. Очень Часто</v>
      </c>
      <c r="E345">
        <f>IF(ISERR(FIND(E$1,'Ответы на форму (1)'!$E345)),0,IF(FIND(E$1,'Ответы на форму (1)'!$E345)&gt;0,1,0))</f>
        <v>0</v>
      </c>
      <c r="F345">
        <f>IF(ISERR(FIND(F$1,'Ответы на форму (1)'!$E345)),0,IF(FIND(F$1,'Ответы на форму (1)'!$E345)&gt;0,1,0))</f>
        <v>0</v>
      </c>
      <c r="G345">
        <f>IF(ISERR(FIND(G$1,'Ответы на форму (1)'!$E345)),0,IF(FIND(G$1,'Ответы на форму (1)'!$E345)&gt;0,1,0))</f>
        <v>0</v>
      </c>
      <c r="H345">
        <f>IF(ISERR(FIND(H$1,'Ответы на форму (1)'!$E345)),0,IF(FIND(H$1,'Ответы на форму (1)'!$E345)&gt;0,1,0))</f>
        <v>1</v>
      </c>
      <c r="I345">
        <f>IF(ISERR(FIND(I$1,'Ответы на форму (1)'!$E345)),0,IF(FIND(I$1,'Ответы на форму (1)'!$E345)&gt;0,1,0))</f>
        <v>0</v>
      </c>
      <c r="J345">
        <f>IF(ISERR(FIND(J$1,'Ответы на форму (1)'!$E345)),0,IF(FIND(J$1,'Ответы на форму (1)'!$E345)&gt;0,1,0))</f>
        <v>0</v>
      </c>
      <c r="K345">
        <f>IF(ISERR(FIND(K$1,'Ответы на форму (1)'!$E345)),0,IF(FIND(K$1,'Ответы на форму (1)'!$E345)&gt;0,1,0))</f>
        <v>0</v>
      </c>
      <c r="L345">
        <f t="shared" si="31"/>
        <v>1</v>
      </c>
      <c r="M345" s="9">
        <f t="shared" si="32"/>
        <v>27</v>
      </c>
      <c r="N345" s="9" t="str">
        <f t="shared" si="33"/>
        <v>1. Довольный</v>
      </c>
      <c r="O345">
        <f>'Ответы на форму (1)'!F345</f>
        <v>5</v>
      </c>
      <c r="P345">
        <f>'Ответы на форму (1)'!G345</f>
        <v>6</v>
      </c>
      <c r="Q345">
        <f>'Ответы на форму (1)'!H345</f>
        <v>6</v>
      </c>
      <c r="R345">
        <f>'Ответы на форму (1)'!I345</f>
        <v>5</v>
      </c>
      <c r="S345">
        <f>'Ответы на форму (1)'!J345</f>
        <v>5</v>
      </c>
      <c r="T345" t="str">
        <f>VLOOKUP('Ответы на форму (1)'!K345,ДжедайскаяШкала,2,FALSE)</f>
        <v>2. Средне</v>
      </c>
      <c r="U345" t="str">
        <f>VLOOKUP('Ответы на форму (1)'!L345,ДжедайскаяШкала,2,FALSE)</f>
        <v>2. Средне</v>
      </c>
      <c r="V345" s="9">
        <f t="shared" si="34"/>
        <v>29</v>
      </c>
      <c r="W345" s="9" t="str">
        <f t="shared" si="35"/>
        <v>2. Усталый</v>
      </c>
      <c r="X345">
        <f>VLOOKUP('Ответы на форму (1)'!M345,FAS,2,FALSE)</f>
        <v>4</v>
      </c>
      <c r="Y345">
        <f>VLOOKUP('Ответы на форму (1)'!N345,FAS,2,FALSE)</f>
        <v>3</v>
      </c>
      <c r="Z345">
        <f>VLOOKUP('Ответы на форму (1)'!O345,FAS,2,FALSE)</f>
        <v>2</v>
      </c>
      <c r="AA345">
        <f>VLOOKUP('Ответы на форму (1)'!P345,FAS,2,FALSE)</f>
        <v>3</v>
      </c>
      <c r="AB345">
        <f>VLOOKUP('Ответы на форму (1)'!Q345,FAS,2,FALSE)</f>
        <v>3</v>
      </c>
      <c r="AC345">
        <f>VLOOKUP('Ответы на форму (1)'!R345,FAS,2,FALSE)</f>
        <v>2</v>
      </c>
      <c r="AD345">
        <f>VLOOKUP('Ответы на форму (1)'!S345,FAS,2,FALSE)</f>
        <v>3</v>
      </c>
      <c r="AE345">
        <f>VLOOKUP('Ответы на форму (1)'!T345,FAS,2,FALSE)</f>
        <v>2</v>
      </c>
      <c r="AF345">
        <f>VLOOKUP('Ответы на форму (1)'!U345,FAS,2,FALSE)</f>
        <v>3</v>
      </c>
      <c r="AG345">
        <f>VLOOKUP('Ответы на форму (1)'!V345,FAS,2,FALSE)</f>
        <v>4</v>
      </c>
    </row>
    <row r="346" spans="1:33" x14ac:dyDescent="0.3">
      <c r="A346" t="str">
        <f>VLOOKUP('Ответы на форму (1)'!B346,Пол,2,FALSE)</f>
        <v>Ж</v>
      </c>
      <c r="B346">
        <f>'Ответы на форму (1)'!C346</f>
        <v>0</v>
      </c>
      <c r="C346" t="str">
        <f t="shared" si="30"/>
        <v>3. Миллениал :)</v>
      </c>
      <c r="D346" t="str">
        <f>VLOOKUP('Ответы на форму (1)'!D346,ЧастотаТолчкосмартфона,2,FALSE)</f>
        <v>4. Очень Часто</v>
      </c>
      <c r="E346">
        <f>IF(ISERR(FIND(E$1,'Ответы на форму (1)'!$E346)),0,IF(FIND(E$1,'Ответы на форму (1)'!$E346)&gt;0,1,0))</f>
        <v>0</v>
      </c>
      <c r="F346">
        <f>IF(ISERR(FIND(F$1,'Ответы на форму (1)'!$E346)),0,IF(FIND(F$1,'Ответы на форму (1)'!$E346)&gt;0,1,0))</f>
        <v>1</v>
      </c>
      <c r="G346">
        <f>IF(ISERR(FIND(G$1,'Ответы на форму (1)'!$E346)),0,IF(FIND(G$1,'Ответы на форму (1)'!$E346)&gt;0,1,0))</f>
        <v>1</v>
      </c>
      <c r="H346">
        <f>IF(ISERR(FIND(H$1,'Ответы на форму (1)'!$E346)),0,IF(FIND(H$1,'Ответы на форму (1)'!$E346)&gt;0,1,0))</f>
        <v>0</v>
      </c>
      <c r="I346">
        <f>IF(ISERR(FIND(I$1,'Ответы на форму (1)'!$E346)),0,IF(FIND(I$1,'Ответы на форму (1)'!$E346)&gt;0,1,0))</f>
        <v>0</v>
      </c>
      <c r="J346">
        <f>IF(ISERR(FIND(J$1,'Ответы на форму (1)'!$E346)),0,IF(FIND(J$1,'Ответы на форму (1)'!$E346)&gt;0,1,0))</f>
        <v>1</v>
      </c>
      <c r="K346">
        <f>IF(ISERR(FIND(K$1,'Ответы на форму (1)'!$E346)),0,IF(FIND(K$1,'Ответы на форму (1)'!$E346)&gt;0,1,0))</f>
        <v>1</v>
      </c>
      <c r="L346">
        <f t="shared" si="31"/>
        <v>4</v>
      </c>
      <c r="M346" s="9">
        <f t="shared" si="32"/>
        <v>14</v>
      </c>
      <c r="N346" s="9" t="str">
        <f t="shared" si="33"/>
        <v>3. Не довольный</v>
      </c>
      <c r="O346">
        <f>'Ответы на форму (1)'!F346</f>
        <v>2</v>
      </c>
      <c r="P346">
        <f>'Ответы на форму (1)'!G346</f>
        <v>3</v>
      </c>
      <c r="Q346">
        <f>'Ответы на форму (1)'!H346</f>
        <v>3</v>
      </c>
      <c r="R346">
        <f>'Ответы на форму (1)'!I346</f>
        <v>3</v>
      </c>
      <c r="S346">
        <f>'Ответы на форму (1)'!J346</f>
        <v>3</v>
      </c>
      <c r="T346" t="str">
        <f>VLOOKUP('Ответы на форму (1)'!K346,ДжедайскаяШкала,2,FALSE)</f>
        <v>1. Плохо</v>
      </c>
      <c r="U346" t="str">
        <f>VLOOKUP('Ответы на форму (1)'!L346,ДжедайскаяШкала,2,FALSE)</f>
        <v>2. Средне</v>
      </c>
      <c r="V346" s="9">
        <f t="shared" si="34"/>
        <v>39</v>
      </c>
      <c r="W346" s="9" t="str">
        <f t="shared" si="35"/>
        <v>3. В хлам</v>
      </c>
      <c r="X346">
        <f>VLOOKUP('Ответы на форму (1)'!M346,FAS,2,FALSE)</f>
        <v>4</v>
      </c>
      <c r="Y346">
        <f>VLOOKUP('Ответы на форму (1)'!N346,FAS,2,FALSE)</f>
        <v>4</v>
      </c>
      <c r="Z346">
        <f>VLOOKUP('Ответы на форму (1)'!O346,FAS,2,FALSE)</f>
        <v>3</v>
      </c>
      <c r="AA346">
        <f>VLOOKUP('Ответы на форму (1)'!P346,FAS,2,FALSE)</f>
        <v>3</v>
      </c>
      <c r="AB346">
        <f>VLOOKUP('Ответы на форму (1)'!Q346,FAS,2,FALSE)</f>
        <v>4</v>
      </c>
      <c r="AC346">
        <f>VLOOKUP('Ответы на форму (1)'!R346,FAS,2,FALSE)</f>
        <v>5</v>
      </c>
      <c r="AD346">
        <f>VLOOKUP('Ответы на форму (1)'!S346,FAS,2,FALSE)</f>
        <v>4</v>
      </c>
      <c r="AE346">
        <f>VLOOKUP('Ответы на форму (1)'!T346,FAS,2,FALSE)</f>
        <v>5</v>
      </c>
      <c r="AF346">
        <f>VLOOKUP('Ответы на форму (1)'!U346,FAS,2,FALSE)</f>
        <v>5</v>
      </c>
      <c r="AG346">
        <f>VLOOKUP('Ответы на форму (1)'!V346,FAS,2,FALSE)</f>
        <v>2</v>
      </c>
    </row>
    <row r="347" spans="1:33" x14ac:dyDescent="0.3">
      <c r="A347" t="str">
        <f>VLOOKUP('Ответы на форму (1)'!B347,Пол,2,FALSE)</f>
        <v>М</v>
      </c>
      <c r="B347">
        <f>'Ответы на форму (1)'!C347</f>
        <v>35</v>
      </c>
      <c r="C347" t="str">
        <f t="shared" si="30"/>
        <v>1. Мудрый :)</v>
      </c>
      <c r="D347" t="str">
        <f>VLOOKUP('Ответы на форму (1)'!D347,ЧастотаТолчкосмартфона,2,FALSE)</f>
        <v>4. Очень Часто</v>
      </c>
      <c r="E347">
        <f>IF(ISERR(FIND(E$1,'Ответы на форму (1)'!$E347)),0,IF(FIND(E$1,'Ответы на форму (1)'!$E347)&gt;0,1,0))</f>
        <v>0</v>
      </c>
      <c r="F347">
        <f>IF(ISERR(FIND(F$1,'Ответы на форму (1)'!$E347)),0,IF(FIND(F$1,'Ответы на форму (1)'!$E347)&gt;0,1,0))</f>
        <v>0</v>
      </c>
      <c r="G347">
        <f>IF(ISERR(FIND(G$1,'Ответы на форму (1)'!$E347)),0,IF(FIND(G$1,'Ответы на форму (1)'!$E347)&gt;0,1,0))</f>
        <v>0</v>
      </c>
      <c r="H347">
        <f>IF(ISERR(FIND(H$1,'Ответы на форму (1)'!$E347)),0,IF(FIND(H$1,'Ответы на форму (1)'!$E347)&gt;0,1,0))</f>
        <v>1</v>
      </c>
      <c r="I347">
        <f>IF(ISERR(FIND(I$1,'Ответы на форму (1)'!$E347)),0,IF(FIND(I$1,'Ответы на форму (1)'!$E347)&gt;0,1,0))</f>
        <v>0</v>
      </c>
      <c r="J347">
        <f>IF(ISERR(FIND(J$1,'Ответы на форму (1)'!$E347)),0,IF(FIND(J$1,'Ответы на форму (1)'!$E347)&gt;0,1,0))</f>
        <v>0</v>
      </c>
      <c r="K347">
        <f>IF(ISERR(FIND(K$1,'Ответы на форму (1)'!$E347)),0,IF(FIND(K$1,'Ответы на форму (1)'!$E347)&gt;0,1,0))</f>
        <v>1</v>
      </c>
      <c r="L347">
        <f t="shared" si="31"/>
        <v>2</v>
      </c>
      <c r="M347" s="9">
        <f t="shared" si="32"/>
        <v>19</v>
      </c>
      <c r="N347" s="9" t="str">
        <f t="shared" si="33"/>
        <v>2. Так себе</v>
      </c>
      <c r="O347">
        <f>'Ответы на форму (1)'!F347</f>
        <v>4</v>
      </c>
      <c r="P347">
        <f>'Ответы на форму (1)'!G347</f>
        <v>4</v>
      </c>
      <c r="Q347">
        <f>'Ответы на форму (1)'!H347</f>
        <v>4</v>
      </c>
      <c r="R347">
        <f>'Ответы на форму (1)'!I347</f>
        <v>6</v>
      </c>
      <c r="S347">
        <f>'Ответы на форму (1)'!J347</f>
        <v>1</v>
      </c>
      <c r="T347" t="str">
        <f>VLOOKUP('Ответы на форму (1)'!K347,ДжедайскаяШкала,2,FALSE)</f>
        <v>2. Средне</v>
      </c>
      <c r="U347" t="str">
        <f>VLOOKUP('Ответы на форму (1)'!L347,ДжедайскаяШкала,2,FALSE)</f>
        <v>2. Средне</v>
      </c>
      <c r="V347" s="9">
        <f t="shared" si="34"/>
        <v>40</v>
      </c>
      <c r="W347" s="9" t="str">
        <f t="shared" si="35"/>
        <v>3. В хлам</v>
      </c>
      <c r="X347">
        <f>VLOOKUP('Ответы на форму (1)'!M347,FAS,2,FALSE)</f>
        <v>5</v>
      </c>
      <c r="Y347">
        <f>VLOOKUP('Ответы на форму (1)'!N347,FAS,2,FALSE)</f>
        <v>5</v>
      </c>
      <c r="Z347">
        <f>VLOOKUP('Ответы на форму (1)'!O347,FAS,2,FALSE)</f>
        <v>5</v>
      </c>
      <c r="AA347">
        <f>VLOOKUP('Ответы на форму (1)'!P347,FAS,2,FALSE)</f>
        <v>2</v>
      </c>
      <c r="AB347">
        <f>VLOOKUP('Ответы на форму (1)'!Q347,FAS,2,FALSE)</f>
        <v>4</v>
      </c>
      <c r="AC347">
        <f>VLOOKUP('Ответы на форму (1)'!R347,FAS,2,FALSE)</f>
        <v>4</v>
      </c>
      <c r="AD347">
        <f>VLOOKUP('Ответы на форму (1)'!S347,FAS,2,FALSE)</f>
        <v>4</v>
      </c>
      <c r="AE347">
        <f>VLOOKUP('Ответы на форму (1)'!T347,FAS,2,FALSE)</f>
        <v>4</v>
      </c>
      <c r="AF347">
        <f>VLOOKUP('Ответы на форму (1)'!U347,FAS,2,FALSE)</f>
        <v>4</v>
      </c>
      <c r="AG347">
        <f>VLOOKUP('Ответы на форму (1)'!V347,FAS,2,FALSE)</f>
        <v>3</v>
      </c>
    </row>
    <row r="348" spans="1:33" x14ac:dyDescent="0.3">
      <c r="A348" t="str">
        <f>VLOOKUP('Ответы на форму (1)'!B348,Пол,2,FALSE)</f>
        <v>М</v>
      </c>
      <c r="B348">
        <f>'Ответы на форму (1)'!C348</f>
        <v>23</v>
      </c>
      <c r="C348" t="str">
        <f t="shared" si="30"/>
        <v>3. Миллениал :)</v>
      </c>
      <c r="D348" t="str">
        <f>VLOOKUP('Ответы на форму (1)'!D348,ЧастотаТолчкосмартфона,2,FALSE)</f>
        <v>4. Очень Часто</v>
      </c>
      <c r="E348">
        <f>IF(ISERR(FIND(E$1,'Ответы на форму (1)'!$E348)),0,IF(FIND(E$1,'Ответы на форму (1)'!$E348)&gt;0,1,0))</f>
        <v>0</v>
      </c>
      <c r="F348">
        <f>IF(ISERR(FIND(F$1,'Ответы на форму (1)'!$E348)),0,IF(FIND(F$1,'Ответы на форму (1)'!$E348)&gt;0,1,0))</f>
        <v>0</v>
      </c>
      <c r="G348">
        <f>IF(ISERR(FIND(G$1,'Ответы на форму (1)'!$E348)),0,IF(FIND(G$1,'Ответы на форму (1)'!$E348)&gt;0,1,0))</f>
        <v>0</v>
      </c>
      <c r="H348">
        <f>IF(ISERR(FIND(H$1,'Ответы на форму (1)'!$E348)),0,IF(FIND(H$1,'Ответы на форму (1)'!$E348)&gt;0,1,0))</f>
        <v>0</v>
      </c>
      <c r="I348">
        <f>IF(ISERR(FIND(I$1,'Ответы на форму (1)'!$E348)),0,IF(FIND(I$1,'Ответы на форму (1)'!$E348)&gt;0,1,0))</f>
        <v>0</v>
      </c>
      <c r="J348">
        <f>IF(ISERR(FIND(J$1,'Ответы на форму (1)'!$E348)),0,IF(FIND(J$1,'Ответы на форму (1)'!$E348)&gt;0,1,0))</f>
        <v>1</v>
      </c>
      <c r="K348">
        <f>IF(ISERR(FIND(K$1,'Ответы на форму (1)'!$E348)),0,IF(FIND(K$1,'Ответы на форму (1)'!$E348)&gt;0,1,0))</f>
        <v>0</v>
      </c>
      <c r="L348">
        <f t="shared" si="31"/>
        <v>1</v>
      </c>
      <c r="M348" s="9">
        <f t="shared" si="32"/>
        <v>33</v>
      </c>
      <c r="N348" s="9" t="str">
        <f t="shared" si="33"/>
        <v>1. Довольный</v>
      </c>
      <c r="O348">
        <f>'Ответы на форму (1)'!F348</f>
        <v>7</v>
      </c>
      <c r="P348">
        <f>'Ответы на форму (1)'!G348</f>
        <v>7</v>
      </c>
      <c r="Q348">
        <f>'Ответы на форму (1)'!H348</f>
        <v>7</v>
      </c>
      <c r="R348">
        <f>'Ответы на форму (1)'!I348</f>
        <v>7</v>
      </c>
      <c r="S348">
        <f>'Ответы на форму (1)'!J348</f>
        <v>5</v>
      </c>
      <c r="T348" t="str">
        <f>VLOOKUP('Ответы на форму (1)'!K348,ДжедайскаяШкала,2,FALSE)</f>
        <v>3. Хорошо</v>
      </c>
      <c r="U348" t="str">
        <f>VLOOKUP('Ответы на форму (1)'!L348,ДжедайскаяШкала,2,FALSE)</f>
        <v>3. Хорошо</v>
      </c>
      <c r="V348" s="9">
        <f t="shared" si="34"/>
        <v>27</v>
      </c>
      <c r="W348" s="9" t="str">
        <f t="shared" si="35"/>
        <v>2. Усталый</v>
      </c>
      <c r="X348">
        <f>VLOOKUP('Ответы на форму (1)'!M348,FAS,2,FALSE)</f>
        <v>3</v>
      </c>
      <c r="Y348">
        <f>VLOOKUP('Ответы на форму (1)'!N348,FAS,2,FALSE)</f>
        <v>2</v>
      </c>
      <c r="Z348">
        <f>VLOOKUP('Ответы на форму (1)'!O348,FAS,2,FALSE)</f>
        <v>2</v>
      </c>
      <c r="AA348">
        <f>VLOOKUP('Ответы на форму (1)'!P348,FAS,2,FALSE)</f>
        <v>5</v>
      </c>
      <c r="AB348">
        <f>VLOOKUP('Ответы на форму (1)'!Q348,FAS,2,FALSE)</f>
        <v>2</v>
      </c>
      <c r="AC348">
        <f>VLOOKUP('Ответы на форму (1)'!R348,FAS,2,FALSE)</f>
        <v>2</v>
      </c>
      <c r="AD348">
        <f>VLOOKUP('Ответы на форму (1)'!S348,FAS,2,FALSE)</f>
        <v>2</v>
      </c>
      <c r="AE348">
        <f>VLOOKUP('Ответы на форму (1)'!T348,FAS,2,FALSE)</f>
        <v>2</v>
      </c>
      <c r="AF348">
        <f>VLOOKUP('Ответы на форму (1)'!U348,FAS,2,FALSE)</f>
        <v>2</v>
      </c>
      <c r="AG348">
        <f>VLOOKUP('Ответы на форму (1)'!V348,FAS,2,FALSE)</f>
        <v>5</v>
      </c>
    </row>
    <row r="349" spans="1:33" x14ac:dyDescent="0.3">
      <c r="A349" t="str">
        <f>VLOOKUP('Ответы на форму (1)'!B349,Пол,2,FALSE)</f>
        <v>Ж</v>
      </c>
      <c r="B349">
        <f>'Ответы на форму (1)'!C349</f>
        <v>27</v>
      </c>
      <c r="C349" t="str">
        <f t="shared" si="30"/>
        <v>2. Молодой</v>
      </c>
      <c r="D349" t="str">
        <f>VLOOKUP('Ответы на форму (1)'!D349,ЧастотаТолчкосмартфона,2,FALSE)</f>
        <v>3. Часто</v>
      </c>
      <c r="E349">
        <f>IF(ISERR(FIND(E$1,'Ответы на форму (1)'!$E349)),0,IF(FIND(E$1,'Ответы на форму (1)'!$E349)&gt;0,1,0))</f>
        <v>0</v>
      </c>
      <c r="F349">
        <f>IF(ISERR(FIND(F$1,'Ответы на форму (1)'!$E349)),0,IF(FIND(F$1,'Ответы на форму (1)'!$E349)&gt;0,1,0))</f>
        <v>1</v>
      </c>
      <c r="G349">
        <f>IF(ISERR(FIND(G$1,'Ответы на форму (1)'!$E349)),0,IF(FIND(G$1,'Ответы на форму (1)'!$E349)&gt;0,1,0))</f>
        <v>0</v>
      </c>
      <c r="H349">
        <f>IF(ISERR(FIND(H$1,'Ответы на форму (1)'!$E349)),0,IF(FIND(H$1,'Ответы на форму (1)'!$E349)&gt;0,1,0))</f>
        <v>1</v>
      </c>
      <c r="I349">
        <f>IF(ISERR(FIND(I$1,'Ответы на форму (1)'!$E349)),0,IF(FIND(I$1,'Ответы на форму (1)'!$E349)&gt;0,1,0))</f>
        <v>1</v>
      </c>
      <c r="J349">
        <f>IF(ISERR(FIND(J$1,'Ответы на форму (1)'!$E349)),0,IF(FIND(J$1,'Ответы на форму (1)'!$E349)&gt;0,1,0))</f>
        <v>1</v>
      </c>
      <c r="K349">
        <f>IF(ISERR(FIND(K$1,'Ответы на форму (1)'!$E349)),0,IF(FIND(K$1,'Ответы на форму (1)'!$E349)&gt;0,1,0))</f>
        <v>0</v>
      </c>
      <c r="L349">
        <f t="shared" si="31"/>
        <v>4</v>
      </c>
      <c r="M349" s="9">
        <f t="shared" si="32"/>
        <v>23</v>
      </c>
      <c r="N349" s="9" t="str">
        <f t="shared" si="33"/>
        <v>2. Так себе</v>
      </c>
      <c r="O349">
        <f>'Ответы на форму (1)'!F349</f>
        <v>4</v>
      </c>
      <c r="P349">
        <f>'Ответы на форму (1)'!G349</f>
        <v>3</v>
      </c>
      <c r="Q349">
        <f>'Ответы на форму (1)'!H349</f>
        <v>5</v>
      </c>
      <c r="R349">
        <f>'Ответы на форму (1)'!I349</f>
        <v>5</v>
      </c>
      <c r="S349">
        <f>'Ответы на форму (1)'!J349</f>
        <v>6</v>
      </c>
      <c r="T349" t="str">
        <f>VLOOKUP('Ответы на форму (1)'!K349,ДжедайскаяШкала,2,FALSE)</f>
        <v>2. Средне</v>
      </c>
      <c r="U349" t="str">
        <f>VLOOKUP('Ответы на форму (1)'!L349,ДжедайскаяШкала,2,FALSE)</f>
        <v>2. Средне</v>
      </c>
      <c r="V349" s="9">
        <f t="shared" si="34"/>
        <v>31</v>
      </c>
      <c r="W349" s="9" t="str">
        <f t="shared" si="35"/>
        <v>2. Усталый</v>
      </c>
      <c r="X349">
        <f>VLOOKUP('Ответы на форму (1)'!M349,FAS,2,FALSE)</f>
        <v>3</v>
      </c>
      <c r="Y349">
        <f>VLOOKUP('Ответы на форму (1)'!N349,FAS,2,FALSE)</f>
        <v>3</v>
      </c>
      <c r="Z349">
        <f>VLOOKUP('Ответы на форму (1)'!O349,FAS,2,FALSE)</f>
        <v>3</v>
      </c>
      <c r="AA349">
        <f>VLOOKUP('Ответы на форму (1)'!P349,FAS,2,FALSE)</f>
        <v>4</v>
      </c>
      <c r="AB349">
        <f>VLOOKUP('Ответы на форму (1)'!Q349,FAS,2,FALSE)</f>
        <v>3</v>
      </c>
      <c r="AC349">
        <f>VLOOKUP('Ответы на форму (1)'!R349,FAS,2,FALSE)</f>
        <v>2</v>
      </c>
      <c r="AD349">
        <f>VLOOKUP('Ответы на форму (1)'!S349,FAS,2,FALSE)</f>
        <v>3</v>
      </c>
      <c r="AE349">
        <f>VLOOKUP('Ответы на форму (1)'!T349,FAS,2,FALSE)</f>
        <v>2</v>
      </c>
      <c r="AF349">
        <f>VLOOKUP('Ответы на форму (1)'!U349,FAS,2,FALSE)</f>
        <v>4</v>
      </c>
      <c r="AG349">
        <f>VLOOKUP('Ответы на форму (1)'!V349,FAS,2,FALSE)</f>
        <v>4</v>
      </c>
    </row>
    <row r="350" spans="1:33" x14ac:dyDescent="0.3">
      <c r="A350" t="str">
        <f>VLOOKUP('Ответы на форму (1)'!B350,Пол,2,FALSE)</f>
        <v>Ж</v>
      </c>
      <c r="B350">
        <f>'Ответы на форму (1)'!C350</f>
        <v>37</v>
      </c>
      <c r="C350" t="str">
        <f t="shared" si="30"/>
        <v>1. Мудрый :)</v>
      </c>
      <c r="D350" t="str">
        <f>VLOOKUP('Ответы на форму (1)'!D350,ЧастотаТолчкосмартфона,2,FALSE)</f>
        <v>1. Редко</v>
      </c>
      <c r="E350">
        <f>IF(ISERR(FIND(E$1,'Ответы на форму (1)'!$E350)),0,IF(FIND(E$1,'Ответы на форму (1)'!$E350)&gt;0,1,0))</f>
        <v>0</v>
      </c>
      <c r="F350">
        <f>IF(ISERR(FIND(F$1,'Ответы на форму (1)'!$E350)),0,IF(FIND(F$1,'Ответы на форму (1)'!$E350)&gt;0,1,0))</f>
        <v>0</v>
      </c>
      <c r="G350">
        <f>IF(ISERR(FIND(G$1,'Ответы на форму (1)'!$E350)),0,IF(FIND(G$1,'Ответы на форму (1)'!$E350)&gt;0,1,0))</f>
        <v>0</v>
      </c>
      <c r="H350">
        <f>IF(ISERR(FIND(H$1,'Ответы на форму (1)'!$E350)),0,IF(FIND(H$1,'Ответы на форму (1)'!$E350)&gt;0,1,0))</f>
        <v>1</v>
      </c>
      <c r="I350">
        <f>IF(ISERR(FIND(I$1,'Ответы на форму (1)'!$E350)),0,IF(FIND(I$1,'Ответы на форму (1)'!$E350)&gt;0,1,0))</f>
        <v>0</v>
      </c>
      <c r="J350">
        <f>IF(ISERR(FIND(J$1,'Ответы на форму (1)'!$E350)),0,IF(FIND(J$1,'Ответы на форму (1)'!$E350)&gt;0,1,0))</f>
        <v>0</v>
      </c>
      <c r="K350">
        <f>IF(ISERR(FIND(K$1,'Ответы на форму (1)'!$E350)),0,IF(FIND(K$1,'Ответы на форму (1)'!$E350)&gt;0,1,0))</f>
        <v>0</v>
      </c>
      <c r="L350">
        <f t="shared" si="31"/>
        <v>1</v>
      </c>
      <c r="M350" s="9">
        <f t="shared" si="32"/>
        <v>20</v>
      </c>
      <c r="N350" s="9" t="str">
        <f t="shared" si="33"/>
        <v>2. Так себе</v>
      </c>
      <c r="O350">
        <f>'Ответы на форму (1)'!F350</f>
        <v>5</v>
      </c>
      <c r="P350">
        <f>'Ответы на форму (1)'!G350</f>
        <v>5</v>
      </c>
      <c r="Q350">
        <f>'Ответы на форму (1)'!H350</f>
        <v>5</v>
      </c>
      <c r="R350">
        <f>'Ответы на форму (1)'!I350</f>
        <v>3</v>
      </c>
      <c r="S350">
        <f>'Ответы на форму (1)'!J350</f>
        <v>2</v>
      </c>
      <c r="T350" t="str">
        <f>VLOOKUP('Ответы на форму (1)'!K350,ДжедайскаяШкала,2,FALSE)</f>
        <v>3. Хорошо</v>
      </c>
      <c r="U350" t="str">
        <f>VLOOKUP('Ответы на форму (1)'!L350,ДжедайскаяШкала,2,FALSE)</f>
        <v>3. Хорошо</v>
      </c>
      <c r="V350" s="9">
        <f t="shared" si="34"/>
        <v>24</v>
      </c>
      <c r="W350" s="9" t="str">
        <f t="shared" si="35"/>
        <v>2. Усталый</v>
      </c>
      <c r="X350">
        <f>VLOOKUP('Ответы на форму (1)'!M350,FAS,2,FALSE)</f>
        <v>2</v>
      </c>
      <c r="Y350">
        <f>VLOOKUP('Ответы на форму (1)'!N350,FAS,2,FALSE)</f>
        <v>2</v>
      </c>
      <c r="Z350">
        <f>VLOOKUP('Ответы на форму (1)'!O350,FAS,2,FALSE)</f>
        <v>2</v>
      </c>
      <c r="AA350">
        <f>VLOOKUP('Ответы на форму (1)'!P350,FAS,2,FALSE)</f>
        <v>4</v>
      </c>
      <c r="AB350">
        <f>VLOOKUP('Ответы на форму (1)'!Q350,FAS,2,FALSE)</f>
        <v>2</v>
      </c>
      <c r="AC350">
        <f>VLOOKUP('Ответы на форму (1)'!R350,FAS,2,FALSE)</f>
        <v>3</v>
      </c>
      <c r="AD350">
        <f>VLOOKUP('Ответы на форму (1)'!S350,FAS,2,FALSE)</f>
        <v>2</v>
      </c>
      <c r="AE350">
        <f>VLOOKUP('Ответы на форму (1)'!T350,FAS,2,FALSE)</f>
        <v>2</v>
      </c>
      <c r="AF350">
        <f>VLOOKUP('Ответы на форму (1)'!U350,FAS,2,FALSE)</f>
        <v>2</v>
      </c>
      <c r="AG350">
        <f>VLOOKUP('Ответы на форму (1)'!V350,FAS,2,FALSE)</f>
        <v>3</v>
      </c>
    </row>
    <row r="351" spans="1:33" x14ac:dyDescent="0.3">
      <c r="A351" t="str">
        <f>VLOOKUP('Ответы на форму (1)'!B351,Пол,2,FALSE)</f>
        <v>М</v>
      </c>
      <c r="B351">
        <f>'Ответы на форму (1)'!C351</f>
        <v>39</v>
      </c>
      <c r="C351" t="str">
        <f t="shared" si="30"/>
        <v>1. Мудрый :)</v>
      </c>
      <c r="D351" t="str">
        <f>VLOOKUP('Ответы на форму (1)'!D351,ЧастотаТолчкосмартфона,2,FALSE)</f>
        <v>2. Иногда</v>
      </c>
      <c r="E351">
        <f>IF(ISERR(FIND(E$1,'Ответы на форму (1)'!$E351)),0,IF(FIND(E$1,'Ответы на форму (1)'!$E351)&gt;0,1,0))</f>
        <v>0</v>
      </c>
      <c r="F351">
        <f>IF(ISERR(FIND(F$1,'Ответы на форму (1)'!$E351)),0,IF(FIND(F$1,'Ответы на форму (1)'!$E351)&gt;0,1,0))</f>
        <v>0</v>
      </c>
      <c r="G351">
        <f>IF(ISERR(FIND(G$1,'Ответы на форму (1)'!$E351)),0,IF(FIND(G$1,'Ответы на форму (1)'!$E351)&gt;0,1,0))</f>
        <v>0</v>
      </c>
      <c r="H351">
        <f>IF(ISERR(FIND(H$1,'Ответы на форму (1)'!$E351)),0,IF(FIND(H$1,'Ответы на форму (1)'!$E351)&gt;0,1,0))</f>
        <v>0</v>
      </c>
      <c r="I351">
        <f>IF(ISERR(FIND(I$1,'Ответы на форму (1)'!$E351)),0,IF(FIND(I$1,'Ответы на форму (1)'!$E351)&gt;0,1,0))</f>
        <v>1</v>
      </c>
      <c r="J351">
        <f>IF(ISERR(FIND(J$1,'Ответы на форму (1)'!$E351)),0,IF(FIND(J$1,'Ответы на форму (1)'!$E351)&gt;0,1,0))</f>
        <v>1</v>
      </c>
      <c r="K351">
        <f>IF(ISERR(FIND(K$1,'Ответы на форму (1)'!$E351)),0,IF(FIND(K$1,'Ответы на форму (1)'!$E351)&gt;0,1,0))</f>
        <v>0</v>
      </c>
      <c r="L351">
        <f t="shared" si="31"/>
        <v>2</v>
      </c>
      <c r="M351" s="9">
        <f t="shared" si="32"/>
        <v>18</v>
      </c>
      <c r="N351" s="9" t="str">
        <f t="shared" si="33"/>
        <v>2. Так себе</v>
      </c>
      <c r="O351">
        <f>'Ответы на форму (1)'!F351</f>
        <v>2</v>
      </c>
      <c r="P351">
        <f>'Ответы на форму (1)'!G351</f>
        <v>3</v>
      </c>
      <c r="Q351">
        <f>'Ответы на форму (1)'!H351</f>
        <v>5</v>
      </c>
      <c r="R351">
        <f>'Ответы на форму (1)'!I351</f>
        <v>5</v>
      </c>
      <c r="S351">
        <f>'Ответы на форму (1)'!J351</f>
        <v>3</v>
      </c>
      <c r="T351" t="str">
        <f>VLOOKUP('Ответы на форму (1)'!K351,ДжедайскаяШкала,2,FALSE)</f>
        <v>3. Хорошо</v>
      </c>
      <c r="U351" t="str">
        <f>VLOOKUP('Ответы на форму (1)'!L351,ДжедайскаяШкала,2,FALSE)</f>
        <v>2. Средне</v>
      </c>
      <c r="V351" s="9">
        <f t="shared" si="34"/>
        <v>34</v>
      </c>
      <c r="W351" s="9" t="str">
        <f t="shared" si="35"/>
        <v>3. В хлам</v>
      </c>
      <c r="X351">
        <f>VLOOKUP('Ответы на форму (1)'!M351,FAS,2,FALSE)</f>
        <v>3</v>
      </c>
      <c r="Y351">
        <f>VLOOKUP('Ответы на форму (1)'!N351,FAS,2,FALSE)</f>
        <v>4</v>
      </c>
      <c r="Z351">
        <f>VLOOKUP('Ответы на форму (1)'!O351,FAS,2,FALSE)</f>
        <v>5</v>
      </c>
      <c r="AA351">
        <f>VLOOKUP('Ответы на форму (1)'!P351,FAS,2,FALSE)</f>
        <v>3</v>
      </c>
      <c r="AB351">
        <f>VLOOKUP('Ответы на форму (1)'!Q351,FAS,2,FALSE)</f>
        <v>2</v>
      </c>
      <c r="AC351">
        <f>VLOOKUP('Ответы на форму (1)'!R351,FAS,2,FALSE)</f>
        <v>4</v>
      </c>
      <c r="AD351">
        <f>VLOOKUP('Ответы на форму (1)'!S351,FAS,2,FALSE)</f>
        <v>3</v>
      </c>
      <c r="AE351">
        <f>VLOOKUP('Ответы на форму (1)'!T351,FAS,2,FALSE)</f>
        <v>4</v>
      </c>
      <c r="AF351">
        <f>VLOOKUP('Ответы на форму (1)'!U351,FAS,2,FALSE)</f>
        <v>3</v>
      </c>
      <c r="AG351">
        <f>VLOOKUP('Ответы на форму (1)'!V351,FAS,2,FALSE)</f>
        <v>3</v>
      </c>
    </row>
    <row r="352" spans="1:33" x14ac:dyDescent="0.3">
      <c r="A352" t="str">
        <f>VLOOKUP('Ответы на форму (1)'!B352,Пол,2,FALSE)</f>
        <v>Ж</v>
      </c>
      <c r="B352">
        <f>'Ответы на форму (1)'!C352</f>
        <v>21</v>
      </c>
      <c r="C352" t="str">
        <f t="shared" si="30"/>
        <v>3. Миллениал :)</v>
      </c>
      <c r="D352" t="str">
        <f>VLOOKUP('Ответы на форму (1)'!D352,ЧастотаТолчкосмартфона,2,FALSE)</f>
        <v>1. Редко</v>
      </c>
      <c r="E352">
        <f>IF(ISERR(FIND(E$1,'Ответы на форму (1)'!$E352)),0,IF(FIND(E$1,'Ответы на форму (1)'!$E352)&gt;0,1,0))</f>
        <v>0</v>
      </c>
      <c r="F352">
        <f>IF(ISERR(FIND(F$1,'Ответы на форму (1)'!$E352)),0,IF(FIND(F$1,'Ответы на форму (1)'!$E352)&gt;0,1,0))</f>
        <v>0</v>
      </c>
      <c r="G352">
        <f>IF(ISERR(FIND(G$1,'Ответы на форму (1)'!$E352)),0,IF(FIND(G$1,'Ответы на форму (1)'!$E352)&gt;0,1,0))</f>
        <v>0</v>
      </c>
      <c r="H352">
        <f>IF(ISERR(FIND(H$1,'Ответы на форму (1)'!$E352)),0,IF(FIND(H$1,'Ответы на форму (1)'!$E352)&gt;0,1,0))</f>
        <v>1</v>
      </c>
      <c r="I352">
        <f>IF(ISERR(FIND(I$1,'Ответы на форму (1)'!$E352)),0,IF(FIND(I$1,'Ответы на форму (1)'!$E352)&gt;0,1,0))</f>
        <v>0</v>
      </c>
      <c r="J352">
        <f>IF(ISERR(FIND(J$1,'Ответы на форму (1)'!$E352)),0,IF(FIND(J$1,'Ответы на форму (1)'!$E352)&gt;0,1,0))</f>
        <v>0</v>
      </c>
      <c r="K352">
        <f>IF(ISERR(FIND(K$1,'Ответы на форму (1)'!$E352)),0,IF(FIND(K$1,'Ответы на форму (1)'!$E352)&gt;0,1,0))</f>
        <v>0</v>
      </c>
      <c r="L352">
        <f t="shared" si="31"/>
        <v>1</v>
      </c>
      <c r="M352" s="9">
        <f t="shared" si="32"/>
        <v>15</v>
      </c>
      <c r="N352" s="9" t="str">
        <f t="shared" si="33"/>
        <v>3. Не довольный</v>
      </c>
      <c r="O352">
        <f>'Ответы на форму (1)'!F352</f>
        <v>4</v>
      </c>
      <c r="P352">
        <f>'Ответы на форму (1)'!G352</f>
        <v>4</v>
      </c>
      <c r="Q352">
        <f>'Ответы на форму (1)'!H352</f>
        <v>4</v>
      </c>
      <c r="R352">
        <f>'Ответы на форму (1)'!I352</f>
        <v>2</v>
      </c>
      <c r="S352">
        <f>'Ответы на форму (1)'!J352</f>
        <v>1</v>
      </c>
      <c r="T352" t="str">
        <f>VLOOKUP('Ответы на форму (1)'!K352,ДжедайскаяШкала,2,FALSE)</f>
        <v>1. Плохо</v>
      </c>
      <c r="U352" t="str">
        <f>VLOOKUP('Ответы на форму (1)'!L352,ДжедайскаяШкала,2,FALSE)</f>
        <v>3. Хорошо</v>
      </c>
      <c r="V352" s="9">
        <f t="shared" si="34"/>
        <v>38</v>
      </c>
      <c r="W352" s="9" t="str">
        <f t="shared" si="35"/>
        <v>3. В хлам</v>
      </c>
      <c r="X352">
        <f>VLOOKUP('Ответы на форму (1)'!M352,FAS,2,FALSE)</f>
        <v>5</v>
      </c>
      <c r="Y352">
        <f>VLOOKUP('Ответы на форму (1)'!N352,FAS,2,FALSE)</f>
        <v>3</v>
      </c>
      <c r="Z352">
        <f>VLOOKUP('Ответы на форму (1)'!O352,FAS,2,FALSE)</f>
        <v>4</v>
      </c>
      <c r="AA352">
        <f>VLOOKUP('Ответы на форму (1)'!P352,FAS,2,FALSE)</f>
        <v>2</v>
      </c>
      <c r="AB352">
        <f>VLOOKUP('Ответы на форму (1)'!Q352,FAS,2,FALSE)</f>
        <v>4</v>
      </c>
      <c r="AC352">
        <f>VLOOKUP('Ответы на форму (1)'!R352,FAS,2,FALSE)</f>
        <v>4</v>
      </c>
      <c r="AD352">
        <f>VLOOKUP('Ответы на форму (1)'!S352,FAS,2,FALSE)</f>
        <v>3</v>
      </c>
      <c r="AE352">
        <f>VLOOKUP('Ответы на форму (1)'!T352,FAS,2,FALSE)</f>
        <v>4</v>
      </c>
      <c r="AF352">
        <f>VLOOKUP('Ответы на форму (1)'!U352,FAS,2,FALSE)</f>
        <v>4</v>
      </c>
      <c r="AG352">
        <f>VLOOKUP('Ответы на форму (1)'!V352,FAS,2,FALSE)</f>
        <v>5</v>
      </c>
    </row>
    <row r="353" spans="1:33" x14ac:dyDescent="0.3">
      <c r="A353" t="str">
        <f>VLOOKUP('Ответы на форму (1)'!B353,Пол,2,FALSE)</f>
        <v>Ж</v>
      </c>
      <c r="B353">
        <f>'Ответы на форму (1)'!C353</f>
        <v>39</v>
      </c>
      <c r="C353" t="str">
        <f t="shared" si="30"/>
        <v>1. Мудрый :)</v>
      </c>
      <c r="D353" t="str">
        <f>VLOOKUP('Ответы на форму (1)'!D353,ЧастотаТолчкосмартфона,2,FALSE)</f>
        <v>2. Иногда</v>
      </c>
      <c r="E353">
        <f>IF(ISERR(FIND(E$1,'Ответы на форму (1)'!$E353)),0,IF(FIND(E$1,'Ответы на форму (1)'!$E353)&gt;0,1,0))</f>
        <v>0</v>
      </c>
      <c r="F353">
        <f>IF(ISERR(FIND(F$1,'Ответы на форму (1)'!$E353)),0,IF(FIND(F$1,'Ответы на форму (1)'!$E353)&gt;0,1,0))</f>
        <v>0</v>
      </c>
      <c r="G353">
        <f>IF(ISERR(FIND(G$1,'Ответы на форму (1)'!$E353)),0,IF(FIND(G$1,'Ответы на форму (1)'!$E353)&gt;0,1,0))</f>
        <v>0</v>
      </c>
      <c r="H353">
        <f>IF(ISERR(FIND(H$1,'Ответы на форму (1)'!$E353)),0,IF(FIND(H$1,'Ответы на форму (1)'!$E353)&gt;0,1,0))</f>
        <v>1</v>
      </c>
      <c r="I353">
        <f>IF(ISERR(FIND(I$1,'Ответы на форму (1)'!$E353)),0,IF(FIND(I$1,'Ответы на форму (1)'!$E353)&gt;0,1,0))</f>
        <v>0</v>
      </c>
      <c r="J353">
        <f>IF(ISERR(FIND(J$1,'Ответы на форму (1)'!$E353)),0,IF(FIND(J$1,'Ответы на форму (1)'!$E353)&gt;0,1,0))</f>
        <v>0</v>
      </c>
      <c r="K353">
        <f>IF(ISERR(FIND(K$1,'Ответы на форму (1)'!$E353)),0,IF(FIND(K$1,'Ответы на форму (1)'!$E353)&gt;0,1,0))</f>
        <v>0</v>
      </c>
      <c r="L353">
        <f t="shared" si="31"/>
        <v>1</v>
      </c>
      <c r="M353" s="9">
        <f t="shared" si="32"/>
        <v>28</v>
      </c>
      <c r="N353" s="9" t="str">
        <f t="shared" si="33"/>
        <v>1. Довольный</v>
      </c>
      <c r="O353">
        <f>'Ответы на форму (1)'!F353</f>
        <v>6</v>
      </c>
      <c r="P353">
        <f>'Ответы на форму (1)'!G353</f>
        <v>6</v>
      </c>
      <c r="Q353">
        <f>'Ответы на форму (1)'!H353</f>
        <v>6</v>
      </c>
      <c r="R353">
        <f>'Ответы на форму (1)'!I353</f>
        <v>6</v>
      </c>
      <c r="S353">
        <f>'Ответы на форму (1)'!J353</f>
        <v>4</v>
      </c>
      <c r="T353" t="str">
        <f>VLOOKUP('Ответы на форму (1)'!K353,ДжедайскаяШкала,2,FALSE)</f>
        <v>3. Хорошо</v>
      </c>
      <c r="U353" t="str">
        <f>VLOOKUP('Ответы на форму (1)'!L353,ДжедайскаяШкала,2,FALSE)</f>
        <v>3. Хорошо</v>
      </c>
      <c r="V353" s="9">
        <f t="shared" si="34"/>
        <v>29</v>
      </c>
      <c r="W353" s="9" t="str">
        <f t="shared" si="35"/>
        <v>2. Усталый</v>
      </c>
      <c r="X353">
        <f>VLOOKUP('Ответы на форму (1)'!M353,FAS,2,FALSE)</f>
        <v>3</v>
      </c>
      <c r="Y353">
        <f>VLOOKUP('Ответы на форму (1)'!N353,FAS,2,FALSE)</f>
        <v>2</v>
      </c>
      <c r="Z353">
        <f>VLOOKUP('Ответы на форму (1)'!O353,FAS,2,FALSE)</f>
        <v>2</v>
      </c>
      <c r="AA353">
        <f>VLOOKUP('Ответы на форму (1)'!P353,FAS,2,FALSE)</f>
        <v>4</v>
      </c>
      <c r="AB353">
        <f>VLOOKUP('Ответы на форму (1)'!Q353,FAS,2,FALSE)</f>
        <v>2</v>
      </c>
      <c r="AC353">
        <f>VLOOKUP('Ответы на форму (1)'!R353,FAS,2,FALSE)</f>
        <v>2</v>
      </c>
      <c r="AD353">
        <f>VLOOKUP('Ответы на форму (1)'!S353,FAS,2,FALSE)</f>
        <v>3</v>
      </c>
      <c r="AE353">
        <f>VLOOKUP('Ответы на форму (1)'!T353,FAS,2,FALSE)</f>
        <v>3</v>
      </c>
      <c r="AF353">
        <f>VLOOKUP('Ответы на форму (1)'!U353,FAS,2,FALSE)</f>
        <v>3</v>
      </c>
      <c r="AG353">
        <f>VLOOKUP('Ответы на форму (1)'!V353,FAS,2,FALSE)</f>
        <v>5</v>
      </c>
    </row>
    <row r="354" spans="1:33" x14ac:dyDescent="0.3">
      <c r="A354" t="str">
        <f>VLOOKUP('Ответы на форму (1)'!B354,Пол,2,FALSE)</f>
        <v>М</v>
      </c>
      <c r="B354">
        <f>'Ответы на форму (1)'!C354</f>
        <v>39</v>
      </c>
      <c r="C354" t="str">
        <f t="shared" si="30"/>
        <v>1. Мудрый :)</v>
      </c>
      <c r="D354" t="str">
        <f>VLOOKUP('Ответы на форму (1)'!D354,ЧастотаТолчкосмартфона,2,FALSE)</f>
        <v>4. Очень Часто</v>
      </c>
      <c r="E354">
        <f>IF(ISERR(FIND(E$1,'Ответы на форму (1)'!$E354)),0,IF(FIND(E$1,'Ответы на форму (1)'!$E354)&gt;0,1,0))</f>
        <v>0</v>
      </c>
      <c r="F354">
        <f>IF(ISERR(FIND(F$1,'Ответы на форму (1)'!$E354)),0,IF(FIND(F$1,'Ответы на форму (1)'!$E354)&gt;0,1,0))</f>
        <v>1</v>
      </c>
      <c r="G354">
        <f>IF(ISERR(FIND(G$1,'Ответы на форму (1)'!$E354)),0,IF(FIND(G$1,'Ответы на форму (1)'!$E354)&gt;0,1,0))</f>
        <v>0</v>
      </c>
      <c r="H354">
        <f>IF(ISERR(FIND(H$1,'Ответы на форму (1)'!$E354)),0,IF(FIND(H$1,'Ответы на форму (1)'!$E354)&gt;0,1,0))</f>
        <v>1</v>
      </c>
      <c r="I354">
        <f>IF(ISERR(FIND(I$1,'Ответы на форму (1)'!$E354)),0,IF(FIND(I$1,'Ответы на форму (1)'!$E354)&gt;0,1,0))</f>
        <v>0</v>
      </c>
      <c r="J354">
        <f>IF(ISERR(FIND(J$1,'Ответы на форму (1)'!$E354)),0,IF(FIND(J$1,'Ответы на форму (1)'!$E354)&gt;0,1,0))</f>
        <v>0</v>
      </c>
      <c r="K354">
        <f>IF(ISERR(FIND(K$1,'Ответы на форму (1)'!$E354)),0,IF(FIND(K$1,'Ответы на форму (1)'!$E354)&gt;0,1,0))</f>
        <v>0</v>
      </c>
      <c r="L354">
        <f t="shared" si="31"/>
        <v>2</v>
      </c>
      <c r="M354" s="9">
        <f t="shared" si="32"/>
        <v>30</v>
      </c>
      <c r="N354" s="9" t="str">
        <f t="shared" si="33"/>
        <v>1. Довольный</v>
      </c>
      <c r="O354">
        <f>'Ответы на форму (1)'!F354</f>
        <v>6</v>
      </c>
      <c r="P354">
        <f>'Ответы на форму (1)'!G354</f>
        <v>7</v>
      </c>
      <c r="Q354">
        <f>'Ответы на форму (1)'!H354</f>
        <v>6</v>
      </c>
      <c r="R354">
        <f>'Ответы на форму (1)'!I354</f>
        <v>6</v>
      </c>
      <c r="S354">
        <f>'Ответы на форму (1)'!J354</f>
        <v>5</v>
      </c>
      <c r="T354" t="str">
        <f>VLOOKUP('Ответы на форму (1)'!K354,ДжедайскаяШкала,2,FALSE)</f>
        <v>3. Хорошо</v>
      </c>
      <c r="U354" t="str">
        <f>VLOOKUP('Ответы на форму (1)'!L354,ДжедайскаяШкала,2,FALSE)</f>
        <v>3. Хорошо</v>
      </c>
      <c r="V354" s="9">
        <f t="shared" si="34"/>
        <v>21</v>
      </c>
      <c r="W354" s="9" t="str">
        <f t="shared" si="35"/>
        <v>1. Свежий</v>
      </c>
      <c r="X354">
        <f>VLOOKUP('Ответы на форму (1)'!M354,FAS,2,FALSE)</f>
        <v>1</v>
      </c>
      <c r="Y354">
        <f>VLOOKUP('Ответы на форму (1)'!N354,FAS,2,FALSE)</f>
        <v>1</v>
      </c>
      <c r="Z354">
        <f>VLOOKUP('Ответы на форму (1)'!O354,FAS,2,FALSE)</f>
        <v>3</v>
      </c>
      <c r="AA354">
        <f>VLOOKUP('Ответы на форму (1)'!P354,FAS,2,FALSE)</f>
        <v>2</v>
      </c>
      <c r="AB354">
        <f>VLOOKUP('Ответы на форму (1)'!Q354,FAS,2,FALSE)</f>
        <v>1</v>
      </c>
      <c r="AC354">
        <f>VLOOKUP('Ответы на форму (1)'!R354,FAS,2,FALSE)</f>
        <v>4</v>
      </c>
      <c r="AD354">
        <f>VLOOKUP('Ответы на форму (1)'!S354,FAS,2,FALSE)</f>
        <v>2</v>
      </c>
      <c r="AE354">
        <f>VLOOKUP('Ответы на форму (1)'!T354,FAS,2,FALSE)</f>
        <v>2</v>
      </c>
      <c r="AF354">
        <f>VLOOKUP('Ответы на форму (1)'!U354,FAS,2,FALSE)</f>
        <v>1</v>
      </c>
      <c r="AG354">
        <f>VLOOKUP('Ответы на форму (1)'!V354,FAS,2,FALSE)</f>
        <v>4</v>
      </c>
    </row>
    <row r="355" spans="1:33" x14ac:dyDescent="0.3">
      <c r="A355" t="str">
        <f>VLOOKUP('Ответы на форму (1)'!B355,Пол,2,FALSE)</f>
        <v>Ж</v>
      </c>
      <c r="B355">
        <f>'Ответы на форму (1)'!C355</f>
        <v>55</v>
      </c>
      <c r="C355" t="str">
        <f t="shared" si="30"/>
        <v>1. Мудрый :)</v>
      </c>
      <c r="D355" t="str">
        <f>VLOOKUP('Ответы на форму (1)'!D355,ЧастотаТолчкосмартфона,2,FALSE)</f>
        <v>1. Редко</v>
      </c>
      <c r="E355">
        <f>IF(ISERR(FIND(E$1,'Ответы на форму (1)'!$E355)),0,IF(FIND(E$1,'Ответы на форму (1)'!$E355)&gt;0,1,0))</f>
        <v>1</v>
      </c>
      <c r="F355">
        <f>IF(ISERR(FIND(F$1,'Ответы на форму (1)'!$E355)),0,IF(FIND(F$1,'Ответы на форму (1)'!$E355)&gt;0,1,0))</f>
        <v>0</v>
      </c>
      <c r="G355">
        <f>IF(ISERR(FIND(G$1,'Ответы на форму (1)'!$E355)),0,IF(FIND(G$1,'Ответы на форму (1)'!$E355)&gt;0,1,0))</f>
        <v>0</v>
      </c>
      <c r="H355">
        <f>IF(ISERR(FIND(H$1,'Ответы на форму (1)'!$E355)),0,IF(FIND(H$1,'Ответы на форму (1)'!$E355)&gt;0,1,0))</f>
        <v>0</v>
      </c>
      <c r="I355">
        <f>IF(ISERR(FIND(I$1,'Ответы на форму (1)'!$E355)),0,IF(FIND(I$1,'Ответы на форму (1)'!$E355)&gt;0,1,0))</f>
        <v>0</v>
      </c>
      <c r="J355">
        <f>IF(ISERR(FIND(J$1,'Ответы на форму (1)'!$E355)),0,IF(FIND(J$1,'Ответы на форму (1)'!$E355)&gt;0,1,0))</f>
        <v>0</v>
      </c>
      <c r="K355">
        <f>IF(ISERR(FIND(K$1,'Ответы на форму (1)'!$E355)),0,IF(FIND(K$1,'Ответы на форму (1)'!$E355)&gt;0,1,0))</f>
        <v>0</v>
      </c>
      <c r="L355">
        <f t="shared" si="31"/>
        <v>1</v>
      </c>
      <c r="M355" s="9">
        <f t="shared" si="32"/>
        <v>28</v>
      </c>
      <c r="N355" s="9" t="str">
        <f t="shared" si="33"/>
        <v>1. Довольный</v>
      </c>
      <c r="O355">
        <f>'Ответы на форму (1)'!F355</f>
        <v>5</v>
      </c>
      <c r="P355">
        <f>'Ответы на форму (1)'!G355</f>
        <v>7</v>
      </c>
      <c r="Q355">
        <f>'Ответы на форму (1)'!H355</f>
        <v>5</v>
      </c>
      <c r="R355">
        <f>'Ответы на форму (1)'!I355</f>
        <v>5</v>
      </c>
      <c r="S355">
        <f>'Ответы на форму (1)'!J355</f>
        <v>6</v>
      </c>
      <c r="T355" t="str">
        <f>VLOOKUP('Ответы на форму (1)'!K355,ДжедайскаяШкала,2,FALSE)</f>
        <v>3. Хорошо</v>
      </c>
      <c r="U355" t="str">
        <f>VLOOKUP('Ответы на форму (1)'!L355,ДжедайскаяШкала,2,FALSE)</f>
        <v>3. Хорошо</v>
      </c>
      <c r="V355" s="9">
        <f t="shared" si="34"/>
        <v>23</v>
      </c>
      <c r="W355" s="9" t="str">
        <f t="shared" si="35"/>
        <v>1. Свежий</v>
      </c>
      <c r="X355">
        <f>VLOOKUP('Ответы на форму (1)'!M355,FAS,2,FALSE)</f>
        <v>3</v>
      </c>
      <c r="Y355">
        <f>VLOOKUP('Ответы на форму (1)'!N355,FAS,2,FALSE)</f>
        <v>2</v>
      </c>
      <c r="Z355">
        <f>VLOOKUP('Ответы на форму (1)'!O355,FAS,2,FALSE)</f>
        <v>1</v>
      </c>
      <c r="AA355">
        <f>VLOOKUP('Ответы на форму (1)'!P355,FAS,2,FALSE)</f>
        <v>4</v>
      </c>
      <c r="AB355">
        <f>VLOOKUP('Ответы на форму (1)'!Q355,FAS,2,FALSE)</f>
        <v>1</v>
      </c>
      <c r="AC355">
        <f>VLOOKUP('Ответы на форму (1)'!R355,FAS,2,FALSE)</f>
        <v>3</v>
      </c>
      <c r="AD355">
        <f>VLOOKUP('Ответы на форму (1)'!S355,FAS,2,FALSE)</f>
        <v>3</v>
      </c>
      <c r="AE355">
        <f>VLOOKUP('Ответы на форму (1)'!T355,FAS,2,FALSE)</f>
        <v>1</v>
      </c>
      <c r="AF355">
        <f>VLOOKUP('Ответы на форму (1)'!U355,FAS,2,FALSE)</f>
        <v>1</v>
      </c>
      <c r="AG355">
        <f>VLOOKUP('Ответы на форму (1)'!V355,FAS,2,FALSE)</f>
        <v>4</v>
      </c>
    </row>
    <row r="356" spans="1:33" x14ac:dyDescent="0.3">
      <c r="A356" t="str">
        <f>VLOOKUP('Ответы на форму (1)'!B356,Пол,2,FALSE)</f>
        <v>Ж</v>
      </c>
      <c r="B356">
        <f>'Ответы на форму (1)'!C356</f>
        <v>30</v>
      </c>
      <c r="C356" t="str">
        <f t="shared" si="30"/>
        <v>2. Молодой</v>
      </c>
      <c r="D356" t="str">
        <f>VLOOKUP('Ответы на форму (1)'!D356,ЧастотаТолчкосмартфона,2,FALSE)</f>
        <v>4. Очень Часто</v>
      </c>
      <c r="E356">
        <f>IF(ISERR(FIND(E$1,'Ответы на форму (1)'!$E356)),0,IF(FIND(E$1,'Ответы на форму (1)'!$E356)&gt;0,1,0))</f>
        <v>0</v>
      </c>
      <c r="F356">
        <f>IF(ISERR(FIND(F$1,'Ответы на форму (1)'!$E356)),0,IF(FIND(F$1,'Ответы на форму (1)'!$E356)&gt;0,1,0))</f>
        <v>1</v>
      </c>
      <c r="G356">
        <f>IF(ISERR(FIND(G$1,'Ответы на форму (1)'!$E356)),0,IF(FIND(G$1,'Ответы на форму (1)'!$E356)&gt;0,1,0))</f>
        <v>0</v>
      </c>
      <c r="H356">
        <f>IF(ISERR(FIND(H$1,'Ответы на форму (1)'!$E356)),0,IF(FIND(H$1,'Ответы на форму (1)'!$E356)&gt;0,1,0))</f>
        <v>1</v>
      </c>
      <c r="I356">
        <f>IF(ISERR(FIND(I$1,'Ответы на форму (1)'!$E356)),0,IF(FIND(I$1,'Ответы на форму (1)'!$E356)&gt;0,1,0))</f>
        <v>0</v>
      </c>
      <c r="J356">
        <f>IF(ISERR(FIND(J$1,'Ответы на форму (1)'!$E356)),0,IF(FIND(J$1,'Ответы на форму (1)'!$E356)&gt;0,1,0))</f>
        <v>0</v>
      </c>
      <c r="K356">
        <f>IF(ISERR(FIND(K$1,'Ответы на форму (1)'!$E356)),0,IF(FIND(K$1,'Ответы на форму (1)'!$E356)&gt;0,1,0))</f>
        <v>0</v>
      </c>
      <c r="L356">
        <f t="shared" si="31"/>
        <v>2</v>
      </c>
      <c r="M356" s="9">
        <f t="shared" si="32"/>
        <v>19</v>
      </c>
      <c r="N356" s="9" t="str">
        <f t="shared" si="33"/>
        <v>2. Так себе</v>
      </c>
      <c r="O356">
        <f>'Ответы на форму (1)'!F356</f>
        <v>4</v>
      </c>
      <c r="P356">
        <f>'Ответы на форму (1)'!G356</f>
        <v>5</v>
      </c>
      <c r="Q356">
        <f>'Ответы на форму (1)'!H356</f>
        <v>3</v>
      </c>
      <c r="R356">
        <f>'Ответы на форму (1)'!I356</f>
        <v>5</v>
      </c>
      <c r="S356">
        <f>'Ответы на форму (1)'!J356</f>
        <v>2</v>
      </c>
      <c r="T356" t="str">
        <f>VLOOKUP('Ответы на форму (1)'!K356,ДжедайскаяШкала,2,FALSE)</f>
        <v>2. Средне</v>
      </c>
      <c r="U356" t="str">
        <f>VLOOKUP('Ответы на форму (1)'!L356,ДжедайскаяШкала,2,FALSE)</f>
        <v>2. Средне</v>
      </c>
      <c r="V356" s="9">
        <f t="shared" si="34"/>
        <v>16</v>
      </c>
      <c r="W356" s="9" t="str">
        <f t="shared" si="35"/>
        <v>1. Свежий</v>
      </c>
      <c r="X356">
        <f>VLOOKUP('Ответы на форму (1)'!M356,FAS,2,FALSE)</f>
        <v>1</v>
      </c>
      <c r="Y356">
        <f>VLOOKUP('Ответы на форму (1)'!N356,FAS,2,FALSE)</f>
        <v>3</v>
      </c>
      <c r="Z356">
        <f>VLOOKUP('Ответы на форму (1)'!O356,FAS,2,FALSE)</f>
        <v>3</v>
      </c>
      <c r="AA356">
        <f>VLOOKUP('Ответы на форму (1)'!P356,FAS,2,FALSE)</f>
        <v>2</v>
      </c>
      <c r="AB356">
        <f>VLOOKUP('Ответы на форму (1)'!Q356,FAS,2,FALSE)</f>
        <v>2</v>
      </c>
      <c r="AC356">
        <f>VLOOKUP('Ответы на форму (1)'!R356,FAS,2,FALSE)</f>
        <v>1</v>
      </c>
      <c r="AD356">
        <f>VLOOKUP('Ответы на форму (1)'!S356,FAS,2,FALSE)</f>
        <v>1</v>
      </c>
      <c r="AE356">
        <f>VLOOKUP('Ответы на форму (1)'!T356,FAS,2,FALSE)</f>
        <v>1</v>
      </c>
      <c r="AF356">
        <f>VLOOKUP('Ответы на форму (1)'!U356,FAS,2,FALSE)</f>
        <v>1</v>
      </c>
      <c r="AG356">
        <f>VLOOKUP('Ответы на форму (1)'!V356,FAS,2,FALSE)</f>
        <v>1</v>
      </c>
    </row>
    <row r="357" spans="1:33" x14ac:dyDescent="0.3">
      <c r="A357" t="str">
        <f>VLOOKUP('Ответы на форму (1)'!B357,Пол,2,FALSE)</f>
        <v>М</v>
      </c>
      <c r="B357">
        <f>'Ответы на форму (1)'!C357</f>
        <v>53</v>
      </c>
      <c r="C357" t="str">
        <f t="shared" si="30"/>
        <v>1. Мудрый :)</v>
      </c>
      <c r="D357" t="str">
        <f>VLOOKUP('Ответы на форму (1)'!D357,ЧастотаТолчкосмартфона,2,FALSE)</f>
        <v>0. Никогда</v>
      </c>
      <c r="E357">
        <f>IF(ISERR(FIND(E$1,'Ответы на форму (1)'!$E357)),0,IF(FIND(E$1,'Ответы на форму (1)'!$E357)&gt;0,1,0))</f>
        <v>0</v>
      </c>
      <c r="F357">
        <f>IF(ISERR(FIND(F$1,'Ответы на форму (1)'!$E357)),0,IF(FIND(F$1,'Ответы на форму (1)'!$E357)&gt;0,1,0))</f>
        <v>0</v>
      </c>
      <c r="G357">
        <f>IF(ISERR(FIND(G$1,'Ответы на форму (1)'!$E357)),0,IF(FIND(G$1,'Ответы на форму (1)'!$E357)&gt;0,1,0))</f>
        <v>0</v>
      </c>
      <c r="H357">
        <f>IF(ISERR(FIND(H$1,'Ответы на форму (1)'!$E357)),0,IF(FIND(H$1,'Ответы на форму (1)'!$E357)&gt;0,1,0))</f>
        <v>0</v>
      </c>
      <c r="I357">
        <f>IF(ISERR(FIND(I$1,'Ответы на форму (1)'!$E357)),0,IF(FIND(I$1,'Ответы на форму (1)'!$E357)&gt;0,1,0))</f>
        <v>0</v>
      </c>
      <c r="J357">
        <f>IF(ISERR(FIND(J$1,'Ответы на форму (1)'!$E357)),0,IF(FIND(J$1,'Ответы на форму (1)'!$E357)&gt;0,1,0))</f>
        <v>0</v>
      </c>
      <c r="K357">
        <f>IF(ISERR(FIND(K$1,'Ответы на форму (1)'!$E357)),0,IF(FIND(K$1,'Ответы на форму (1)'!$E357)&gt;0,1,0))</f>
        <v>0</v>
      </c>
      <c r="L357">
        <f t="shared" si="31"/>
        <v>0</v>
      </c>
      <c r="M357" s="9">
        <f t="shared" si="32"/>
        <v>16</v>
      </c>
      <c r="N357" s="9" t="str">
        <f t="shared" si="33"/>
        <v>2. Так себе</v>
      </c>
      <c r="O357">
        <f>'Ответы на форму (1)'!F357</f>
        <v>3</v>
      </c>
      <c r="P357">
        <f>'Ответы на форму (1)'!G357</f>
        <v>3</v>
      </c>
      <c r="Q357">
        <f>'Ответы на форму (1)'!H357</f>
        <v>3</v>
      </c>
      <c r="R357">
        <f>'Ответы на форму (1)'!I357</f>
        <v>5</v>
      </c>
      <c r="S357">
        <f>'Ответы на форму (1)'!J357</f>
        <v>2</v>
      </c>
      <c r="T357" t="str">
        <f>VLOOKUP('Ответы на форму (1)'!K357,ДжедайскаяШкала,2,FALSE)</f>
        <v>1. Плохо</v>
      </c>
      <c r="U357" t="str">
        <f>VLOOKUP('Ответы на форму (1)'!L357,ДжедайскаяШкала,2,FALSE)</f>
        <v>1. Плохо</v>
      </c>
      <c r="V357" s="9">
        <f t="shared" si="34"/>
        <v>26</v>
      </c>
      <c r="W357" s="9" t="str">
        <f t="shared" si="35"/>
        <v>2. Усталый</v>
      </c>
      <c r="X357">
        <f>VLOOKUP('Ответы на форму (1)'!M357,FAS,2,FALSE)</f>
        <v>3</v>
      </c>
      <c r="Y357">
        <f>VLOOKUP('Ответы на форму (1)'!N357,FAS,2,FALSE)</f>
        <v>2</v>
      </c>
      <c r="Z357">
        <f>VLOOKUP('Ответы на форму (1)'!O357,FAS,2,FALSE)</f>
        <v>3</v>
      </c>
      <c r="AA357">
        <f>VLOOKUP('Ответы на форму (1)'!P357,FAS,2,FALSE)</f>
        <v>2</v>
      </c>
      <c r="AB357">
        <f>VLOOKUP('Ответы на форму (1)'!Q357,FAS,2,FALSE)</f>
        <v>3</v>
      </c>
      <c r="AC357">
        <f>VLOOKUP('Ответы на форму (1)'!R357,FAS,2,FALSE)</f>
        <v>3</v>
      </c>
      <c r="AD357">
        <f>VLOOKUP('Ответы на форму (1)'!S357,FAS,2,FALSE)</f>
        <v>2</v>
      </c>
      <c r="AE357">
        <f>VLOOKUP('Ответы на форму (1)'!T357,FAS,2,FALSE)</f>
        <v>3</v>
      </c>
      <c r="AF357">
        <f>VLOOKUP('Ответы на форму (1)'!U357,FAS,2,FALSE)</f>
        <v>3</v>
      </c>
      <c r="AG357">
        <f>VLOOKUP('Ответы на форму (1)'!V357,FAS,2,FALSE)</f>
        <v>2</v>
      </c>
    </row>
    <row r="358" spans="1:33" x14ac:dyDescent="0.3">
      <c r="A358" t="str">
        <f>VLOOKUP('Ответы на форму (1)'!B358,Пол,2,FALSE)</f>
        <v>Ж</v>
      </c>
      <c r="B358">
        <f>'Ответы на форму (1)'!C358</f>
        <v>28</v>
      </c>
      <c r="C358" t="str">
        <f t="shared" si="30"/>
        <v>2. Молодой</v>
      </c>
      <c r="D358" t="str">
        <f>VLOOKUP('Ответы на форму (1)'!D358,ЧастотаТолчкосмартфона,2,FALSE)</f>
        <v>2. Иногда</v>
      </c>
      <c r="E358">
        <f>IF(ISERR(FIND(E$1,'Ответы на форму (1)'!$E358)),0,IF(FIND(E$1,'Ответы на форму (1)'!$E358)&gt;0,1,0))</f>
        <v>0</v>
      </c>
      <c r="F358">
        <f>IF(ISERR(FIND(F$1,'Ответы на форму (1)'!$E358)),0,IF(FIND(F$1,'Ответы на форму (1)'!$E358)&gt;0,1,0))</f>
        <v>0</v>
      </c>
      <c r="G358">
        <f>IF(ISERR(FIND(G$1,'Ответы на форму (1)'!$E358)),0,IF(FIND(G$1,'Ответы на форму (1)'!$E358)&gt;0,1,0))</f>
        <v>0</v>
      </c>
      <c r="H358">
        <f>IF(ISERR(FIND(H$1,'Ответы на форму (1)'!$E358)),0,IF(FIND(H$1,'Ответы на форму (1)'!$E358)&gt;0,1,0))</f>
        <v>1</v>
      </c>
      <c r="I358">
        <f>IF(ISERR(FIND(I$1,'Ответы на форму (1)'!$E358)),0,IF(FIND(I$1,'Ответы на форму (1)'!$E358)&gt;0,1,0))</f>
        <v>0</v>
      </c>
      <c r="J358">
        <f>IF(ISERR(FIND(J$1,'Ответы на форму (1)'!$E358)),0,IF(FIND(J$1,'Ответы на форму (1)'!$E358)&gt;0,1,0))</f>
        <v>0</v>
      </c>
      <c r="K358">
        <f>IF(ISERR(FIND(K$1,'Ответы на форму (1)'!$E358)),0,IF(FIND(K$1,'Ответы на форму (1)'!$E358)&gt;0,1,0))</f>
        <v>0</v>
      </c>
      <c r="L358">
        <f t="shared" si="31"/>
        <v>1</v>
      </c>
      <c r="M358" s="9">
        <f t="shared" si="32"/>
        <v>22</v>
      </c>
      <c r="N358" s="9" t="str">
        <f t="shared" si="33"/>
        <v>2. Так себе</v>
      </c>
      <c r="O358">
        <f>'Ответы на форму (1)'!F358</f>
        <v>4</v>
      </c>
      <c r="P358">
        <f>'Ответы на форму (1)'!G358</f>
        <v>5</v>
      </c>
      <c r="Q358">
        <f>'Ответы на форму (1)'!H358</f>
        <v>5</v>
      </c>
      <c r="R358">
        <f>'Ответы на форму (1)'!I358</f>
        <v>3</v>
      </c>
      <c r="S358">
        <f>'Ответы на форму (1)'!J358</f>
        <v>5</v>
      </c>
      <c r="T358" t="str">
        <f>VLOOKUP('Ответы на форму (1)'!K358,ДжедайскаяШкала,2,FALSE)</f>
        <v>3. Хорошо</v>
      </c>
      <c r="U358" t="str">
        <f>VLOOKUP('Ответы на форму (1)'!L358,ДжедайскаяШкала,2,FALSE)</f>
        <v>2. Средне</v>
      </c>
      <c r="V358" s="9">
        <f t="shared" si="34"/>
        <v>28</v>
      </c>
      <c r="W358" s="9" t="str">
        <f t="shared" si="35"/>
        <v>2. Усталый</v>
      </c>
      <c r="X358">
        <f>VLOOKUP('Ответы на форму (1)'!M358,FAS,2,FALSE)</f>
        <v>4</v>
      </c>
      <c r="Y358">
        <f>VLOOKUP('Ответы на форму (1)'!N358,FAS,2,FALSE)</f>
        <v>3</v>
      </c>
      <c r="Z358">
        <f>VLOOKUP('Ответы на форму (1)'!O358,FAS,2,FALSE)</f>
        <v>2</v>
      </c>
      <c r="AA358">
        <f>VLOOKUP('Ответы на форму (1)'!P358,FAS,2,FALSE)</f>
        <v>4</v>
      </c>
      <c r="AB358">
        <f>VLOOKUP('Ответы на форму (1)'!Q358,FAS,2,FALSE)</f>
        <v>4</v>
      </c>
      <c r="AC358">
        <f>VLOOKUP('Ответы на форму (1)'!R358,FAS,2,FALSE)</f>
        <v>2</v>
      </c>
      <c r="AD358">
        <f>VLOOKUP('Ответы на форму (1)'!S358,FAS,2,FALSE)</f>
        <v>1</v>
      </c>
      <c r="AE358">
        <f>VLOOKUP('Ответы на форму (1)'!T358,FAS,2,FALSE)</f>
        <v>3</v>
      </c>
      <c r="AF358">
        <f>VLOOKUP('Ответы на форму (1)'!U358,FAS,2,FALSE)</f>
        <v>2</v>
      </c>
      <c r="AG358">
        <f>VLOOKUP('Ответы на форму (1)'!V358,FAS,2,FALSE)</f>
        <v>3</v>
      </c>
    </row>
    <row r="359" spans="1:33" x14ac:dyDescent="0.3">
      <c r="A359" t="str">
        <f>VLOOKUP('Ответы на форму (1)'!B359,Пол,2,FALSE)</f>
        <v>М</v>
      </c>
      <c r="B359">
        <f>'Ответы на форму (1)'!C359</f>
        <v>26</v>
      </c>
      <c r="C359" t="str">
        <f t="shared" si="30"/>
        <v>3. Миллениал :)</v>
      </c>
      <c r="D359" t="str">
        <f>VLOOKUP('Ответы на форму (1)'!D359,ЧастотаТолчкосмартфона,2,FALSE)</f>
        <v>1. Редко</v>
      </c>
      <c r="E359">
        <f>IF(ISERR(FIND(E$1,'Ответы на форму (1)'!$E359)),0,IF(FIND(E$1,'Ответы на форму (1)'!$E359)&gt;0,1,0))</f>
        <v>0</v>
      </c>
      <c r="F359">
        <f>IF(ISERR(FIND(F$1,'Ответы на форму (1)'!$E359)),0,IF(FIND(F$1,'Ответы на форму (1)'!$E359)&gt;0,1,0))</f>
        <v>0</v>
      </c>
      <c r="G359">
        <f>IF(ISERR(FIND(G$1,'Ответы на форму (1)'!$E359)),0,IF(FIND(G$1,'Ответы на форму (1)'!$E359)&gt;0,1,0))</f>
        <v>0</v>
      </c>
      <c r="H359">
        <f>IF(ISERR(FIND(H$1,'Ответы на форму (1)'!$E359)),0,IF(FIND(H$1,'Ответы на форму (1)'!$E359)&gt;0,1,0))</f>
        <v>0</v>
      </c>
      <c r="I359">
        <f>IF(ISERR(FIND(I$1,'Ответы на форму (1)'!$E359)),0,IF(FIND(I$1,'Ответы на форму (1)'!$E359)&gt;0,1,0))</f>
        <v>0</v>
      </c>
      <c r="J359">
        <f>IF(ISERR(FIND(J$1,'Ответы на форму (1)'!$E359)),0,IF(FIND(J$1,'Ответы на форму (1)'!$E359)&gt;0,1,0))</f>
        <v>1</v>
      </c>
      <c r="K359">
        <f>IF(ISERR(FIND(K$1,'Ответы на форму (1)'!$E359)),0,IF(FIND(K$1,'Ответы на форму (1)'!$E359)&gt;0,1,0))</f>
        <v>0</v>
      </c>
      <c r="L359">
        <f t="shared" si="31"/>
        <v>1</v>
      </c>
      <c r="M359" s="9">
        <f t="shared" si="32"/>
        <v>29</v>
      </c>
      <c r="N359" s="9" t="str">
        <f t="shared" si="33"/>
        <v>1. Довольный</v>
      </c>
      <c r="O359">
        <f>'Ответы на форму (1)'!F359</f>
        <v>5</v>
      </c>
      <c r="P359">
        <f>'Ответы на форму (1)'!G359</f>
        <v>6</v>
      </c>
      <c r="Q359">
        <f>'Ответы на форму (1)'!H359</f>
        <v>6</v>
      </c>
      <c r="R359">
        <f>'Ответы на форму (1)'!I359</f>
        <v>6</v>
      </c>
      <c r="S359">
        <f>'Ответы на форму (1)'!J359</f>
        <v>6</v>
      </c>
      <c r="T359" t="str">
        <f>VLOOKUP('Ответы на форму (1)'!K359,ДжедайскаяШкала,2,FALSE)</f>
        <v>3. Хорошо</v>
      </c>
      <c r="U359" t="str">
        <f>VLOOKUP('Ответы на форму (1)'!L359,ДжедайскаяШкала,2,FALSE)</f>
        <v>3. Хорошо</v>
      </c>
      <c r="V359" s="9">
        <f t="shared" si="34"/>
        <v>23</v>
      </c>
      <c r="W359" s="9" t="str">
        <f t="shared" si="35"/>
        <v>1. Свежий</v>
      </c>
      <c r="X359">
        <f>VLOOKUP('Ответы на форму (1)'!M359,FAS,2,FALSE)</f>
        <v>2</v>
      </c>
      <c r="Y359">
        <f>VLOOKUP('Ответы на форму (1)'!N359,FAS,2,FALSE)</f>
        <v>1</v>
      </c>
      <c r="Z359">
        <f>VLOOKUP('Ответы на форму (1)'!O359,FAS,2,FALSE)</f>
        <v>2</v>
      </c>
      <c r="AA359">
        <f>VLOOKUP('Ответы на форму (1)'!P359,FAS,2,FALSE)</f>
        <v>5</v>
      </c>
      <c r="AB359">
        <f>VLOOKUP('Ответы на форму (1)'!Q359,FAS,2,FALSE)</f>
        <v>1</v>
      </c>
      <c r="AC359">
        <f>VLOOKUP('Ответы на форму (1)'!R359,FAS,2,FALSE)</f>
        <v>2</v>
      </c>
      <c r="AD359">
        <f>VLOOKUP('Ответы на форму (1)'!S359,FAS,2,FALSE)</f>
        <v>2</v>
      </c>
      <c r="AE359">
        <f>VLOOKUP('Ответы на форму (1)'!T359,FAS,2,FALSE)</f>
        <v>2</v>
      </c>
      <c r="AF359">
        <f>VLOOKUP('Ответы на форму (1)'!U359,FAS,2,FALSE)</f>
        <v>2</v>
      </c>
      <c r="AG359">
        <f>VLOOKUP('Ответы на форму (1)'!V359,FAS,2,FALSE)</f>
        <v>4</v>
      </c>
    </row>
    <row r="360" spans="1:33" x14ac:dyDescent="0.3">
      <c r="A360" t="str">
        <f>VLOOKUP('Ответы на форму (1)'!B360,Пол,2,FALSE)</f>
        <v>М</v>
      </c>
      <c r="B360">
        <f>'Ответы на форму (1)'!C360</f>
        <v>39</v>
      </c>
      <c r="C360" t="str">
        <f t="shared" si="30"/>
        <v>1. Мудрый :)</v>
      </c>
      <c r="D360" t="str">
        <f>VLOOKUP('Ответы на форму (1)'!D360,ЧастотаТолчкосмартфона,2,FALSE)</f>
        <v>3. Часто</v>
      </c>
      <c r="E360">
        <f>IF(ISERR(FIND(E$1,'Ответы на форму (1)'!$E360)),0,IF(FIND(E$1,'Ответы на форму (1)'!$E360)&gt;0,1,0))</f>
        <v>0</v>
      </c>
      <c r="F360">
        <f>IF(ISERR(FIND(F$1,'Ответы на форму (1)'!$E360)),0,IF(FIND(F$1,'Ответы на форму (1)'!$E360)&gt;0,1,0))</f>
        <v>0</v>
      </c>
      <c r="G360">
        <f>IF(ISERR(FIND(G$1,'Ответы на форму (1)'!$E360)),0,IF(FIND(G$1,'Ответы на форму (1)'!$E360)&gt;0,1,0))</f>
        <v>0</v>
      </c>
      <c r="H360">
        <f>IF(ISERR(FIND(H$1,'Ответы на форму (1)'!$E360)),0,IF(FIND(H$1,'Ответы на форму (1)'!$E360)&gt;0,1,0))</f>
        <v>1</v>
      </c>
      <c r="I360">
        <f>IF(ISERR(FIND(I$1,'Ответы на форму (1)'!$E360)),0,IF(FIND(I$1,'Ответы на форму (1)'!$E360)&gt;0,1,0))</f>
        <v>1</v>
      </c>
      <c r="J360">
        <f>IF(ISERR(FIND(J$1,'Ответы на форму (1)'!$E360)),0,IF(FIND(J$1,'Ответы на форму (1)'!$E360)&gt;0,1,0))</f>
        <v>0</v>
      </c>
      <c r="K360">
        <f>IF(ISERR(FIND(K$1,'Ответы на форму (1)'!$E360)),0,IF(FIND(K$1,'Ответы на форму (1)'!$E360)&gt;0,1,0))</f>
        <v>0</v>
      </c>
      <c r="L360">
        <f t="shared" si="31"/>
        <v>2</v>
      </c>
      <c r="M360" s="9">
        <f t="shared" si="32"/>
        <v>21</v>
      </c>
      <c r="N360" s="9" t="str">
        <f t="shared" si="33"/>
        <v>2. Так себе</v>
      </c>
      <c r="O360">
        <f>'Ответы на форму (1)'!F360</f>
        <v>4</v>
      </c>
      <c r="P360">
        <f>'Ответы на форму (1)'!G360</f>
        <v>5</v>
      </c>
      <c r="Q360">
        <f>'Ответы на форму (1)'!H360</f>
        <v>5</v>
      </c>
      <c r="R360">
        <f>'Ответы на форму (1)'!I360</f>
        <v>4</v>
      </c>
      <c r="S360">
        <f>'Ответы на форму (1)'!J360</f>
        <v>3</v>
      </c>
      <c r="T360" t="str">
        <f>VLOOKUP('Ответы на форму (1)'!K360,ДжедайскаяШкала,2,FALSE)</f>
        <v>1. Плохо</v>
      </c>
      <c r="U360" t="str">
        <f>VLOOKUP('Ответы на форму (1)'!L360,ДжедайскаяШкала,2,FALSE)</f>
        <v>2. Средне</v>
      </c>
      <c r="V360" s="9">
        <f t="shared" si="34"/>
        <v>28</v>
      </c>
      <c r="W360" s="9" t="str">
        <f t="shared" si="35"/>
        <v>2. Усталый</v>
      </c>
      <c r="X360">
        <f>VLOOKUP('Ответы на форму (1)'!M360,FAS,2,FALSE)</f>
        <v>3</v>
      </c>
      <c r="Y360">
        <f>VLOOKUP('Ответы на форму (1)'!N360,FAS,2,FALSE)</f>
        <v>2</v>
      </c>
      <c r="Z360">
        <f>VLOOKUP('Ответы на форму (1)'!O360,FAS,2,FALSE)</f>
        <v>3</v>
      </c>
      <c r="AA360">
        <f>VLOOKUP('Ответы на форму (1)'!P360,FAS,2,FALSE)</f>
        <v>3</v>
      </c>
      <c r="AB360">
        <f>VLOOKUP('Ответы на форму (1)'!Q360,FAS,2,FALSE)</f>
        <v>4</v>
      </c>
      <c r="AC360">
        <f>VLOOKUP('Ответы на форму (1)'!R360,FAS,2,FALSE)</f>
        <v>4</v>
      </c>
      <c r="AD360">
        <f>VLOOKUP('Ответы на форму (1)'!S360,FAS,2,FALSE)</f>
        <v>1</v>
      </c>
      <c r="AE360">
        <f>VLOOKUP('Ответы на форму (1)'!T360,FAS,2,FALSE)</f>
        <v>3</v>
      </c>
      <c r="AF360">
        <f>VLOOKUP('Ответы на форму (1)'!U360,FAS,2,FALSE)</f>
        <v>1</v>
      </c>
      <c r="AG360">
        <f>VLOOKUP('Ответы на форму (1)'!V360,FAS,2,FALSE)</f>
        <v>4</v>
      </c>
    </row>
    <row r="361" spans="1:33" x14ac:dyDescent="0.3">
      <c r="A361" t="str">
        <f>VLOOKUP('Ответы на форму (1)'!B361,Пол,2,FALSE)</f>
        <v>Ж</v>
      </c>
      <c r="B361">
        <f>'Ответы на форму (1)'!C361</f>
        <v>34</v>
      </c>
      <c r="C361" t="str">
        <f t="shared" si="30"/>
        <v>2. Молодой</v>
      </c>
      <c r="D361" t="str">
        <f>VLOOKUP('Ответы на форму (1)'!D361,ЧастотаТолчкосмартфона,2,FALSE)</f>
        <v>3. Часто</v>
      </c>
      <c r="E361">
        <f>IF(ISERR(FIND(E$1,'Ответы на форму (1)'!$E361)),0,IF(FIND(E$1,'Ответы на форму (1)'!$E361)&gt;0,1,0))</f>
        <v>0</v>
      </c>
      <c r="F361">
        <f>IF(ISERR(FIND(F$1,'Ответы на форму (1)'!$E361)),0,IF(FIND(F$1,'Ответы на форму (1)'!$E361)&gt;0,1,0))</f>
        <v>1</v>
      </c>
      <c r="G361">
        <f>IF(ISERR(FIND(G$1,'Ответы на форму (1)'!$E361)),0,IF(FIND(G$1,'Ответы на форму (1)'!$E361)&gt;0,1,0))</f>
        <v>0</v>
      </c>
      <c r="H361">
        <f>IF(ISERR(FIND(H$1,'Ответы на форму (1)'!$E361)),0,IF(FIND(H$1,'Ответы на форму (1)'!$E361)&gt;0,1,0))</f>
        <v>1</v>
      </c>
      <c r="I361">
        <f>IF(ISERR(FIND(I$1,'Ответы на форму (1)'!$E361)),0,IF(FIND(I$1,'Ответы на форму (1)'!$E361)&gt;0,1,0))</f>
        <v>0</v>
      </c>
      <c r="J361">
        <f>IF(ISERR(FIND(J$1,'Ответы на форму (1)'!$E361)),0,IF(FIND(J$1,'Ответы на форму (1)'!$E361)&gt;0,1,0))</f>
        <v>0</v>
      </c>
      <c r="K361">
        <f>IF(ISERR(FIND(K$1,'Ответы на форму (1)'!$E361)),0,IF(FIND(K$1,'Ответы на форму (1)'!$E361)&gt;0,1,0))</f>
        <v>0</v>
      </c>
      <c r="L361">
        <f t="shared" si="31"/>
        <v>2</v>
      </c>
      <c r="M361" s="9">
        <f t="shared" si="32"/>
        <v>20</v>
      </c>
      <c r="N361" s="9" t="str">
        <f t="shared" si="33"/>
        <v>2. Так себе</v>
      </c>
      <c r="O361">
        <f>'Ответы на форму (1)'!F361</f>
        <v>4</v>
      </c>
      <c r="P361">
        <f>'Ответы на форму (1)'!G361</f>
        <v>4</v>
      </c>
      <c r="Q361">
        <f>'Ответы на форму (1)'!H361</f>
        <v>5</v>
      </c>
      <c r="R361">
        <f>'Ответы на форму (1)'!I361</f>
        <v>4</v>
      </c>
      <c r="S361">
        <f>'Ответы на форму (1)'!J361</f>
        <v>3</v>
      </c>
      <c r="T361" t="str">
        <f>VLOOKUP('Ответы на форму (1)'!K361,ДжедайскаяШкала,2,FALSE)</f>
        <v>2. Средне</v>
      </c>
      <c r="U361" t="str">
        <f>VLOOKUP('Ответы на форму (1)'!L361,ДжедайскаяШкала,2,FALSE)</f>
        <v>2. Средне</v>
      </c>
      <c r="V361" s="9">
        <f t="shared" si="34"/>
        <v>33</v>
      </c>
      <c r="W361" s="9" t="str">
        <f t="shared" si="35"/>
        <v>3. В хлам</v>
      </c>
      <c r="X361">
        <f>VLOOKUP('Ответы на форму (1)'!M361,FAS,2,FALSE)</f>
        <v>2</v>
      </c>
      <c r="Y361">
        <f>VLOOKUP('Ответы на форму (1)'!N361,FAS,2,FALSE)</f>
        <v>3</v>
      </c>
      <c r="Z361">
        <f>VLOOKUP('Ответы на форму (1)'!O361,FAS,2,FALSE)</f>
        <v>4</v>
      </c>
      <c r="AA361">
        <f>VLOOKUP('Ответы на форму (1)'!P361,FAS,2,FALSE)</f>
        <v>3</v>
      </c>
      <c r="AB361">
        <f>VLOOKUP('Ответы на форму (1)'!Q361,FAS,2,FALSE)</f>
        <v>3</v>
      </c>
      <c r="AC361">
        <f>VLOOKUP('Ответы на форму (1)'!R361,FAS,2,FALSE)</f>
        <v>4</v>
      </c>
      <c r="AD361">
        <f>VLOOKUP('Ответы на форму (1)'!S361,FAS,2,FALSE)</f>
        <v>3</v>
      </c>
      <c r="AE361">
        <f>VLOOKUP('Ответы на форму (1)'!T361,FAS,2,FALSE)</f>
        <v>4</v>
      </c>
      <c r="AF361">
        <f>VLOOKUP('Ответы на форму (1)'!U361,FAS,2,FALSE)</f>
        <v>3</v>
      </c>
      <c r="AG361">
        <f>VLOOKUP('Ответы на форму (1)'!V361,FAS,2,FALSE)</f>
        <v>4</v>
      </c>
    </row>
    <row r="362" spans="1:33" x14ac:dyDescent="0.3">
      <c r="A362" t="str">
        <f>VLOOKUP('Ответы на форму (1)'!B362,Пол,2,FALSE)</f>
        <v>М</v>
      </c>
      <c r="B362">
        <f>'Ответы на форму (1)'!C362</f>
        <v>36</v>
      </c>
      <c r="C362" t="str">
        <f t="shared" si="30"/>
        <v>1. Мудрый :)</v>
      </c>
      <c r="D362" t="str">
        <f>VLOOKUP('Ответы на форму (1)'!D362,ЧастотаТолчкосмартфона,2,FALSE)</f>
        <v>3. Часто</v>
      </c>
      <c r="E362">
        <f>IF(ISERR(FIND(E$1,'Ответы на форму (1)'!$E362)),0,IF(FIND(E$1,'Ответы на форму (1)'!$E362)&gt;0,1,0))</f>
        <v>0</v>
      </c>
      <c r="F362">
        <f>IF(ISERR(FIND(F$1,'Ответы на форму (1)'!$E362)),0,IF(FIND(F$1,'Ответы на форму (1)'!$E362)&gt;0,1,0))</f>
        <v>1</v>
      </c>
      <c r="G362">
        <f>IF(ISERR(FIND(G$1,'Ответы на форму (1)'!$E362)),0,IF(FIND(G$1,'Ответы на форму (1)'!$E362)&gt;0,1,0))</f>
        <v>0</v>
      </c>
      <c r="H362">
        <f>IF(ISERR(FIND(H$1,'Ответы на форму (1)'!$E362)),0,IF(FIND(H$1,'Ответы на форму (1)'!$E362)&gt;0,1,0))</f>
        <v>1</v>
      </c>
      <c r="I362">
        <f>IF(ISERR(FIND(I$1,'Ответы на форму (1)'!$E362)),0,IF(FIND(I$1,'Ответы на форму (1)'!$E362)&gt;0,1,0))</f>
        <v>0</v>
      </c>
      <c r="J362">
        <f>IF(ISERR(FIND(J$1,'Ответы на форму (1)'!$E362)),0,IF(FIND(J$1,'Ответы на форму (1)'!$E362)&gt;0,1,0))</f>
        <v>1</v>
      </c>
      <c r="K362">
        <f>IF(ISERR(FIND(K$1,'Ответы на форму (1)'!$E362)),0,IF(FIND(K$1,'Ответы на форму (1)'!$E362)&gt;0,1,0))</f>
        <v>0</v>
      </c>
      <c r="L362">
        <f t="shared" si="31"/>
        <v>3</v>
      </c>
      <c r="M362" s="9">
        <f t="shared" si="32"/>
        <v>21</v>
      </c>
      <c r="N362" s="9" t="str">
        <f t="shared" si="33"/>
        <v>2. Так себе</v>
      </c>
      <c r="O362">
        <f>'Ответы на форму (1)'!F362</f>
        <v>5</v>
      </c>
      <c r="P362">
        <f>'Ответы на форму (1)'!G362</f>
        <v>5</v>
      </c>
      <c r="Q362">
        <f>'Ответы на форму (1)'!H362</f>
        <v>6</v>
      </c>
      <c r="R362">
        <f>'Ответы на форму (1)'!I362</f>
        <v>3</v>
      </c>
      <c r="S362">
        <f>'Ответы на форму (1)'!J362</f>
        <v>2</v>
      </c>
      <c r="T362" t="str">
        <f>VLOOKUP('Ответы на форму (1)'!K362,ДжедайскаяШкала,2,FALSE)</f>
        <v>3. Хорошо</v>
      </c>
      <c r="U362" t="str">
        <f>VLOOKUP('Ответы на форму (1)'!L362,ДжедайскаяШкала,2,FALSE)</f>
        <v>2. Средне</v>
      </c>
      <c r="V362" s="9">
        <f t="shared" si="34"/>
        <v>24</v>
      </c>
      <c r="W362" s="9" t="str">
        <f t="shared" si="35"/>
        <v>2. Усталый</v>
      </c>
      <c r="X362">
        <f>VLOOKUP('Ответы на форму (1)'!M362,FAS,2,FALSE)</f>
        <v>2</v>
      </c>
      <c r="Y362">
        <f>VLOOKUP('Ответы на форму (1)'!N362,FAS,2,FALSE)</f>
        <v>2</v>
      </c>
      <c r="Z362">
        <f>VLOOKUP('Ответы на форму (1)'!O362,FAS,2,FALSE)</f>
        <v>3</v>
      </c>
      <c r="AA362">
        <f>VLOOKUP('Ответы на форму (1)'!P362,FAS,2,FALSE)</f>
        <v>4</v>
      </c>
      <c r="AB362">
        <f>VLOOKUP('Ответы на форму (1)'!Q362,FAS,2,FALSE)</f>
        <v>1</v>
      </c>
      <c r="AC362">
        <f>VLOOKUP('Ответы на форму (1)'!R362,FAS,2,FALSE)</f>
        <v>4</v>
      </c>
      <c r="AD362">
        <f>VLOOKUP('Ответы на форму (1)'!S362,FAS,2,FALSE)</f>
        <v>1</v>
      </c>
      <c r="AE362">
        <f>VLOOKUP('Ответы на форму (1)'!T362,FAS,2,FALSE)</f>
        <v>2</v>
      </c>
      <c r="AF362">
        <f>VLOOKUP('Ответы на форму (1)'!U362,FAS,2,FALSE)</f>
        <v>1</v>
      </c>
      <c r="AG362">
        <f>VLOOKUP('Ответы на форму (1)'!V362,FAS,2,FALSE)</f>
        <v>4</v>
      </c>
    </row>
    <row r="363" spans="1:33" x14ac:dyDescent="0.3">
      <c r="A363" t="str">
        <f>VLOOKUP('Ответы на форму (1)'!B363,Пол,2,FALSE)</f>
        <v>М</v>
      </c>
      <c r="B363">
        <f>'Ответы на форму (1)'!C363</f>
        <v>28</v>
      </c>
      <c r="C363" t="str">
        <f t="shared" si="30"/>
        <v>2. Молодой</v>
      </c>
      <c r="D363" t="str">
        <f>VLOOKUP('Ответы на форму (1)'!D363,ЧастотаТолчкосмартфона,2,FALSE)</f>
        <v>4. Очень Часто</v>
      </c>
      <c r="E363">
        <f>IF(ISERR(FIND(E$1,'Ответы на форму (1)'!$E363)),0,IF(FIND(E$1,'Ответы на форму (1)'!$E363)&gt;0,1,0))</f>
        <v>0</v>
      </c>
      <c r="F363">
        <f>IF(ISERR(FIND(F$1,'Ответы на форму (1)'!$E363)),0,IF(FIND(F$1,'Ответы на форму (1)'!$E363)&gt;0,1,0))</f>
        <v>0</v>
      </c>
      <c r="G363">
        <f>IF(ISERR(FIND(G$1,'Ответы на форму (1)'!$E363)),0,IF(FIND(G$1,'Ответы на форму (1)'!$E363)&gt;0,1,0))</f>
        <v>0</v>
      </c>
      <c r="H363">
        <f>IF(ISERR(FIND(H$1,'Ответы на форму (1)'!$E363)),0,IF(FIND(H$1,'Ответы на форму (1)'!$E363)&gt;0,1,0))</f>
        <v>0</v>
      </c>
      <c r="I363">
        <f>IF(ISERR(FIND(I$1,'Ответы на форму (1)'!$E363)),0,IF(FIND(I$1,'Ответы на форму (1)'!$E363)&gt;0,1,0))</f>
        <v>1</v>
      </c>
      <c r="J363">
        <f>IF(ISERR(FIND(J$1,'Ответы на форму (1)'!$E363)),0,IF(FIND(J$1,'Ответы на форму (1)'!$E363)&gt;0,1,0))</f>
        <v>1</v>
      </c>
      <c r="K363">
        <f>IF(ISERR(FIND(K$1,'Ответы на форму (1)'!$E363)),0,IF(FIND(K$1,'Ответы на форму (1)'!$E363)&gt;0,1,0))</f>
        <v>0</v>
      </c>
      <c r="L363">
        <f t="shared" si="31"/>
        <v>2</v>
      </c>
      <c r="M363" s="9">
        <f t="shared" si="32"/>
        <v>26</v>
      </c>
      <c r="N363" s="9" t="str">
        <f t="shared" si="33"/>
        <v>1. Довольный</v>
      </c>
      <c r="O363">
        <f>'Ответы на форму (1)'!F363</f>
        <v>5</v>
      </c>
      <c r="P363">
        <f>'Ответы на форму (1)'!G363</f>
        <v>5</v>
      </c>
      <c r="Q363">
        <f>'Ответы на форму (1)'!H363</f>
        <v>5</v>
      </c>
      <c r="R363">
        <f>'Ответы на форму (1)'!I363</f>
        <v>5</v>
      </c>
      <c r="S363">
        <f>'Ответы на форму (1)'!J363</f>
        <v>6</v>
      </c>
      <c r="T363" t="str">
        <f>VLOOKUP('Ответы на форму (1)'!K363,ДжедайскаяШкала,2,FALSE)</f>
        <v>2. Средне</v>
      </c>
      <c r="U363" t="str">
        <f>VLOOKUP('Ответы на форму (1)'!L363,ДжедайскаяШкала,2,FALSE)</f>
        <v>2. Средне</v>
      </c>
      <c r="V363" s="9">
        <f t="shared" si="34"/>
        <v>29</v>
      </c>
      <c r="W363" s="9" t="str">
        <f t="shared" si="35"/>
        <v>2. Усталый</v>
      </c>
      <c r="X363">
        <f>VLOOKUP('Ответы на форму (1)'!M363,FAS,2,FALSE)</f>
        <v>3</v>
      </c>
      <c r="Y363">
        <f>VLOOKUP('Ответы на форму (1)'!N363,FAS,2,FALSE)</f>
        <v>2</v>
      </c>
      <c r="Z363">
        <f>VLOOKUP('Ответы на форму (1)'!O363,FAS,2,FALSE)</f>
        <v>2</v>
      </c>
      <c r="AA363">
        <f>VLOOKUP('Ответы на форму (1)'!P363,FAS,2,FALSE)</f>
        <v>3</v>
      </c>
      <c r="AB363">
        <f>VLOOKUP('Ответы на форму (1)'!Q363,FAS,2,FALSE)</f>
        <v>4</v>
      </c>
      <c r="AC363">
        <f>VLOOKUP('Ответы на форму (1)'!R363,FAS,2,FALSE)</f>
        <v>3</v>
      </c>
      <c r="AD363">
        <f>VLOOKUP('Ответы на форму (1)'!S363,FAS,2,FALSE)</f>
        <v>3</v>
      </c>
      <c r="AE363">
        <f>VLOOKUP('Ответы на форму (1)'!T363,FAS,2,FALSE)</f>
        <v>3</v>
      </c>
      <c r="AF363">
        <f>VLOOKUP('Ответы на форму (1)'!U363,FAS,2,FALSE)</f>
        <v>3</v>
      </c>
      <c r="AG363">
        <f>VLOOKUP('Ответы на форму (1)'!V363,FAS,2,FALSE)</f>
        <v>3</v>
      </c>
    </row>
    <row r="364" spans="1:33" x14ac:dyDescent="0.3">
      <c r="A364" t="str">
        <f>VLOOKUP('Ответы на форму (1)'!B364,Пол,2,FALSE)</f>
        <v>М</v>
      </c>
      <c r="B364">
        <f>'Ответы на форму (1)'!C364</f>
        <v>33</v>
      </c>
      <c r="C364" t="str">
        <f t="shared" si="30"/>
        <v>2. Молодой</v>
      </c>
      <c r="D364" t="str">
        <f>VLOOKUP('Ответы на форму (1)'!D364,ЧастотаТолчкосмартфона,2,FALSE)</f>
        <v>4. Очень Часто</v>
      </c>
      <c r="E364">
        <f>IF(ISERR(FIND(E$1,'Ответы на форму (1)'!$E364)),0,IF(FIND(E$1,'Ответы на форму (1)'!$E364)&gt;0,1,0))</f>
        <v>0</v>
      </c>
      <c r="F364">
        <f>IF(ISERR(FIND(F$1,'Ответы на форму (1)'!$E364)),0,IF(FIND(F$1,'Ответы на форму (1)'!$E364)&gt;0,1,0))</f>
        <v>1</v>
      </c>
      <c r="G364">
        <f>IF(ISERR(FIND(G$1,'Ответы на форму (1)'!$E364)),0,IF(FIND(G$1,'Ответы на форму (1)'!$E364)&gt;0,1,0))</f>
        <v>1</v>
      </c>
      <c r="H364">
        <f>IF(ISERR(FIND(H$1,'Ответы на форму (1)'!$E364)),0,IF(FIND(H$1,'Ответы на форму (1)'!$E364)&gt;0,1,0))</f>
        <v>1</v>
      </c>
      <c r="I364">
        <f>IF(ISERR(FIND(I$1,'Ответы на форму (1)'!$E364)),0,IF(FIND(I$1,'Ответы на форму (1)'!$E364)&gt;0,1,0))</f>
        <v>1</v>
      </c>
      <c r="J364">
        <f>IF(ISERR(FIND(J$1,'Ответы на форму (1)'!$E364)),0,IF(FIND(J$1,'Ответы на форму (1)'!$E364)&gt;0,1,0))</f>
        <v>0</v>
      </c>
      <c r="K364">
        <f>IF(ISERR(FIND(K$1,'Ответы на форму (1)'!$E364)),0,IF(FIND(K$1,'Ответы на форму (1)'!$E364)&gt;0,1,0))</f>
        <v>0</v>
      </c>
      <c r="L364">
        <f t="shared" si="31"/>
        <v>4</v>
      </c>
      <c r="M364" s="9">
        <f t="shared" si="32"/>
        <v>21</v>
      </c>
      <c r="N364" s="9" t="str">
        <f t="shared" si="33"/>
        <v>2. Так себе</v>
      </c>
      <c r="O364">
        <f>'Ответы на форму (1)'!F364</f>
        <v>5</v>
      </c>
      <c r="P364">
        <f>'Ответы на форму (1)'!G364</f>
        <v>4</v>
      </c>
      <c r="Q364">
        <f>'Ответы на форму (1)'!H364</f>
        <v>5</v>
      </c>
      <c r="R364">
        <f>'Ответы на форму (1)'!I364</f>
        <v>5</v>
      </c>
      <c r="S364">
        <f>'Ответы на форму (1)'!J364</f>
        <v>2</v>
      </c>
      <c r="T364" t="str">
        <f>VLOOKUP('Ответы на форму (1)'!K364,ДжедайскаяШкала,2,FALSE)</f>
        <v>3. Хорошо</v>
      </c>
      <c r="U364" t="str">
        <f>VLOOKUP('Ответы на форму (1)'!L364,ДжедайскаяШкала,2,FALSE)</f>
        <v>3. Хорошо</v>
      </c>
      <c r="V364" s="9">
        <f t="shared" si="34"/>
        <v>26</v>
      </c>
      <c r="W364" s="9" t="str">
        <f t="shared" si="35"/>
        <v>2. Усталый</v>
      </c>
      <c r="X364">
        <f>VLOOKUP('Ответы на форму (1)'!M364,FAS,2,FALSE)</f>
        <v>4</v>
      </c>
      <c r="Y364">
        <f>VLOOKUP('Ответы на форму (1)'!N364,FAS,2,FALSE)</f>
        <v>3</v>
      </c>
      <c r="Z364">
        <f>VLOOKUP('Ответы на форму (1)'!O364,FAS,2,FALSE)</f>
        <v>1</v>
      </c>
      <c r="AA364">
        <f>VLOOKUP('Ответы на форму (1)'!P364,FAS,2,FALSE)</f>
        <v>5</v>
      </c>
      <c r="AB364">
        <f>VLOOKUP('Ответы на форму (1)'!Q364,FAS,2,FALSE)</f>
        <v>3</v>
      </c>
      <c r="AC364">
        <f>VLOOKUP('Ответы на форму (1)'!R364,FAS,2,FALSE)</f>
        <v>2</v>
      </c>
      <c r="AD364">
        <f>VLOOKUP('Ответы на форму (1)'!S364,FAS,2,FALSE)</f>
        <v>1</v>
      </c>
      <c r="AE364">
        <f>VLOOKUP('Ответы на форму (1)'!T364,FAS,2,FALSE)</f>
        <v>2</v>
      </c>
      <c r="AF364">
        <f>VLOOKUP('Ответы на форму (1)'!U364,FAS,2,FALSE)</f>
        <v>1</v>
      </c>
      <c r="AG364">
        <f>VLOOKUP('Ответы на форму (1)'!V364,FAS,2,FALSE)</f>
        <v>4</v>
      </c>
    </row>
    <row r="365" spans="1:33" x14ac:dyDescent="0.3">
      <c r="A365" t="str">
        <f>VLOOKUP('Ответы на форму (1)'!B365,Пол,2,FALSE)</f>
        <v>Ж</v>
      </c>
      <c r="B365">
        <f>'Ответы на форму (1)'!C365</f>
        <v>31</v>
      </c>
      <c r="C365" t="str">
        <f t="shared" si="30"/>
        <v>2. Молодой</v>
      </c>
      <c r="D365" t="str">
        <f>VLOOKUP('Ответы на форму (1)'!D365,ЧастотаТолчкосмартфона,2,FALSE)</f>
        <v>4. Очень Часто</v>
      </c>
      <c r="E365">
        <f>IF(ISERR(FIND(E$1,'Ответы на форму (1)'!$E365)),0,IF(FIND(E$1,'Ответы на форму (1)'!$E365)&gt;0,1,0))</f>
        <v>0</v>
      </c>
      <c r="F365">
        <f>IF(ISERR(FIND(F$1,'Ответы на форму (1)'!$E365)),0,IF(FIND(F$1,'Ответы на форму (1)'!$E365)&gt;0,1,0))</f>
        <v>0</v>
      </c>
      <c r="G365">
        <f>IF(ISERR(FIND(G$1,'Ответы на форму (1)'!$E365)),0,IF(FIND(G$1,'Ответы на форму (1)'!$E365)&gt;0,1,0))</f>
        <v>0</v>
      </c>
      <c r="H365">
        <f>IF(ISERR(FIND(H$1,'Ответы на форму (1)'!$E365)),0,IF(FIND(H$1,'Ответы на форму (1)'!$E365)&gt;0,1,0))</f>
        <v>1</v>
      </c>
      <c r="I365">
        <f>IF(ISERR(FIND(I$1,'Ответы на форму (1)'!$E365)),0,IF(FIND(I$1,'Ответы на форму (1)'!$E365)&gt;0,1,0))</f>
        <v>1</v>
      </c>
      <c r="J365">
        <f>IF(ISERR(FIND(J$1,'Ответы на форму (1)'!$E365)),0,IF(FIND(J$1,'Ответы на форму (1)'!$E365)&gt;0,1,0))</f>
        <v>0</v>
      </c>
      <c r="K365">
        <f>IF(ISERR(FIND(K$1,'Ответы на форму (1)'!$E365)),0,IF(FIND(K$1,'Ответы на форму (1)'!$E365)&gt;0,1,0))</f>
        <v>0</v>
      </c>
      <c r="L365">
        <f t="shared" si="31"/>
        <v>2</v>
      </c>
      <c r="M365" s="9">
        <f t="shared" si="32"/>
        <v>17</v>
      </c>
      <c r="N365" s="9" t="str">
        <f t="shared" si="33"/>
        <v>2. Так себе</v>
      </c>
      <c r="O365">
        <f>'Ответы на форму (1)'!F365</f>
        <v>2</v>
      </c>
      <c r="P365">
        <f>'Ответы на форму (1)'!G365</f>
        <v>5</v>
      </c>
      <c r="Q365">
        <f>'Ответы на форму (1)'!H365</f>
        <v>3</v>
      </c>
      <c r="R365">
        <f>'Ответы на форму (1)'!I365</f>
        <v>2</v>
      </c>
      <c r="S365">
        <f>'Ответы на форму (1)'!J365</f>
        <v>5</v>
      </c>
      <c r="T365" t="str">
        <f>VLOOKUP('Ответы на форму (1)'!K365,ДжедайскаяШкала,2,FALSE)</f>
        <v>2. Средне</v>
      </c>
      <c r="U365" t="str">
        <f>VLOOKUP('Ответы на форму (1)'!L365,ДжедайскаяШкала,2,FALSE)</f>
        <v>2. Средне</v>
      </c>
      <c r="V365" s="9">
        <f t="shared" si="34"/>
        <v>27</v>
      </c>
      <c r="W365" s="9" t="str">
        <f t="shared" si="35"/>
        <v>2. Усталый</v>
      </c>
      <c r="X365">
        <f>VLOOKUP('Ответы на форму (1)'!M365,FAS,2,FALSE)</f>
        <v>3</v>
      </c>
      <c r="Y365">
        <f>VLOOKUP('Ответы на форму (1)'!N365,FAS,2,FALSE)</f>
        <v>3</v>
      </c>
      <c r="Z365">
        <f>VLOOKUP('Ответы на форму (1)'!O365,FAS,2,FALSE)</f>
        <v>3</v>
      </c>
      <c r="AA365">
        <f>VLOOKUP('Ответы на форму (1)'!P365,FAS,2,FALSE)</f>
        <v>3</v>
      </c>
      <c r="AB365">
        <f>VLOOKUP('Ответы на форму (1)'!Q365,FAS,2,FALSE)</f>
        <v>3</v>
      </c>
      <c r="AC365">
        <f>VLOOKUP('Ответы на форму (1)'!R365,FAS,2,FALSE)</f>
        <v>2</v>
      </c>
      <c r="AD365">
        <f>VLOOKUP('Ответы на форму (1)'!S365,FAS,2,FALSE)</f>
        <v>2</v>
      </c>
      <c r="AE365">
        <f>VLOOKUP('Ответы на форму (1)'!T365,FAS,2,FALSE)</f>
        <v>2</v>
      </c>
      <c r="AF365">
        <f>VLOOKUP('Ответы на форму (1)'!U365,FAS,2,FALSE)</f>
        <v>2</v>
      </c>
      <c r="AG365">
        <f>VLOOKUP('Ответы на форму (1)'!V365,FAS,2,FALSE)</f>
        <v>4</v>
      </c>
    </row>
    <row r="366" spans="1:33" x14ac:dyDescent="0.3">
      <c r="A366" t="str">
        <f>VLOOKUP('Ответы на форму (1)'!B366,Пол,2,FALSE)</f>
        <v>Ж</v>
      </c>
      <c r="B366">
        <f>'Ответы на форму (1)'!C366</f>
        <v>34</v>
      </c>
      <c r="C366" t="str">
        <f t="shared" si="30"/>
        <v>2. Молодой</v>
      </c>
      <c r="D366" t="str">
        <f>VLOOKUP('Ответы на форму (1)'!D366,ЧастотаТолчкосмартфона,2,FALSE)</f>
        <v>1. Редко</v>
      </c>
      <c r="E366">
        <f>IF(ISERR(FIND(E$1,'Ответы на форму (1)'!$E366)),0,IF(FIND(E$1,'Ответы на форму (1)'!$E366)&gt;0,1,0))</f>
        <v>0</v>
      </c>
      <c r="F366">
        <f>IF(ISERR(FIND(F$1,'Ответы на форму (1)'!$E366)),0,IF(FIND(F$1,'Ответы на форму (1)'!$E366)&gt;0,1,0))</f>
        <v>1</v>
      </c>
      <c r="G366">
        <f>IF(ISERR(FIND(G$1,'Ответы на форму (1)'!$E366)),0,IF(FIND(G$1,'Ответы на форму (1)'!$E366)&gt;0,1,0))</f>
        <v>0</v>
      </c>
      <c r="H366">
        <f>IF(ISERR(FIND(H$1,'Ответы на форму (1)'!$E366)),0,IF(FIND(H$1,'Ответы на форму (1)'!$E366)&gt;0,1,0))</f>
        <v>0</v>
      </c>
      <c r="I366">
        <f>IF(ISERR(FIND(I$1,'Ответы на форму (1)'!$E366)),0,IF(FIND(I$1,'Ответы на форму (1)'!$E366)&gt;0,1,0))</f>
        <v>0</v>
      </c>
      <c r="J366">
        <f>IF(ISERR(FIND(J$1,'Ответы на форму (1)'!$E366)),0,IF(FIND(J$1,'Ответы на форму (1)'!$E366)&gt;0,1,0))</f>
        <v>0</v>
      </c>
      <c r="K366">
        <f>IF(ISERR(FIND(K$1,'Ответы на форму (1)'!$E366)),0,IF(FIND(K$1,'Ответы на форму (1)'!$E366)&gt;0,1,0))</f>
        <v>0</v>
      </c>
      <c r="L366">
        <f t="shared" si="31"/>
        <v>1</v>
      </c>
      <c r="M366" s="9">
        <f t="shared" si="32"/>
        <v>26</v>
      </c>
      <c r="N366" s="9" t="str">
        <f t="shared" si="33"/>
        <v>1. Довольный</v>
      </c>
      <c r="O366">
        <f>'Ответы на форму (1)'!F366</f>
        <v>5</v>
      </c>
      <c r="P366">
        <f>'Ответы на форму (1)'!G366</f>
        <v>5</v>
      </c>
      <c r="Q366">
        <f>'Ответы на форму (1)'!H366</f>
        <v>5</v>
      </c>
      <c r="R366">
        <f>'Ответы на форму (1)'!I366</f>
        <v>5</v>
      </c>
      <c r="S366">
        <f>'Ответы на форму (1)'!J366</f>
        <v>6</v>
      </c>
      <c r="T366" t="str">
        <f>VLOOKUP('Ответы на форму (1)'!K366,ДжедайскаяШкала,2,FALSE)</f>
        <v>3. Хорошо</v>
      </c>
      <c r="U366" t="str">
        <f>VLOOKUP('Ответы на форму (1)'!L366,ДжедайскаяШкала,2,FALSE)</f>
        <v>3. Хорошо</v>
      </c>
      <c r="V366" s="9">
        <f t="shared" si="34"/>
        <v>26</v>
      </c>
      <c r="W366" s="9" t="str">
        <f t="shared" si="35"/>
        <v>2. Усталый</v>
      </c>
      <c r="X366">
        <f>VLOOKUP('Ответы на форму (1)'!M366,FAS,2,FALSE)</f>
        <v>3</v>
      </c>
      <c r="Y366">
        <f>VLOOKUP('Ответы на форму (1)'!N366,FAS,2,FALSE)</f>
        <v>3</v>
      </c>
      <c r="Z366">
        <f>VLOOKUP('Ответы на форму (1)'!O366,FAS,2,FALSE)</f>
        <v>2</v>
      </c>
      <c r="AA366">
        <f>VLOOKUP('Ответы на форму (1)'!P366,FAS,2,FALSE)</f>
        <v>4</v>
      </c>
      <c r="AB366">
        <f>VLOOKUP('Ответы на форму (1)'!Q366,FAS,2,FALSE)</f>
        <v>2</v>
      </c>
      <c r="AC366">
        <f>VLOOKUP('Ответы на форму (1)'!R366,FAS,2,FALSE)</f>
        <v>2</v>
      </c>
      <c r="AD366">
        <f>VLOOKUP('Ответы на форму (1)'!S366,FAS,2,FALSE)</f>
        <v>2</v>
      </c>
      <c r="AE366">
        <f>VLOOKUP('Ответы на форму (1)'!T366,FAS,2,FALSE)</f>
        <v>2</v>
      </c>
      <c r="AF366">
        <f>VLOOKUP('Ответы на форму (1)'!U366,FAS,2,FALSE)</f>
        <v>2</v>
      </c>
      <c r="AG366">
        <f>VLOOKUP('Ответы на форму (1)'!V366,FAS,2,FALSE)</f>
        <v>4</v>
      </c>
    </row>
    <row r="367" spans="1:33" x14ac:dyDescent="0.3">
      <c r="A367" t="str">
        <f>VLOOKUP('Ответы на форму (1)'!B367,Пол,2,FALSE)</f>
        <v>М</v>
      </c>
      <c r="B367">
        <f>'Ответы на форму (1)'!C367</f>
        <v>37</v>
      </c>
      <c r="C367" t="str">
        <f t="shared" si="30"/>
        <v>1. Мудрый :)</v>
      </c>
      <c r="D367" t="str">
        <f>VLOOKUP('Ответы на форму (1)'!D367,ЧастотаТолчкосмартфона,2,FALSE)</f>
        <v>3. Часто</v>
      </c>
      <c r="E367">
        <f>IF(ISERR(FIND(E$1,'Ответы на форму (1)'!$E367)),0,IF(FIND(E$1,'Ответы на форму (1)'!$E367)&gt;0,1,0))</f>
        <v>0</v>
      </c>
      <c r="F367">
        <f>IF(ISERR(FIND(F$1,'Ответы на форму (1)'!$E367)),0,IF(FIND(F$1,'Ответы на форму (1)'!$E367)&gt;0,1,0))</f>
        <v>0</v>
      </c>
      <c r="G367">
        <f>IF(ISERR(FIND(G$1,'Ответы на форму (1)'!$E367)),0,IF(FIND(G$1,'Ответы на форму (1)'!$E367)&gt;0,1,0))</f>
        <v>0</v>
      </c>
      <c r="H367">
        <f>IF(ISERR(FIND(H$1,'Ответы на форму (1)'!$E367)),0,IF(FIND(H$1,'Ответы на форму (1)'!$E367)&gt;0,1,0))</f>
        <v>1</v>
      </c>
      <c r="I367">
        <f>IF(ISERR(FIND(I$1,'Ответы на форму (1)'!$E367)),0,IF(FIND(I$1,'Ответы на форму (1)'!$E367)&gt;0,1,0))</f>
        <v>0</v>
      </c>
      <c r="J367">
        <f>IF(ISERR(FIND(J$1,'Ответы на форму (1)'!$E367)),0,IF(FIND(J$1,'Ответы на форму (1)'!$E367)&gt;0,1,0))</f>
        <v>0</v>
      </c>
      <c r="K367">
        <f>IF(ISERR(FIND(K$1,'Ответы на форму (1)'!$E367)),0,IF(FIND(K$1,'Ответы на форму (1)'!$E367)&gt;0,1,0))</f>
        <v>0</v>
      </c>
      <c r="L367">
        <f t="shared" si="31"/>
        <v>1</v>
      </c>
      <c r="M367" s="9">
        <f t="shared" si="32"/>
        <v>21</v>
      </c>
      <c r="N367" s="9" t="str">
        <f t="shared" si="33"/>
        <v>2. Так себе</v>
      </c>
      <c r="O367">
        <f>'Ответы на форму (1)'!F367</f>
        <v>3</v>
      </c>
      <c r="P367">
        <f>'Ответы на форму (1)'!G367</f>
        <v>6</v>
      </c>
      <c r="Q367">
        <f>'Ответы на форму (1)'!H367</f>
        <v>4</v>
      </c>
      <c r="R367">
        <f>'Ответы на форму (1)'!I367</f>
        <v>6</v>
      </c>
      <c r="S367">
        <f>'Ответы на форму (1)'!J367</f>
        <v>2</v>
      </c>
      <c r="T367" t="str">
        <f>VLOOKUP('Ответы на форму (1)'!K367,ДжедайскаяШкала,2,FALSE)</f>
        <v>2. Средне</v>
      </c>
      <c r="U367" t="str">
        <f>VLOOKUP('Ответы на форму (1)'!L367,ДжедайскаяШкала,2,FALSE)</f>
        <v>3. Хорошо</v>
      </c>
      <c r="V367" s="9">
        <f t="shared" si="34"/>
        <v>34</v>
      </c>
      <c r="W367" s="9" t="str">
        <f t="shared" si="35"/>
        <v>3. В хлам</v>
      </c>
      <c r="X367">
        <f>VLOOKUP('Ответы на форму (1)'!M367,FAS,2,FALSE)</f>
        <v>3</v>
      </c>
      <c r="Y367">
        <f>VLOOKUP('Ответы на форму (1)'!N367,FAS,2,FALSE)</f>
        <v>3</v>
      </c>
      <c r="Z367">
        <f>VLOOKUP('Ответы на форму (1)'!O367,FAS,2,FALSE)</f>
        <v>4</v>
      </c>
      <c r="AA367">
        <f>VLOOKUP('Ответы на форму (1)'!P367,FAS,2,FALSE)</f>
        <v>2</v>
      </c>
      <c r="AB367">
        <f>VLOOKUP('Ответы на форму (1)'!Q367,FAS,2,FALSE)</f>
        <v>3</v>
      </c>
      <c r="AC367">
        <f>VLOOKUP('Ответы на форму (1)'!R367,FAS,2,FALSE)</f>
        <v>4</v>
      </c>
      <c r="AD367">
        <f>VLOOKUP('Ответы на форму (1)'!S367,FAS,2,FALSE)</f>
        <v>3</v>
      </c>
      <c r="AE367">
        <f>VLOOKUP('Ответы на форму (1)'!T367,FAS,2,FALSE)</f>
        <v>5</v>
      </c>
      <c r="AF367">
        <f>VLOOKUP('Ответы на форму (1)'!U367,FAS,2,FALSE)</f>
        <v>3</v>
      </c>
      <c r="AG367">
        <f>VLOOKUP('Ответы на форму (1)'!V367,FAS,2,FALSE)</f>
        <v>4</v>
      </c>
    </row>
    <row r="368" spans="1:33" x14ac:dyDescent="0.3">
      <c r="A368" t="str">
        <f>VLOOKUP('Ответы на форму (1)'!B368,Пол,2,FALSE)</f>
        <v>М</v>
      </c>
      <c r="B368">
        <f>'Ответы на форму (1)'!C368</f>
        <v>36</v>
      </c>
      <c r="C368" t="str">
        <f t="shared" si="30"/>
        <v>1. Мудрый :)</v>
      </c>
      <c r="D368" t="str">
        <f>VLOOKUP('Ответы на форму (1)'!D368,ЧастотаТолчкосмартфона,2,FALSE)</f>
        <v>1. Редко</v>
      </c>
      <c r="E368">
        <f>IF(ISERR(FIND(E$1,'Ответы на форму (1)'!$E368)),0,IF(FIND(E$1,'Ответы на форму (1)'!$E368)&gt;0,1,0))</f>
        <v>0</v>
      </c>
      <c r="F368">
        <f>IF(ISERR(FIND(F$1,'Ответы на форму (1)'!$E368)),0,IF(FIND(F$1,'Ответы на форму (1)'!$E368)&gt;0,1,0))</f>
        <v>0</v>
      </c>
      <c r="G368">
        <f>IF(ISERR(FIND(G$1,'Ответы на форму (1)'!$E368)),0,IF(FIND(G$1,'Ответы на форму (1)'!$E368)&gt;0,1,0))</f>
        <v>0</v>
      </c>
      <c r="H368">
        <f>IF(ISERR(FIND(H$1,'Ответы на форму (1)'!$E368)),0,IF(FIND(H$1,'Ответы на форму (1)'!$E368)&gt;0,1,0))</f>
        <v>1</v>
      </c>
      <c r="I368">
        <f>IF(ISERR(FIND(I$1,'Ответы на форму (1)'!$E368)),0,IF(FIND(I$1,'Ответы на форму (1)'!$E368)&gt;0,1,0))</f>
        <v>0</v>
      </c>
      <c r="J368">
        <f>IF(ISERR(FIND(J$1,'Ответы на форму (1)'!$E368)),0,IF(FIND(J$1,'Ответы на форму (1)'!$E368)&gt;0,1,0))</f>
        <v>0</v>
      </c>
      <c r="K368">
        <f>IF(ISERR(FIND(K$1,'Ответы на форму (1)'!$E368)),0,IF(FIND(K$1,'Ответы на форму (1)'!$E368)&gt;0,1,0))</f>
        <v>0</v>
      </c>
      <c r="L368">
        <f t="shared" si="31"/>
        <v>1</v>
      </c>
      <c r="M368" s="9">
        <f t="shared" si="32"/>
        <v>18</v>
      </c>
      <c r="N368" s="9" t="str">
        <f t="shared" si="33"/>
        <v>2. Так себе</v>
      </c>
      <c r="O368">
        <f>'Ответы на форму (1)'!F368</f>
        <v>3</v>
      </c>
      <c r="P368">
        <f>'Ответы на форму (1)'!G368</f>
        <v>5</v>
      </c>
      <c r="Q368">
        <f>'Ответы на форму (1)'!H368</f>
        <v>4</v>
      </c>
      <c r="R368">
        <f>'Ответы на форму (1)'!I368</f>
        <v>4</v>
      </c>
      <c r="S368">
        <f>'Ответы на форму (1)'!J368</f>
        <v>2</v>
      </c>
      <c r="T368" t="str">
        <f>VLOOKUP('Ответы на форму (1)'!K368,ДжедайскаяШкала,2,FALSE)</f>
        <v>2. Средне</v>
      </c>
      <c r="U368" t="str">
        <f>VLOOKUP('Ответы на форму (1)'!L368,ДжедайскаяШкала,2,FALSE)</f>
        <v>2. Средне</v>
      </c>
      <c r="V368" s="9">
        <f t="shared" si="34"/>
        <v>32</v>
      </c>
      <c r="W368" s="9" t="str">
        <f t="shared" si="35"/>
        <v>2. Усталый</v>
      </c>
      <c r="X368">
        <f>VLOOKUP('Ответы на форму (1)'!M368,FAS,2,FALSE)</f>
        <v>4</v>
      </c>
      <c r="Y368">
        <f>VLOOKUP('Ответы на форму (1)'!N368,FAS,2,FALSE)</f>
        <v>4</v>
      </c>
      <c r="Z368">
        <f>VLOOKUP('Ответы на форму (1)'!O368,FAS,2,FALSE)</f>
        <v>4</v>
      </c>
      <c r="AA368">
        <f>VLOOKUP('Ответы на форму (1)'!P368,FAS,2,FALSE)</f>
        <v>3</v>
      </c>
      <c r="AB368">
        <f>VLOOKUP('Ответы на форму (1)'!Q368,FAS,2,FALSE)</f>
        <v>3</v>
      </c>
      <c r="AC368">
        <f>VLOOKUP('Ответы на форму (1)'!R368,FAS,2,FALSE)</f>
        <v>3</v>
      </c>
      <c r="AD368">
        <f>VLOOKUP('Ответы на форму (1)'!S368,FAS,2,FALSE)</f>
        <v>2</v>
      </c>
      <c r="AE368">
        <f>VLOOKUP('Ответы на форму (1)'!T368,FAS,2,FALSE)</f>
        <v>3</v>
      </c>
      <c r="AF368">
        <f>VLOOKUP('Ответы на форму (1)'!U368,FAS,2,FALSE)</f>
        <v>3</v>
      </c>
      <c r="AG368">
        <f>VLOOKUP('Ответы на форму (1)'!V368,FAS,2,FALSE)</f>
        <v>3</v>
      </c>
    </row>
    <row r="369" spans="1:33" x14ac:dyDescent="0.3">
      <c r="A369" t="str">
        <f>VLOOKUP('Ответы на форму (1)'!B369,Пол,2,FALSE)</f>
        <v>М</v>
      </c>
      <c r="B369">
        <f>'Ответы на форму (1)'!C369</f>
        <v>33</v>
      </c>
      <c r="C369" t="str">
        <f t="shared" si="30"/>
        <v>2. Молодой</v>
      </c>
      <c r="D369" t="str">
        <f>VLOOKUP('Ответы на форму (1)'!D369,ЧастотаТолчкосмартфона,2,FALSE)</f>
        <v>4. Очень Часто</v>
      </c>
      <c r="E369">
        <f>IF(ISERR(FIND(E$1,'Ответы на форму (1)'!$E369)),0,IF(FIND(E$1,'Ответы на форму (1)'!$E369)&gt;0,1,0))</f>
        <v>0</v>
      </c>
      <c r="F369">
        <f>IF(ISERR(FIND(F$1,'Ответы на форму (1)'!$E369)),0,IF(FIND(F$1,'Ответы на форму (1)'!$E369)&gt;0,1,0))</f>
        <v>1</v>
      </c>
      <c r="G369">
        <f>IF(ISERR(FIND(G$1,'Ответы на форму (1)'!$E369)),0,IF(FIND(G$1,'Ответы на форму (1)'!$E369)&gt;0,1,0))</f>
        <v>0</v>
      </c>
      <c r="H369">
        <f>IF(ISERR(FIND(H$1,'Ответы на форму (1)'!$E369)),0,IF(FIND(H$1,'Ответы на форму (1)'!$E369)&gt;0,1,0))</f>
        <v>0</v>
      </c>
      <c r="I369">
        <f>IF(ISERR(FIND(I$1,'Ответы на форму (1)'!$E369)),0,IF(FIND(I$1,'Ответы на форму (1)'!$E369)&gt;0,1,0))</f>
        <v>0</v>
      </c>
      <c r="J369">
        <f>IF(ISERR(FIND(J$1,'Ответы на форму (1)'!$E369)),0,IF(FIND(J$1,'Ответы на форму (1)'!$E369)&gt;0,1,0))</f>
        <v>0</v>
      </c>
      <c r="K369">
        <f>IF(ISERR(FIND(K$1,'Ответы на форму (1)'!$E369)),0,IF(FIND(K$1,'Ответы на форму (1)'!$E369)&gt;0,1,0))</f>
        <v>0</v>
      </c>
      <c r="L369">
        <f t="shared" si="31"/>
        <v>1</v>
      </c>
      <c r="M369" s="9">
        <f t="shared" si="32"/>
        <v>25</v>
      </c>
      <c r="N369" s="9" t="str">
        <f t="shared" si="33"/>
        <v>2. Так себе</v>
      </c>
      <c r="O369">
        <f>'Ответы на форму (1)'!F369</f>
        <v>4</v>
      </c>
      <c r="P369">
        <f>'Ответы на форму (1)'!G369</f>
        <v>5</v>
      </c>
      <c r="Q369">
        <f>'Ответы на форму (1)'!H369</f>
        <v>5</v>
      </c>
      <c r="R369">
        <f>'Ответы на форму (1)'!I369</f>
        <v>5</v>
      </c>
      <c r="S369">
        <f>'Ответы на форму (1)'!J369</f>
        <v>6</v>
      </c>
      <c r="T369" t="str">
        <f>VLOOKUP('Ответы на форму (1)'!K369,ДжедайскаяШкала,2,FALSE)</f>
        <v>1. Плохо</v>
      </c>
      <c r="U369" t="str">
        <f>VLOOKUP('Ответы на форму (1)'!L369,ДжедайскаяШкала,2,FALSE)</f>
        <v>3. Хорошо</v>
      </c>
      <c r="V369" s="9">
        <f t="shared" si="34"/>
        <v>30</v>
      </c>
      <c r="W369" s="9" t="str">
        <f t="shared" si="35"/>
        <v>2. Усталый</v>
      </c>
      <c r="X369">
        <f>VLOOKUP('Ответы на форму (1)'!M369,FAS,2,FALSE)</f>
        <v>3</v>
      </c>
      <c r="Y369">
        <f>VLOOKUP('Ответы на форму (1)'!N369,FAS,2,FALSE)</f>
        <v>2</v>
      </c>
      <c r="Z369">
        <f>VLOOKUP('Ответы на форму (1)'!O369,FAS,2,FALSE)</f>
        <v>3</v>
      </c>
      <c r="AA369">
        <f>VLOOKUP('Ответы на форму (1)'!P369,FAS,2,FALSE)</f>
        <v>4</v>
      </c>
      <c r="AB369">
        <f>VLOOKUP('Ответы на форму (1)'!Q369,FAS,2,FALSE)</f>
        <v>2</v>
      </c>
      <c r="AC369">
        <f>VLOOKUP('Ответы на форму (1)'!R369,FAS,2,FALSE)</f>
        <v>4</v>
      </c>
      <c r="AD369">
        <f>VLOOKUP('Ответы на форму (1)'!S369,FAS,2,FALSE)</f>
        <v>3</v>
      </c>
      <c r="AE369">
        <f>VLOOKUP('Ответы на форму (1)'!T369,FAS,2,FALSE)</f>
        <v>3</v>
      </c>
      <c r="AF369">
        <f>VLOOKUP('Ответы на форму (1)'!U369,FAS,2,FALSE)</f>
        <v>4</v>
      </c>
      <c r="AG369">
        <f>VLOOKUP('Ответы на форму (1)'!V369,FAS,2,FALSE)</f>
        <v>2</v>
      </c>
    </row>
    <row r="370" spans="1:33" x14ac:dyDescent="0.3">
      <c r="A370" t="str">
        <f>VLOOKUP('Ответы на форму (1)'!B370,Пол,2,FALSE)</f>
        <v>М</v>
      </c>
      <c r="B370">
        <f>'Ответы на форму (1)'!C370</f>
        <v>37</v>
      </c>
      <c r="C370" t="str">
        <f t="shared" si="30"/>
        <v>1. Мудрый :)</v>
      </c>
      <c r="D370" t="str">
        <f>VLOOKUP('Ответы на форму (1)'!D370,ЧастотаТолчкосмартфона,2,FALSE)</f>
        <v>3. Часто</v>
      </c>
      <c r="E370">
        <f>IF(ISERR(FIND(E$1,'Ответы на форму (1)'!$E370)),0,IF(FIND(E$1,'Ответы на форму (1)'!$E370)&gt;0,1,0))</f>
        <v>0</v>
      </c>
      <c r="F370">
        <f>IF(ISERR(FIND(F$1,'Ответы на форму (1)'!$E370)),0,IF(FIND(F$1,'Ответы на форму (1)'!$E370)&gt;0,1,0))</f>
        <v>1</v>
      </c>
      <c r="G370">
        <f>IF(ISERR(FIND(G$1,'Ответы на форму (1)'!$E370)),0,IF(FIND(G$1,'Ответы на форму (1)'!$E370)&gt;0,1,0))</f>
        <v>0</v>
      </c>
      <c r="H370">
        <f>IF(ISERR(FIND(H$1,'Ответы на форму (1)'!$E370)),0,IF(FIND(H$1,'Ответы на форму (1)'!$E370)&gt;0,1,0))</f>
        <v>1</v>
      </c>
      <c r="I370">
        <f>IF(ISERR(FIND(I$1,'Ответы на форму (1)'!$E370)),0,IF(FIND(I$1,'Ответы на форму (1)'!$E370)&gt;0,1,0))</f>
        <v>0</v>
      </c>
      <c r="J370">
        <f>IF(ISERR(FIND(J$1,'Ответы на форму (1)'!$E370)),0,IF(FIND(J$1,'Ответы на форму (1)'!$E370)&gt;0,1,0))</f>
        <v>0</v>
      </c>
      <c r="K370">
        <f>IF(ISERR(FIND(K$1,'Ответы на форму (1)'!$E370)),0,IF(FIND(K$1,'Ответы на форму (1)'!$E370)&gt;0,1,0))</f>
        <v>1</v>
      </c>
      <c r="L370">
        <f t="shared" si="31"/>
        <v>3</v>
      </c>
      <c r="M370" s="9">
        <f t="shared" si="32"/>
        <v>28</v>
      </c>
      <c r="N370" s="9" t="str">
        <f t="shared" si="33"/>
        <v>1. Довольный</v>
      </c>
      <c r="O370">
        <f>'Ответы на форму (1)'!F370</f>
        <v>5</v>
      </c>
      <c r="P370">
        <f>'Ответы на форму (1)'!G370</f>
        <v>5</v>
      </c>
      <c r="Q370">
        <f>'Ответы на форму (1)'!H370</f>
        <v>6</v>
      </c>
      <c r="R370">
        <f>'Ответы на форму (1)'!I370</f>
        <v>7</v>
      </c>
      <c r="S370">
        <f>'Ответы на форму (1)'!J370</f>
        <v>5</v>
      </c>
      <c r="T370" t="str">
        <f>VLOOKUP('Ответы на форму (1)'!K370,ДжедайскаяШкала,2,FALSE)</f>
        <v>3. Хорошо</v>
      </c>
      <c r="U370" t="str">
        <f>VLOOKUP('Ответы на форму (1)'!L370,ДжедайскаяШкала,2,FALSE)</f>
        <v>3. Хорошо</v>
      </c>
      <c r="V370" s="9">
        <f t="shared" si="34"/>
        <v>21</v>
      </c>
      <c r="W370" s="9" t="str">
        <f t="shared" si="35"/>
        <v>1. Свежий</v>
      </c>
      <c r="X370">
        <f>VLOOKUP('Ответы на форму (1)'!M370,FAS,2,FALSE)</f>
        <v>2</v>
      </c>
      <c r="Y370">
        <f>VLOOKUP('Ответы на форму (1)'!N370,FAS,2,FALSE)</f>
        <v>3</v>
      </c>
      <c r="Z370">
        <f>VLOOKUP('Ответы на форму (1)'!O370,FAS,2,FALSE)</f>
        <v>1</v>
      </c>
      <c r="AA370">
        <f>VLOOKUP('Ответы на форму (1)'!P370,FAS,2,FALSE)</f>
        <v>5</v>
      </c>
      <c r="AB370">
        <f>VLOOKUP('Ответы на форму (1)'!Q370,FAS,2,FALSE)</f>
        <v>1</v>
      </c>
      <c r="AC370">
        <f>VLOOKUP('Ответы на форму (1)'!R370,FAS,2,FALSE)</f>
        <v>2</v>
      </c>
      <c r="AD370">
        <f>VLOOKUP('Ответы на форму (1)'!S370,FAS,2,FALSE)</f>
        <v>1</v>
      </c>
      <c r="AE370">
        <f>VLOOKUP('Ответы на форму (1)'!T370,FAS,2,FALSE)</f>
        <v>1</v>
      </c>
      <c r="AF370">
        <f>VLOOKUP('Ответы на форму (1)'!U370,FAS,2,FALSE)</f>
        <v>1</v>
      </c>
      <c r="AG370">
        <f>VLOOKUP('Ответы на форму (1)'!V370,FAS,2,FALSE)</f>
        <v>4</v>
      </c>
    </row>
    <row r="371" spans="1:33" x14ac:dyDescent="0.3">
      <c r="A371" t="str">
        <f>VLOOKUP('Ответы на форму (1)'!B371,Пол,2,FALSE)</f>
        <v>Ж</v>
      </c>
      <c r="B371">
        <f>'Ответы на форму (1)'!C371</f>
        <v>26</v>
      </c>
      <c r="C371" t="str">
        <f t="shared" si="30"/>
        <v>3. Миллениал :)</v>
      </c>
      <c r="D371" t="str">
        <f>VLOOKUP('Ответы на форму (1)'!D371,ЧастотаТолчкосмартфона,2,FALSE)</f>
        <v>2. Иногда</v>
      </c>
      <c r="E371">
        <f>IF(ISERR(FIND(E$1,'Ответы на форму (1)'!$E371)),0,IF(FIND(E$1,'Ответы на форму (1)'!$E371)&gt;0,1,0))</f>
        <v>1</v>
      </c>
      <c r="F371">
        <f>IF(ISERR(FIND(F$1,'Ответы на форму (1)'!$E371)),0,IF(FIND(F$1,'Ответы на форму (1)'!$E371)&gt;0,1,0))</f>
        <v>1</v>
      </c>
      <c r="G371">
        <f>IF(ISERR(FIND(G$1,'Ответы на форму (1)'!$E371)),0,IF(FIND(G$1,'Ответы на форму (1)'!$E371)&gt;0,1,0))</f>
        <v>0</v>
      </c>
      <c r="H371">
        <f>IF(ISERR(FIND(H$1,'Ответы на форму (1)'!$E371)),0,IF(FIND(H$1,'Ответы на форму (1)'!$E371)&gt;0,1,0))</f>
        <v>1</v>
      </c>
      <c r="I371">
        <f>IF(ISERR(FIND(I$1,'Ответы на форму (1)'!$E371)),0,IF(FIND(I$1,'Ответы на форму (1)'!$E371)&gt;0,1,0))</f>
        <v>0</v>
      </c>
      <c r="J371">
        <f>IF(ISERR(FIND(J$1,'Ответы на форму (1)'!$E371)),0,IF(FIND(J$1,'Ответы на форму (1)'!$E371)&gt;0,1,0))</f>
        <v>0</v>
      </c>
      <c r="K371">
        <f>IF(ISERR(FIND(K$1,'Ответы на форму (1)'!$E371)),0,IF(FIND(K$1,'Ответы на форму (1)'!$E371)&gt;0,1,0))</f>
        <v>0</v>
      </c>
      <c r="L371">
        <f t="shared" si="31"/>
        <v>3</v>
      </c>
      <c r="M371" s="9">
        <f t="shared" si="32"/>
        <v>35</v>
      </c>
      <c r="N371" s="9" t="str">
        <f t="shared" si="33"/>
        <v>1. Довольный</v>
      </c>
      <c r="O371">
        <f>'Ответы на форму (1)'!F371</f>
        <v>7</v>
      </c>
      <c r="P371">
        <f>'Ответы на форму (1)'!G371</f>
        <v>7</v>
      </c>
      <c r="Q371">
        <f>'Ответы на форму (1)'!H371</f>
        <v>7</v>
      </c>
      <c r="R371">
        <f>'Ответы на форму (1)'!I371</f>
        <v>7</v>
      </c>
      <c r="S371">
        <f>'Ответы на форму (1)'!J371</f>
        <v>7</v>
      </c>
      <c r="T371" t="str">
        <f>VLOOKUP('Ответы на форму (1)'!K371,ДжедайскаяШкала,2,FALSE)</f>
        <v>3. Хорошо</v>
      </c>
      <c r="U371" t="str">
        <f>VLOOKUP('Ответы на форму (1)'!L371,ДжедайскаяШкала,2,FALSE)</f>
        <v>3. Хорошо</v>
      </c>
      <c r="V371" s="9">
        <f t="shared" si="34"/>
        <v>33</v>
      </c>
      <c r="W371" s="9" t="str">
        <f t="shared" si="35"/>
        <v>3. В хлам</v>
      </c>
      <c r="X371">
        <f>VLOOKUP('Ответы на форму (1)'!M371,FAS,2,FALSE)</f>
        <v>3</v>
      </c>
      <c r="Y371">
        <f>VLOOKUP('Ответы на форму (1)'!N371,FAS,2,FALSE)</f>
        <v>4</v>
      </c>
      <c r="Z371">
        <f>VLOOKUP('Ответы на форму (1)'!O371,FAS,2,FALSE)</f>
        <v>4</v>
      </c>
      <c r="AA371">
        <f>VLOOKUP('Ответы на форму (1)'!P371,FAS,2,FALSE)</f>
        <v>4</v>
      </c>
      <c r="AB371">
        <f>VLOOKUP('Ответы на форму (1)'!Q371,FAS,2,FALSE)</f>
        <v>3</v>
      </c>
      <c r="AC371">
        <f>VLOOKUP('Ответы на форму (1)'!R371,FAS,2,FALSE)</f>
        <v>5</v>
      </c>
      <c r="AD371">
        <f>VLOOKUP('Ответы на форму (1)'!S371,FAS,2,FALSE)</f>
        <v>1</v>
      </c>
      <c r="AE371">
        <f>VLOOKUP('Ответы на форму (1)'!T371,FAS,2,FALSE)</f>
        <v>3</v>
      </c>
      <c r="AF371">
        <f>VLOOKUP('Ответы на форму (1)'!U371,FAS,2,FALSE)</f>
        <v>2</v>
      </c>
      <c r="AG371">
        <f>VLOOKUP('Ответы на форму (1)'!V371,FAS,2,FALSE)</f>
        <v>4</v>
      </c>
    </row>
    <row r="372" spans="1:33" x14ac:dyDescent="0.3">
      <c r="A372" t="str">
        <f>VLOOKUP('Ответы на форму (1)'!B372,Пол,2,FALSE)</f>
        <v>М</v>
      </c>
      <c r="B372">
        <f>'Ответы на форму (1)'!C372</f>
        <v>25</v>
      </c>
      <c r="C372" t="str">
        <f t="shared" si="30"/>
        <v>3. Миллениал :)</v>
      </c>
      <c r="D372" t="str">
        <f>VLOOKUP('Ответы на форму (1)'!D372,ЧастотаТолчкосмартфона,2,FALSE)</f>
        <v>4. Очень Часто</v>
      </c>
      <c r="E372">
        <f>IF(ISERR(FIND(E$1,'Ответы на форму (1)'!$E372)),0,IF(FIND(E$1,'Ответы на форму (1)'!$E372)&gt;0,1,0))</f>
        <v>0</v>
      </c>
      <c r="F372">
        <f>IF(ISERR(FIND(F$1,'Ответы на форму (1)'!$E372)),0,IF(FIND(F$1,'Ответы на форму (1)'!$E372)&gt;0,1,0))</f>
        <v>1</v>
      </c>
      <c r="G372">
        <f>IF(ISERR(FIND(G$1,'Ответы на форму (1)'!$E372)),0,IF(FIND(G$1,'Ответы на форму (1)'!$E372)&gt;0,1,0))</f>
        <v>0</v>
      </c>
      <c r="H372">
        <f>IF(ISERR(FIND(H$1,'Ответы на форму (1)'!$E372)),0,IF(FIND(H$1,'Ответы на форму (1)'!$E372)&gt;0,1,0))</f>
        <v>1</v>
      </c>
      <c r="I372">
        <f>IF(ISERR(FIND(I$1,'Ответы на форму (1)'!$E372)),0,IF(FIND(I$1,'Ответы на форму (1)'!$E372)&gt;0,1,0))</f>
        <v>0</v>
      </c>
      <c r="J372">
        <f>IF(ISERR(FIND(J$1,'Ответы на форму (1)'!$E372)),0,IF(FIND(J$1,'Ответы на форму (1)'!$E372)&gt;0,1,0))</f>
        <v>0</v>
      </c>
      <c r="K372">
        <f>IF(ISERR(FIND(K$1,'Ответы на форму (1)'!$E372)),0,IF(FIND(K$1,'Ответы на форму (1)'!$E372)&gt;0,1,0))</f>
        <v>0</v>
      </c>
      <c r="L372">
        <f t="shared" si="31"/>
        <v>2</v>
      </c>
      <c r="M372" s="9">
        <f t="shared" si="32"/>
        <v>16</v>
      </c>
      <c r="N372" s="9" t="str">
        <f t="shared" si="33"/>
        <v>2. Так себе</v>
      </c>
      <c r="O372">
        <f>'Ответы на форму (1)'!F372</f>
        <v>3</v>
      </c>
      <c r="P372">
        <f>'Ответы на форму (1)'!G372</f>
        <v>4</v>
      </c>
      <c r="Q372">
        <f>'Ответы на форму (1)'!H372</f>
        <v>4</v>
      </c>
      <c r="R372">
        <f>'Ответы на форму (1)'!I372</f>
        <v>4</v>
      </c>
      <c r="S372">
        <f>'Ответы на форму (1)'!J372</f>
        <v>1</v>
      </c>
      <c r="T372" t="str">
        <f>VLOOKUP('Ответы на форму (1)'!K372,ДжедайскаяШкала,2,FALSE)</f>
        <v>2. Средне</v>
      </c>
      <c r="U372" t="str">
        <f>VLOOKUP('Ответы на форму (1)'!L372,ДжедайскаяШкала,2,FALSE)</f>
        <v>1. Плохо</v>
      </c>
      <c r="V372" s="9">
        <f t="shared" si="34"/>
        <v>33</v>
      </c>
      <c r="W372" s="9" t="str">
        <f t="shared" si="35"/>
        <v>3. В хлам</v>
      </c>
      <c r="X372">
        <f>VLOOKUP('Ответы на форму (1)'!M372,FAS,2,FALSE)</f>
        <v>3</v>
      </c>
      <c r="Y372">
        <f>VLOOKUP('Ответы на форму (1)'!N372,FAS,2,FALSE)</f>
        <v>4</v>
      </c>
      <c r="Z372">
        <f>VLOOKUP('Ответы на форму (1)'!O372,FAS,2,FALSE)</f>
        <v>4</v>
      </c>
      <c r="AA372">
        <f>VLOOKUP('Ответы на форму (1)'!P372,FAS,2,FALSE)</f>
        <v>5</v>
      </c>
      <c r="AB372">
        <f>VLOOKUP('Ответы на форму (1)'!Q372,FAS,2,FALSE)</f>
        <v>3</v>
      </c>
      <c r="AC372">
        <f>VLOOKUP('Ответы на форму (1)'!R372,FAS,2,FALSE)</f>
        <v>4</v>
      </c>
      <c r="AD372">
        <f>VLOOKUP('Ответы на форму (1)'!S372,FAS,2,FALSE)</f>
        <v>3</v>
      </c>
      <c r="AE372">
        <f>VLOOKUP('Ответы на форму (1)'!T372,FAS,2,FALSE)</f>
        <v>2</v>
      </c>
      <c r="AF372">
        <f>VLOOKUP('Ответы на форму (1)'!U372,FAS,2,FALSE)</f>
        <v>1</v>
      </c>
      <c r="AG372">
        <f>VLOOKUP('Ответы на форму (1)'!V372,FAS,2,FALSE)</f>
        <v>4</v>
      </c>
    </row>
    <row r="373" spans="1:33" x14ac:dyDescent="0.3">
      <c r="A373" t="str">
        <f>VLOOKUP('Ответы на форму (1)'!B373,Пол,2,FALSE)</f>
        <v>Ж</v>
      </c>
      <c r="B373">
        <f>'Ответы на форму (1)'!C373</f>
        <v>28</v>
      </c>
      <c r="C373" t="str">
        <f t="shared" si="30"/>
        <v>2. Молодой</v>
      </c>
      <c r="D373" t="str">
        <f>VLOOKUP('Ответы на форму (1)'!D373,ЧастотаТолчкосмартфона,2,FALSE)</f>
        <v>1. Редко</v>
      </c>
      <c r="E373">
        <f>IF(ISERR(FIND(E$1,'Ответы на форму (1)'!$E373)),0,IF(FIND(E$1,'Ответы на форму (1)'!$E373)&gt;0,1,0))</f>
        <v>0</v>
      </c>
      <c r="F373">
        <f>IF(ISERR(FIND(F$1,'Ответы на форму (1)'!$E373)),0,IF(FIND(F$1,'Ответы на форму (1)'!$E373)&gt;0,1,0))</f>
        <v>0</v>
      </c>
      <c r="G373">
        <f>IF(ISERR(FIND(G$1,'Ответы на форму (1)'!$E373)),0,IF(FIND(G$1,'Ответы на форму (1)'!$E373)&gt;0,1,0))</f>
        <v>0</v>
      </c>
      <c r="H373">
        <f>IF(ISERR(FIND(H$1,'Ответы на форму (1)'!$E373)),0,IF(FIND(H$1,'Ответы на форму (1)'!$E373)&gt;0,1,0))</f>
        <v>1</v>
      </c>
      <c r="I373">
        <f>IF(ISERR(FIND(I$1,'Ответы на форму (1)'!$E373)),0,IF(FIND(I$1,'Ответы на форму (1)'!$E373)&gt;0,1,0))</f>
        <v>0</v>
      </c>
      <c r="J373">
        <f>IF(ISERR(FIND(J$1,'Ответы на форму (1)'!$E373)),0,IF(FIND(J$1,'Ответы на форму (1)'!$E373)&gt;0,1,0))</f>
        <v>0</v>
      </c>
      <c r="K373">
        <f>IF(ISERR(FIND(K$1,'Ответы на форму (1)'!$E373)),0,IF(FIND(K$1,'Ответы на форму (1)'!$E373)&gt;0,1,0))</f>
        <v>1</v>
      </c>
      <c r="L373">
        <f t="shared" si="31"/>
        <v>2</v>
      </c>
      <c r="M373" s="9">
        <f t="shared" si="32"/>
        <v>27</v>
      </c>
      <c r="N373" s="9" t="str">
        <f t="shared" si="33"/>
        <v>1. Довольный</v>
      </c>
      <c r="O373">
        <f>'Ответы на форму (1)'!F373</f>
        <v>5</v>
      </c>
      <c r="P373">
        <f>'Ответы на форму (1)'!G373</f>
        <v>5</v>
      </c>
      <c r="Q373">
        <f>'Ответы на форму (1)'!H373</f>
        <v>6</v>
      </c>
      <c r="R373">
        <f>'Ответы на форму (1)'!I373</f>
        <v>6</v>
      </c>
      <c r="S373">
        <f>'Ответы на форму (1)'!J373</f>
        <v>5</v>
      </c>
      <c r="T373" t="str">
        <f>VLOOKUP('Ответы на форму (1)'!K373,ДжедайскаяШкала,2,FALSE)</f>
        <v>3. Хорошо</v>
      </c>
      <c r="U373" t="str">
        <f>VLOOKUP('Ответы на форму (1)'!L373,ДжедайскаяШкала,2,FALSE)</f>
        <v>3. Хорошо</v>
      </c>
      <c r="V373" s="9">
        <f t="shared" si="34"/>
        <v>23</v>
      </c>
      <c r="W373" s="9" t="str">
        <f t="shared" si="35"/>
        <v>1. Свежий</v>
      </c>
      <c r="X373">
        <f>VLOOKUP('Ответы на форму (1)'!M373,FAS,2,FALSE)</f>
        <v>2</v>
      </c>
      <c r="Y373">
        <f>VLOOKUP('Ответы на форму (1)'!N373,FAS,2,FALSE)</f>
        <v>2</v>
      </c>
      <c r="Z373">
        <f>VLOOKUP('Ответы на форму (1)'!O373,FAS,2,FALSE)</f>
        <v>3</v>
      </c>
      <c r="AA373">
        <f>VLOOKUP('Ответы на форму (1)'!P373,FAS,2,FALSE)</f>
        <v>4</v>
      </c>
      <c r="AB373">
        <f>VLOOKUP('Ответы на форму (1)'!Q373,FAS,2,FALSE)</f>
        <v>2</v>
      </c>
      <c r="AC373">
        <f>VLOOKUP('Ответы на форму (1)'!R373,FAS,2,FALSE)</f>
        <v>2</v>
      </c>
      <c r="AD373">
        <f>VLOOKUP('Ответы на форму (1)'!S373,FAS,2,FALSE)</f>
        <v>1</v>
      </c>
      <c r="AE373">
        <f>VLOOKUP('Ответы на форму (1)'!T373,FAS,2,FALSE)</f>
        <v>1</v>
      </c>
      <c r="AF373">
        <f>VLOOKUP('Ответы на форму (1)'!U373,FAS,2,FALSE)</f>
        <v>2</v>
      </c>
      <c r="AG373">
        <f>VLOOKUP('Ответы на форму (1)'!V373,FAS,2,FALSE)</f>
        <v>4</v>
      </c>
    </row>
    <row r="374" spans="1:33" x14ac:dyDescent="0.3">
      <c r="A374" t="str">
        <f>VLOOKUP('Ответы на форму (1)'!B374,Пол,2,FALSE)</f>
        <v>М</v>
      </c>
      <c r="B374">
        <f>'Ответы на форму (1)'!C374</f>
        <v>41</v>
      </c>
      <c r="C374" t="str">
        <f t="shared" si="30"/>
        <v>1. Мудрый :)</v>
      </c>
      <c r="D374" t="str">
        <f>VLOOKUP('Ответы на форму (1)'!D374,ЧастотаТолчкосмартфона,2,FALSE)</f>
        <v>3. Часто</v>
      </c>
      <c r="E374">
        <f>IF(ISERR(FIND(E$1,'Ответы на форму (1)'!$E374)),0,IF(FIND(E$1,'Ответы на форму (1)'!$E374)&gt;0,1,0))</f>
        <v>0</v>
      </c>
      <c r="F374">
        <f>IF(ISERR(FIND(F$1,'Ответы на форму (1)'!$E374)),0,IF(FIND(F$1,'Ответы на форму (1)'!$E374)&gt;0,1,0))</f>
        <v>1</v>
      </c>
      <c r="G374">
        <f>IF(ISERR(FIND(G$1,'Ответы на форму (1)'!$E374)),0,IF(FIND(G$1,'Ответы на форму (1)'!$E374)&gt;0,1,0))</f>
        <v>0</v>
      </c>
      <c r="H374">
        <f>IF(ISERR(FIND(H$1,'Ответы на форму (1)'!$E374)),0,IF(FIND(H$1,'Ответы на форму (1)'!$E374)&gt;0,1,0))</f>
        <v>0</v>
      </c>
      <c r="I374">
        <f>IF(ISERR(FIND(I$1,'Ответы на форму (1)'!$E374)),0,IF(FIND(I$1,'Ответы на форму (1)'!$E374)&gt;0,1,0))</f>
        <v>0</v>
      </c>
      <c r="J374">
        <f>IF(ISERR(FIND(J$1,'Ответы на форму (1)'!$E374)),0,IF(FIND(J$1,'Ответы на форму (1)'!$E374)&gt;0,1,0))</f>
        <v>0</v>
      </c>
      <c r="K374">
        <f>IF(ISERR(FIND(K$1,'Ответы на форму (1)'!$E374)),0,IF(FIND(K$1,'Ответы на форму (1)'!$E374)&gt;0,1,0))</f>
        <v>1</v>
      </c>
      <c r="L374">
        <f t="shared" si="31"/>
        <v>2</v>
      </c>
      <c r="M374" s="9">
        <f t="shared" si="32"/>
        <v>20</v>
      </c>
      <c r="N374" s="9" t="str">
        <f t="shared" si="33"/>
        <v>2. Так себе</v>
      </c>
      <c r="O374">
        <f>'Ответы на форму (1)'!F374</f>
        <v>5</v>
      </c>
      <c r="P374">
        <f>'Ответы на форму (1)'!G374</f>
        <v>5</v>
      </c>
      <c r="Q374">
        <f>'Ответы на форму (1)'!H374</f>
        <v>5</v>
      </c>
      <c r="R374">
        <f>'Ответы на форму (1)'!I374</f>
        <v>3</v>
      </c>
      <c r="S374">
        <f>'Ответы на форму (1)'!J374</f>
        <v>2</v>
      </c>
      <c r="T374" t="str">
        <f>VLOOKUP('Ответы на форму (1)'!K374,ДжедайскаяШкала,2,FALSE)</f>
        <v>2. Средне</v>
      </c>
      <c r="U374" t="str">
        <f>VLOOKUP('Ответы на форму (1)'!L374,ДжедайскаяШкала,2,FALSE)</f>
        <v>3. Хорошо</v>
      </c>
      <c r="V374" s="9">
        <f t="shared" si="34"/>
        <v>20</v>
      </c>
      <c r="W374" s="9" t="str">
        <f t="shared" si="35"/>
        <v>1. Свежий</v>
      </c>
      <c r="X374">
        <f>VLOOKUP('Ответы на форму (1)'!M374,FAS,2,FALSE)</f>
        <v>2</v>
      </c>
      <c r="Y374">
        <f>VLOOKUP('Ответы на форму (1)'!N374,FAS,2,FALSE)</f>
        <v>1</v>
      </c>
      <c r="Z374">
        <f>VLOOKUP('Ответы на форму (1)'!O374,FAS,2,FALSE)</f>
        <v>2</v>
      </c>
      <c r="AA374">
        <f>VLOOKUP('Ответы на форму (1)'!P374,FAS,2,FALSE)</f>
        <v>5</v>
      </c>
      <c r="AB374">
        <f>VLOOKUP('Ответы на форму (1)'!Q374,FAS,2,FALSE)</f>
        <v>1</v>
      </c>
      <c r="AC374">
        <f>VLOOKUP('Ответы на форму (1)'!R374,FAS,2,FALSE)</f>
        <v>1</v>
      </c>
      <c r="AD374">
        <f>VLOOKUP('Ответы на форму (1)'!S374,FAS,2,FALSE)</f>
        <v>2</v>
      </c>
      <c r="AE374">
        <f>VLOOKUP('Ответы на форму (1)'!T374,FAS,2,FALSE)</f>
        <v>1</v>
      </c>
      <c r="AF374">
        <f>VLOOKUP('Ответы на форму (1)'!U374,FAS,2,FALSE)</f>
        <v>1</v>
      </c>
      <c r="AG374">
        <f>VLOOKUP('Ответы на форму (1)'!V374,FAS,2,FALSE)</f>
        <v>4</v>
      </c>
    </row>
    <row r="375" spans="1:33" x14ac:dyDescent="0.3">
      <c r="A375" t="str">
        <f>VLOOKUP('Ответы на форму (1)'!B375,Пол,2,FALSE)</f>
        <v>М</v>
      </c>
      <c r="B375">
        <f>'Ответы на форму (1)'!C375</f>
        <v>37</v>
      </c>
      <c r="C375" t="str">
        <f t="shared" si="30"/>
        <v>1. Мудрый :)</v>
      </c>
      <c r="D375" t="str">
        <f>VLOOKUP('Ответы на форму (1)'!D375,ЧастотаТолчкосмартфона,2,FALSE)</f>
        <v>4. Очень Часто</v>
      </c>
      <c r="E375">
        <f>IF(ISERR(FIND(E$1,'Ответы на форму (1)'!$E375)),0,IF(FIND(E$1,'Ответы на форму (1)'!$E375)&gt;0,1,0))</f>
        <v>0</v>
      </c>
      <c r="F375">
        <f>IF(ISERR(FIND(F$1,'Ответы на форму (1)'!$E375)),0,IF(FIND(F$1,'Ответы на форму (1)'!$E375)&gt;0,1,0))</f>
        <v>1</v>
      </c>
      <c r="G375">
        <f>IF(ISERR(FIND(G$1,'Ответы на форму (1)'!$E375)),0,IF(FIND(G$1,'Ответы на форму (1)'!$E375)&gt;0,1,0))</f>
        <v>1</v>
      </c>
      <c r="H375">
        <f>IF(ISERR(FIND(H$1,'Ответы на форму (1)'!$E375)),0,IF(FIND(H$1,'Ответы на форму (1)'!$E375)&gt;0,1,0))</f>
        <v>0</v>
      </c>
      <c r="I375">
        <f>IF(ISERR(FIND(I$1,'Ответы на форму (1)'!$E375)),0,IF(FIND(I$1,'Ответы на форму (1)'!$E375)&gt;0,1,0))</f>
        <v>0</v>
      </c>
      <c r="J375">
        <f>IF(ISERR(FIND(J$1,'Ответы на форму (1)'!$E375)),0,IF(FIND(J$1,'Ответы на форму (1)'!$E375)&gt;0,1,0))</f>
        <v>0</v>
      </c>
      <c r="K375">
        <f>IF(ISERR(FIND(K$1,'Ответы на форму (1)'!$E375)),0,IF(FIND(K$1,'Ответы на форму (1)'!$E375)&gt;0,1,0))</f>
        <v>1</v>
      </c>
      <c r="L375">
        <f t="shared" si="31"/>
        <v>3</v>
      </c>
      <c r="M375" s="9">
        <f t="shared" si="32"/>
        <v>21</v>
      </c>
      <c r="N375" s="9" t="str">
        <f t="shared" si="33"/>
        <v>2. Так себе</v>
      </c>
      <c r="O375">
        <f>'Ответы на форму (1)'!F375</f>
        <v>3</v>
      </c>
      <c r="P375">
        <f>'Ответы на форму (1)'!G375</f>
        <v>5</v>
      </c>
      <c r="Q375">
        <f>'Ответы на форму (1)'!H375</f>
        <v>5</v>
      </c>
      <c r="R375">
        <f>'Ответы на форму (1)'!I375</f>
        <v>5</v>
      </c>
      <c r="S375">
        <f>'Ответы на форму (1)'!J375</f>
        <v>3</v>
      </c>
      <c r="T375" t="str">
        <f>VLOOKUP('Ответы на форму (1)'!K375,ДжедайскаяШкала,2,FALSE)</f>
        <v>1. Плохо</v>
      </c>
      <c r="U375" t="str">
        <f>VLOOKUP('Ответы на форму (1)'!L375,ДжедайскаяШкала,2,FALSE)</f>
        <v>2. Средне</v>
      </c>
      <c r="V375" s="9">
        <f t="shared" si="34"/>
        <v>31</v>
      </c>
      <c r="W375" s="9" t="str">
        <f t="shared" si="35"/>
        <v>2. Усталый</v>
      </c>
      <c r="X375">
        <f>VLOOKUP('Ответы на форму (1)'!M375,FAS,2,FALSE)</f>
        <v>3</v>
      </c>
      <c r="Y375">
        <f>VLOOKUP('Ответы на форму (1)'!N375,FAS,2,FALSE)</f>
        <v>3</v>
      </c>
      <c r="Z375">
        <f>VLOOKUP('Ответы на форму (1)'!O375,FAS,2,FALSE)</f>
        <v>2</v>
      </c>
      <c r="AA375">
        <f>VLOOKUP('Ответы на форму (1)'!P375,FAS,2,FALSE)</f>
        <v>5</v>
      </c>
      <c r="AB375">
        <f>VLOOKUP('Ответы на форму (1)'!Q375,FAS,2,FALSE)</f>
        <v>4</v>
      </c>
      <c r="AC375">
        <f>VLOOKUP('Ответы на форму (1)'!R375,FAS,2,FALSE)</f>
        <v>3</v>
      </c>
      <c r="AD375">
        <f>VLOOKUP('Ответы на форму (1)'!S375,FAS,2,FALSE)</f>
        <v>3</v>
      </c>
      <c r="AE375">
        <f>VLOOKUP('Ответы на форму (1)'!T375,FAS,2,FALSE)</f>
        <v>2</v>
      </c>
      <c r="AF375">
        <f>VLOOKUP('Ответы на форму (1)'!U375,FAS,2,FALSE)</f>
        <v>2</v>
      </c>
      <c r="AG375">
        <f>VLOOKUP('Ответы на форму (1)'!V375,FAS,2,FALSE)</f>
        <v>4</v>
      </c>
    </row>
    <row r="376" spans="1:33" x14ac:dyDescent="0.3">
      <c r="A376" t="str">
        <f>VLOOKUP('Ответы на форму (1)'!B376,Пол,2,FALSE)</f>
        <v>Ж</v>
      </c>
      <c r="B376">
        <f>'Ответы на форму (1)'!C376</f>
        <v>26</v>
      </c>
      <c r="C376" t="str">
        <f t="shared" si="30"/>
        <v>3. Миллениал :)</v>
      </c>
      <c r="D376" t="str">
        <f>VLOOKUP('Ответы на форму (1)'!D376,ЧастотаТолчкосмартфона,2,FALSE)</f>
        <v>3. Часто</v>
      </c>
      <c r="E376">
        <f>IF(ISERR(FIND(E$1,'Ответы на форму (1)'!$E376)),0,IF(FIND(E$1,'Ответы на форму (1)'!$E376)&gt;0,1,0))</f>
        <v>0</v>
      </c>
      <c r="F376">
        <f>IF(ISERR(FIND(F$1,'Ответы на форму (1)'!$E376)),0,IF(FIND(F$1,'Ответы на форму (1)'!$E376)&gt;0,1,0))</f>
        <v>0</v>
      </c>
      <c r="G376">
        <f>IF(ISERR(FIND(G$1,'Ответы на форму (1)'!$E376)),0,IF(FIND(G$1,'Ответы на форму (1)'!$E376)&gt;0,1,0))</f>
        <v>0</v>
      </c>
      <c r="H376">
        <f>IF(ISERR(FIND(H$1,'Ответы на форму (1)'!$E376)),0,IF(FIND(H$1,'Ответы на форму (1)'!$E376)&gt;0,1,0))</f>
        <v>1</v>
      </c>
      <c r="I376">
        <f>IF(ISERR(FIND(I$1,'Ответы на форму (1)'!$E376)),0,IF(FIND(I$1,'Ответы на форму (1)'!$E376)&gt;0,1,0))</f>
        <v>0</v>
      </c>
      <c r="J376">
        <f>IF(ISERR(FIND(J$1,'Ответы на форму (1)'!$E376)),0,IF(FIND(J$1,'Ответы на форму (1)'!$E376)&gt;0,1,0))</f>
        <v>0</v>
      </c>
      <c r="K376">
        <f>IF(ISERR(FIND(K$1,'Ответы на форму (1)'!$E376)),0,IF(FIND(K$1,'Ответы на форму (1)'!$E376)&gt;0,1,0))</f>
        <v>0</v>
      </c>
      <c r="L376">
        <f t="shared" si="31"/>
        <v>1</v>
      </c>
      <c r="M376" s="9">
        <f t="shared" si="32"/>
        <v>25</v>
      </c>
      <c r="N376" s="9" t="str">
        <f t="shared" si="33"/>
        <v>2. Так себе</v>
      </c>
      <c r="O376">
        <f>'Ответы на форму (1)'!F376</f>
        <v>3</v>
      </c>
      <c r="P376">
        <f>'Ответы на форму (1)'!G376</f>
        <v>7</v>
      </c>
      <c r="Q376">
        <f>'Ответы на форму (1)'!H376</f>
        <v>4</v>
      </c>
      <c r="R376">
        <f>'Ответы на форму (1)'!I376</f>
        <v>4</v>
      </c>
      <c r="S376">
        <f>'Ответы на форму (1)'!J376</f>
        <v>7</v>
      </c>
      <c r="T376" t="str">
        <f>VLOOKUP('Ответы на форму (1)'!K376,ДжедайскаяШкала,2,FALSE)</f>
        <v>2. Средне</v>
      </c>
      <c r="U376" t="str">
        <f>VLOOKUP('Ответы на форму (1)'!L376,ДжедайскаяШкала,2,FALSE)</f>
        <v>3. Хорошо</v>
      </c>
      <c r="V376" s="9">
        <f t="shared" si="34"/>
        <v>28</v>
      </c>
      <c r="W376" s="9" t="str">
        <f t="shared" si="35"/>
        <v>2. Усталый</v>
      </c>
      <c r="X376">
        <f>VLOOKUP('Ответы на форму (1)'!M376,FAS,2,FALSE)</f>
        <v>3</v>
      </c>
      <c r="Y376">
        <f>VLOOKUP('Ответы на форму (1)'!N376,FAS,2,FALSE)</f>
        <v>2</v>
      </c>
      <c r="Z376">
        <f>VLOOKUP('Ответы на форму (1)'!O376,FAS,2,FALSE)</f>
        <v>1</v>
      </c>
      <c r="AA376">
        <f>VLOOKUP('Ответы на форму (1)'!P376,FAS,2,FALSE)</f>
        <v>4</v>
      </c>
      <c r="AB376">
        <f>VLOOKUP('Ответы на форму (1)'!Q376,FAS,2,FALSE)</f>
        <v>3</v>
      </c>
      <c r="AC376">
        <f>VLOOKUP('Ответы на форму (1)'!R376,FAS,2,FALSE)</f>
        <v>4</v>
      </c>
      <c r="AD376">
        <f>VLOOKUP('Ответы на форму (1)'!S376,FAS,2,FALSE)</f>
        <v>3</v>
      </c>
      <c r="AE376">
        <f>VLOOKUP('Ответы на форму (1)'!T376,FAS,2,FALSE)</f>
        <v>2</v>
      </c>
      <c r="AF376">
        <f>VLOOKUP('Ответы на форму (1)'!U376,FAS,2,FALSE)</f>
        <v>2</v>
      </c>
      <c r="AG376">
        <f>VLOOKUP('Ответы на форму (1)'!V376,FAS,2,FALSE)</f>
        <v>4</v>
      </c>
    </row>
    <row r="377" spans="1:33" x14ac:dyDescent="0.3">
      <c r="A377" t="str">
        <f>VLOOKUP('Ответы на форму (1)'!B377,Пол,2,FALSE)</f>
        <v>М</v>
      </c>
      <c r="B377">
        <f>'Ответы на форму (1)'!C377</f>
        <v>35</v>
      </c>
      <c r="C377" t="str">
        <f t="shared" si="30"/>
        <v>1. Мудрый :)</v>
      </c>
      <c r="D377" t="str">
        <f>VLOOKUP('Ответы на форму (1)'!D377,ЧастотаТолчкосмартфона,2,FALSE)</f>
        <v>0. Никогда</v>
      </c>
      <c r="E377">
        <f>IF(ISERR(FIND(E$1,'Ответы на форму (1)'!$E377)),0,IF(FIND(E$1,'Ответы на форму (1)'!$E377)&gt;0,1,0))</f>
        <v>0</v>
      </c>
      <c r="F377">
        <f>IF(ISERR(FIND(F$1,'Ответы на форму (1)'!$E377)),0,IF(FIND(F$1,'Ответы на форму (1)'!$E377)&gt;0,1,0))</f>
        <v>0</v>
      </c>
      <c r="G377">
        <f>IF(ISERR(FIND(G$1,'Ответы на форму (1)'!$E377)),0,IF(FIND(G$1,'Ответы на форму (1)'!$E377)&gt;0,1,0))</f>
        <v>0</v>
      </c>
      <c r="H377">
        <f>IF(ISERR(FIND(H$1,'Ответы на форму (1)'!$E377)),0,IF(FIND(H$1,'Ответы на форму (1)'!$E377)&gt;0,1,0))</f>
        <v>0</v>
      </c>
      <c r="I377">
        <f>IF(ISERR(FIND(I$1,'Ответы на форму (1)'!$E377)),0,IF(FIND(I$1,'Ответы на форму (1)'!$E377)&gt;0,1,0))</f>
        <v>0</v>
      </c>
      <c r="J377">
        <f>IF(ISERR(FIND(J$1,'Ответы на форму (1)'!$E377)),0,IF(FIND(J$1,'Ответы на форму (1)'!$E377)&gt;0,1,0))</f>
        <v>0</v>
      </c>
      <c r="K377">
        <f>IF(ISERR(FIND(K$1,'Ответы на форму (1)'!$E377)),0,IF(FIND(K$1,'Ответы на форму (1)'!$E377)&gt;0,1,0))</f>
        <v>0</v>
      </c>
      <c r="L377">
        <f t="shared" si="31"/>
        <v>0</v>
      </c>
      <c r="M377" s="9">
        <f t="shared" si="32"/>
        <v>25</v>
      </c>
      <c r="N377" s="9" t="str">
        <f t="shared" si="33"/>
        <v>2. Так себе</v>
      </c>
      <c r="O377">
        <f>'Ответы на форму (1)'!F377</f>
        <v>5</v>
      </c>
      <c r="P377">
        <f>'Ответы на форму (1)'!G377</f>
        <v>4</v>
      </c>
      <c r="Q377">
        <f>'Ответы на форму (1)'!H377</f>
        <v>6</v>
      </c>
      <c r="R377">
        <f>'Ответы на форму (1)'!I377</f>
        <v>5</v>
      </c>
      <c r="S377">
        <f>'Ответы на форму (1)'!J377</f>
        <v>5</v>
      </c>
      <c r="T377" t="str">
        <f>VLOOKUP('Ответы на форму (1)'!K377,ДжедайскаяШкала,2,FALSE)</f>
        <v>3. Хорошо</v>
      </c>
      <c r="U377" t="str">
        <f>VLOOKUP('Ответы на форму (1)'!L377,ДжедайскаяШкала,2,FALSE)</f>
        <v>3. Хорошо</v>
      </c>
      <c r="V377" s="9">
        <f t="shared" si="34"/>
        <v>28</v>
      </c>
      <c r="W377" s="9" t="str">
        <f t="shared" si="35"/>
        <v>2. Усталый</v>
      </c>
      <c r="X377">
        <f>VLOOKUP('Ответы на форму (1)'!M377,FAS,2,FALSE)</f>
        <v>4</v>
      </c>
      <c r="Y377">
        <f>VLOOKUP('Ответы на форму (1)'!N377,FAS,2,FALSE)</f>
        <v>3</v>
      </c>
      <c r="Z377">
        <f>VLOOKUP('Ответы на форму (1)'!O377,FAS,2,FALSE)</f>
        <v>4</v>
      </c>
      <c r="AA377">
        <f>VLOOKUP('Ответы на форму (1)'!P377,FAS,2,FALSE)</f>
        <v>3</v>
      </c>
      <c r="AB377">
        <f>VLOOKUP('Ответы на форму (1)'!Q377,FAS,2,FALSE)</f>
        <v>2</v>
      </c>
      <c r="AC377">
        <f>VLOOKUP('Ответы на форму (1)'!R377,FAS,2,FALSE)</f>
        <v>3</v>
      </c>
      <c r="AD377">
        <f>VLOOKUP('Ответы на форму (1)'!S377,FAS,2,FALSE)</f>
        <v>1</v>
      </c>
      <c r="AE377">
        <f>VLOOKUP('Ответы на форму (1)'!T377,FAS,2,FALSE)</f>
        <v>1</v>
      </c>
      <c r="AF377">
        <f>VLOOKUP('Ответы на форму (1)'!U377,FAS,2,FALSE)</f>
        <v>2</v>
      </c>
      <c r="AG377">
        <f>VLOOKUP('Ответы на форму (1)'!V377,FAS,2,FALSE)</f>
        <v>5</v>
      </c>
    </row>
    <row r="378" spans="1:33" x14ac:dyDescent="0.3">
      <c r="A378" t="str">
        <f>VLOOKUP('Ответы на форму (1)'!B378,Пол,2,FALSE)</f>
        <v>Ж</v>
      </c>
      <c r="B378">
        <f>'Ответы на форму (1)'!C378</f>
        <v>32</v>
      </c>
      <c r="C378" t="str">
        <f t="shared" si="30"/>
        <v>2. Молодой</v>
      </c>
      <c r="D378" t="str">
        <f>VLOOKUP('Ответы на форму (1)'!D378,ЧастотаТолчкосмартфона,2,FALSE)</f>
        <v>1. Редко</v>
      </c>
      <c r="E378">
        <f>IF(ISERR(FIND(E$1,'Ответы на форму (1)'!$E378)),0,IF(FIND(E$1,'Ответы на форму (1)'!$E378)&gt;0,1,0))</f>
        <v>0</v>
      </c>
      <c r="F378">
        <f>IF(ISERR(FIND(F$1,'Ответы на форму (1)'!$E378)),0,IF(FIND(F$1,'Ответы на форму (1)'!$E378)&gt;0,1,0))</f>
        <v>0</v>
      </c>
      <c r="G378">
        <f>IF(ISERR(FIND(G$1,'Ответы на форму (1)'!$E378)),0,IF(FIND(G$1,'Ответы на форму (1)'!$E378)&gt;0,1,0))</f>
        <v>0</v>
      </c>
      <c r="H378">
        <f>IF(ISERR(FIND(H$1,'Ответы на форму (1)'!$E378)),0,IF(FIND(H$1,'Ответы на форму (1)'!$E378)&gt;0,1,0))</f>
        <v>0</v>
      </c>
      <c r="I378">
        <f>IF(ISERR(FIND(I$1,'Ответы на форму (1)'!$E378)),0,IF(FIND(I$1,'Ответы на форму (1)'!$E378)&gt;0,1,0))</f>
        <v>0</v>
      </c>
      <c r="J378">
        <f>IF(ISERR(FIND(J$1,'Ответы на форму (1)'!$E378)),0,IF(FIND(J$1,'Ответы на форму (1)'!$E378)&gt;0,1,0))</f>
        <v>0</v>
      </c>
      <c r="K378">
        <f>IF(ISERR(FIND(K$1,'Ответы на форму (1)'!$E378)),0,IF(FIND(K$1,'Ответы на форму (1)'!$E378)&gt;0,1,0))</f>
        <v>0</v>
      </c>
      <c r="L378">
        <f t="shared" si="31"/>
        <v>0</v>
      </c>
      <c r="M378" s="9">
        <f t="shared" si="32"/>
        <v>25</v>
      </c>
      <c r="N378" s="9" t="str">
        <f t="shared" si="33"/>
        <v>2. Так себе</v>
      </c>
      <c r="O378">
        <f>'Ответы на форму (1)'!F378</f>
        <v>5</v>
      </c>
      <c r="P378">
        <f>'Ответы на форму (1)'!G378</f>
        <v>7</v>
      </c>
      <c r="Q378">
        <f>'Ответы на форму (1)'!H378</f>
        <v>5</v>
      </c>
      <c r="R378">
        <f>'Ответы на форму (1)'!I378</f>
        <v>5</v>
      </c>
      <c r="S378">
        <f>'Ответы на форму (1)'!J378</f>
        <v>3</v>
      </c>
      <c r="T378" t="str">
        <f>VLOOKUP('Ответы на форму (1)'!K378,ДжедайскаяШкала,2,FALSE)</f>
        <v>3. Хорошо</v>
      </c>
      <c r="U378" t="str">
        <f>VLOOKUP('Ответы на форму (1)'!L378,ДжедайскаяШкала,2,FALSE)</f>
        <v>2. Средне</v>
      </c>
      <c r="V378" s="9">
        <f t="shared" si="34"/>
        <v>32</v>
      </c>
      <c r="W378" s="9" t="str">
        <f t="shared" si="35"/>
        <v>2. Усталый</v>
      </c>
      <c r="X378">
        <f>VLOOKUP('Ответы на форму (1)'!M378,FAS,2,FALSE)</f>
        <v>2</v>
      </c>
      <c r="Y378">
        <f>VLOOKUP('Ответы на форму (1)'!N378,FAS,2,FALSE)</f>
        <v>4</v>
      </c>
      <c r="Z378">
        <f>VLOOKUP('Ответы на форму (1)'!O378,FAS,2,FALSE)</f>
        <v>4</v>
      </c>
      <c r="AA378">
        <f>VLOOKUP('Ответы на форму (1)'!P378,FAS,2,FALSE)</f>
        <v>5</v>
      </c>
      <c r="AB378">
        <f>VLOOKUP('Ответы на форму (1)'!Q378,FAS,2,FALSE)</f>
        <v>2</v>
      </c>
      <c r="AC378">
        <f>VLOOKUP('Ответы на форму (1)'!R378,FAS,2,FALSE)</f>
        <v>3</v>
      </c>
      <c r="AD378">
        <f>VLOOKUP('Ответы на форму (1)'!S378,FAS,2,FALSE)</f>
        <v>4</v>
      </c>
      <c r="AE378">
        <f>VLOOKUP('Ответы на форму (1)'!T378,FAS,2,FALSE)</f>
        <v>1</v>
      </c>
      <c r="AF378">
        <f>VLOOKUP('Ответы на форму (1)'!U378,FAS,2,FALSE)</f>
        <v>3</v>
      </c>
      <c r="AG378">
        <f>VLOOKUP('Ответы на форму (1)'!V378,FAS,2,FALSE)</f>
        <v>4</v>
      </c>
    </row>
    <row r="379" spans="1:33" x14ac:dyDescent="0.3">
      <c r="A379" t="str">
        <f>VLOOKUP('Ответы на форму (1)'!B379,Пол,2,FALSE)</f>
        <v>М</v>
      </c>
      <c r="B379">
        <f>'Ответы на форму (1)'!C379</f>
        <v>35</v>
      </c>
      <c r="C379" t="str">
        <f t="shared" si="30"/>
        <v>1. Мудрый :)</v>
      </c>
      <c r="D379" t="str">
        <f>VLOOKUP('Ответы на форму (1)'!D379,ЧастотаТолчкосмартфона,2,FALSE)</f>
        <v>4. Очень Часто</v>
      </c>
      <c r="E379">
        <f>IF(ISERR(FIND(E$1,'Ответы на форму (1)'!$E379)),0,IF(FIND(E$1,'Ответы на форму (1)'!$E379)&gt;0,1,0))</f>
        <v>0</v>
      </c>
      <c r="F379">
        <f>IF(ISERR(FIND(F$1,'Ответы на форму (1)'!$E379)),0,IF(FIND(F$1,'Ответы на форму (1)'!$E379)&gt;0,1,0))</f>
        <v>1</v>
      </c>
      <c r="G379">
        <f>IF(ISERR(FIND(G$1,'Ответы на форму (1)'!$E379)),0,IF(FIND(G$1,'Ответы на форму (1)'!$E379)&gt;0,1,0))</f>
        <v>0</v>
      </c>
      <c r="H379">
        <f>IF(ISERR(FIND(H$1,'Ответы на форму (1)'!$E379)),0,IF(FIND(H$1,'Ответы на форму (1)'!$E379)&gt;0,1,0))</f>
        <v>1</v>
      </c>
      <c r="I379">
        <f>IF(ISERR(FIND(I$1,'Ответы на форму (1)'!$E379)),0,IF(FIND(I$1,'Ответы на форму (1)'!$E379)&gt;0,1,0))</f>
        <v>0</v>
      </c>
      <c r="J379">
        <f>IF(ISERR(FIND(J$1,'Ответы на форму (1)'!$E379)),0,IF(FIND(J$1,'Ответы на форму (1)'!$E379)&gt;0,1,0))</f>
        <v>0</v>
      </c>
      <c r="K379">
        <f>IF(ISERR(FIND(K$1,'Ответы на форму (1)'!$E379)),0,IF(FIND(K$1,'Ответы на форму (1)'!$E379)&gt;0,1,0))</f>
        <v>0</v>
      </c>
      <c r="L379">
        <f t="shared" si="31"/>
        <v>2</v>
      </c>
      <c r="M379" s="9">
        <f t="shared" si="32"/>
        <v>17</v>
      </c>
      <c r="N379" s="9" t="str">
        <f t="shared" si="33"/>
        <v>2. Так себе</v>
      </c>
      <c r="O379">
        <f>'Ответы на форму (1)'!F379</f>
        <v>3</v>
      </c>
      <c r="P379">
        <f>'Ответы на форму (1)'!G379</f>
        <v>4</v>
      </c>
      <c r="Q379">
        <f>'Ответы на форму (1)'!H379</f>
        <v>3</v>
      </c>
      <c r="R379">
        <f>'Ответы на форму (1)'!I379</f>
        <v>4</v>
      </c>
      <c r="S379">
        <f>'Ответы на форму (1)'!J379</f>
        <v>3</v>
      </c>
      <c r="T379" t="str">
        <f>VLOOKUP('Ответы на форму (1)'!K379,ДжедайскаяШкала,2,FALSE)</f>
        <v>1. Плохо</v>
      </c>
      <c r="U379" t="str">
        <f>VLOOKUP('Ответы на форму (1)'!L379,ДжедайскаяШкала,2,FALSE)</f>
        <v>2. Средне</v>
      </c>
      <c r="V379" s="9">
        <f t="shared" si="34"/>
        <v>38</v>
      </c>
      <c r="W379" s="9" t="str">
        <f t="shared" si="35"/>
        <v>3. В хлам</v>
      </c>
      <c r="X379">
        <f>VLOOKUP('Ответы на форму (1)'!M379,FAS,2,FALSE)</f>
        <v>4</v>
      </c>
      <c r="Y379">
        <f>VLOOKUP('Ответы на форму (1)'!N379,FAS,2,FALSE)</f>
        <v>4</v>
      </c>
      <c r="Z379">
        <f>VLOOKUP('Ответы на форму (1)'!O379,FAS,2,FALSE)</f>
        <v>4</v>
      </c>
      <c r="AA379">
        <f>VLOOKUP('Ответы на форму (1)'!P379,FAS,2,FALSE)</f>
        <v>3</v>
      </c>
      <c r="AB379">
        <f>VLOOKUP('Ответы на форму (1)'!Q379,FAS,2,FALSE)</f>
        <v>3</v>
      </c>
      <c r="AC379">
        <f>VLOOKUP('Ответы на форму (1)'!R379,FAS,2,FALSE)</f>
        <v>4</v>
      </c>
      <c r="AD379">
        <f>VLOOKUP('Ответы на форму (1)'!S379,FAS,2,FALSE)</f>
        <v>4</v>
      </c>
      <c r="AE379">
        <f>VLOOKUP('Ответы на форму (1)'!T379,FAS,2,FALSE)</f>
        <v>4</v>
      </c>
      <c r="AF379">
        <f>VLOOKUP('Ответы на форму (1)'!U379,FAS,2,FALSE)</f>
        <v>4</v>
      </c>
      <c r="AG379">
        <f>VLOOKUP('Ответы на форму (1)'!V379,FAS,2,FALSE)</f>
        <v>4</v>
      </c>
    </row>
    <row r="380" spans="1:33" x14ac:dyDescent="0.3">
      <c r="A380" t="str">
        <f>VLOOKUP('Ответы на форму (1)'!B380,Пол,2,FALSE)</f>
        <v>М</v>
      </c>
      <c r="B380">
        <f>'Ответы на форму (1)'!C380</f>
        <v>32</v>
      </c>
      <c r="C380" t="str">
        <f t="shared" si="30"/>
        <v>2. Молодой</v>
      </c>
      <c r="D380" t="str">
        <f>VLOOKUP('Ответы на форму (1)'!D380,ЧастотаТолчкосмартфона,2,FALSE)</f>
        <v>4. Очень Часто</v>
      </c>
      <c r="E380">
        <f>IF(ISERR(FIND(E$1,'Ответы на форму (1)'!$E380)),0,IF(FIND(E$1,'Ответы на форму (1)'!$E380)&gt;0,1,0))</f>
        <v>0</v>
      </c>
      <c r="F380">
        <f>IF(ISERR(FIND(F$1,'Ответы на форму (1)'!$E380)),0,IF(FIND(F$1,'Ответы на форму (1)'!$E380)&gt;0,1,0))</f>
        <v>1</v>
      </c>
      <c r="G380">
        <f>IF(ISERR(FIND(G$1,'Ответы на форму (1)'!$E380)),0,IF(FIND(G$1,'Ответы на форму (1)'!$E380)&gt;0,1,0))</f>
        <v>0</v>
      </c>
      <c r="H380">
        <f>IF(ISERR(FIND(H$1,'Ответы на форму (1)'!$E380)),0,IF(FIND(H$1,'Ответы на форму (1)'!$E380)&gt;0,1,0))</f>
        <v>1</v>
      </c>
      <c r="I380">
        <f>IF(ISERR(FIND(I$1,'Ответы на форму (1)'!$E380)),0,IF(FIND(I$1,'Ответы на форму (1)'!$E380)&gt;0,1,0))</f>
        <v>1</v>
      </c>
      <c r="J380">
        <f>IF(ISERR(FIND(J$1,'Ответы на форму (1)'!$E380)),0,IF(FIND(J$1,'Ответы на форму (1)'!$E380)&gt;0,1,0))</f>
        <v>1</v>
      </c>
      <c r="K380">
        <f>IF(ISERR(FIND(K$1,'Ответы на форму (1)'!$E380)),0,IF(FIND(K$1,'Ответы на форму (1)'!$E380)&gt;0,1,0))</f>
        <v>1</v>
      </c>
      <c r="L380">
        <f t="shared" si="31"/>
        <v>5</v>
      </c>
      <c r="M380" s="9">
        <f t="shared" si="32"/>
        <v>20</v>
      </c>
      <c r="N380" s="9" t="str">
        <f t="shared" si="33"/>
        <v>2. Так себе</v>
      </c>
      <c r="O380">
        <f>'Ответы на форму (1)'!F380</f>
        <v>4</v>
      </c>
      <c r="P380">
        <f>'Ответы на форму (1)'!G380</f>
        <v>4</v>
      </c>
      <c r="Q380">
        <f>'Ответы на форму (1)'!H380</f>
        <v>4</v>
      </c>
      <c r="R380">
        <f>'Ответы на форму (1)'!I380</f>
        <v>4</v>
      </c>
      <c r="S380">
        <f>'Ответы на форму (1)'!J380</f>
        <v>4</v>
      </c>
      <c r="T380" t="str">
        <f>VLOOKUP('Ответы на форму (1)'!K380,ДжедайскаяШкала,2,FALSE)</f>
        <v>3. Хорошо</v>
      </c>
      <c r="U380" t="str">
        <f>VLOOKUP('Ответы на форму (1)'!L380,ДжедайскаяШкала,2,FALSE)</f>
        <v>3. Хорошо</v>
      </c>
      <c r="V380" s="9">
        <f t="shared" si="34"/>
        <v>28</v>
      </c>
      <c r="W380" s="9" t="str">
        <f t="shared" si="35"/>
        <v>2. Усталый</v>
      </c>
      <c r="X380">
        <f>VLOOKUP('Ответы на форму (1)'!M380,FAS,2,FALSE)</f>
        <v>3</v>
      </c>
      <c r="Y380">
        <f>VLOOKUP('Ответы на форму (1)'!N380,FAS,2,FALSE)</f>
        <v>2</v>
      </c>
      <c r="Z380">
        <f>VLOOKUP('Ответы на форму (1)'!O380,FAS,2,FALSE)</f>
        <v>4</v>
      </c>
      <c r="AA380">
        <f>VLOOKUP('Ответы на форму (1)'!P380,FAS,2,FALSE)</f>
        <v>4</v>
      </c>
      <c r="AB380">
        <f>VLOOKUP('Ответы на форму (1)'!Q380,FAS,2,FALSE)</f>
        <v>2</v>
      </c>
      <c r="AC380">
        <f>VLOOKUP('Ответы на форму (1)'!R380,FAS,2,FALSE)</f>
        <v>3</v>
      </c>
      <c r="AD380">
        <f>VLOOKUP('Ответы на форму (1)'!S380,FAS,2,FALSE)</f>
        <v>2</v>
      </c>
      <c r="AE380">
        <f>VLOOKUP('Ответы на форму (1)'!T380,FAS,2,FALSE)</f>
        <v>2</v>
      </c>
      <c r="AF380">
        <f>VLOOKUP('Ответы на форму (1)'!U380,FAS,2,FALSE)</f>
        <v>2</v>
      </c>
      <c r="AG380">
        <f>VLOOKUP('Ответы на форму (1)'!V380,FAS,2,FALSE)</f>
        <v>4</v>
      </c>
    </row>
    <row r="381" spans="1:33" x14ac:dyDescent="0.3">
      <c r="A381" t="str">
        <f>VLOOKUP('Ответы на форму (1)'!B381,Пол,2,FALSE)</f>
        <v>Ж</v>
      </c>
      <c r="B381">
        <f>'Ответы на форму (1)'!C381</f>
        <v>32</v>
      </c>
      <c r="C381" t="str">
        <f t="shared" si="30"/>
        <v>2. Молодой</v>
      </c>
      <c r="D381" t="str">
        <f>VLOOKUP('Ответы на форму (1)'!D381,ЧастотаТолчкосмартфона,2,FALSE)</f>
        <v>4. Очень Часто</v>
      </c>
      <c r="E381">
        <f>IF(ISERR(FIND(E$1,'Ответы на форму (1)'!$E381)),0,IF(FIND(E$1,'Ответы на форму (1)'!$E381)&gt;0,1,0))</f>
        <v>0</v>
      </c>
      <c r="F381">
        <f>IF(ISERR(FIND(F$1,'Ответы на форму (1)'!$E381)),0,IF(FIND(F$1,'Ответы на форму (1)'!$E381)&gt;0,1,0))</f>
        <v>0</v>
      </c>
      <c r="G381">
        <f>IF(ISERR(FIND(G$1,'Ответы на форму (1)'!$E381)),0,IF(FIND(G$1,'Ответы на форму (1)'!$E381)&gt;0,1,0))</f>
        <v>0</v>
      </c>
      <c r="H381">
        <f>IF(ISERR(FIND(H$1,'Ответы на форму (1)'!$E381)),0,IF(FIND(H$1,'Ответы на форму (1)'!$E381)&gt;0,1,0))</f>
        <v>1</v>
      </c>
      <c r="I381">
        <f>IF(ISERR(FIND(I$1,'Ответы на форму (1)'!$E381)),0,IF(FIND(I$1,'Ответы на форму (1)'!$E381)&gt;0,1,0))</f>
        <v>0</v>
      </c>
      <c r="J381">
        <f>IF(ISERR(FIND(J$1,'Ответы на форму (1)'!$E381)),0,IF(FIND(J$1,'Ответы на форму (1)'!$E381)&gt;0,1,0))</f>
        <v>0</v>
      </c>
      <c r="K381">
        <f>IF(ISERR(FIND(K$1,'Ответы на форму (1)'!$E381)),0,IF(FIND(K$1,'Ответы на форму (1)'!$E381)&gt;0,1,0))</f>
        <v>0</v>
      </c>
      <c r="L381">
        <f t="shared" si="31"/>
        <v>1</v>
      </c>
      <c r="M381" s="9">
        <f t="shared" si="32"/>
        <v>25</v>
      </c>
      <c r="N381" s="9" t="str">
        <f t="shared" si="33"/>
        <v>2. Так себе</v>
      </c>
      <c r="O381">
        <f>'Ответы на форму (1)'!F381</f>
        <v>6</v>
      </c>
      <c r="P381">
        <f>'Ответы на форму (1)'!G381</f>
        <v>3</v>
      </c>
      <c r="Q381">
        <f>'Ответы на форму (1)'!H381</f>
        <v>6</v>
      </c>
      <c r="R381">
        <f>'Ответы на форму (1)'!I381</f>
        <v>4</v>
      </c>
      <c r="S381">
        <f>'Ответы на форму (1)'!J381</f>
        <v>6</v>
      </c>
      <c r="T381" t="str">
        <f>VLOOKUP('Ответы на форму (1)'!K381,ДжедайскаяШкала,2,FALSE)</f>
        <v>3. Хорошо</v>
      </c>
      <c r="U381" t="str">
        <f>VLOOKUP('Ответы на форму (1)'!L381,ДжедайскаяШкала,2,FALSE)</f>
        <v>2. Средне</v>
      </c>
      <c r="V381" s="9">
        <f t="shared" si="34"/>
        <v>31</v>
      </c>
      <c r="W381" s="9" t="str">
        <f t="shared" si="35"/>
        <v>2. Усталый</v>
      </c>
      <c r="X381">
        <f>VLOOKUP('Ответы на форму (1)'!M381,FAS,2,FALSE)</f>
        <v>3</v>
      </c>
      <c r="Y381">
        <f>VLOOKUP('Ответы на форму (1)'!N381,FAS,2,FALSE)</f>
        <v>2</v>
      </c>
      <c r="Z381">
        <f>VLOOKUP('Ответы на форму (1)'!O381,FAS,2,FALSE)</f>
        <v>3</v>
      </c>
      <c r="AA381">
        <f>VLOOKUP('Ответы на форму (1)'!P381,FAS,2,FALSE)</f>
        <v>4</v>
      </c>
      <c r="AB381">
        <f>VLOOKUP('Ответы на форму (1)'!Q381,FAS,2,FALSE)</f>
        <v>2</v>
      </c>
      <c r="AC381">
        <f>VLOOKUP('Ответы на форму (1)'!R381,FAS,2,FALSE)</f>
        <v>4</v>
      </c>
      <c r="AD381">
        <f>VLOOKUP('Ответы на форму (1)'!S381,FAS,2,FALSE)</f>
        <v>3</v>
      </c>
      <c r="AE381">
        <f>VLOOKUP('Ответы на форму (1)'!T381,FAS,2,FALSE)</f>
        <v>3</v>
      </c>
      <c r="AF381">
        <f>VLOOKUP('Ответы на форму (1)'!U381,FAS,2,FALSE)</f>
        <v>3</v>
      </c>
      <c r="AG381">
        <f>VLOOKUP('Ответы на форму (1)'!V381,FAS,2,FALSE)</f>
        <v>4</v>
      </c>
    </row>
    <row r="382" spans="1:33" x14ac:dyDescent="0.3">
      <c r="A382" t="str">
        <f>VLOOKUP('Ответы на форму (1)'!B382,Пол,2,FALSE)</f>
        <v>М</v>
      </c>
      <c r="B382">
        <f>'Ответы на форму (1)'!C382</f>
        <v>39</v>
      </c>
      <c r="C382" t="str">
        <f t="shared" si="30"/>
        <v>1. Мудрый :)</v>
      </c>
      <c r="D382" t="str">
        <f>VLOOKUP('Ответы на форму (1)'!D382,ЧастотаТолчкосмартфона,2,FALSE)</f>
        <v>4. Очень Часто</v>
      </c>
      <c r="E382">
        <f>IF(ISERR(FIND(E$1,'Ответы на форму (1)'!$E382)),0,IF(FIND(E$1,'Ответы на форму (1)'!$E382)&gt;0,1,0))</f>
        <v>0</v>
      </c>
      <c r="F382">
        <f>IF(ISERR(FIND(F$1,'Ответы на форму (1)'!$E382)),0,IF(FIND(F$1,'Ответы на форму (1)'!$E382)&gt;0,1,0))</f>
        <v>1</v>
      </c>
      <c r="G382">
        <f>IF(ISERR(FIND(G$1,'Ответы на форму (1)'!$E382)),0,IF(FIND(G$1,'Ответы на форму (1)'!$E382)&gt;0,1,0))</f>
        <v>1</v>
      </c>
      <c r="H382">
        <f>IF(ISERR(FIND(H$1,'Ответы на форму (1)'!$E382)),0,IF(FIND(H$1,'Ответы на форму (1)'!$E382)&gt;0,1,0))</f>
        <v>1</v>
      </c>
      <c r="I382">
        <f>IF(ISERR(FIND(I$1,'Ответы на форму (1)'!$E382)),0,IF(FIND(I$1,'Ответы на форму (1)'!$E382)&gt;0,1,0))</f>
        <v>0</v>
      </c>
      <c r="J382">
        <f>IF(ISERR(FIND(J$1,'Ответы на форму (1)'!$E382)),0,IF(FIND(J$1,'Ответы на форму (1)'!$E382)&gt;0,1,0))</f>
        <v>0</v>
      </c>
      <c r="K382">
        <f>IF(ISERR(FIND(K$1,'Ответы на форму (1)'!$E382)),0,IF(FIND(K$1,'Ответы на форму (1)'!$E382)&gt;0,1,0))</f>
        <v>0</v>
      </c>
      <c r="L382">
        <f t="shared" si="31"/>
        <v>3</v>
      </c>
      <c r="M382" s="9">
        <f t="shared" si="32"/>
        <v>29</v>
      </c>
      <c r="N382" s="9" t="str">
        <f t="shared" si="33"/>
        <v>1. Довольный</v>
      </c>
      <c r="O382">
        <f>'Ответы на форму (1)'!F382</f>
        <v>6</v>
      </c>
      <c r="P382">
        <f>'Ответы на форму (1)'!G382</f>
        <v>6</v>
      </c>
      <c r="Q382">
        <f>'Ответы на форму (1)'!H382</f>
        <v>6</v>
      </c>
      <c r="R382">
        <f>'Ответы на форму (1)'!I382</f>
        <v>7</v>
      </c>
      <c r="S382">
        <f>'Ответы на форму (1)'!J382</f>
        <v>4</v>
      </c>
      <c r="T382" t="str">
        <f>VLOOKUP('Ответы на форму (1)'!K382,ДжедайскаяШкала,2,FALSE)</f>
        <v>3. Хорошо</v>
      </c>
      <c r="U382" t="str">
        <f>VLOOKUP('Ответы на форму (1)'!L382,ДжедайскаяШкала,2,FALSE)</f>
        <v>3. Хорошо</v>
      </c>
      <c r="V382" s="9">
        <f t="shared" si="34"/>
        <v>26</v>
      </c>
      <c r="W382" s="9" t="str">
        <f t="shared" si="35"/>
        <v>2. Усталый</v>
      </c>
      <c r="X382">
        <f>VLOOKUP('Ответы на форму (1)'!M382,FAS,2,FALSE)</f>
        <v>3</v>
      </c>
      <c r="Y382">
        <f>VLOOKUP('Ответы на форму (1)'!N382,FAS,2,FALSE)</f>
        <v>2</v>
      </c>
      <c r="Z382">
        <f>VLOOKUP('Ответы на форму (1)'!O382,FAS,2,FALSE)</f>
        <v>3</v>
      </c>
      <c r="AA382">
        <f>VLOOKUP('Ответы на форму (1)'!P382,FAS,2,FALSE)</f>
        <v>4</v>
      </c>
      <c r="AB382">
        <f>VLOOKUP('Ответы на форму (1)'!Q382,FAS,2,FALSE)</f>
        <v>1</v>
      </c>
      <c r="AC382">
        <f>VLOOKUP('Ответы на форму (1)'!R382,FAS,2,FALSE)</f>
        <v>3</v>
      </c>
      <c r="AD382">
        <f>VLOOKUP('Ответы на форму (1)'!S382,FAS,2,FALSE)</f>
        <v>2</v>
      </c>
      <c r="AE382">
        <f>VLOOKUP('Ответы на форму (1)'!T382,FAS,2,FALSE)</f>
        <v>2</v>
      </c>
      <c r="AF382">
        <f>VLOOKUP('Ответы на форму (1)'!U382,FAS,2,FALSE)</f>
        <v>2</v>
      </c>
      <c r="AG382">
        <f>VLOOKUP('Ответы на форму (1)'!V382,FAS,2,FALSE)</f>
        <v>4</v>
      </c>
    </row>
    <row r="383" spans="1:33" x14ac:dyDescent="0.3">
      <c r="A383" t="str">
        <f>VLOOKUP('Ответы на форму (1)'!B383,Пол,2,FALSE)</f>
        <v>М</v>
      </c>
      <c r="B383">
        <f>'Ответы на форму (1)'!C383</f>
        <v>32</v>
      </c>
      <c r="C383" t="str">
        <f t="shared" si="30"/>
        <v>2. Молодой</v>
      </c>
      <c r="D383" t="str">
        <f>VLOOKUP('Ответы на форму (1)'!D383,ЧастотаТолчкосмартфона,2,FALSE)</f>
        <v>3. Часто</v>
      </c>
      <c r="E383">
        <f>IF(ISERR(FIND(E$1,'Ответы на форму (1)'!$E383)),0,IF(FIND(E$1,'Ответы на форму (1)'!$E383)&gt;0,1,0))</f>
        <v>0</v>
      </c>
      <c r="F383">
        <f>IF(ISERR(FIND(F$1,'Ответы на форму (1)'!$E383)),0,IF(FIND(F$1,'Ответы на форму (1)'!$E383)&gt;0,1,0))</f>
        <v>1</v>
      </c>
      <c r="G383">
        <f>IF(ISERR(FIND(G$1,'Ответы на форму (1)'!$E383)),0,IF(FIND(G$1,'Ответы на форму (1)'!$E383)&gt;0,1,0))</f>
        <v>0</v>
      </c>
      <c r="H383">
        <f>IF(ISERR(FIND(H$1,'Ответы на форму (1)'!$E383)),0,IF(FIND(H$1,'Ответы на форму (1)'!$E383)&gt;0,1,0))</f>
        <v>1</v>
      </c>
      <c r="I383">
        <f>IF(ISERR(FIND(I$1,'Ответы на форму (1)'!$E383)),0,IF(FIND(I$1,'Ответы на форму (1)'!$E383)&gt;0,1,0))</f>
        <v>0</v>
      </c>
      <c r="J383">
        <f>IF(ISERR(FIND(J$1,'Ответы на форму (1)'!$E383)),0,IF(FIND(J$1,'Ответы на форму (1)'!$E383)&gt;0,1,0))</f>
        <v>0</v>
      </c>
      <c r="K383">
        <f>IF(ISERR(FIND(K$1,'Ответы на форму (1)'!$E383)),0,IF(FIND(K$1,'Ответы на форму (1)'!$E383)&gt;0,1,0))</f>
        <v>0</v>
      </c>
      <c r="L383">
        <f t="shared" si="31"/>
        <v>2</v>
      </c>
      <c r="M383" s="9">
        <f t="shared" si="32"/>
        <v>26</v>
      </c>
      <c r="N383" s="9" t="str">
        <f t="shared" si="33"/>
        <v>1. Довольный</v>
      </c>
      <c r="O383">
        <f>'Ответы на форму (1)'!F383</f>
        <v>5</v>
      </c>
      <c r="P383">
        <f>'Ответы на форму (1)'!G383</f>
        <v>5</v>
      </c>
      <c r="Q383">
        <f>'Ответы на форму (1)'!H383</f>
        <v>5</v>
      </c>
      <c r="R383">
        <f>'Ответы на форму (1)'!I383</f>
        <v>5</v>
      </c>
      <c r="S383">
        <f>'Ответы на форму (1)'!J383</f>
        <v>6</v>
      </c>
      <c r="T383" t="str">
        <f>VLOOKUP('Ответы на форму (1)'!K383,ДжедайскаяШкала,2,FALSE)</f>
        <v>2. Средне</v>
      </c>
      <c r="U383" t="str">
        <f>VLOOKUP('Ответы на форму (1)'!L383,ДжедайскаяШкала,2,FALSE)</f>
        <v>2. Средне</v>
      </c>
      <c r="V383" s="9">
        <f t="shared" si="34"/>
        <v>33</v>
      </c>
      <c r="W383" s="9" t="str">
        <f t="shared" si="35"/>
        <v>3. В хлам</v>
      </c>
      <c r="X383">
        <f>VLOOKUP('Ответы на форму (1)'!M383,FAS,2,FALSE)</f>
        <v>4</v>
      </c>
      <c r="Y383">
        <f>VLOOKUP('Ответы на форму (1)'!N383,FAS,2,FALSE)</f>
        <v>3</v>
      </c>
      <c r="Z383">
        <f>VLOOKUP('Ответы на форму (1)'!O383,FAS,2,FALSE)</f>
        <v>3</v>
      </c>
      <c r="AA383">
        <f>VLOOKUP('Ответы на форму (1)'!P383,FAS,2,FALSE)</f>
        <v>4</v>
      </c>
      <c r="AB383">
        <f>VLOOKUP('Ответы на форму (1)'!Q383,FAS,2,FALSE)</f>
        <v>3</v>
      </c>
      <c r="AC383">
        <f>VLOOKUP('Ответы на форму (1)'!R383,FAS,2,FALSE)</f>
        <v>3</v>
      </c>
      <c r="AD383">
        <f>VLOOKUP('Ответы на форму (1)'!S383,FAS,2,FALSE)</f>
        <v>3</v>
      </c>
      <c r="AE383">
        <f>VLOOKUP('Ответы на форму (1)'!T383,FAS,2,FALSE)</f>
        <v>3</v>
      </c>
      <c r="AF383">
        <f>VLOOKUP('Ответы на форму (1)'!U383,FAS,2,FALSE)</f>
        <v>4</v>
      </c>
      <c r="AG383">
        <f>VLOOKUP('Ответы на форму (1)'!V383,FAS,2,FALSE)</f>
        <v>3</v>
      </c>
    </row>
    <row r="384" spans="1:33" x14ac:dyDescent="0.3">
      <c r="A384" t="str">
        <f>VLOOKUP('Ответы на форму (1)'!B384,Пол,2,FALSE)</f>
        <v>Ж</v>
      </c>
      <c r="B384">
        <f>'Ответы на форму (1)'!C384</f>
        <v>31</v>
      </c>
      <c r="C384" t="str">
        <f t="shared" si="30"/>
        <v>2. Молодой</v>
      </c>
      <c r="D384" t="str">
        <f>VLOOKUP('Ответы на форму (1)'!D384,ЧастотаТолчкосмартфона,2,FALSE)</f>
        <v>0. Никогда</v>
      </c>
      <c r="E384">
        <f>IF(ISERR(FIND(E$1,'Ответы на форму (1)'!$E384)),0,IF(FIND(E$1,'Ответы на форму (1)'!$E384)&gt;0,1,0))</f>
        <v>0</v>
      </c>
      <c r="F384">
        <f>IF(ISERR(FIND(F$1,'Ответы на форму (1)'!$E384)),0,IF(FIND(F$1,'Ответы на форму (1)'!$E384)&gt;0,1,0))</f>
        <v>0</v>
      </c>
      <c r="G384">
        <f>IF(ISERR(FIND(G$1,'Ответы на форму (1)'!$E384)),0,IF(FIND(G$1,'Ответы на форму (1)'!$E384)&gt;0,1,0))</f>
        <v>0</v>
      </c>
      <c r="H384">
        <f>IF(ISERR(FIND(H$1,'Ответы на форму (1)'!$E384)),0,IF(FIND(H$1,'Ответы на форму (1)'!$E384)&gt;0,1,0))</f>
        <v>0</v>
      </c>
      <c r="I384">
        <f>IF(ISERR(FIND(I$1,'Ответы на форму (1)'!$E384)),0,IF(FIND(I$1,'Ответы на форму (1)'!$E384)&gt;0,1,0))</f>
        <v>0</v>
      </c>
      <c r="J384">
        <f>IF(ISERR(FIND(J$1,'Ответы на форму (1)'!$E384)),0,IF(FIND(J$1,'Ответы на форму (1)'!$E384)&gt;0,1,0))</f>
        <v>0</v>
      </c>
      <c r="K384">
        <f>IF(ISERR(FIND(K$1,'Ответы на форму (1)'!$E384)),0,IF(FIND(K$1,'Ответы на форму (1)'!$E384)&gt;0,1,0))</f>
        <v>0</v>
      </c>
      <c r="L384">
        <f t="shared" si="31"/>
        <v>0</v>
      </c>
      <c r="M384" s="9">
        <f t="shared" si="32"/>
        <v>23</v>
      </c>
      <c r="N384" s="9" t="str">
        <f t="shared" si="33"/>
        <v>2. Так себе</v>
      </c>
      <c r="O384">
        <f>'Ответы на форму (1)'!F384</f>
        <v>3</v>
      </c>
      <c r="P384">
        <f>'Ответы на форму (1)'!G384</f>
        <v>4</v>
      </c>
      <c r="Q384">
        <f>'Ответы на форму (1)'!H384</f>
        <v>5</v>
      </c>
      <c r="R384">
        <f>'Ответы на форму (1)'!I384</f>
        <v>5</v>
      </c>
      <c r="S384">
        <f>'Ответы на форму (1)'!J384</f>
        <v>6</v>
      </c>
      <c r="T384" t="str">
        <f>VLOOKUP('Ответы на форму (1)'!K384,ДжедайскаяШкала,2,FALSE)</f>
        <v>2. Средне</v>
      </c>
      <c r="U384" t="str">
        <f>VLOOKUP('Ответы на форму (1)'!L384,ДжедайскаяШкала,2,FALSE)</f>
        <v>1. Плохо</v>
      </c>
      <c r="V384" s="9">
        <f t="shared" si="34"/>
        <v>37</v>
      </c>
      <c r="W384" s="9" t="str">
        <f t="shared" si="35"/>
        <v>3. В хлам</v>
      </c>
      <c r="X384">
        <f>VLOOKUP('Ответы на форму (1)'!M384,FAS,2,FALSE)</f>
        <v>4</v>
      </c>
      <c r="Y384">
        <f>VLOOKUP('Ответы на форму (1)'!N384,FAS,2,FALSE)</f>
        <v>5</v>
      </c>
      <c r="Z384">
        <f>VLOOKUP('Ответы на форму (1)'!O384,FAS,2,FALSE)</f>
        <v>5</v>
      </c>
      <c r="AA384">
        <f>VLOOKUP('Ответы на форму (1)'!P384,FAS,2,FALSE)</f>
        <v>2</v>
      </c>
      <c r="AB384">
        <f>VLOOKUP('Ответы на форму (1)'!Q384,FAS,2,FALSE)</f>
        <v>4</v>
      </c>
      <c r="AC384">
        <f>VLOOKUP('Ответы на форму (1)'!R384,FAS,2,FALSE)</f>
        <v>5</v>
      </c>
      <c r="AD384">
        <f>VLOOKUP('Ответы на форму (1)'!S384,FAS,2,FALSE)</f>
        <v>2</v>
      </c>
      <c r="AE384">
        <f>VLOOKUP('Ответы на форму (1)'!T384,FAS,2,FALSE)</f>
        <v>4</v>
      </c>
      <c r="AF384">
        <f>VLOOKUP('Ответы на форму (1)'!U384,FAS,2,FALSE)</f>
        <v>3</v>
      </c>
      <c r="AG384">
        <f>VLOOKUP('Ответы на форму (1)'!V384,FAS,2,FALSE)</f>
        <v>3</v>
      </c>
    </row>
    <row r="385" spans="1:33" x14ac:dyDescent="0.3">
      <c r="A385" t="str">
        <f>VLOOKUP('Ответы на форму (1)'!B385,Пол,2,FALSE)</f>
        <v>Ж</v>
      </c>
      <c r="B385">
        <f>'Ответы на форму (1)'!C385</f>
        <v>41</v>
      </c>
      <c r="C385" t="str">
        <f t="shared" si="30"/>
        <v>1. Мудрый :)</v>
      </c>
      <c r="D385" t="str">
        <f>VLOOKUP('Ответы на форму (1)'!D385,ЧастотаТолчкосмартфона,2,FALSE)</f>
        <v>1. Редко</v>
      </c>
      <c r="E385">
        <f>IF(ISERR(FIND(E$1,'Ответы на форму (1)'!$E385)),0,IF(FIND(E$1,'Ответы на форму (1)'!$E385)&gt;0,1,0))</f>
        <v>0</v>
      </c>
      <c r="F385">
        <f>IF(ISERR(FIND(F$1,'Ответы на форму (1)'!$E385)),0,IF(FIND(F$1,'Ответы на форму (1)'!$E385)&gt;0,1,0))</f>
        <v>1</v>
      </c>
      <c r="G385">
        <f>IF(ISERR(FIND(G$1,'Ответы на форму (1)'!$E385)),0,IF(FIND(G$1,'Ответы на форму (1)'!$E385)&gt;0,1,0))</f>
        <v>0</v>
      </c>
      <c r="H385">
        <f>IF(ISERR(FIND(H$1,'Ответы на форму (1)'!$E385)),0,IF(FIND(H$1,'Ответы на форму (1)'!$E385)&gt;0,1,0))</f>
        <v>0</v>
      </c>
      <c r="I385">
        <f>IF(ISERR(FIND(I$1,'Ответы на форму (1)'!$E385)),0,IF(FIND(I$1,'Ответы на форму (1)'!$E385)&gt;0,1,0))</f>
        <v>0</v>
      </c>
      <c r="J385">
        <f>IF(ISERR(FIND(J$1,'Ответы на форму (1)'!$E385)),0,IF(FIND(J$1,'Ответы на форму (1)'!$E385)&gt;0,1,0))</f>
        <v>0</v>
      </c>
      <c r="K385">
        <f>IF(ISERR(FIND(K$1,'Ответы на форму (1)'!$E385)),0,IF(FIND(K$1,'Ответы на форму (1)'!$E385)&gt;0,1,0))</f>
        <v>0</v>
      </c>
      <c r="L385">
        <f t="shared" si="31"/>
        <v>1</v>
      </c>
      <c r="M385" s="9">
        <f t="shared" si="32"/>
        <v>22</v>
      </c>
      <c r="N385" s="9" t="str">
        <f t="shared" si="33"/>
        <v>2. Так себе</v>
      </c>
      <c r="O385">
        <f>'Ответы на форму (1)'!F385</f>
        <v>5</v>
      </c>
      <c r="P385">
        <f>'Ответы на форму (1)'!G385</f>
        <v>4</v>
      </c>
      <c r="Q385">
        <f>'Ответы на форму (1)'!H385</f>
        <v>5</v>
      </c>
      <c r="R385">
        <f>'Ответы на форму (1)'!I385</f>
        <v>6</v>
      </c>
      <c r="S385">
        <f>'Ответы на форму (1)'!J385</f>
        <v>2</v>
      </c>
      <c r="T385" t="str">
        <f>VLOOKUP('Ответы на форму (1)'!K385,ДжедайскаяШкала,2,FALSE)</f>
        <v>3. Хорошо</v>
      </c>
      <c r="U385" t="str">
        <f>VLOOKUP('Ответы на форму (1)'!L385,ДжедайскаяШкала,2,FALSE)</f>
        <v>3. Хорошо</v>
      </c>
      <c r="V385" s="9">
        <f t="shared" si="34"/>
        <v>26</v>
      </c>
      <c r="W385" s="9" t="str">
        <f t="shared" si="35"/>
        <v>2. Усталый</v>
      </c>
      <c r="X385">
        <f>VLOOKUP('Ответы на форму (1)'!M385,FAS,2,FALSE)</f>
        <v>3</v>
      </c>
      <c r="Y385">
        <f>VLOOKUP('Ответы на форму (1)'!N385,FAS,2,FALSE)</f>
        <v>2</v>
      </c>
      <c r="Z385">
        <f>VLOOKUP('Ответы на форму (1)'!O385,FAS,2,FALSE)</f>
        <v>2</v>
      </c>
      <c r="AA385">
        <f>VLOOKUP('Ответы на форму (1)'!P385,FAS,2,FALSE)</f>
        <v>4</v>
      </c>
      <c r="AB385">
        <f>VLOOKUP('Ответы на форму (1)'!Q385,FAS,2,FALSE)</f>
        <v>3</v>
      </c>
      <c r="AC385">
        <f>VLOOKUP('Ответы на форму (1)'!R385,FAS,2,FALSE)</f>
        <v>2</v>
      </c>
      <c r="AD385">
        <f>VLOOKUP('Ответы на форму (1)'!S385,FAS,2,FALSE)</f>
        <v>2</v>
      </c>
      <c r="AE385">
        <f>VLOOKUP('Ответы на форму (1)'!T385,FAS,2,FALSE)</f>
        <v>3</v>
      </c>
      <c r="AF385">
        <f>VLOOKUP('Ответы на форму (1)'!U385,FAS,2,FALSE)</f>
        <v>2</v>
      </c>
      <c r="AG385">
        <f>VLOOKUP('Ответы на форму (1)'!V385,FAS,2,FALSE)</f>
        <v>3</v>
      </c>
    </row>
    <row r="386" spans="1:33" x14ac:dyDescent="0.3">
      <c r="A386" t="str">
        <f>VLOOKUP('Ответы на форму (1)'!B386,Пол,2,FALSE)</f>
        <v>М</v>
      </c>
      <c r="B386">
        <f>'Ответы на форму (1)'!C386</f>
        <v>33</v>
      </c>
      <c r="C386" t="str">
        <f t="shared" si="30"/>
        <v>2. Молодой</v>
      </c>
      <c r="D386" t="str">
        <f>VLOOKUP('Ответы на форму (1)'!D386,ЧастотаТолчкосмартфона,2,FALSE)</f>
        <v>1. Редко</v>
      </c>
      <c r="E386">
        <f>IF(ISERR(FIND(E$1,'Ответы на форму (1)'!$E386)),0,IF(FIND(E$1,'Ответы на форму (1)'!$E386)&gt;0,1,0))</f>
        <v>0</v>
      </c>
      <c r="F386">
        <f>IF(ISERR(FIND(F$1,'Ответы на форму (1)'!$E386)),0,IF(FIND(F$1,'Ответы на форму (1)'!$E386)&gt;0,1,0))</f>
        <v>0</v>
      </c>
      <c r="G386">
        <f>IF(ISERR(FIND(G$1,'Ответы на форму (1)'!$E386)),0,IF(FIND(G$1,'Ответы на форму (1)'!$E386)&gt;0,1,0))</f>
        <v>0</v>
      </c>
      <c r="H386">
        <f>IF(ISERR(FIND(H$1,'Ответы на форму (1)'!$E386)),0,IF(FIND(H$1,'Ответы на форму (1)'!$E386)&gt;0,1,0))</f>
        <v>1</v>
      </c>
      <c r="I386">
        <f>IF(ISERR(FIND(I$1,'Ответы на форму (1)'!$E386)),0,IF(FIND(I$1,'Ответы на форму (1)'!$E386)&gt;0,1,0))</f>
        <v>0</v>
      </c>
      <c r="J386">
        <f>IF(ISERR(FIND(J$1,'Ответы на форму (1)'!$E386)),0,IF(FIND(J$1,'Ответы на форму (1)'!$E386)&gt;0,1,0))</f>
        <v>0</v>
      </c>
      <c r="K386">
        <f>IF(ISERR(FIND(K$1,'Ответы на форму (1)'!$E386)),0,IF(FIND(K$1,'Ответы на форму (1)'!$E386)&gt;0,1,0))</f>
        <v>0</v>
      </c>
      <c r="L386">
        <f t="shared" si="31"/>
        <v>1</v>
      </c>
      <c r="M386" s="9">
        <f t="shared" si="32"/>
        <v>20</v>
      </c>
      <c r="N386" s="9" t="str">
        <f t="shared" si="33"/>
        <v>2. Так себе</v>
      </c>
      <c r="O386">
        <f>'Ответы на форму (1)'!F386</f>
        <v>2</v>
      </c>
      <c r="P386">
        <f>'Ответы на форму (1)'!G386</f>
        <v>5</v>
      </c>
      <c r="Q386">
        <f>'Ответы на форму (1)'!H386</f>
        <v>5</v>
      </c>
      <c r="R386">
        <f>'Ответы на форму (1)'!I386</f>
        <v>3</v>
      </c>
      <c r="S386">
        <f>'Ответы на форму (1)'!J386</f>
        <v>5</v>
      </c>
      <c r="T386" t="str">
        <f>VLOOKUP('Ответы на форму (1)'!K386,ДжедайскаяШкала,2,FALSE)</f>
        <v>2. Средне</v>
      </c>
      <c r="U386" t="str">
        <f>VLOOKUP('Ответы на форму (1)'!L386,ДжедайскаяШкала,2,FALSE)</f>
        <v>3. Хорошо</v>
      </c>
      <c r="V386" s="9">
        <f t="shared" si="34"/>
        <v>29</v>
      </c>
      <c r="W386" s="9" t="str">
        <f t="shared" si="35"/>
        <v>2. Усталый</v>
      </c>
      <c r="X386">
        <f>VLOOKUP('Ответы на форму (1)'!M386,FAS,2,FALSE)</f>
        <v>2</v>
      </c>
      <c r="Y386">
        <f>VLOOKUP('Ответы на форму (1)'!N386,FAS,2,FALSE)</f>
        <v>2</v>
      </c>
      <c r="Z386">
        <f>VLOOKUP('Ответы на форму (1)'!O386,FAS,2,FALSE)</f>
        <v>3</v>
      </c>
      <c r="AA386">
        <f>VLOOKUP('Ответы на форму (1)'!P386,FAS,2,FALSE)</f>
        <v>4</v>
      </c>
      <c r="AB386">
        <f>VLOOKUP('Ответы на форму (1)'!Q386,FAS,2,FALSE)</f>
        <v>3</v>
      </c>
      <c r="AC386">
        <f>VLOOKUP('Ответы на форму (1)'!R386,FAS,2,FALSE)</f>
        <v>4</v>
      </c>
      <c r="AD386">
        <f>VLOOKUP('Ответы на форму (1)'!S386,FAS,2,FALSE)</f>
        <v>3</v>
      </c>
      <c r="AE386">
        <f>VLOOKUP('Ответы на форму (1)'!T386,FAS,2,FALSE)</f>
        <v>3</v>
      </c>
      <c r="AF386">
        <f>VLOOKUP('Ответы на форму (1)'!U386,FAS,2,FALSE)</f>
        <v>2</v>
      </c>
      <c r="AG386">
        <f>VLOOKUP('Ответы на форму (1)'!V386,FAS,2,FALSE)</f>
        <v>3</v>
      </c>
    </row>
    <row r="387" spans="1:33" x14ac:dyDescent="0.3">
      <c r="A387" t="str">
        <f>VLOOKUP('Ответы на форму (1)'!B387,Пол,2,FALSE)</f>
        <v>М</v>
      </c>
      <c r="B387">
        <f>'Ответы на форму (1)'!C387</f>
        <v>34</v>
      </c>
      <c r="C387" t="str">
        <f t="shared" ref="C387:C450" si="36">IF(B387&lt;27,"3. Миллениал :)",IF(B387&lt;35,"2. Молодой", "1. Мудрый :)"))</f>
        <v>2. Молодой</v>
      </c>
      <c r="D387" t="str">
        <f>VLOOKUP('Ответы на форму (1)'!D387,ЧастотаТолчкосмартфона,2,FALSE)</f>
        <v>4. Очень Часто</v>
      </c>
      <c r="E387">
        <f>IF(ISERR(FIND(E$1,'Ответы на форму (1)'!$E387)),0,IF(FIND(E$1,'Ответы на форму (1)'!$E387)&gt;0,1,0))</f>
        <v>0</v>
      </c>
      <c r="F387">
        <f>IF(ISERR(FIND(F$1,'Ответы на форму (1)'!$E387)),0,IF(FIND(F$1,'Ответы на форму (1)'!$E387)&gt;0,1,0))</f>
        <v>1</v>
      </c>
      <c r="G387">
        <f>IF(ISERR(FIND(G$1,'Ответы на форму (1)'!$E387)),0,IF(FIND(G$1,'Ответы на форму (1)'!$E387)&gt;0,1,0))</f>
        <v>1</v>
      </c>
      <c r="H387">
        <f>IF(ISERR(FIND(H$1,'Ответы на форму (1)'!$E387)),0,IF(FIND(H$1,'Ответы на форму (1)'!$E387)&gt;0,1,0))</f>
        <v>1</v>
      </c>
      <c r="I387">
        <f>IF(ISERR(FIND(I$1,'Ответы на форму (1)'!$E387)),0,IF(FIND(I$1,'Ответы на форму (1)'!$E387)&gt;0,1,0))</f>
        <v>1</v>
      </c>
      <c r="J387">
        <f>IF(ISERR(FIND(J$1,'Ответы на форму (1)'!$E387)),0,IF(FIND(J$1,'Ответы на форму (1)'!$E387)&gt;0,1,0))</f>
        <v>0</v>
      </c>
      <c r="K387">
        <f>IF(ISERR(FIND(K$1,'Ответы на форму (1)'!$E387)),0,IF(FIND(K$1,'Ответы на форму (1)'!$E387)&gt;0,1,0))</f>
        <v>0</v>
      </c>
      <c r="L387">
        <f t="shared" ref="L387:L450" si="37">SUM(E387:K387)</f>
        <v>4</v>
      </c>
      <c r="M387" s="9">
        <f t="shared" ref="M387:M450" si="38">SUM(O387:S387)</f>
        <v>23</v>
      </c>
      <c r="N387" s="9" t="str">
        <f t="shared" ref="N387:N450" si="39">IF(M387&lt;16,"3. Не довольный",IF(M387&lt;26,"2. Так себе", "1. Довольный"))</f>
        <v>2. Так себе</v>
      </c>
      <c r="O387">
        <f>'Ответы на форму (1)'!F387</f>
        <v>5</v>
      </c>
      <c r="P387">
        <f>'Ответы на форму (1)'!G387</f>
        <v>5</v>
      </c>
      <c r="Q387">
        <f>'Ответы на форму (1)'!H387</f>
        <v>5</v>
      </c>
      <c r="R387">
        <f>'Ответы на форму (1)'!I387</f>
        <v>5</v>
      </c>
      <c r="S387">
        <f>'Ответы на форму (1)'!J387</f>
        <v>3</v>
      </c>
      <c r="T387" t="str">
        <f>VLOOKUP('Ответы на форму (1)'!K387,ДжедайскаяШкала,2,FALSE)</f>
        <v>2. Средне</v>
      </c>
      <c r="U387" t="str">
        <f>VLOOKUP('Ответы на форму (1)'!L387,ДжедайскаяШкала,2,FALSE)</f>
        <v>3. Хорошо</v>
      </c>
      <c r="V387" s="9">
        <f t="shared" ref="V387:V450" si="40">SUM(X387:AG387)</f>
        <v>22</v>
      </c>
      <c r="W387" s="9" t="str">
        <f t="shared" ref="W387:W450" si="41">IF(V387&lt;24,"1. Свежий",IF(V387&lt;33,"2. Усталый", "3. В хлам"))</f>
        <v>1. Свежий</v>
      </c>
      <c r="X387">
        <f>VLOOKUP('Ответы на форму (1)'!M387,FAS,2,FALSE)</f>
        <v>2</v>
      </c>
      <c r="Y387">
        <f>VLOOKUP('Ответы на форму (1)'!N387,FAS,2,FALSE)</f>
        <v>1</v>
      </c>
      <c r="Z387">
        <f>VLOOKUP('Ответы на форму (1)'!O387,FAS,2,FALSE)</f>
        <v>2</v>
      </c>
      <c r="AA387">
        <f>VLOOKUP('Ответы на форму (1)'!P387,FAS,2,FALSE)</f>
        <v>5</v>
      </c>
      <c r="AB387">
        <f>VLOOKUP('Ответы на форму (1)'!Q387,FAS,2,FALSE)</f>
        <v>2</v>
      </c>
      <c r="AC387">
        <f>VLOOKUP('Ответы на форму (1)'!R387,FAS,2,FALSE)</f>
        <v>2</v>
      </c>
      <c r="AD387">
        <f>VLOOKUP('Ответы на форму (1)'!S387,FAS,2,FALSE)</f>
        <v>1</v>
      </c>
      <c r="AE387">
        <f>VLOOKUP('Ответы на форму (1)'!T387,FAS,2,FALSE)</f>
        <v>1</v>
      </c>
      <c r="AF387">
        <f>VLOOKUP('Ответы на форму (1)'!U387,FAS,2,FALSE)</f>
        <v>1</v>
      </c>
      <c r="AG387">
        <f>VLOOKUP('Ответы на форму (1)'!V387,FAS,2,FALSE)</f>
        <v>5</v>
      </c>
    </row>
    <row r="388" spans="1:33" x14ac:dyDescent="0.3">
      <c r="A388" t="str">
        <f>VLOOKUP('Ответы на форму (1)'!B388,Пол,2,FALSE)</f>
        <v>Ж</v>
      </c>
      <c r="B388">
        <f>'Ответы на форму (1)'!C388</f>
        <v>26</v>
      </c>
      <c r="C388" t="str">
        <f t="shared" si="36"/>
        <v>3. Миллениал :)</v>
      </c>
      <c r="D388" t="str">
        <f>VLOOKUP('Ответы на форму (1)'!D388,ЧастотаТолчкосмартфона,2,FALSE)</f>
        <v>4. Очень Часто</v>
      </c>
      <c r="E388">
        <f>IF(ISERR(FIND(E$1,'Ответы на форму (1)'!$E388)),0,IF(FIND(E$1,'Ответы на форму (1)'!$E388)&gt;0,1,0))</f>
        <v>0</v>
      </c>
      <c r="F388">
        <f>IF(ISERR(FIND(F$1,'Ответы на форму (1)'!$E388)),0,IF(FIND(F$1,'Ответы на форму (1)'!$E388)&gt;0,1,0))</f>
        <v>0</v>
      </c>
      <c r="G388">
        <f>IF(ISERR(FIND(G$1,'Ответы на форму (1)'!$E388)),0,IF(FIND(G$1,'Ответы на форму (1)'!$E388)&gt;0,1,0))</f>
        <v>0</v>
      </c>
      <c r="H388">
        <f>IF(ISERR(FIND(H$1,'Ответы на форму (1)'!$E388)),0,IF(FIND(H$1,'Ответы на форму (1)'!$E388)&gt;0,1,0))</f>
        <v>1</v>
      </c>
      <c r="I388">
        <f>IF(ISERR(FIND(I$1,'Ответы на форму (1)'!$E388)),0,IF(FIND(I$1,'Ответы на форму (1)'!$E388)&gt;0,1,0))</f>
        <v>0</v>
      </c>
      <c r="J388">
        <f>IF(ISERR(FIND(J$1,'Ответы на форму (1)'!$E388)),0,IF(FIND(J$1,'Ответы на форму (1)'!$E388)&gt;0,1,0))</f>
        <v>0</v>
      </c>
      <c r="K388">
        <f>IF(ISERR(FIND(K$1,'Ответы на форму (1)'!$E388)),0,IF(FIND(K$1,'Ответы на форму (1)'!$E388)&gt;0,1,0))</f>
        <v>0</v>
      </c>
      <c r="L388">
        <f t="shared" si="37"/>
        <v>1</v>
      </c>
      <c r="M388" s="9">
        <f t="shared" si="38"/>
        <v>21</v>
      </c>
      <c r="N388" s="9" t="str">
        <f t="shared" si="39"/>
        <v>2. Так себе</v>
      </c>
      <c r="O388">
        <f>'Ответы на форму (1)'!F388</f>
        <v>4</v>
      </c>
      <c r="P388">
        <f>'Ответы на форму (1)'!G388</f>
        <v>3</v>
      </c>
      <c r="Q388">
        <f>'Ответы на форму (1)'!H388</f>
        <v>5</v>
      </c>
      <c r="R388">
        <f>'Ответы на форму (1)'!I388</f>
        <v>5</v>
      </c>
      <c r="S388">
        <f>'Ответы на форму (1)'!J388</f>
        <v>4</v>
      </c>
      <c r="T388" t="str">
        <f>VLOOKUP('Ответы на форму (1)'!K388,ДжедайскаяШкала,2,FALSE)</f>
        <v>2. Средне</v>
      </c>
      <c r="U388" t="str">
        <f>VLOOKUP('Ответы на форму (1)'!L388,ДжедайскаяШкала,2,FALSE)</f>
        <v>2. Средне</v>
      </c>
      <c r="V388" s="9">
        <f t="shared" si="40"/>
        <v>27</v>
      </c>
      <c r="W388" s="9" t="str">
        <f t="shared" si="41"/>
        <v>2. Усталый</v>
      </c>
      <c r="X388">
        <f>VLOOKUP('Ответы на форму (1)'!M388,FAS,2,FALSE)</f>
        <v>3</v>
      </c>
      <c r="Y388">
        <f>VLOOKUP('Ответы на форму (1)'!N388,FAS,2,FALSE)</f>
        <v>2</v>
      </c>
      <c r="Z388">
        <f>VLOOKUP('Ответы на форму (1)'!O388,FAS,2,FALSE)</f>
        <v>3</v>
      </c>
      <c r="AA388">
        <f>VLOOKUP('Ответы на форму (1)'!P388,FAS,2,FALSE)</f>
        <v>4</v>
      </c>
      <c r="AB388">
        <f>VLOOKUP('Ответы на форму (1)'!Q388,FAS,2,FALSE)</f>
        <v>1</v>
      </c>
      <c r="AC388">
        <f>VLOOKUP('Ответы на форму (1)'!R388,FAS,2,FALSE)</f>
        <v>3</v>
      </c>
      <c r="AD388">
        <f>VLOOKUP('Ответы на форму (1)'!S388,FAS,2,FALSE)</f>
        <v>3</v>
      </c>
      <c r="AE388">
        <f>VLOOKUP('Ответы на форму (1)'!T388,FAS,2,FALSE)</f>
        <v>1</v>
      </c>
      <c r="AF388">
        <f>VLOOKUP('Ответы на форму (1)'!U388,FAS,2,FALSE)</f>
        <v>3</v>
      </c>
      <c r="AG388">
        <f>VLOOKUP('Ответы на форму (1)'!V388,FAS,2,FALSE)</f>
        <v>4</v>
      </c>
    </row>
    <row r="389" spans="1:33" x14ac:dyDescent="0.3">
      <c r="A389" t="str">
        <f>VLOOKUP('Ответы на форму (1)'!B389,Пол,2,FALSE)</f>
        <v>М</v>
      </c>
      <c r="B389">
        <f>'Ответы на форму (1)'!C389</f>
        <v>33</v>
      </c>
      <c r="C389" t="str">
        <f t="shared" si="36"/>
        <v>2. Молодой</v>
      </c>
      <c r="D389" t="str">
        <f>VLOOKUP('Ответы на форму (1)'!D389,ЧастотаТолчкосмартфона,2,FALSE)</f>
        <v>4. Очень Часто</v>
      </c>
      <c r="E389">
        <f>IF(ISERR(FIND(E$1,'Ответы на форму (1)'!$E389)),0,IF(FIND(E$1,'Ответы на форму (1)'!$E389)&gt;0,1,0))</f>
        <v>0</v>
      </c>
      <c r="F389">
        <f>IF(ISERR(FIND(F$1,'Ответы на форму (1)'!$E389)),0,IF(FIND(F$1,'Ответы на форму (1)'!$E389)&gt;0,1,0))</f>
        <v>1</v>
      </c>
      <c r="G389">
        <f>IF(ISERR(FIND(G$1,'Ответы на форму (1)'!$E389)),0,IF(FIND(G$1,'Ответы на форму (1)'!$E389)&gt;0,1,0))</f>
        <v>0</v>
      </c>
      <c r="H389">
        <f>IF(ISERR(FIND(H$1,'Ответы на форму (1)'!$E389)),0,IF(FIND(H$1,'Ответы на форму (1)'!$E389)&gt;0,1,0))</f>
        <v>1</v>
      </c>
      <c r="I389">
        <f>IF(ISERR(FIND(I$1,'Ответы на форму (1)'!$E389)),0,IF(FIND(I$1,'Ответы на форму (1)'!$E389)&gt;0,1,0))</f>
        <v>0</v>
      </c>
      <c r="J389">
        <f>IF(ISERR(FIND(J$1,'Ответы на форму (1)'!$E389)),0,IF(FIND(J$1,'Ответы на форму (1)'!$E389)&gt;0,1,0))</f>
        <v>0</v>
      </c>
      <c r="K389">
        <f>IF(ISERR(FIND(K$1,'Ответы на форму (1)'!$E389)),0,IF(FIND(K$1,'Ответы на форму (1)'!$E389)&gt;0,1,0))</f>
        <v>0</v>
      </c>
      <c r="L389">
        <f t="shared" si="37"/>
        <v>2</v>
      </c>
      <c r="M389" s="9">
        <f t="shared" si="38"/>
        <v>34</v>
      </c>
      <c r="N389" s="9" t="str">
        <f t="shared" si="39"/>
        <v>1. Довольный</v>
      </c>
      <c r="O389">
        <f>'Ответы на форму (1)'!F389</f>
        <v>7</v>
      </c>
      <c r="P389">
        <f>'Ответы на форму (1)'!G389</f>
        <v>7</v>
      </c>
      <c r="Q389">
        <f>'Ответы на форму (1)'!H389</f>
        <v>7</v>
      </c>
      <c r="R389">
        <f>'Ответы на форму (1)'!I389</f>
        <v>6</v>
      </c>
      <c r="S389">
        <f>'Ответы на форму (1)'!J389</f>
        <v>7</v>
      </c>
      <c r="T389" t="str">
        <f>VLOOKUP('Ответы на форму (1)'!K389,ДжедайскаяШкала,2,FALSE)</f>
        <v>3. Хорошо</v>
      </c>
      <c r="U389" t="str">
        <f>VLOOKUP('Ответы на форму (1)'!L389,ДжедайскаяШкала,2,FALSE)</f>
        <v>3. Хорошо</v>
      </c>
      <c r="V389" s="9">
        <f t="shared" si="40"/>
        <v>24</v>
      </c>
      <c r="W389" s="9" t="str">
        <f t="shared" si="41"/>
        <v>2. Усталый</v>
      </c>
      <c r="X389">
        <f>VLOOKUP('Ответы на форму (1)'!M389,FAS,2,FALSE)</f>
        <v>3</v>
      </c>
      <c r="Y389">
        <f>VLOOKUP('Ответы на форму (1)'!N389,FAS,2,FALSE)</f>
        <v>3</v>
      </c>
      <c r="Z389">
        <f>VLOOKUP('Ответы на форму (1)'!O389,FAS,2,FALSE)</f>
        <v>2</v>
      </c>
      <c r="AA389">
        <f>VLOOKUP('Ответы на форму (1)'!P389,FAS,2,FALSE)</f>
        <v>4</v>
      </c>
      <c r="AB389">
        <f>VLOOKUP('Ответы на форму (1)'!Q389,FAS,2,FALSE)</f>
        <v>3</v>
      </c>
      <c r="AC389">
        <f>VLOOKUP('Ответы на форму (1)'!R389,FAS,2,FALSE)</f>
        <v>1</v>
      </c>
      <c r="AD389">
        <f>VLOOKUP('Ответы на форму (1)'!S389,FAS,2,FALSE)</f>
        <v>1</v>
      </c>
      <c r="AE389">
        <f>VLOOKUP('Ответы на форму (1)'!T389,FAS,2,FALSE)</f>
        <v>1</v>
      </c>
      <c r="AF389">
        <f>VLOOKUP('Ответы на форму (1)'!U389,FAS,2,FALSE)</f>
        <v>2</v>
      </c>
      <c r="AG389">
        <f>VLOOKUP('Ответы на форму (1)'!V389,FAS,2,FALSE)</f>
        <v>4</v>
      </c>
    </row>
    <row r="390" spans="1:33" x14ac:dyDescent="0.3">
      <c r="A390" t="str">
        <f>VLOOKUP('Ответы на форму (1)'!B390,Пол,2,FALSE)</f>
        <v>М</v>
      </c>
      <c r="B390">
        <f>'Ответы на форму (1)'!C390</f>
        <v>36</v>
      </c>
      <c r="C390" t="str">
        <f t="shared" si="36"/>
        <v>1. Мудрый :)</v>
      </c>
      <c r="D390" t="str">
        <f>VLOOKUP('Ответы на форму (1)'!D390,ЧастотаТолчкосмартфона,2,FALSE)</f>
        <v>4. Очень Часто</v>
      </c>
      <c r="E390">
        <f>IF(ISERR(FIND(E$1,'Ответы на форму (1)'!$E390)),0,IF(FIND(E$1,'Ответы на форму (1)'!$E390)&gt;0,1,0))</f>
        <v>0</v>
      </c>
      <c r="F390">
        <f>IF(ISERR(FIND(F$1,'Ответы на форму (1)'!$E390)),0,IF(FIND(F$1,'Ответы на форму (1)'!$E390)&gt;0,1,0))</f>
        <v>1</v>
      </c>
      <c r="G390">
        <f>IF(ISERR(FIND(G$1,'Ответы на форму (1)'!$E390)),0,IF(FIND(G$1,'Ответы на форму (1)'!$E390)&gt;0,1,0))</f>
        <v>1</v>
      </c>
      <c r="H390">
        <f>IF(ISERR(FIND(H$1,'Ответы на форму (1)'!$E390)),0,IF(FIND(H$1,'Ответы на форму (1)'!$E390)&gt;0,1,0))</f>
        <v>1</v>
      </c>
      <c r="I390">
        <f>IF(ISERR(FIND(I$1,'Ответы на форму (1)'!$E390)),0,IF(FIND(I$1,'Ответы на форму (1)'!$E390)&gt;0,1,0))</f>
        <v>1</v>
      </c>
      <c r="J390">
        <f>IF(ISERR(FIND(J$1,'Ответы на форму (1)'!$E390)),0,IF(FIND(J$1,'Ответы на форму (1)'!$E390)&gt;0,1,0))</f>
        <v>1</v>
      </c>
      <c r="K390">
        <f>IF(ISERR(FIND(K$1,'Ответы на форму (1)'!$E390)),0,IF(FIND(K$1,'Ответы на форму (1)'!$E390)&gt;0,1,0))</f>
        <v>1</v>
      </c>
      <c r="L390">
        <f t="shared" si="37"/>
        <v>6</v>
      </c>
      <c r="M390" s="9">
        <f t="shared" si="38"/>
        <v>29</v>
      </c>
      <c r="N390" s="9" t="str">
        <f t="shared" si="39"/>
        <v>1. Довольный</v>
      </c>
      <c r="O390">
        <f>'Ответы на форму (1)'!F390</f>
        <v>5</v>
      </c>
      <c r="P390">
        <f>'Ответы на форму (1)'!G390</f>
        <v>6</v>
      </c>
      <c r="Q390">
        <f>'Ответы на форму (1)'!H390</f>
        <v>6</v>
      </c>
      <c r="R390">
        <f>'Ответы на форму (1)'!I390</f>
        <v>6</v>
      </c>
      <c r="S390">
        <f>'Ответы на форму (1)'!J390</f>
        <v>6</v>
      </c>
      <c r="T390" t="str">
        <f>VLOOKUP('Ответы на форму (1)'!K390,ДжедайскаяШкала,2,FALSE)</f>
        <v>2. Средне</v>
      </c>
      <c r="U390" t="str">
        <f>VLOOKUP('Ответы на форму (1)'!L390,ДжедайскаяШкала,2,FALSE)</f>
        <v>1. Плохо</v>
      </c>
      <c r="V390" s="9">
        <f t="shared" si="40"/>
        <v>32</v>
      </c>
      <c r="W390" s="9" t="str">
        <f t="shared" si="41"/>
        <v>2. Усталый</v>
      </c>
      <c r="X390">
        <f>VLOOKUP('Ответы на форму (1)'!M390,FAS,2,FALSE)</f>
        <v>2</v>
      </c>
      <c r="Y390">
        <f>VLOOKUP('Ответы на форму (1)'!N390,FAS,2,FALSE)</f>
        <v>2</v>
      </c>
      <c r="Z390">
        <f>VLOOKUP('Ответы на форму (1)'!O390,FAS,2,FALSE)</f>
        <v>4</v>
      </c>
      <c r="AA390">
        <f>VLOOKUP('Ответы на форму (1)'!P390,FAS,2,FALSE)</f>
        <v>5</v>
      </c>
      <c r="AB390">
        <f>VLOOKUP('Ответы на форму (1)'!Q390,FAS,2,FALSE)</f>
        <v>1</v>
      </c>
      <c r="AC390">
        <f>VLOOKUP('Ответы на форму (1)'!R390,FAS,2,FALSE)</f>
        <v>5</v>
      </c>
      <c r="AD390">
        <f>VLOOKUP('Ответы на форму (1)'!S390,FAS,2,FALSE)</f>
        <v>2</v>
      </c>
      <c r="AE390">
        <f>VLOOKUP('Ответы на форму (1)'!T390,FAS,2,FALSE)</f>
        <v>5</v>
      </c>
      <c r="AF390">
        <f>VLOOKUP('Ответы на форму (1)'!U390,FAS,2,FALSE)</f>
        <v>2</v>
      </c>
      <c r="AG390">
        <f>VLOOKUP('Ответы на форму (1)'!V390,FAS,2,FALSE)</f>
        <v>4</v>
      </c>
    </row>
    <row r="391" spans="1:33" x14ac:dyDescent="0.3">
      <c r="A391" t="str">
        <f>VLOOKUP('Ответы на форму (1)'!B391,Пол,2,FALSE)</f>
        <v>М</v>
      </c>
      <c r="B391">
        <f>'Ответы на форму (1)'!C391</f>
        <v>37</v>
      </c>
      <c r="C391" t="str">
        <f t="shared" si="36"/>
        <v>1. Мудрый :)</v>
      </c>
      <c r="D391" t="str">
        <f>VLOOKUP('Ответы на форму (1)'!D391,ЧастотаТолчкосмартфона,2,FALSE)</f>
        <v>4. Очень Часто</v>
      </c>
      <c r="E391">
        <f>IF(ISERR(FIND(E$1,'Ответы на форму (1)'!$E391)),0,IF(FIND(E$1,'Ответы на форму (1)'!$E391)&gt;0,1,0))</f>
        <v>0</v>
      </c>
      <c r="F391">
        <f>IF(ISERR(FIND(F$1,'Ответы на форму (1)'!$E391)),0,IF(FIND(F$1,'Ответы на форму (1)'!$E391)&gt;0,1,0))</f>
        <v>0</v>
      </c>
      <c r="G391">
        <f>IF(ISERR(FIND(G$1,'Ответы на форму (1)'!$E391)),0,IF(FIND(G$1,'Ответы на форму (1)'!$E391)&gt;0,1,0))</f>
        <v>0</v>
      </c>
      <c r="H391">
        <f>IF(ISERR(FIND(H$1,'Ответы на форму (1)'!$E391)),0,IF(FIND(H$1,'Ответы на форму (1)'!$E391)&gt;0,1,0))</f>
        <v>1</v>
      </c>
      <c r="I391">
        <f>IF(ISERR(FIND(I$1,'Ответы на форму (1)'!$E391)),0,IF(FIND(I$1,'Ответы на форму (1)'!$E391)&gt;0,1,0))</f>
        <v>0</v>
      </c>
      <c r="J391">
        <f>IF(ISERR(FIND(J$1,'Ответы на форму (1)'!$E391)),0,IF(FIND(J$1,'Ответы на форму (1)'!$E391)&gt;0,1,0))</f>
        <v>0</v>
      </c>
      <c r="K391">
        <f>IF(ISERR(FIND(K$1,'Ответы на форму (1)'!$E391)),0,IF(FIND(K$1,'Ответы на форму (1)'!$E391)&gt;0,1,0))</f>
        <v>0</v>
      </c>
      <c r="L391">
        <f t="shared" si="37"/>
        <v>1</v>
      </c>
      <c r="M391" s="9">
        <f t="shared" si="38"/>
        <v>25</v>
      </c>
      <c r="N391" s="9" t="str">
        <f t="shared" si="39"/>
        <v>2. Так себе</v>
      </c>
      <c r="O391">
        <f>'Ответы на форму (1)'!F391</f>
        <v>5</v>
      </c>
      <c r="P391">
        <f>'Ответы на форму (1)'!G391</f>
        <v>5</v>
      </c>
      <c r="Q391">
        <f>'Ответы на форму (1)'!H391</f>
        <v>6</v>
      </c>
      <c r="R391">
        <f>'Ответы на форму (1)'!I391</f>
        <v>5</v>
      </c>
      <c r="S391">
        <f>'Ответы на форму (1)'!J391</f>
        <v>4</v>
      </c>
      <c r="T391" t="str">
        <f>VLOOKUP('Ответы на форму (1)'!K391,ДжедайскаяШкала,2,FALSE)</f>
        <v>2. Средне</v>
      </c>
      <c r="U391" t="str">
        <f>VLOOKUP('Ответы на форму (1)'!L391,ДжедайскаяШкала,2,FALSE)</f>
        <v>3. Хорошо</v>
      </c>
      <c r="V391" s="9">
        <f t="shared" si="40"/>
        <v>28</v>
      </c>
      <c r="W391" s="9" t="str">
        <f t="shared" si="41"/>
        <v>2. Усталый</v>
      </c>
      <c r="X391">
        <f>VLOOKUP('Ответы на форму (1)'!M391,FAS,2,FALSE)</f>
        <v>3</v>
      </c>
      <c r="Y391">
        <f>VLOOKUP('Ответы на форму (1)'!N391,FAS,2,FALSE)</f>
        <v>2</v>
      </c>
      <c r="Z391">
        <f>VLOOKUP('Ответы на форму (1)'!O391,FAS,2,FALSE)</f>
        <v>3</v>
      </c>
      <c r="AA391">
        <f>VLOOKUP('Ответы на форму (1)'!P391,FAS,2,FALSE)</f>
        <v>4</v>
      </c>
      <c r="AB391">
        <f>VLOOKUP('Ответы на форму (1)'!Q391,FAS,2,FALSE)</f>
        <v>2</v>
      </c>
      <c r="AC391">
        <f>VLOOKUP('Ответы на форму (1)'!R391,FAS,2,FALSE)</f>
        <v>3</v>
      </c>
      <c r="AD391">
        <f>VLOOKUP('Ответы на форму (1)'!S391,FAS,2,FALSE)</f>
        <v>2</v>
      </c>
      <c r="AE391">
        <f>VLOOKUP('Ответы на форму (1)'!T391,FAS,2,FALSE)</f>
        <v>3</v>
      </c>
      <c r="AF391">
        <f>VLOOKUP('Ответы на форму (1)'!U391,FAS,2,FALSE)</f>
        <v>3</v>
      </c>
      <c r="AG391">
        <f>VLOOKUP('Ответы на форму (1)'!V391,FAS,2,FALSE)</f>
        <v>3</v>
      </c>
    </row>
    <row r="392" spans="1:33" x14ac:dyDescent="0.3">
      <c r="A392" t="str">
        <f>VLOOKUP('Ответы на форму (1)'!B392,Пол,2,FALSE)</f>
        <v>Ж</v>
      </c>
      <c r="B392">
        <f>'Ответы на форму (1)'!C392</f>
        <v>33</v>
      </c>
      <c r="C392" t="str">
        <f t="shared" si="36"/>
        <v>2. Молодой</v>
      </c>
      <c r="D392" t="str">
        <f>VLOOKUP('Ответы на форму (1)'!D392,ЧастотаТолчкосмартфона,2,FALSE)</f>
        <v>2. Иногда</v>
      </c>
      <c r="E392">
        <f>IF(ISERR(FIND(E$1,'Ответы на форму (1)'!$E392)),0,IF(FIND(E$1,'Ответы на форму (1)'!$E392)&gt;0,1,0))</f>
        <v>0</v>
      </c>
      <c r="F392">
        <f>IF(ISERR(FIND(F$1,'Ответы на форму (1)'!$E392)),0,IF(FIND(F$1,'Ответы на форму (1)'!$E392)&gt;0,1,0))</f>
        <v>0</v>
      </c>
      <c r="G392">
        <f>IF(ISERR(FIND(G$1,'Ответы на форму (1)'!$E392)),0,IF(FIND(G$1,'Ответы на форму (1)'!$E392)&gt;0,1,0))</f>
        <v>0</v>
      </c>
      <c r="H392">
        <f>IF(ISERR(FIND(H$1,'Ответы на форму (1)'!$E392)),0,IF(FIND(H$1,'Ответы на форму (1)'!$E392)&gt;0,1,0))</f>
        <v>1</v>
      </c>
      <c r="I392">
        <f>IF(ISERR(FIND(I$1,'Ответы на форму (1)'!$E392)),0,IF(FIND(I$1,'Ответы на форму (1)'!$E392)&gt;0,1,0))</f>
        <v>0</v>
      </c>
      <c r="J392">
        <f>IF(ISERR(FIND(J$1,'Ответы на форму (1)'!$E392)),0,IF(FIND(J$1,'Ответы на форму (1)'!$E392)&gt;0,1,0))</f>
        <v>0</v>
      </c>
      <c r="K392">
        <f>IF(ISERR(FIND(K$1,'Ответы на форму (1)'!$E392)),0,IF(FIND(K$1,'Ответы на форму (1)'!$E392)&gt;0,1,0))</f>
        <v>0</v>
      </c>
      <c r="L392">
        <f t="shared" si="37"/>
        <v>1</v>
      </c>
      <c r="M392" s="9">
        <f t="shared" si="38"/>
        <v>24</v>
      </c>
      <c r="N392" s="9" t="str">
        <f t="shared" si="39"/>
        <v>2. Так себе</v>
      </c>
      <c r="O392">
        <f>'Ответы на форму (1)'!F392</f>
        <v>5</v>
      </c>
      <c r="P392">
        <f>'Ответы на форму (1)'!G392</f>
        <v>5</v>
      </c>
      <c r="Q392">
        <f>'Ответы на форму (1)'!H392</f>
        <v>5</v>
      </c>
      <c r="R392">
        <f>'Ответы на форму (1)'!I392</f>
        <v>5</v>
      </c>
      <c r="S392">
        <f>'Ответы на форму (1)'!J392</f>
        <v>4</v>
      </c>
      <c r="T392" t="str">
        <f>VLOOKUP('Ответы на форму (1)'!K392,ДжедайскаяШкала,2,FALSE)</f>
        <v>1. Плохо</v>
      </c>
      <c r="U392" t="str">
        <f>VLOOKUP('Ответы на форму (1)'!L392,ДжедайскаяШкала,2,FALSE)</f>
        <v>1. Плохо</v>
      </c>
      <c r="V392" s="9">
        <f t="shared" si="40"/>
        <v>32</v>
      </c>
      <c r="W392" s="9" t="str">
        <f t="shared" si="41"/>
        <v>2. Усталый</v>
      </c>
      <c r="X392">
        <f>VLOOKUP('Ответы на форму (1)'!M392,FAS,2,FALSE)</f>
        <v>2</v>
      </c>
      <c r="Y392">
        <f>VLOOKUP('Ответы на форму (1)'!N392,FAS,2,FALSE)</f>
        <v>4</v>
      </c>
      <c r="Z392">
        <f>VLOOKUP('Ответы на форму (1)'!O392,FAS,2,FALSE)</f>
        <v>4</v>
      </c>
      <c r="AA392">
        <f>VLOOKUP('Ответы на форму (1)'!P392,FAS,2,FALSE)</f>
        <v>4</v>
      </c>
      <c r="AB392">
        <f>VLOOKUP('Ответы на форму (1)'!Q392,FAS,2,FALSE)</f>
        <v>2</v>
      </c>
      <c r="AC392">
        <f>VLOOKUP('Ответы на форму (1)'!R392,FAS,2,FALSE)</f>
        <v>5</v>
      </c>
      <c r="AD392">
        <f>VLOOKUP('Ответы на форму (1)'!S392,FAS,2,FALSE)</f>
        <v>2</v>
      </c>
      <c r="AE392">
        <f>VLOOKUP('Ответы на форму (1)'!T392,FAS,2,FALSE)</f>
        <v>3</v>
      </c>
      <c r="AF392">
        <f>VLOOKUP('Ответы на форму (1)'!U392,FAS,2,FALSE)</f>
        <v>3</v>
      </c>
      <c r="AG392">
        <f>VLOOKUP('Ответы на форму (1)'!V392,FAS,2,FALSE)</f>
        <v>3</v>
      </c>
    </row>
    <row r="393" spans="1:33" x14ac:dyDescent="0.3">
      <c r="A393" t="str">
        <f>VLOOKUP('Ответы на форму (1)'!B393,Пол,2,FALSE)</f>
        <v>М</v>
      </c>
      <c r="B393">
        <f>'Ответы на форму (1)'!C393</f>
        <v>39</v>
      </c>
      <c r="C393" t="str">
        <f t="shared" si="36"/>
        <v>1. Мудрый :)</v>
      </c>
      <c r="D393" t="str">
        <f>VLOOKUP('Ответы на форму (1)'!D393,ЧастотаТолчкосмартфона,2,FALSE)</f>
        <v>4. Очень Часто</v>
      </c>
      <c r="E393">
        <f>IF(ISERR(FIND(E$1,'Ответы на форму (1)'!$E393)),0,IF(FIND(E$1,'Ответы на форму (1)'!$E393)&gt;0,1,0))</f>
        <v>0</v>
      </c>
      <c r="F393">
        <f>IF(ISERR(FIND(F$1,'Ответы на форму (1)'!$E393)),0,IF(FIND(F$1,'Ответы на форму (1)'!$E393)&gt;0,1,0))</f>
        <v>1</v>
      </c>
      <c r="G393">
        <f>IF(ISERR(FIND(G$1,'Ответы на форму (1)'!$E393)),0,IF(FIND(G$1,'Ответы на форму (1)'!$E393)&gt;0,1,0))</f>
        <v>1</v>
      </c>
      <c r="H393">
        <f>IF(ISERR(FIND(H$1,'Ответы на форму (1)'!$E393)),0,IF(FIND(H$1,'Ответы на форму (1)'!$E393)&gt;0,1,0))</f>
        <v>0</v>
      </c>
      <c r="I393">
        <f>IF(ISERR(FIND(I$1,'Ответы на форму (1)'!$E393)),0,IF(FIND(I$1,'Ответы на форму (1)'!$E393)&gt;0,1,0))</f>
        <v>1</v>
      </c>
      <c r="J393">
        <f>IF(ISERR(FIND(J$1,'Ответы на форму (1)'!$E393)),0,IF(FIND(J$1,'Ответы на форму (1)'!$E393)&gt;0,1,0))</f>
        <v>1</v>
      </c>
      <c r="K393">
        <f>IF(ISERR(FIND(K$1,'Ответы на форму (1)'!$E393)),0,IF(FIND(K$1,'Ответы на форму (1)'!$E393)&gt;0,1,0))</f>
        <v>0</v>
      </c>
      <c r="L393">
        <f t="shared" si="37"/>
        <v>4</v>
      </c>
      <c r="M393" s="9">
        <f t="shared" si="38"/>
        <v>25</v>
      </c>
      <c r="N393" s="9" t="str">
        <f t="shared" si="39"/>
        <v>2. Так себе</v>
      </c>
      <c r="O393">
        <f>'Ответы на форму (1)'!F393</f>
        <v>5</v>
      </c>
      <c r="P393">
        <f>'Ответы на форму (1)'!G393</f>
        <v>5</v>
      </c>
      <c r="Q393">
        <f>'Ответы на форму (1)'!H393</f>
        <v>5</v>
      </c>
      <c r="R393">
        <f>'Ответы на форму (1)'!I393</f>
        <v>6</v>
      </c>
      <c r="S393">
        <f>'Ответы на форму (1)'!J393</f>
        <v>4</v>
      </c>
      <c r="T393" t="str">
        <f>VLOOKUP('Ответы на форму (1)'!K393,ДжедайскаяШкала,2,FALSE)</f>
        <v>1. Плохо</v>
      </c>
      <c r="U393" t="str">
        <f>VLOOKUP('Ответы на форму (1)'!L393,ДжедайскаяШкала,2,FALSE)</f>
        <v>3. Хорошо</v>
      </c>
      <c r="V393" s="9">
        <f t="shared" si="40"/>
        <v>27</v>
      </c>
      <c r="W393" s="9" t="str">
        <f t="shared" si="41"/>
        <v>2. Усталый</v>
      </c>
      <c r="X393">
        <f>VLOOKUP('Ответы на форму (1)'!M393,FAS,2,FALSE)</f>
        <v>4</v>
      </c>
      <c r="Y393">
        <f>VLOOKUP('Ответы на форму (1)'!N393,FAS,2,FALSE)</f>
        <v>2</v>
      </c>
      <c r="Z393">
        <f>VLOOKUP('Ответы на форму (1)'!O393,FAS,2,FALSE)</f>
        <v>2</v>
      </c>
      <c r="AA393">
        <f>VLOOKUP('Ответы на форму (1)'!P393,FAS,2,FALSE)</f>
        <v>3</v>
      </c>
      <c r="AB393">
        <f>VLOOKUP('Ответы на форму (1)'!Q393,FAS,2,FALSE)</f>
        <v>3</v>
      </c>
      <c r="AC393">
        <f>VLOOKUP('Ответы на форму (1)'!R393,FAS,2,FALSE)</f>
        <v>2</v>
      </c>
      <c r="AD393">
        <f>VLOOKUP('Ответы на форму (1)'!S393,FAS,2,FALSE)</f>
        <v>1</v>
      </c>
      <c r="AE393">
        <f>VLOOKUP('Ответы на форму (1)'!T393,FAS,2,FALSE)</f>
        <v>2</v>
      </c>
      <c r="AF393">
        <f>VLOOKUP('Ответы на форму (1)'!U393,FAS,2,FALSE)</f>
        <v>3</v>
      </c>
      <c r="AG393">
        <f>VLOOKUP('Ответы на форму (1)'!V393,FAS,2,FALSE)</f>
        <v>5</v>
      </c>
    </row>
    <row r="394" spans="1:33" x14ac:dyDescent="0.3">
      <c r="A394" t="str">
        <f>VLOOKUP('Ответы на форму (1)'!B394,Пол,2,FALSE)</f>
        <v>М</v>
      </c>
      <c r="B394">
        <f>'Ответы на форму (1)'!C394</f>
        <v>33</v>
      </c>
      <c r="C394" t="str">
        <f t="shared" si="36"/>
        <v>2. Молодой</v>
      </c>
      <c r="D394" t="str">
        <f>VLOOKUP('Ответы на форму (1)'!D394,ЧастотаТолчкосмартфона,2,FALSE)</f>
        <v>2. Иногда</v>
      </c>
      <c r="E394">
        <f>IF(ISERR(FIND(E$1,'Ответы на форму (1)'!$E394)),0,IF(FIND(E$1,'Ответы на форму (1)'!$E394)&gt;0,1,0))</f>
        <v>0</v>
      </c>
      <c r="F394">
        <f>IF(ISERR(FIND(F$1,'Ответы на форму (1)'!$E394)),0,IF(FIND(F$1,'Ответы на форму (1)'!$E394)&gt;0,1,0))</f>
        <v>0</v>
      </c>
      <c r="G394">
        <f>IF(ISERR(FIND(G$1,'Ответы на форму (1)'!$E394)),0,IF(FIND(G$1,'Ответы на форму (1)'!$E394)&gt;0,1,0))</f>
        <v>0</v>
      </c>
      <c r="H394">
        <f>IF(ISERR(FIND(H$1,'Ответы на форму (1)'!$E394)),0,IF(FIND(H$1,'Ответы на форму (1)'!$E394)&gt;0,1,0))</f>
        <v>1</v>
      </c>
      <c r="I394">
        <f>IF(ISERR(FIND(I$1,'Ответы на форму (1)'!$E394)),0,IF(FIND(I$1,'Ответы на форму (1)'!$E394)&gt;0,1,0))</f>
        <v>0</v>
      </c>
      <c r="J394">
        <f>IF(ISERR(FIND(J$1,'Ответы на форму (1)'!$E394)),0,IF(FIND(J$1,'Ответы на форму (1)'!$E394)&gt;0,1,0))</f>
        <v>0</v>
      </c>
      <c r="K394">
        <f>IF(ISERR(FIND(K$1,'Ответы на форму (1)'!$E394)),0,IF(FIND(K$1,'Ответы на форму (1)'!$E394)&gt;0,1,0))</f>
        <v>0</v>
      </c>
      <c r="L394">
        <f t="shared" si="37"/>
        <v>1</v>
      </c>
      <c r="M394" s="9">
        <f t="shared" si="38"/>
        <v>8</v>
      </c>
      <c r="N394" s="9" t="str">
        <f t="shared" si="39"/>
        <v>3. Не довольный</v>
      </c>
      <c r="O394">
        <f>'Ответы на форму (1)'!F394</f>
        <v>1</v>
      </c>
      <c r="P394">
        <f>'Ответы на форму (1)'!G394</f>
        <v>2</v>
      </c>
      <c r="Q394">
        <f>'Ответы на форму (1)'!H394</f>
        <v>2</v>
      </c>
      <c r="R394">
        <f>'Ответы на форму (1)'!I394</f>
        <v>2</v>
      </c>
      <c r="S394">
        <f>'Ответы на форму (1)'!J394</f>
        <v>1</v>
      </c>
      <c r="T394" t="str">
        <f>VLOOKUP('Ответы на форму (1)'!K394,ДжедайскаяШкала,2,FALSE)</f>
        <v>1. Плохо</v>
      </c>
      <c r="U394" t="str">
        <f>VLOOKUP('Ответы на форму (1)'!L394,ДжедайскаяШкала,2,FALSE)</f>
        <v>1. Плохо</v>
      </c>
      <c r="V394" s="9">
        <f t="shared" si="40"/>
        <v>37</v>
      </c>
      <c r="W394" s="9" t="str">
        <f t="shared" si="41"/>
        <v>3. В хлам</v>
      </c>
      <c r="X394">
        <f>VLOOKUP('Ответы на форму (1)'!M394,FAS,2,FALSE)</f>
        <v>4</v>
      </c>
      <c r="Y394">
        <f>VLOOKUP('Ответы на форму (1)'!N394,FAS,2,FALSE)</f>
        <v>4</v>
      </c>
      <c r="Z394">
        <f>VLOOKUP('Ответы на форму (1)'!O394,FAS,2,FALSE)</f>
        <v>4</v>
      </c>
      <c r="AA394">
        <f>VLOOKUP('Ответы на форму (1)'!P394,FAS,2,FALSE)</f>
        <v>5</v>
      </c>
      <c r="AB394">
        <f>VLOOKUP('Ответы на форму (1)'!Q394,FAS,2,FALSE)</f>
        <v>2</v>
      </c>
      <c r="AC394">
        <f>VLOOKUP('Ответы на форму (1)'!R394,FAS,2,FALSE)</f>
        <v>5</v>
      </c>
      <c r="AD394">
        <f>VLOOKUP('Ответы на форму (1)'!S394,FAS,2,FALSE)</f>
        <v>4</v>
      </c>
      <c r="AE394">
        <f>VLOOKUP('Ответы на форму (1)'!T394,FAS,2,FALSE)</f>
        <v>5</v>
      </c>
      <c r="AF394">
        <f>VLOOKUP('Ответы на форму (1)'!U394,FAS,2,FALSE)</f>
        <v>1</v>
      </c>
      <c r="AG394">
        <f>VLOOKUP('Ответы на форму (1)'!V394,FAS,2,FALSE)</f>
        <v>3</v>
      </c>
    </row>
    <row r="395" spans="1:33" x14ac:dyDescent="0.3">
      <c r="A395" t="str">
        <f>VLOOKUP('Ответы на форму (1)'!B395,Пол,2,FALSE)</f>
        <v>М</v>
      </c>
      <c r="B395">
        <f>'Ответы на форму (1)'!C395</f>
        <v>34</v>
      </c>
      <c r="C395" t="str">
        <f t="shared" si="36"/>
        <v>2. Молодой</v>
      </c>
      <c r="D395" t="str">
        <f>VLOOKUP('Ответы на форму (1)'!D395,ЧастотаТолчкосмартфона,2,FALSE)</f>
        <v>4. Очень Часто</v>
      </c>
      <c r="E395">
        <f>IF(ISERR(FIND(E$1,'Ответы на форму (1)'!$E395)),0,IF(FIND(E$1,'Ответы на форму (1)'!$E395)&gt;0,1,0))</f>
        <v>0</v>
      </c>
      <c r="F395">
        <f>IF(ISERR(FIND(F$1,'Ответы на форму (1)'!$E395)),0,IF(FIND(F$1,'Ответы на форму (1)'!$E395)&gt;0,1,0))</f>
        <v>0</v>
      </c>
      <c r="G395">
        <f>IF(ISERR(FIND(G$1,'Ответы на форму (1)'!$E395)),0,IF(FIND(G$1,'Ответы на форму (1)'!$E395)&gt;0,1,0))</f>
        <v>0</v>
      </c>
      <c r="H395">
        <f>IF(ISERR(FIND(H$1,'Ответы на форму (1)'!$E395)),0,IF(FIND(H$1,'Ответы на форму (1)'!$E395)&gt;0,1,0))</f>
        <v>1</v>
      </c>
      <c r="I395">
        <f>IF(ISERR(FIND(I$1,'Ответы на форму (1)'!$E395)),0,IF(FIND(I$1,'Ответы на форму (1)'!$E395)&gt;0,1,0))</f>
        <v>0</v>
      </c>
      <c r="J395">
        <f>IF(ISERR(FIND(J$1,'Ответы на форму (1)'!$E395)),0,IF(FIND(J$1,'Ответы на форму (1)'!$E395)&gt;0,1,0))</f>
        <v>0</v>
      </c>
      <c r="K395">
        <f>IF(ISERR(FIND(K$1,'Ответы на форму (1)'!$E395)),0,IF(FIND(K$1,'Ответы на форму (1)'!$E395)&gt;0,1,0))</f>
        <v>0</v>
      </c>
      <c r="L395">
        <f t="shared" si="37"/>
        <v>1</v>
      </c>
      <c r="M395" s="9">
        <f t="shared" si="38"/>
        <v>13</v>
      </c>
      <c r="N395" s="9" t="str">
        <f t="shared" si="39"/>
        <v>3. Не довольный</v>
      </c>
      <c r="O395">
        <f>'Ответы на форму (1)'!F395</f>
        <v>3</v>
      </c>
      <c r="P395">
        <f>'Ответы на форму (1)'!G395</f>
        <v>3</v>
      </c>
      <c r="Q395">
        <f>'Ответы на форму (1)'!H395</f>
        <v>3</v>
      </c>
      <c r="R395">
        <f>'Ответы на форму (1)'!I395</f>
        <v>2</v>
      </c>
      <c r="S395">
        <f>'Ответы на форму (1)'!J395</f>
        <v>2</v>
      </c>
      <c r="T395" t="str">
        <f>VLOOKUP('Ответы на форму (1)'!K395,ДжедайскаяШкала,2,FALSE)</f>
        <v>1. Плохо</v>
      </c>
      <c r="U395" t="str">
        <f>VLOOKUP('Ответы на форму (1)'!L395,ДжедайскаяШкала,2,FALSE)</f>
        <v>2. Средне</v>
      </c>
      <c r="V395" s="9">
        <f t="shared" si="40"/>
        <v>32</v>
      </c>
      <c r="W395" s="9" t="str">
        <f t="shared" si="41"/>
        <v>2. Усталый</v>
      </c>
      <c r="X395">
        <f>VLOOKUP('Ответы на форму (1)'!M395,FAS,2,FALSE)</f>
        <v>3</v>
      </c>
      <c r="Y395">
        <f>VLOOKUP('Ответы на форму (1)'!N395,FAS,2,FALSE)</f>
        <v>3</v>
      </c>
      <c r="Z395">
        <f>VLOOKUP('Ответы на форму (1)'!O395,FAS,2,FALSE)</f>
        <v>3</v>
      </c>
      <c r="AA395">
        <f>VLOOKUP('Ответы на форму (1)'!P395,FAS,2,FALSE)</f>
        <v>4</v>
      </c>
      <c r="AB395">
        <f>VLOOKUP('Ответы на форму (1)'!Q395,FAS,2,FALSE)</f>
        <v>2</v>
      </c>
      <c r="AC395">
        <f>VLOOKUP('Ответы на форму (1)'!R395,FAS,2,FALSE)</f>
        <v>4</v>
      </c>
      <c r="AD395">
        <f>VLOOKUP('Ответы на форму (1)'!S395,FAS,2,FALSE)</f>
        <v>3</v>
      </c>
      <c r="AE395">
        <f>VLOOKUP('Ответы на форму (1)'!T395,FAS,2,FALSE)</f>
        <v>3</v>
      </c>
      <c r="AF395">
        <f>VLOOKUP('Ответы на форму (1)'!U395,FAS,2,FALSE)</f>
        <v>3</v>
      </c>
      <c r="AG395">
        <f>VLOOKUP('Ответы на форму (1)'!V395,FAS,2,FALSE)</f>
        <v>4</v>
      </c>
    </row>
    <row r="396" spans="1:33" x14ac:dyDescent="0.3">
      <c r="A396" t="str">
        <f>VLOOKUP('Ответы на форму (1)'!B396,Пол,2,FALSE)</f>
        <v>М</v>
      </c>
      <c r="B396">
        <f>'Ответы на форму (1)'!C396</f>
        <v>33</v>
      </c>
      <c r="C396" t="str">
        <f t="shared" si="36"/>
        <v>2. Молодой</v>
      </c>
      <c r="D396" t="str">
        <f>VLOOKUP('Ответы на форму (1)'!D396,ЧастотаТолчкосмартфона,2,FALSE)</f>
        <v>0. Никогда</v>
      </c>
      <c r="E396">
        <f>IF(ISERR(FIND(E$1,'Ответы на форму (1)'!$E396)),0,IF(FIND(E$1,'Ответы на форму (1)'!$E396)&gt;0,1,0))</f>
        <v>0</v>
      </c>
      <c r="F396">
        <f>IF(ISERR(FIND(F$1,'Ответы на форму (1)'!$E396)),0,IF(FIND(F$1,'Ответы на форму (1)'!$E396)&gt;0,1,0))</f>
        <v>0</v>
      </c>
      <c r="G396">
        <f>IF(ISERR(FIND(G$1,'Ответы на форму (1)'!$E396)),0,IF(FIND(G$1,'Ответы на форму (1)'!$E396)&gt;0,1,0))</f>
        <v>0</v>
      </c>
      <c r="H396">
        <f>IF(ISERR(FIND(H$1,'Ответы на форму (1)'!$E396)),0,IF(FIND(H$1,'Ответы на форму (1)'!$E396)&gt;0,1,0))</f>
        <v>0</v>
      </c>
      <c r="I396">
        <f>IF(ISERR(FIND(I$1,'Ответы на форму (1)'!$E396)),0,IF(FIND(I$1,'Ответы на форму (1)'!$E396)&gt;0,1,0))</f>
        <v>0</v>
      </c>
      <c r="J396">
        <f>IF(ISERR(FIND(J$1,'Ответы на форму (1)'!$E396)),0,IF(FIND(J$1,'Ответы на форму (1)'!$E396)&gt;0,1,0))</f>
        <v>0</v>
      </c>
      <c r="K396">
        <f>IF(ISERR(FIND(K$1,'Ответы на форму (1)'!$E396)),0,IF(FIND(K$1,'Ответы на форму (1)'!$E396)&gt;0,1,0))</f>
        <v>0</v>
      </c>
      <c r="L396">
        <f t="shared" si="37"/>
        <v>0</v>
      </c>
      <c r="M396" s="9">
        <f t="shared" si="38"/>
        <v>26</v>
      </c>
      <c r="N396" s="9" t="str">
        <f t="shared" si="39"/>
        <v>1. Довольный</v>
      </c>
      <c r="O396">
        <f>'Ответы на форму (1)'!F396</f>
        <v>5</v>
      </c>
      <c r="P396">
        <f>'Ответы на форму (1)'!G396</f>
        <v>6</v>
      </c>
      <c r="Q396">
        <f>'Ответы на форму (1)'!H396</f>
        <v>6</v>
      </c>
      <c r="R396">
        <f>'Ответы на форму (1)'!I396</f>
        <v>5</v>
      </c>
      <c r="S396">
        <f>'Ответы на форму (1)'!J396</f>
        <v>4</v>
      </c>
      <c r="T396" t="str">
        <f>VLOOKUP('Ответы на форму (1)'!K396,ДжедайскаяШкала,2,FALSE)</f>
        <v>2. Средне</v>
      </c>
      <c r="U396" t="str">
        <f>VLOOKUP('Ответы на форму (1)'!L396,ДжедайскаяШкала,2,FALSE)</f>
        <v>3. Хорошо</v>
      </c>
      <c r="V396" s="9">
        <f t="shared" si="40"/>
        <v>30</v>
      </c>
      <c r="W396" s="9" t="str">
        <f t="shared" si="41"/>
        <v>2. Усталый</v>
      </c>
      <c r="X396">
        <f>VLOOKUP('Ответы на форму (1)'!M396,FAS,2,FALSE)</f>
        <v>3</v>
      </c>
      <c r="Y396">
        <f>VLOOKUP('Ответы на форму (1)'!N396,FAS,2,FALSE)</f>
        <v>2</v>
      </c>
      <c r="Z396">
        <f>VLOOKUP('Ответы на форму (1)'!O396,FAS,2,FALSE)</f>
        <v>4</v>
      </c>
      <c r="AA396">
        <f>VLOOKUP('Ответы на форму (1)'!P396,FAS,2,FALSE)</f>
        <v>3</v>
      </c>
      <c r="AB396">
        <f>VLOOKUP('Ответы на форму (1)'!Q396,FAS,2,FALSE)</f>
        <v>2</v>
      </c>
      <c r="AC396">
        <f>VLOOKUP('Ответы на форму (1)'!R396,FAS,2,FALSE)</f>
        <v>3</v>
      </c>
      <c r="AD396">
        <f>VLOOKUP('Ответы на форму (1)'!S396,FAS,2,FALSE)</f>
        <v>2</v>
      </c>
      <c r="AE396">
        <f>VLOOKUP('Ответы на форму (1)'!T396,FAS,2,FALSE)</f>
        <v>4</v>
      </c>
      <c r="AF396">
        <f>VLOOKUP('Ответы на форму (1)'!U396,FAS,2,FALSE)</f>
        <v>3</v>
      </c>
      <c r="AG396">
        <f>VLOOKUP('Ответы на форму (1)'!V396,FAS,2,FALSE)</f>
        <v>4</v>
      </c>
    </row>
    <row r="397" spans="1:33" x14ac:dyDescent="0.3">
      <c r="A397" t="str">
        <f>VLOOKUP('Ответы на форму (1)'!B397,Пол,2,FALSE)</f>
        <v>М</v>
      </c>
      <c r="B397">
        <f>'Ответы на форму (1)'!C397</f>
        <v>38</v>
      </c>
      <c r="C397" t="str">
        <f t="shared" si="36"/>
        <v>1. Мудрый :)</v>
      </c>
      <c r="D397" t="str">
        <f>VLOOKUP('Ответы на форму (1)'!D397,ЧастотаТолчкосмартфона,2,FALSE)</f>
        <v>1. Редко</v>
      </c>
      <c r="E397">
        <f>IF(ISERR(FIND(E$1,'Ответы на форму (1)'!$E397)),0,IF(FIND(E$1,'Ответы на форму (1)'!$E397)&gt;0,1,0))</f>
        <v>0</v>
      </c>
      <c r="F397">
        <f>IF(ISERR(FIND(F$1,'Ответы на форму (1)'!$E397)),0,IF(FIND(F$1,'Ответы на форму (1)'!$E397)&gt;0,1,0))</f>
        <v>1</v>
      </c>
      <c r="G397">
        <f>IF(ISERR(FIND(G$1,'Ответы на форму (1)'!$E397)),0,IF(FIND(G$1,'Ответы на форму (1)'!$E397)&gt;0,1,0))</f>
        <v>0</v>
      </c>
      <c r="H397">
        <f>IF(ISERR(FIND(H$1,'Ответы на форму (1)'!$E397)),0,IF(FIND(H$1,'Ответы на форму (1)'!$E397)&gt;0,1,0))</f>
        <v>1</v>
      </c>
      <c r="I397">
        <f>IF(ISERR(FIND(I$1,'Ответы на форму (1)'!$E397)),0,IF(FIND(I$1,'Ответы на форму (1)'!$E397)&gt;0,1,0))</f>
        <v>0</v>
      </c>
      <c r="J397">
        <f>IF(ISERR(FIND(J$1,'Ответы на форму (1)'!$E397)),0,IF(FIND(J$1,'Ответы на форму (1)'!$E397)&gt;0,1,0))</f>
        <v>0</v>
      </c>
      <c r="K397">
        <f>IF(ISERR(FIND(K$1,'Ответы на форму (1)'!$E397)),0,IF(FIND(K$1,'Ответы на форму (1)'!$E397)&gt;0,1,0))</f>
        <v>0</v>
      </c>
      <c r="L397">
        <f t="shared" si="37"/>
        <v>2</v>
      </c>
      <c r="M397" s="9">
        <f t="shared" si="38"/>
        <v>28</v>
      </c>
      <c r="N397" s="9" t="str">
        <f t="shared" si="39"/>
        <v>1. Довольный</v>
      </c>
      <c r="O397">
        <f>'Ответы на форму (1)'!F397</f>
        <v>5</v>
      </c>
      <c r="P397">
        <f>'Ответы на форму (1)'!G397</f>
        <v>5</v>
      </c>
      <c r="Q397">
        <f>'Ответы на форму (1)'!H397</f>
        <v>5</v>
      </c>
      <c r="R397">
        <f>'Ответы на форму (1)'!I397</f>
        <v>6</v>
      </c>
      <c r="S397">
        <f>'Ответы на форму (1)'!J397</f>
        <v>7</v>
      </c>
      <c r="T397" t="str">
        <f>VLOOKUP('Ответы на форму (1)'!K397,ДжедайскаяШкала,2,FALSE)</f>
        <v>2. Средне</v>
      </c>
      <c r="U397" t="str">
        <f>VLOOKUP('Ответы на форму (1)'!L397,ДжедайскаяШкала,2,FALSE)</f>
        <v>1. Плохо</v>
      </c>
      <c r="V397" s="9">
        <f t="shared" si="40"/>
        <v>32</v>
      </c>
      <c r="W397" s="9" t="str">
        <f t="shared" si="41"/>
        <v>2. Усталый</v>
      </c>
      <c r="X397">
        <f>VLOOKUP('Ответы на форму (1)'!M397,FAS,2,FALSE)</f>
        <v>3</v>
      </c>
      <c r="Y397">
        <f>VLOOKUP('Ответы на форму (1)'!N397,FAS,2,FALSE)</f>
        <v>3</v>
      </c>
      <c r="Z397">
        <f>VLOOKUP('Ответы на форму (1)'!O397,FAS,2,FALSE)</f>
        <v>4</v>
      </c>
      <c r="AA397">
        <f>VLOOKUP('Ответы на форму (1)'!P397,FAS,2,FALSE)</f>
        <v>4</v>
      </c>
      <c r="AB397">
        <f>VLOOKUP('Ответы на форму (1)'!Q397,FAS,2,FALSE)</f>
        <v>3</v>
      </c>
      <c r="AC397">
        <f>VLOOKUP('Ответы на форму (1)'!R397,FAS,2,FALSE)</f>
        <v>4</v>
      </c>
      <c r="AD397">
        <f>VLOOKUP('Ответы на форму (1)'!S397,FAS,2,FALSE)</f>
        <v>3</v>
      </c>
      <c r="AE397">
        <f>VLOOKUP('Ответы на форму (1)'!T397,FAS,2,FALSE)</f>
        <v>2</v>
      </c>
      <c r="AF397">
        <f>VLOOKUP('Ответы на форму (1)'!U397,FAS,2,FALSE)</f>
        <v>2</v>
      </c>
      <c r="AG397">
        <f>VLOOKUP('Ответы на форму (1)'!V397,FAS,2,FALSE)</f>
        <v>4</v>
      </c>
    </row>
    <row r="398" spans="1:33" x14ac:dyDescent="0.3">
      <c r="A398" t="str">
        <f>VLOOKUP('Ответы на форму (1)'!B398,Пол,2,FALSE)</f>
        <v>М</v>
      </c>
      <c r="B398">
        <f>'Ответы на форму (1)'!C398</f>
        <v>29</v>
      </c>
      <c r="C398" t="str">
        <f t="shared" si="36"/>
        <v>2. Молодой</v>
      </c>
      <c r="D398" t="str">
        <f>VLOOKUP('Ответы на форму (1)'!D398,ЧастотаТолчкосмартфона,2,FALSE)</f>
        <v>4. Очень Часто</v>
      </c>
      <c r="E398">
        <f>IF(ISERR(FIND(E$1,'Ответы на форму (1)'!$E398)),0,IF(FIND(E$1,'Ответы на форму (1)'!$E398)&gt;0,1,0))</f>
        <v>0</v>
      </c>
      <c r="F398">
        <f>IF(ISERR(FIND(F$1,'Ответы на форму (1)'!$E398)),0,IF(FIND(F$1,'Ответы на форму (1)'!$E398)&gt;0,1,0))</f>
        <v>1</v>
      </c>
      <c r="G398">
        <f>IF(ISERR(FIND(G$1,'Ответы на форму (1)'!$E398)),0,IF(FIND(G$1,'Ответы на форму (1)'!$E398)&gt;0,1,0))</f>
        <v>1</v>
      </c>
      <c r="H398">
        <f>IF(ISERR(FIND(H$1,'Ответы на форму (1)'!$E398)),0,IF(FIND(H$1,'Ответы на форму (1)'!$E398)&gt;0,1,0))</f>
        <v>1</v>
      </c>
      <c r="I398">
        <f>IF(ISERR(FIND(I$1,'Ответы на форму (1)'!$E398)),0,IF(FIND(I$1,'Ответы на форму (1)'!$E398)&gt;0,1,0))</f>
        <v>0</v>
      </c>
      <c r="J398">
        <f>IF(ISERR(FIND(J$1,'Ответы на форму (1)'!$E398)),0,IF(FIND(J$1,'Ответы на форму (1)'!$E398)&gt;0,1,0))</f>
        <v>0</v>
      </c>
      <c r="K398">
        <f>IF(ISERR(FIND(K$1,'Ответы на форму (1)'!$E398)),0,IF(FIND(K$1,'Ответы на форму (1)'!$E398)&gt;0,1,0))</f>
        <v>0</v>
      </c>
      <c r="L398">
        <f t="shared" si="37"/>
        <v>3</v>
      </c>
      <c r="M398" s="9">
        <f t="shared" si="38"/>
        <v>25</v>
      </c>
      <c r="N398" s="9" t="str">
        <f t="shared" si="39"/>
        <v>2. Так себе</v>
      </c>
      <c r="O398">
        <f>'Ответы на форму (1)'!F398</f>
        <v>5</v>
      </c>
      <c r="P398">
        <f>'Ответы на форму (1)'!G398</f>
        <v>6</v>
      </c>
      <c r="Q398">
        <f>'Ответы на форму (1)'!H398</f>
        <v>4</v>
      </c>
      <c r="R398">
        <f>'Ответы на форму (1)'!I398</f>
        <v>5</v>
      </c>
      <c r="S398">
        <f>'Ответы на форму (1)'!J398</f>
        <v>5</v>
      </c>
      <c r="T398" t="str">
        <f>VLOOKUP('Ответы на форму (1)'!K398,ДжедайскаяШкала,2,FALSE)</f>
        <v>2. Средне</v>
      </c>
      <c r="U398" t="str">
        <f>VLOOKUP('Ответы на форму (1)'!L398,ДжедайскаяШкала,2,FALSE)</f>
        <v>3. Хорошо</v>
      </c>
      <c r="V398" s="9">
        <f t="shared" si="40"/>
        <v>30</v>
      </c>
      <c r="W398" s="9" t="str">
        <f t="shared" si="41"/>
        <v>2. Усталый</v>
      </c>
      <c r="X398">
        <f>VLOOKUP('Ответы на форму (1)'!M398,FAS,2,FALSE)</f>
        <v>4</v>
      </c>
      <c r="Y398">
        <f>VLOOKUP('Ответы на форму (1)'!N398,FAS,2,FALSE)</f>
        <v>3</v>
      </c>
      <c r="Z398">
        <f>VLOOKUP('Ответы на форму (1)'!O398,FAS,2,FALSE)</f>
        <v>3</v>
      </c>
      <c r="AA398">
        <f>VLOOKUP('Ответы на форму (1)'!P398,FAS,2,FALSE)</f>
        <v>2</v>
      </c>
      <c r="AB398">
        <f>VLOOKUP('Ответы на форму (1)'!Q398,FAS,2,FALSE)</f>
        <v>4</v>
      </c>
      <c r="AC398">
        <f>VLOOKUP('Ответы на форму (1)'!R398,FAS,2,FALSE)</f>
        <v>1</v>
      </c>
      <c r="AD398">
        <f>VLOOKUP('Ответы на форму (1)'!S398,FAS,2,FALSE)</f>
        <v>1</v>
      </c>
      <c r="AE398">
        <f>VLOOKUP('Ответы на форму (1)'!T398,FAS,2,FALSE)</f>
        <v>3</v>
      </c>
      <c r="AF398">
        <f>VLOOKUP('Ответы на форму (1)'!U398,FAS,2,FALSE)</f>
        <v>4</v>
      </c>
      <c r="AG398">
        <f>VLOOKUP('Ответы на форму (1)'!V398,FAS,2,FALSE)</f>
        <v>5</v>
      </c>
    </row>
    <row r="399" spans="1:33" x14ac:dyDescent="0.3">
      <c r="A399" t="str">
        <f>VLOOKUP('Ответы на форму (1)'!B399,Пол,2,FALSE)</f>
        <v>М</v>
      </c>
      <c r="B399">
        <f>'Ответы на форму (1)'!C399</f>
        <v>34</v>
      </c>
      <c r="C399" t="str">
        <f t="shared" si="36"/>
        <v>2. Молодой</v>
      </c>
      <c r="D399" t="str">
        <f>VLOOKUP('Ответы на форму (1)'!D399,ЧастотаТолчкосмартфона,2,FALSE)</f>
        <v>3. Часто</v>
      </c>
      <c r="E399">
        <f>IF(ISERR(FIND(E$1,'Ответы на форму (1)'!$E399)),0,IF(FIND(E$1,'Ответы на форму (1)'!$E399)&gt;0,1,0))</f>
        <v>0</v>
      </c>
      <c r="F399">
        <f>IF(ISERR(FIND(F$1,'Ответы на форму (1)'!$E399)),0,IF(FIND(F$1,'Ответы на форму (1)'!$E399)&gt;0,1,0))</f>
        <v>1</v>
      </c>
      <c r="G399">
        <f>IF(ISERR(FIND(G$1,'Ответы на форму (1)'!$E399)),0,IF(FIND(G$1,'Ответы на форму (1)'!$E399)&gt;0,1,0))</f>
        <v>0</v>
      </c>
      <c r="H399">
        <f>IF(ISERR(FIND(H$1,'Ответы на форму (1)'!$E399)),0,IF(FIND(H$1,'Ответы на форму (1)'!$E399)&gt;0,1,0))</f>
        <v>1</v>
      </c>
      <c r="I399">
        <f>IF(ISERR(FIND(I$1,'Ответы на форму (1)'!$E399)),0,IF(FIND(I$1,'Ответы на форму (1)'!$E399)&gt;0,1,0))</f>
        <v>0</v>
      </c>
      <c r="J399">
        <f>IF(ISERR(FIND(J$1,'Ответы на форму (1)'!$E399)),0,IF(FIND(J$1,'Ответы на форму (1)'!$E399)&gt;0,1,0))</f>
        <v>0</v>
      </c>
      <c r="K399">
        <f>IF(ISERR(FIND(K$1,'Ответы на форму (1)'!$E399)),0,IF(FIND(K$1,'Ответы на форму (1)'!$E399)&gt;0,1,0))</f>
        <v>0</v>
      </c>
      <c r="L399">
        <f t="shared" si="37"/>
        <v>2</v>
      </c>
      <c r="M399" s="9">
        <f t="shared" si="38"/>
        <v>25</v>
      </c>
      <c r="N399" s="9" t="str">
        <f t="shared" si="39"/>
        <v>2. Так себе</v>
      </c>
      <c r="O399">
        <f>'Ответы на форму (1)'!F399</f>
        <v>5</v>
      </c>
      <c r="P399">
        <f>'Ответы на форму (1)'!G399</f>
        <v>5</v>
      </c>
      <c r="Q399">
        <f>'Ответы на форму (1)'!H399</f>
        <v>5</v>
      </c>
      <c r="R399">
        <f>'Ответы на форму (1)'!I399</f>
        <v>5</v>
      </c>
      <c r="S399">
        <f>'Ответы на форму (1)'!J399</f>
        <v>5</v>
      </c>
      <c r="T399" t="str">
        <f>VLOOKUP('Ответы на форму (1)'!K399,ДжедайскаяШкала,2,FALSE)</f>
        <v>2. Средне</v>
      </c>
      <c r="U399" t="str">
        <f>VLOOKUP('Ответы на форму (1)'!L399,ДжедайскаяШкала,2,FALSE)</f>
        <v>2. Средне</v>
      </c>
      <c r="V399" s="9">
        <f t="shared" si="40"/>
        <v>29</v>
      </c>
      <c r="W399" s="9" t="str">
        <f t="shared" si="41"/>
        <v>2. Усталый</v>
      </c>
      <c r="X399">
        <f>VLOOKUP('Ответы на форму (1)'!M399,FAS,2,FALSE)</f>
        <v>3</v>
      </c>
      <c r="Y399">
        <f>VLOOKUP('Ответы на форму (1)'!N399,FAS,2,FALSE)</f>
        <v>3</v>
      </c>
      <c r="Z399">
        <f>VLOOKUP('Ответы на форму (1)'!O399,FAS,2,FALSE)</f>
        <v>3</v>
      </c>
      <c r="AA399">
        <f>VLOOKUP('Ответы на форму (1)'!P399,FAS,2,FALSE)</f>
        <v>4</v>
      </c>
      <c r="AB399">
        <f>VLOOKUP('Ответы на форму (1)'!Q399,FAS,2,FALSE)</f>
        <v>2</v>
      </c>
      <c r="AC399">
        <f>VLOOKUP('Ответы на форму (1)'!R399,FAS,2,FALSE)</f>
        <v>3</v>
      </c>
      <c r="AD399">
        <f>VLOOKUP('Ответы на форму (1)'!S399,FAS,2,FALSE)</f>
        <v>3</v>
      </c>
      <c r="AE399">
        <f>VLOOKUP('Ответы на форму (1)'!T399,FAS,2,FALSE)</f>
        <v>3</v>
      </c>
      <c r="AF399">
        <f>VLOOKUP('Ответы на форму (1)'!U399,FAS,2,FALSE)</f>
        <v>2</v>
      </c>
      <c r="AG399">
        <f>VLOOKUP('Ответы на форму (1)'!V399,FAS,2,FALSE)</f>
        <v>3</v>
      </c>
    </row>
    <row r="400" spans="1:33" x14ac:dyDescent="0.3">
      <c r="A400" t="str">
        <f>VLOOKUP('Ответы на форму (1)'!B400,Пол,2,FALSE)</f>
        <v>Ж</v>
      </c>
      <c r="B400">
        <f>'Ответы на форму (1)'!C400</f>
        <v>34</v>
      </c>
      <c r="C400" t="str">
        <f t="shared" si="36"/>
        <v>2. Молодой</v>
      </c>
      <c r="D400" t="str">
        <f>VLOOKUP('Ответы на форму (1)'!D400,ЧастотаТолчкосмартфона,2,FALSE)</f>
        <v>2. Иногда</v>
      </c>
      <c r="E400">
        <f>IF(ISERR(FIND(E$1,'Ответы на форму (1)'!$E400)),0,IF(FIND(E$1,'Ответы на форму (1)'!$E400)&gt;0,1,0))</f>
        <v>0</v>
      </c>
      <c r="F400">
        <f>IF(ISERR(FIND(F$1,'Ответы на форму (1)'!$E400)),0,IF(FIND(F$1,'Ответы на форму (1)'!$E400)&gt;0,1,0))</f>
        <v>1</v>
      </c>
      <c r="G400">
        <f>IF(ISERR(FIND(G$1,'Ответы на форму (1)'!$E400)),0,IF(FIND(G$1,'Ответы на форму (1)'!$E400)&gt;0,1,0))</f>
        <v>0</v>
      </c>
      <c r="H400">
        <f>IF(ISERR(FIND(H$1,'Ответы на форму (1)'!$E400)),0,IF(FIND(H$1,'Ответы на форму (1)'!$E400)&gt;0,1,0))</f>
        <v>1</v>
      </c>
      <c r="I400">
        <f>IF(ISERR(FIND(I$1,'Ответы на форму (1)'!$E400)),0,IF(FIND(I$1,'Ответы на форму (1)'!$E400)&gt;0,1,0))</f>
        <v>0</v>
      </c>
      <c r="J400">
        <f>IF(ISERR(FIND(J$1,'Ответы на форму (1)'!$E400)),0,IF(FIND(J$1,'Ответы на форму (1)'!$E400)&gt;0,1,0))</f>
        <v>0</v>
      </c>
      <c r="K400">
        <f>IF(ISERR(FIND(K$1,'Ответы на форму (1)'!$E400)),0,IF(FIND(K$1,'Ответы на форму (1)'!$E400)&gt;0,1,0))</f>
        <v>0</v>
      </c>
      <c r="L400">
        <f t="shared" si="37"/>
        <v>2</v>
      </c>
      <c r="M400" s="9">
        <f t="shared" si="38"/>
        <v>30</v>
      </c>
      <c r="N400" s="9" t="str">
        <f t="shared" si="39"/>
        <v>1. Довольный</v>
      </c>
      <c r="O400">
        <f>'Ответы на форму (1)'!F400</f>
        <v>6</v>
      </c>
      <c r="P400">
        <f>'Ответы на форму (1)'!G400</f>
        <v>6</v>
      </c>
      <c r="Q400">
        <f>'Ответы на форму (1)'!H400</f>
        <v>6</v>
      </c>
      <c r="R400">
        <f>'Ответы на форму (1)'!I400</f>
        <v>6</v>
      </c>
      <c r="S400">
        <f>'Ответы на форму (1)'!J400</f>
        <v>6</v>
      </c>
      <c r="T400" t="str">
        <f>VLOOKUP('Ответы на форму (1)'!K400,ДжедайскаяШкала,2,FALSE)</f>
        <v>3. Хорошо</v>
      </c>
      <c r="U400" t="str">
        <f>VLOOKUP('Ответы на форму (1)'!L400,ДжедайскаяШкала,2,FALSE)</f>
        <v>3. Хорошо</v>
      </c>
      <c r="V400" s="9">
        <f t="shared" si="40"/>
        <v>25</v>
      </c>
      <c r="W400" s="9" t="str">
        <f t="shared" si="41"/>
        <v>2. Усталый</v>
      </c>
      <c r="X400">
        <f>VLOOKUP('Ответы на форму (1)'!M400,FAS,2,FALSE)</f>
        <v>3</v>
      </c>
      <c r="Y400">
        <f>VLOOKUP('Ответы на форму (1)'!N400,FAS,2,FALSE)</f>
        <v>3</v>
      </c>
      <c r="Z400">
        <f>VLOOKUP('Ответы на форму (1)'!O400,FAS,2,FALSE)</f>
        <v>2</v>
      </c>
      <c r="AA400">
        <f>VLOOKUP('Ответы на форму (1)'!P400,FAS,2,FALSE)</f>
        <v>4</v>
      </c>
      <c r="AB400">
        <f>VLOOKUP('Ответы на форму (1)'!Q400,FAS,2,FALSE)</f>
        <v>2</v>
      </c>
      <c r="AC400">
        <f>VLOOKUP('Ответы на форму (1)'!R400,FAS,2,FALSE)</f>
        <v>2</v>
      </c>
      <c r="AD400">
        <f>VLOOKUP('Ответы на форму (1)'!S400,FAS,2,FALSE)</f>
        <v>1</v>
      </c>
      <c r="AE400">
        <f>VLOOKUP('Ответы на форму (1)'!T400,FAS,2,FALSE)</f>
        <v>2</v>
      </c>
      <c r="AF400">
        <f>VLOOKUP('Ответы на форму (1)'!U400,FAS,2,FALSE)</f>
        <v>2</v>
      </c>
      <c r="AG400">
        <f>VLOOKUP('Ответы на форму (1)'!V400,FAS,2,FALSE)</f>
        <v>4</v>
      </c>
    </row>
    <row r="401" spans="1:33" x14ac:dyDescent="0.3">
      <c r="A401" t="str">
        <f>VLOOKUP('Ответы на форму (1)'!B401,Пол,2,FALSE)</f>
        <v>Ж</v>
      </c>
      <c r="B401">
        <f>'Ответы на форму (1)'!C401</f>
        <v>30</v>
      </c>
      <c r="C401" t="str">
        <f t="shared" si="36"/>
        <v>2. Молодой</v>
      </c>
      <c r="D401" t="str">
        <f>VLOOKUP('Ответы на форму (1)'!D401,ЧастотаТолчкосмартфона,2,FALSE)</f>
        <v>3. Часто</v>
      </c>
      <c r="E401">
        <f>IF(ISERR(FIND(E$1,'Ответы на форму (1)'!$E401)),0,IF(FIND(E$1,'Ответы на форму (1)'!$E401)&gt;0,1,0))</f>
        <v>0</v>
      </c>
      <c r="F401">
        <f>IF(ISERR(FIND(F$1,'Ответы на форму (1)'!$E401)),0,IF(FIND(F$1,'Ответы на форму (1)'!$E401)&gt;0,1,0))</f>
        <v>1</v>
      </c>
      <c r="G401">
        <f>IF(ISERR(FIND(G$1,'Ответы на форму (1)'!$E401)),0,IF(FIND(G$1,'Ответы на форму (1)'!$E401)&gt;0,1,0))</f>
        <v>1</v>
      </c>
      <c r="H401">
        <f>IF(ISERR(FIND(H$1,'Ответы на форму (1)'!$E401)),0,IF(FIND(H$1,'Ответы на форму (1)'!$E401)&gt;0,1,0))</f>
        <v>0</v>
      </c>
      <c r="I401">
        <f>IF(ISERR(FIND(I$1,'Ответы на форму (1)'!$E401)),0,IF(FIND(I$1,'Ответы на форму (1)'!$E401)&gt;0,1,0))</f>
        <v>1</v>
      </c>
      <c r="J401">
        <f>IF(ISERR(FIND(J$1,'Ответы на форму (1)'!$E401)),0,IF(FIND(J$1,'Ответы на форму (1)'!$E401)&gt;0,1,0))</f>
        <v>0</v>
      </c>
      <c r="K401">
        <f>IF(ISERR(FIND(K$1,'Ответы на форму (1)'!$E401)),0,IF(FIND(K$1,'Ответы на форму (1)'!$E401)&gt;0,1,0))</f>
        <v>0</v>
      </c>
      <c r="L401">
        <f t="shared" si="37"/>
        <v>3</v>
      </c>
      <c r="M401" s="9">
        <f t="shared" si="38"/>
        <v>28</v>
      </c>
      <c r="N401" s="9" t="str">
        <f t="shared" si="39"/>
        <v>1. Довольный</v>
      </c>
      <c r="O401">
        <f>'Ответы на форму (1)'!F401</f>
        <v>5</v>
      </c>
      <c r="P401">
        <f>'Ответы на форму (1)'!G401</f>
        <v>4</v>
      </c>
      <c r="Q401">
        <f>'Ответы на форму (1)'!H401</f>
        <v>6</v>
      </c>
      <c r="R401">
        <f>'Ответы на форму (1)'!I401</f>
        <v>6</v>
      </c>
      <c r="S401">
        <f>'Ответы на форму (1)'!J401</f>
        <v>7</v>
      </c>
      <c r="T401" t="str">
        <f>VLOOKUP('Ответы на форму (1)'!K401,ДжедайскаяШкала,2,FALSE)</f>
        <v>3. Хорошо</v>
      </c>
      <c r="U401" t="str">
        <f>VLOOKUP('Ответы на форму (1)'!L401,ДжедайскаяШкала,2,FALSE)</f>
        <v>3. Хорошо</v>
      </c>
      <c r="V401" s="9">
        <f t="shared" si="40"/>
        <v>22</v>
      </c>
      <c r="W401" s="9" t="str">
        <f t="shared" si="41"/>
        <v>1. Свежий</v>
      </c>
      <c r="X401">
        <f>VLOOKUP('Ответы на форму (1)'!M401,FAS,2,FALSE)</f>
        <v>2</v>
      </c>
      <c r="Y401">
        <f>VLOOKUP('Ответы на форму (1)'!N401,FAS,2,FALSE)</f>
        <v>1</v>
      </c>
      <c r="Z401">
        <f>VLOOKUP('Ответы на форму (1)'!O401,FAS,2,FALSE)</f>
        <v>1</v>
      </c>
      <c r="AA401">
        <f>VLOOKUP('Ответы на форму (1)'!P401,FAS,2,FALSE)</f>
        <v>5</v>
      </c>
      <c r="AB401">
        <f>VLOOKUP('Ответы на форму (1)'!Q401,FAS,2,FALSE)</f>
        <v>2</v>
      </c>
      <c r="AC401">
        <f>VLOOKUP('Ответы на форму (1)'!R401,FAS,2,FALSE)</f>
        <v>3</v>
      </c>
      <c r="AD401">
        <f>VLOOKUP('Ответы на форму (1)'!S401,FAS,2,FALSE)</f>
        <v>1</v>
      </c>
      <c r="AE401">
        <f>VLOOKUP('Ответы на форму (1)'!T401,FAS,2,FALSE)</f>
        <v>1</v>
      </c>
      <c r="AF401">
        <f>VLOOKUP('Ответы на форму (1)'!U401,FAS,2,FALSE)</f>
        <v>2</v>
      </c>
      <c r="AG401">
        <f>VLOOKUP('Ответы на форму (1)'!V401,FAS,2,FALSE)</f>
        <v>4</v>
      </c>
    </row>
    <row r="402" spans="1:33" x14ac:dyDescent="0.3">
      <c r="A402" t="str">
        <f>VLOOKUP('Ответы на форму (1)'!B402,Пол,2,FALSE)</f>
        <v>М</v>
      </c>
      <c r="B402">
        <f>'Ответы на форму (1)'!C402</f>
        <v>40</v>
      </c>
      <c r="C402" t="str">
        <f t="shared" si="36"/>
        <v>1. Мудрый :)</v>
      </c>
      <c r="D402" t="str">
        <f>VLOOKUP('Ответы на форму (1)'!D402,ЧастотаТолчкосмартфона,2,FALSE)</f>
        <v>3. Часто</v>
      </c>
      <c r="E402">
        <f>IF(ISERR(FIND(E$1,'Ответы на форму (1)'!$E402)),0,IF(FIND(E$1,'Ответы на форму (1)'!$E402)&gt;0,1,0))</f>
        <v>0</v>
      </c>
      <c r="F402">
        <f>IF(ISERR(FIND(F$1,'Ответы на форму (1)'!$E402)),0,IF(FIND(F$1,'Ответы на форму (1)'!$E402)&gt;0,1,0))</f>
        <v>1</v>
      </c>
      <c r="G402">
        <f>IF(ISERR(FIND(G$1,'Ответы на форму (1)'!$E402)),0,IF(FIND(G$1,'Ответы на форму (1)'!$E402)&gt;0,1,0))</f>
        <v>0</v>
      </c>
      <c r="H402">
        <f>IF(ISERR(FIND(H$1,'Ответы на форму (1)'!$E402)),0,IF(FIND(H$1,'Ответы на форму (1)'!$E402)&gt;0,1,0))</f>
        <v>1</v>
      </c>
      <c r="I402">
        <f>IF(ISERR(FIND(I$1,'Ответы на форму (1)'!$E402)),0,IF(FIND(I$1,'Ответы на форму (1)'!$E402)&gt;0,1,0))</f>
        <v>0</v>
      </c>
      <c r="J402">
        <f>IF(ISERR(FIND(J$1,'Ответы на форму (1)'!$E402)),0,IF(FIND(J$1,'Ответы на форму (1)'!$E402)&gt;0,1,0))</f>
        <v>0</v>
      </c>
      <c r="K402">
        <f>IF(ISERR(FIND(K$1,'Ответы на форму (1)'!$E402)),0,IF(FIND(K$1,'Ответы на форму (1)'!$E402)&gt;0,1,0))</f>
        <v>0</v>
      </c>
      <c r="L402">
        <f t="shared" si="37"/>
        <v>2</v>
      </c>
      <c r="M402" s="9">
        <f t="shared" si="38"/>
        <v>23</v>
      </c>
      <c r="N402" s="9" t="str">
        <f t="shared" si="39"/>
        <v>2. Так себе</v>
      </c>
      <c r="O402">
        <f>'Ответы на форму (1)'!F402</f>
        <v>5</v>
      </c>
      <c r="P402">
        <f>'Ответы на форму (1)'!G402</f>
        <v>4</v>
      </c>
      <c r="Q402">
        <f>'Ответы на форму (1)'!H402</f>
        <v>5</v>
      </c>
      <c r="R402">
        <f>'Ответы на форму (1)'!I402</f>
        <v>4</v>
      </c>
      <c r="S402">
        <f>'Ответы на форму (1)'!J402</f>
        <v>5</v>
      </c>
      <c r="T402" t="str">
        <f>VLOOKUP('Ответы на форму (1)'!K402,ДжедайскаяШкала,2,FALSE)</f>
        <v>2. Средне</v>
      </c>
      <c r="U402" t="str">
        <f>VLOOKUP('Ответы на форму (1)'!L402,ДжедайскаяШкала,2,FALSE)</f>
        <v>2. Средне</v>
      </c>
      <c r="V402" s="9">
        <f t="shared" si="40"/>
        <v>23</v>
      </c>
      <c r="W402" s="9" t="str">
        <f t="shared" si="41"/>
        <v>1. Свежий</v>
      </c>
      <c r="X402">
        <f>VLOOKUP('Ответы на форму (1)'!M402,FAS,2,FALSE)</f>
        <v>2</v>
      </c>
      <c r="Y402">
        <f>VLOOKUP('Ответы на форму (1)'!N402,FAS,2,FALSE)</f>
        <v>1</v>
      </c>
      <c r="Z402">
        <f>VLOOKUP('Ответы на форму (1)'!O402,FAS,2,FALSE)</f>
        <v>3</v>
      </c>
      <c r="AA402">
        <f>VLOOKUP('Ответы на форму (1)'!P402,FAS,2,FALSE)</f>
        <v>4</v>
      </c>
      <c r="AB402">
        <f>VLOOKUP('Ответы на форму (1)'!Q402,FAS,2,FALSE)</f>
        <v>1</v>
      </c>
      <c r="AC402">
        <f>VLOOKUP('Ответы на форму (1)'!R402,FAS,2,FALSE)</f>
        <v>3</v>
      </c>
      <c r="AD402">
        <f>VLOOKUP('Ответы на форму (1)'!S402,FAS,2,FALSE)</f>
        <v>2</v>
      </c>
      <c r="AE402">
        <f>VLOOKUP('Ответы на форму (1)'!T402,FAS,2,FALSE)</f>
        <v>2</v>
      </c>
      <c r="AF402">
        <f>VLOOKUP('Ответы на форму (1)'!U402,FAS,2,FALSE)</f>
        <v>1</v>
      </c>
      <c r="AG402">
        <f>VLOOKUP('Ответы на форму (1)'!V402,FAS,2,FALSE)</f>
        <v>4</v>
      </c>
    </row>
    <row r="403" spans="1:33" x14ac:dyDescent="0.3">
      <c r="A403" t="str">
        <f>VLOOKUP('Ответы на форму (1)'!B403,Пол,2,FALSE)</f>
        <v>М</v>
      </c>
      <c r="B403">
        <f>'Ответы на форму (1)'!C403</f>
        <v>40</v>
      </c>
      <c r="C403" t="str">
        <f t="shared" si="36"/>
        <v>1. Мудрый :)</v>
      </c>
      <c r="D403" t="str">
        <f>VLOOKUP('Ответы на форму (1)'!D403,ЧастотаТолчкосмартфона,2,FALSE)</f>
        <v>3. Часто</v>
      </c>
      <c r="E403">
        <f>IF(ISERR(FIND(E$1,'Ответы на форму (1)'!$E403)),0,IF(FIND(E$1,'Ответы на форму (1)'!$E403)&gt;0,1,0))</f>
        <v>0</v>
      </c>
      <c r="F403">
        <f>IF(ISERR(FIND(F$1,'Ответы на форму (1)'!$E403)),0,IF(FIND(F$1,'Ответы на форму (1)'!$E403)&gt;0,1,0))</f>
        <v>1</v>
      </c>
      <c r="G403">
        <f>IF(ISERR(FIND(G$1,'Ответы на форму (1)'!$E403)),0,IF(FIND(G$1,'Ответы на форму (1)'!$E403)&gt;0,1,0))</f>
        <v>0</v>
      </c>
      <c r="H403">
        <f>IF(ISERR(FIND(H$1,'Ответы на форму (1)'!$E403)),0,IF(FIND(H$1,'Ответы на форму (1)'!$E403)&gt;0,1,0))</f>
        <v>1</v>
      </c>
      <c r="I403">
        <f>IF(ISERR(FIND(I$1,'Ответы на форму (1)'!$E403)),0,IF(FIND(I$1,'Ответы на форму (1)'!$E403)&gt;0,1,0))</f>
        <v>0</v>
      </c>
      <c r="J403">
        <f>IF(ISERR(FIND(J$1,'Ответы на форму (1)'!$E403)),0,IF(FIND(J$1,'Ответы на форму (1)'!$E403)&gt;0,1,0))</f>
        <v>0</v>
      </c>
      <c r="K403">
        <f>IF(ISERR(FIND(K$1,'Ответы на форму (1)'!$E403)),0,IF(FIND(K$1,'Ответы на форму (1)'!$E403)&gt;0,1,0))</f>
        <v>0</v>
      </c>
      <c r="L403">
        <f t="shared" si="37"/>
        <v>2</v>
      </c>
      <c r="M403" s="9">
        <f t="shared" si="38"/>
        <v>23</v>
      </c>
      <c r="N403" s="9" t="str">
        <f t="shared" si="39"/>
        <v>2. Так себе</v>
      </c>
      <c r="O403">
        <f>'Ответы на форму (1)'!F403</f>
        <v>5</v>
      </c>
      <c r="P403">
        <f>'Ответы на форму (1)'!G403</f>
        <v>4</v>
      </c>
      <c r="Q403">
        <f>'Ответы на форму (1)'!H403</f>
        <v>5</v>
      </c>
      <c r="R403">
        <f>'Ответы на форму (1)'!I403</f>
        <v>4</v>
      </c>
      <c r="S403">
        <f>'Ответы на форму (1)'!J403</f>
        <v>5</v>
      </c>
      <c r="T403" t="str">
        <f>VLOOKUP('Ответы на форму (1)'!K403,ДжедайскаяШкала,2,FALSE)</f>
        <v>2. Средне</v>
      </c>
      <c r="U403" t="str">
        <f>VLOOKUP('Ответы на форму (1)'!L403,ДжедайскаяШкала,2,FALSE)</f>
        <v>2. Средне</v>
      </c>
      <c r="V403" s="9">
        <f t="shared" si="40"/>
        <v>23</v>
      </c>
      <c r="W403" s="9" t="str">
        <f t="shared" si="41"/>
        <v>1. Свежий</v>
      </c>
      <c r="X403">
        <f>VLOOKUP('Ответы на форму (1)'!M403,FAS,2,FALSE)</f>
        <v>2</v>
      </c>
      <c r="Y403">
        <f>VLOOKUP('Ответы на форму (1)'!N403,FAS,2,FALSE)</f>
        <v>1</v>
      </c>
      <c r="Z403">
        <f>VLOOKUP('Ответы на форму (1)'!O403,FAS,2,FALSE)</f>
        <v>3</v>
      </c>
      <c r="AA403">
        <f>VLOOKUP('Ответы на форму (1)'!P403,FAS,2,FALSE)</f>
        <v>4</v>
      </c>
      <c r="AB403">
        <f>VLOOKUP('Ответы на форму (1)'!Q403,FAS,2,FALSE)</f>
        <v>1</v>
      </c>
      <c r="AC403">
        <f>VLOOKUP('Ответы на форму (1)'!R403,FAS,2,FALSE)</f>
        <v>3</v>
      </c>
      <c r="AD403">
        <f>VLOOKUP('Ответы на форму (1)'!S403,FAS,2,FALSE)</f>
        <v>2</v>
      </c>
      <c r="AE403">
        <f>VLOOKUP('Ответы на форму (1)'!T403,FAS,2,FALSE)</f>
        <v>2</v>
      </c>
      <c r="AF403">
        <f>VLOOKUP('Ответы на форму (1)'!U403,FAS,2,FALSE)</f>
        <v>1</v>
      </c>
      <c r="AG403">
        <f>VLOOKUP('Ответы на форму (1)'!V403,FAS,2,FALSE)</f>
        <v>4</v>
      </c>
    </row>
    <row r="404" spans="1:33" x14ac:dyDescent="0.3">
      <c r="A404" t="str">
        <f>VLOOKUP('Ответы на форму (1)'!B404,Пол,2,FALSE)</f>
        <v>М</v>
      </c>
      <c r="B404">
        <f>'Ответы на форму (1)'!C404</f>
        <v>39</v>
      </c>
      <c r="C404" t="str">
        <f t="shared" si="36"/>
        <v>1. Мудрый :)</v>
      </c>
      <c r="D404" t="str">
        <f>VLOOKUP('Ответы на форму (1)'!D404,ЧастотаТолчкосмартфона,2,FALSE)</f>
        <v>4. Очень Часто</v>
      </c>
      <c r="E404">
        <f>IF(ISERR(FIND(E$1,'Ответы на форму (1)'!$E404)),0,IF(FIND(E$1,'Ответы на форму (1)'!$E404)&gt;0,1,0))</f>
        <v>0</v>
      </c>
      <c r="F404">
        <f>IF(ISERR(FIND(F$1,'Ответы на форму (1)'!$E404)),0,IF(FIND(F$1,'Ответы на форму (1)'!$E404)&gt;0,1,0))</f>
        <v>0</v>
      </c>
      <c r="G404">
        <f>IF(ISERR(FIND(G$1,'Ответы на форму (1)'!$E404)),0,IF(FIND(G$1,'Ответы на форму (1)'!$E404)&gt;0,1,0))</f>
        <v>0</v>
      </c>
      <c r="H404">
        <f>IF(ISERR(FIND(H$1,'Ответы на форму (1)'!$E404)),0,IF(FIND(H$1,'Ответы на форму (1)'!$E404)&gt;0,1,0))</f>
        <v>1</v>
      </c>
      <c r="I404">
        <f>IF(ISERR(FIND(I$1,'Ответы на форму (1)'!$E404)),0,IF(FIND(I$1,'Ответы на форму (1)'!$E404)&gt;0,1,0))</f>
        <v>0</v>
      </c>
      <c r="J404">
        <f>IF(ISERR(FIND(J$1,'Ответы на форму (1)'!$E404)),0,IF(FIND(J$1,'Ответы на форму (1)'!$E404)&gt;0,1,0))</f>
        <v>0</v>
      </c>
      <c r="K404">
        <f>IF(ISERR(FIND(K$1,'Ответы на форму (1)'!$E404)),0,IF(FIND(K$1,'Ответы на форму (1)'!$E404)&gt;0,1,0))</f>
        <v>0</v>
      </c>
      <c r="L404">
        <f t="shared" si="37"/>
        <v>1</v>
      </c>
      <c r="M404" s="9">
        <f t="shared" si="38"/>
        <v>25</v>
      </c>
      <c r="N404" s="9" t="str">
        <f t="shared" si="39"/>
        <v>2. Так себе</v>
      </c>
      <c r="O404">
        <f>'Ответы на форму (1)'!F404</f>
        <v>5</v>
      </c>
      <c r="P404">
        <f>'Ответы на форму (1)'!G404</f>
        <v>5</v>
      </c>
      <c r="Q404">
        <f>'Ответы на форму (1)'!H404</f>
        <v>4</v>
      </c>
      <c r="R404">
        <f>'Ответы на форму (1)'!I404</f>
        <v>5</v>
      </c>
      <c r="S404">
        <f>'Ответы на форму (1)'!J404</f>
        <v>6</v>
      </c>
      <c r="T404" t="str">
        <f>VLOOKUP('Ответы на форму (1)'!K404,ДжедайскаяШкала,2,FALSE)</f>
        <v>3. Хорошо</v>
      </c>
      <c r="U404" t="str">
        <f>VLOOKUP('Ответы на форму (1)'!L404,ДжедайскаяШкала,2,FALSE)</f>
        <v>3. Хорошо</v>
      </c>
      <c r="V404" s="9">
        <f t="shared" si="40"/>
        <v>32</v>
      </c>
      <c r="W404" s="9" t="str">
        <f t="shared" si="41"/>
        <v>2. Усталый</v>
      </c>
      <c r="X404">
        <f>VLOOKUP('Ответы на форму (1)'!M404,FAS,2,FALSE)</f>
        <v>4</v>
      </c>
      <c r="Y404">
        <f>VLOOKUP('Ответы на форму (1)'!N404,FAS,2,FALSE)</f>
        <v>4</v>
      </c>
      <c r="Z404">
        <f>VLOOKUP('Ответы на форму (1)'!O404,FAS,2,FALSE)</f>
        <v>3</v>
      </c>
      <c r="AA404">
        <f>VLOOKUP('Ответы на форму (1)'!P404,FAS,2,FALSE)</f>
        <v>2</v>
      </c>
      <c r="AB404">
        <f>VLOOKUP('Ответы на форму (1)'!Q404,FAS,2,FALSE)</f>
        <v>4</v>
      </c>
      <c r="AC404">
        <f>VLOOKUP('Ответы на форму (1)'!R404,FAS,2,FALSE)</f>
        <v>3</v>
      </c>
      <c r="AD404">
        <f>VLOOKUP('Ответы на форму (1)'!S404,FAS,2,FALSE)</f>
        <v>1</v>
      </c>
      <c r="AE404">
        <f>VLOOKUP('Ответы на форму (1)'!T404,FAS,2,FALSE)</f>
        <v>2</v>
      </c>
      <c r="AF404">
        <f>VLOOKUP('Ответы на форму (1)'!U404,FAS,2,FALSE)</f>
        <v>4</v>
      </c>
      <c r="AG404">
        <f>VLOOKUP('Ответы на форму (1)'!V404,FAS,2,FALSE)</f>
        <v>5</v>
      </c>
    </row>
    <row r="405" spans="1:33" x14ac:dyDescent="0.3">
      <c r="A405" t="str">
        <f>VLOOKUP('Ответы на форму (1)'!B405,Пол,2,FALSE)</f>
        <v>Ж</v>
      </c>
      <c r="B405">
        <f>'Ответы на форму (1)'!C405</f>
        <v>30</v>
      </c>
      <c r="C405" t="str">
        <f t="shared" si="36"/>
        <v>2. Молодой</v>
      </c>
      <c r="D405" t="str">
        <f>VLOOKUP('Ответы на форму (1)'!D405,ЧастотаТолчкосмартфона,2,FALSE)</f>
        <v>1. Редко</v>
      </c>
      <c r="E405">
        <f>IF(ISERR(FIND(E$1,'Ответы на форму (1)'!$E405)),0,IF(FIND(E$1,'Ответы на форму (1)'!$E405)&gt;0,1,0))</f>
        <v>0</v>
      </c>
      <c r="F405">
        <f>IF(ISERR(FIND(F$1,'Ответы на форму (1)'!$E405)),0,IF(FIND(F$1,'Ответы на форму (1)'!$E405)&gt;0,1,0))</f>
        <v>1</v>
      </c>
      <c r="G405">
        <f>IF(ISERR(FIND(G$1,'Ответы на форму (1)'!$E405)),0,IF(FIND(G$1,'Ответы на форму (1)'!$E405)&gt;0,1,0))</f>
        <v>0</v>
      </c>
      <c r="H405">
        <f>IF(ISERR(FIND(H$1,'Ответы на форму (1)'!$E405)),0,IF(FIND(H$1,'Ответы на форму (1)'!$E405)&gt;0,1,0))</f>
        <v>0</v>
      </c>
      <c r="I405">
        <f>IF(ISERR(FIND(I$1,'Ответы на форму (1)'!$E405)),0,IF(FIND(I$1,'Ответы на форму (1)'!$E405)&gt;0,1,0))</f>
        <v>0</v>
      </c>
      <c r="J405">
        <f>IF(ISERR(FIND(J$1,'Ответы на форму (1)'!$E405)),0,IF(FIND(J$1,'Ответы на форму (1)'!$E405)&gt;0,1,0))</f>
        <v>0</v>
      </c>
      <c r="K405">
        <f>IF(ISERR(FIND(K$1,'Ответы на форму (1)'!$E405)),0,IF(FIND(K$1,'Ответы на форму (1)'!$E405)&gt;0,1,0))</f>
        <v>1</v>
      </c>
      <c r="L405">
        <f t="shared" si="37"/>
        <v>2</v>
      </c>
      <c r="M405" s="9">
        <f t="shared" si="38"/>
        <v>25</v>
      </c>
      <c r="N405" s="9" t="str">
        <f t="shared" si="39"/>
        <v>2. Так себе</v>
      </c>
      <c r="O405">
        <f>'Ответы на форму (1)'!F405</f>
        <v>5</v>
      </c>
      <c r="P405">
        <f>'Ответы на форму (1)'!G405</f>
        <v>6</v>
      </c>
      <c r="Q405">
        <f>'Ответы на форму (1)'!H405</f>
        <v>5</v>
      </c>
      <c r="R405">
        <f>'Ответы на форму (1)'!I405</f>
        <v>6</v>
      </c>
      <c r="S405">
        <f>'Ответы на форму (1)'!J405</f>
        <v>3</v>
      </c>
      <c r="T405" t="str">
        <f>VLOOKUP('Ответы на форму (1)'!K405,ДжедайскаяШкала,2,FALSE)</f>
        <v>2. Средне</v>
      </c>
      <c r="U405" t="str">
        <f>VLOOKUP('Ответы на форму (1)'!L405,ДжедайскаяШкала,2,FALSE)</f>
        <v>3. Хорошо</v>
      </c>
      <c r="V405" s="9">
        <f t="shared" si="40"/>
        <v>25</v>
      </c>
      <c r="W405" s="9" t="str">
        <f t="shared" si="41"/>
        <v>2. Усталый</v>
      </c>
      <c r="X405">
        <f>VLOOKUP('Ответы на форму (1)'!M405,FAS,2,FALSE)</f>
        <v>4</v>
      </c>
      <c r="Y405">
        <f>VLOOKUP('Ответы на форму (1)'!N405,FAS,2,FALSE)</f>
        <v>4</v>
      </c>
      <c r="Z405">
        <f>VLOOKUP('Ответы на форму (1)'!O405,FAS,2,FALSE)</f>
        <v>2</v>
      </c>
      <c r="AA405">
        <f>VLOOKUP('Ответы на форму (1)'!P405,FAS,2,FALSE)</f>
        <v>1</v>
      </c>
      <c r="AB405">
        <f>VLOOKUP('Ответы на форму (1)'!Q405,FAS,2,FALSE)</f>
        <v>3</v>
      </c>
      <c r="AC405">
        <f>VLOOKUP('Ответы на форму (1)'!R405,FAS,2,FALSE)</f>
        <v>3</v>
      </c>
      <c r="AD405">
        <f>VLOOKUP('Ответы на форму (1)'!S405,FAS,2,FALSE)</f>
        <v>1</v>
      </c>
      <c r="AE405">
        <f>VLOOKUP('Ответы на форму (1)'!T405,FAS,2,FALSE)</f>
        <v>2</v>
      </c>
      <c r="AF405">
        <f>VLOOKUP('Ответы на форму (1)'!U405,FAS,2,FALSE)</f>
        <v>1</v>
      </c>
      <c r="AG405">
        <f>VLOOKUP('Ответы на форму (1)'!V405,FAS,2,FALSE)</f>
        <v>4</v>
      </c>
    </row>
    <row r="406" spans="1:33" x14ac:dyDescent="0.3">
      <c r="A406" t="str">
        <f>VLOOKUP('Ответы на форму (1)'!B406,Пол,2,FALSE)</f>
        <v>Ж</v>
      </c>
      <c r="B406">
        <f>'Ответы на форму (1)'!C406</f>
        <v>33</v>
      </c>
      <c r="C406" t="str">
        <f t="shared" si="36"/>
        <v>2. Молодой</v>
      </c>
      <c r="D406" t="str">
        <f>VLOOKUP('Ответы на форму (1)'!D406,ЧастотаТолчкосмартфона,2,FALSE)</f>
        <v>3. Часто</v>
      </c>
      <c r="E406">
        <f>IF(ISERR(FIND(E$1,'Ответы на форму (1)'!$E406)),0,IF(FIND(E$1,'Ответы на форму (1)'!$E406)&gt;0,1,0))</f>
        <v>0</v>
      </c>
      <c r="F406">
        <f>IF(ISERR(FIND(F$1,'Ответы на форму (1)'!$E406)),0,IF(FIND(F$1,'Ответы на форму (1)'!$E406)&gt;0,1,0))</f>
        <v>0</v>
      </c>
      <c r="G406">
        <f>IF(ISERR(FIND(G$1,'Ответы на форму (1)'!$E406)),0,IF(FIND(G$1,'Ответы на форму (1)'!$E406)&gt;0,1,0))</f>
        <v>0</v>
      </c>
      <c r="H406">
        <f>IF(ISERR(FIND(H$1,'Ответы на форму (1)'!$E406)),0,IF(FIND(H$1,'Ответы на форму (1)'!$E406)&gt;0,1,0))</f>
        <v>1</v>
      </c>
      <c r="I406">
        <f>IF(ISERR(FIND(I$1,'Ответы на форму (1)'!$E406)),0,IF(FIND(I$1,'Ответы на форму (1)'!$E406)&gt;0,1,0))</f>
        <v>1</v>
      </c>
      <c r="J406">
        <f>IF(ISERR(FIND(J$1,'Ответы на форму (1)'!$E406)),0,IF(FIND(J$1,'Ответы на форму (1)'!$E406)&gt;0,1,0))</f>
        <v>1</v>
      </c>
      <c r="K406">
        <f>IF(ISERR(FIND(K$1,'Ответы на форму (1)'!$E406)),0,IF(FIND(K$1,'Ответы на форму (1)'!$E406)&gt;0,1,0))</f>
        <v>0</v>
      </c>
      <c r="L406">
        <f t="shared" si="37"/>
        <v>3</v>
      </c>
      <c r="M406" s="9">
        <f t="shared" si="38"/>
        <v>28</v>
      </c>
      <c r="N406" s="9" t="str">
        <f t="shared" si="39"/>
        <v>1. Довольный</v>
      </c>
      <c r="O406">
        <f>'Ответы на форму (1)'!F406</f>
        <v>5</v>
      </c>
      <c r="P406">
        <f>'Ответы на форму (1)'!G406</f>
        <v>5</v>
      </c>
      <c r="Q406">
        <f>'Ответы на форму (1)'!H406</f>
        <v>6</v>
      </c>
      <c r="R406">
        <f>'Ответы на форму (1)'!I406</f>
        <v>6</v>
      </c>
      <c r="S406">
        <f>'Ответы на форму (1)'!J406</f>
        <v>6</v>
      </c>
      <c r="T406" t="str">
        <f>VLOOKUP('Ответы на форму (1)'!K406,ДжедайскаяШкала,2,FALSE)</f>
        <v>2. Средне</v>
      </c>
      <c r="U406" t="str">
        <f>VLOOKUP('Ответы на форму (1)'!L406,ДжедайскаяШкала,2,FALSE)</f>
        <v>2. Средне</v>
      </c>
      <c r="V406" s="9">
        <f t="shared" si="40"/>
        <v>25</v>
      </c>
      <c r="W406" s="9" t="str">
        <f t="shared" si="41"/>
        <v>2. Усталый</v>
      </c>
      <c r="X406">
        <f>VLOOKUP('Ответы на форму (1)'!M406,FAS,2,FALSE)</f>
        <v>2</v>
      </c>
      <c r="Y406">
        <f>VLOOKUP('Ответы на форму (1)'!N406,FAS,2,FALSE)</f>
        <v>2</v>
      </c>
      <c r="Z406">
        <f>VLOOKUP('Ответы на форму (1)'!O406,FAS,2,FALSE)</f>
        <v>3</v>
      </c>
      <c r="AA406">
        <f>VLOOKUP('Ответы на форму (1)'!P406,FAS,2,FALSE)</f>
        <v>4</v>
      </c>
      <c r="AB406">
        <f>VLOOKUP('Ответы на форму (1)'!Q406,FAS,2,FALSE)</f>
        <v>1</v>
      </c>
      <c r="AC406">
        <f>VLOOKUP('Ответы на форму (1)'!R406,FAS,2,FALSE)</f>
        <v>2</v>
      </c>
      <c r="AD406">
        <f>VLOOKUP('Ответы на форму (1)'!S406,FAS,2,FALSE)</f>
        <v>2</v>
      </c>
      <c r="AE406">
        <f>VLOOKUP('Ответы на форму (1)'!T406,FAS,2,FALSE)</f>
        <v>2</v>
      </c>
      <c r="AF406">
        <f>VLOOKUP('Ответы на форму (1)'!U406,FAS,2,FALSE)</f>
        <v>2</v>
      </c>
      <c r="AG406">
        <f>VLOOKUP('Ответы на форму (1)'!V406,FAS,2,FALSE)</f>
        <v>5</v>
      </c>
    </row>
    <row r="407" spans="1:33" x14ac:dyDescent="0.3">
      <c r="A407" t="str">
        <f>VLOOKUP('Ответы на форму (1)'!B407,Пол,2,FALSE)</f>
        <v>М</v>
      </c>
      <c r="B407">
        <f>'Ответы на форму (1)'!C407</f>
        <v>32</v>
      </c>
      <c r="C407" t="str">
        <f t="shared" si="36"/>
        <v>2. Молодой</v>
      </c>
      <c r="D407" t="str">
        <f>VLOOKUP('Ответы на форму (1)'!D407,ЧастотаТолчкосмартфона,2,FALSE)</f>
        <v>4. Очень Часто</v>
      </c>
      <c r="E407">
        <f>IF(ISERR(FIND(E$1,'Ответы на форму (1)'!$E407)),0,IF(FIND(E$1,'Ответы на форму (1)'!$E407)&gt;0,1,0))</f>
        <v>0</v>
      </c>
      <c r="F407">
        <f>IF(ISERR(FIND(F$1,'Ответы на форму (1)'!$E407)),0,IF(FIND(F$1,'Ответы на форму (1)'!$E407)&gt;0,1,0))</f>
        <v>1</v>
      </c>
      <c r="G407">
        <f>IF(ISERR(FIND(G$1,'Ответы на форму (1)'!$E407)),0,IF(FIND(G$1,'Ответы на форму (1)'!$E407)&gt;0,1,0))</f>
        <v>1</v>
      </c>
      <c r="H407">
        <f>IF(ISERR(FIND(H$1,'Ответы на форму (1)'!$E407)),0,IF(FIND(H$1,'Ответы на форму (1)'!$E407)&gt;0,1,0))</f>
        <v>1</v>
      </c>
      <c r="I407">
        <f>IF(ISERR(FIND(I$1,'Ответы на форму (1)'!$E407)),0,IF(FIND(I$1,'Ответы на форму (1)'!$E407)&gt;0,1,0))</f>
        <v>0</v>
      </c>
      <c r="J407">
        <f>IF(ISERR(FIND(J$1,'Ответы на форму (1)'!$E407)),0,IF(FIND(J$1,'Ответы на форму (1)'!$E407)&gt;0,1,0))</f>
        <v>1</v>
      </c>
      <c r="K407">
        <f>IF(ISERR(FIND(K$1,'Ответы на форму (1)'!$E407)),0,IF(FIND(K$1,'Ответы на форму (1)'!$E407)&gt;0,1,0))</f>
        <v>1</v>
      </c>
      <c r="L407">
        <f t="shared" si="37"/>
        <v>5</v>
      </c>
      <c r="M407" s="9">
        <f t="shared" si="38"/>
        <v>28</v>
      </c>
      <c r="N407" s="9" t="str">
        <f t="shared" si="39"/>
        <v>1. Довольный</v>
      </c>
      <c r="O407">
        <f>'Ответы на форму (1)'!F407</f>
        <v>6</v>
      </c>
      <c r="P407">
        <f>'Ответы на форму (1)'!G407</f>
        <v>6</v>
      </c>
      <c r="Q407">
        <f>'Ответы на форму (1)'!H407</f>
        <v>7</v>
      </c>
      <c r="R407">
        <f>'Ответы на форму (1)'!I407</f>
        <v>7</v>
      </c>
      <c r="S407">
        <f>'Ответы на форму (1)'!J407</f>
        <v>2</v>
      </c>
      <c r="T407" t="str">
        <f>VLOOKUP('Ответы на форму (1)'!K407,ДжедайскаяШкала,2,FALSE)</f>
        <v>2. Средне</v>
      </c>
      <c r="U407" t="str">
        <f>VLOOKUP('Ответы на форму (1)'!L407,ДжедайскаяШкала,2,FALSE)</f>
        <v>3. Хорошо</v>
      </c>
      <c r="V407" s="9">
        <f t="shared" si="40"/>
        <v>22</v>
      </c>
      <c r="W407" s="9" t="str">
        <f t="shared" si="41"/>
        <v>1. Свежий</v>
      </c>
      <c r="X407">
        <f>VLOOKUP('Ответы на форму (1)'!M407,FAS,2,FALSE)</f>
        <v>3</v>
      </c>
      <c r="Y407">
        <f>VLOOKUP('Ответы на форму (1)'!N407,FAS,2,FALSE)</f>
        <v>2</v>
      </c>
      <c r="Z407">
        <f>VLOOKUP('Ответы на форму (1)'!O407,FAS,2,FALSE)</f>
        <v>2</v>
      </c>
      <c r="AA407">
        <f>VLOOKUP('Ответы на форму (1)'!P407,FAS,2,FALSE)</f>
        <v>4</v>
      </c>
      <c r="AB407">
        <f>VLOOKUP('Ответы на форму (1)'!Q407,FAS,2,FALSE)</f>
        <v>2</v>
      </c>
      <c r="AC407">
        <f>VLOOKUP('Ответы на форму (1)'!R407,FAS,2,FALSE)</f>
        <v>1</v>
      </c>
      <c r="AD407">
        <f>VLOOKUP('Ответы на форму (1)'!S407,FAS,2,FALSE)</f>
        <v>1</v>
      </c>
      <c r="AE407">
        <f>VLOOKUP('Ответы на форму (1)'!T407,FAS,2,FALSE)</f>
        <v>1</v>
      </c>
      <c r="AF407">
        <f>VLOOKUP('Ответы на форму (1)'!U407,FAS,2,FALSE)</f>
        <v>2</v>
      </c>
      <c r="AG407">
        <f>VLOOKUP('Ответы на форму (1)'!V407,FAS,2,FALSE)</f>
        <v>4</v>
      </c>
    </row>
    <row r="408" spans="1:33" x14ac:dyDescent="0.3">
      <c r="A408" t="str">
        <f>VLOOKUP('Ответы на форму (1)'!B408,Пол,2,FALSE)</f>
        <v>М</v>
      </c>
      <c r="B408">
        <f>'Ответы на форму (1)'!C408</f>
        <v>39</v>
      </c>
      <c r="C408" t="str">
        <f t="shared" si="36"/>
        <v>1. Мудрый :)</v>
      </c>
      <c r="D408" t="str">
        <f>VLOOKUP('Ответы на форму (1)'!D408,ЧастотаТолчкосмартфона,2,FALSE)</f>
        <v>4. Очень Часто</v>
      </c>
      <c r="E408">
        <f>IF(ISERR(FIND(E$1,'Ответы на форму (1)'!$E408)),0,IF(FIND(E$1,'Ответы на форму (1)'!$E408)&gt;0,1,0))</f>
        <v>0</v>
      </c>
      <c r="F408">
        <f>IF(ISERR(FIND(F$1,'Ответы на форму (1)'!$E408)),0,IF(FIND(F$1,'Ответы на форму (1)'!$E408)&gt;0,1,0))</f>
        <v>1</v>
      </c>
      <c r="G408">
        <f>IF(ISERR(FIND(G$1,'Ответы на форму (1)'!$E408)),0,IF(FIND(G$1,'Ответы на форму (1)'!$E408)&gt;0,1,0))</f>
        <v>0</v>
      </c>
      <c r="H408">
        <f>IF(ISERR(FIND(H$1,'Ответы на форму (1)'!$E408)),0,IF(FIND(H$1,'Ответы на форму (1)'!$E408)&gt;0,1,0))</f>
        <v>1</v>
      </c>
      <c r="I408">
        <f>IF(ISERR(FIND(I$1,'Ответы на форму (1)'!$E408)),0,IF(FIND(I$1,'Ответы на форму (1)'!$E408)&gt;0,1,0))</f>
        <v>0</v>
      </c>
      <c r="J408">
        <f>IF(ISERR(FIND(J$1,'Ответы на форму (1)'!$E408)),0,IF(FIND(J$1,'Ответы на форму (1)'!$E408)&gt;0,1,0))</f>
        <v>0</v>
      </c>
      <c r="K408">
        <f>IF(ISERR(FIND(K$1,'Ответы на форму (1)'!$E408)),0,IF(FIND(K$1,'Ответы на форму (1)'!$E408)&gt;0,1,0))</f>
        <v>0</v>
      </c>
      <c r="L408">
        <f t="shared" si="37"/>
        <v>2</v>
      </c>
      <c r="M408" s="9">
        <f t="shared" si="38"/>
        <v>20</v>
      </c>
      <c r="N408" s="9" t="str">
        <f t="shared" si="39"/>
        <v>2. Так себе</v>
      </c>
      <c r="O408">
        <f>'Ответы на форму (1)'!F408</f>
        <v>4</v>
      </c>
      <c r="P408">
        <f>'Ответы на форму (1)'!G408</f>
        <v>4</v>
      </c>
      <c r="Q408">
        <f>'Ответы на форму (1)'!H408</f>
        <v>5</v>
      </c>
      <c r="R408">
        <f>'Ответы на форму (1)'!I408</f>
        <v>4</v>
      </c>
      <c r="S408">
        <f>'Ответы на форму (1)'!J408</f>
        <v>3</v>
      </c>
      <c r="T408" t="str">
        <f>VLOOKUP('Ответы на форму (1)'!K408,ДжедайскаяШкала,2,FALSE)</f>
        <v>1. Плохо</v>
      </c>
      <c r="U408" t="str">
        <f>VLOOKUP('Ответы на форму (1)'!L408,ДжедайскаяШкала,2,FALSE)</f>
        <v>2. Средне</v>
      </c>
      <c r="V408" s="9">
        <f t="shared" si="40"/>
        <v>32</v>
      </c>
      <c r="W408" s="9" t="str">
        <f t="shared" si="41"/>
        <v>2. Усталый</v>
      </c>
      <c r="X408">
        <f>VLOOKUP('Ответы на форму (1)'!M408,FAS,2,FALSE)</f>
        <v>2</v>
      </c>
      <c r="Y408">
        <f>VLOOKUP('Ответы на форму (1)'!N408,FAS,2,FALSE)</f>
        <v>3</v>
      </c>
      <c r="Z408">
        <f>VLOOKUP('Ответы на форму (1)'!O408,FAS,2,FALSE)</f>
        <v>4</v>
      </c>
      <c r="AA408">
        <f>VLOOKUP('Ответы на форму (1)'!P408,FAS,2,FALSE)</f>
        <v>4</v>
      </c>
      <c r="AB408">
        <f>VLOOKUP('Ответы на форму (1)'!Q408,FAS,2,FALSE)</f>
        <v>3</v>
      </c>
      <c r="AC408">
        <f>VLOOKUP('Ответы на форму (1)'!R408,FAS,2,FALSE)</f>
        <v>3</v>
      </c>
      <c r="AD408">
        <f>VLOOKUP('Ответы на форму (1)'!S408,FAS,2,FALSE)</f>
        <v>3</v>
      </c>
      <c r="AE408">
        <f>VLOOKUP('Ответы на форму (1)'!T408,FAS,2,FALSE)</f>
        <v>3</v>
      </c>
      <c r="AF408">
        <f>VLOOKUP('Ответы на форму (1)'!U408,FAS,2,FALSE)</f>
        <v>3</v>
      </c>
      <c r="AG408">
        <f>VLOOKUP('Ответы на форму (1)'!V408,FAS,2,FALSE)</f>
        <v>4</v>
      </c>
    </row>
    <row r="409" spans="1:33" x14ac:dyDescent="0.3">
      <c r="A409" t="str">
        <f>VLOOKUP('Ответы на форму (1)'!B409,Пол,2,FALSE)</f>
        <v>М</v>
      </c>
      <c r="B409">
        <f>'Ответы на форму (1)'!C409</f>
        <v>36</v>
      </c>
      <c r="C409" t="str">
        <f t="shared" si="36"/>
        <v>1. Мудрый :)</v>
      </c>
      <c r="D409" t="str">
        <f>VLOOKUP('Ответы на форму (1)'!D409,ЧастотаТолчкосмартфона,2,FALSE)</f>
        <v>0. Никогда</v>
      </c>
      <c r="E409">
        <f>IF(ISERR(FIND(E$1,'Ответы на форму (1)'!$E409)),0,IF(FIND(E$1,'Ответы на форму (1)'!$E409)&gt;0,1,0))</f>
        <v>0</v>
      </c>
      <c r="F409">
        <f>IF(ISERR(FIND(F$1,'Ответы на форму (1)'!$E409)),0,IF(FIND(F$1,'Ответы на форму (1)'!$E409)&gt;0,1,0))</f>
        <v>0</v>
      </c>
      <c r="G409">
        <f>IF(ISERR(FIND(G$1,'Ответы на форму (1)'!$E409)),0,IF(FIND(G$1,'Ответы на форму (1)'!$E409)&gt;0,1,0))</f>
        <v>0</v>
      </c>
      <c r="H409">
        <f>IF(ISERR(FIND(H$1,'Ответы на форму (1)'!$E409)),0,IF(FIND(H$1,'Ответы на форму (1)'!$E409)&gt;0,1,0))</f>
        <v>0</v>
      </c>
      <c r="I409">
        <f>IF(ISERR(FIND(I$1,'Ответы на форму (1)'!$E409)),0,IF(FIND(I$1,'Ответы на форму (1)'!$E409)&gt;0,1,0))</f>
        <v>0</v>
      </c>
      <c r="J409">
        <f>IF(ISERR(FIND(J$1,'Ответы на форму (1)'!$E409)),0,IF(FIND(J$1,'Ответы на форму (1)'!$E409)&gt;0,1,0))</f>
        <v>0</v>
      </c>
      <c r="K409">
        <f>IF(ISERR(FIND(K$1,'Ответы на форму (1)'!$E409)),0,IF(FIND(K$1,'Ответы на форму (1)'!$E409)&gt;0,1,0))</f>
        <v>0</v>
      </c>
      <c r="L409">
        <f t="shared" si="37"/>
        <v>0</v>
      </c>
      <c r="M409" s="9">
        <f t="shared" si="38"/>
        <v>20</v>
      </c>
      <c r="N409" s="9" t="str">
        <f t="shared" si="39"/>
        <v>2. Так себе</v>
      </c>
      <c r="O409">
        <f>'Ответы на форму (1)'!F409</f>
        <v>5</v>
      </c>
      <c r="P409">
        <f>'Ответы на форму (1)'!G409</f>
        <v>5</v>
      </c>
      <c r="Q409">
        <f>'Ответы на форму (1)'!H409</f>
        <v>2</v>
      </c>
      <c r="R409">
        <f>'Ответы на форму (1)'!I409</f>
        <v>7</v>
      </c>
      <c r="S409">
        <f>'Ответы на форму (1)'!J409</f>
        <v>1</v>
      </c>
      <c r="T409" t="str">
        <f>VLOOKUP('Ответы на форму (1)'!K409,ДжедайскаяШкала,2,FALSE)</f>
        <v>3. Хорошо</v>
      </c>
      <c r="U409" t="str">
        <f>VLOOKUP('Ответы на форму (1)'!L409,ДжедайскаяШкала,2,FALSE)</f>
        <v>2. Средне</v>
      </c>
      <c r="V409" s="9">
        <f t="shared" si="40"/>
        <v>41</v>
      </c>
      <c r="W409" s="9" t="str">
        <f t="shared" si="41"/>
        <v>3. В хлам</v>
      </c>
      <c r="X409">
        <f>VLOOKUP('Ответы на форму (1)'!M409,FAS,2,FALSE)</f>
        <v>4</v>
      </c>
      <c r="Y409">
        <f>VLOOKUP('Ответы на форму (1)'!N409,FAS,2,FALSE)</f>
        <v>4</v>
      </c>
      <c r="Z409">
        <f>VLOOKUP('Ответы на форму (1)'!O409,FAS,2,FALSE)</f>
        <v>4</v>
      </c>
      <c r="AA409">
        <f>VLOOKUP('Ответы на форму (1)'!P409,FAS,2,FALSE)</f>
        <v>5</v>
      </c>
      <c r="AB409">
        <f>VLOOKUP('Ответы на форму (1)'!Q409,FAS,2,FALSE)</f>
        <v>3</v>
      </c>
      <c r="AC409">
        <f>VLOOKUP('Ответы на форму (1)'!R409,FAS,2,FALSE)</f>
        <v>5</v>
      </c>
      <c r="AD409">
        <f>VLOOKUP('Ответы на форму (1)'!S409,FAS,2,FALSE)</f>
        <v>4</v>
      </c>
      <c r="AE409">
        <f>VLOOKUP('Ответы на форму (1)'!T409,FAS,2,FALSE)</f>
        <v>4</v>
      </c>
      <c r="AF409">
        <f>VLOOKUP('Ответы на форму (1)'!U409,FAS,2,FALSE)</f>
        <v>5</v>
      </c>
      <c r="AG409">
        <f>VLOOKUP('Ответы на форму (1)'!V409,FAS,2,FALSE)</f>
        <v>3</v>
      </c>
    </row>
    <row r="410" spans="1:33" x14ac:dyDescent="0.3">
      <c r="A410" t="str">
        <f>VLOOKUP('Ответы на форму (1)'!B410,Пол,2,FALSE)</f>
        <v>М</v>
      </c>
      <c r="B410">
        <f>'Ответы на форму (1)'!C410</f>
        <v>36</v>
      </c>
      <c r="C410" t="str">
        <f t="shared" si="36"/>
        <v>1. Мудрый :)</v>
      </c>
      <c r="D410" t="str">
        <f>VLOOKUP('Ответы на форму (1)'!D410,ЧастотаТолчкосмартфона,2,FALSE)</f>
        <v>3. Часто</v>
      </c>
      <c r="E410">
        <f>IF(ISERR(FIND(E$1,'Ответы на форму (1)'!$E410)),0,IF(FIND(E$1,'Ответы на форму (1)'!$E410)&gt;0,1,0))</f>
        <v>1</v>
      </c>
      <c r="F410">
        <f>IF(ISERR(FIND(F$1,'Ответы на форму (1)'!$E410)),0,IF(FIND(F$1,'Ответы на форму (1)'!$E410)&gt;0,1,0))</f>
        <v>1</v>
      </c>
      <c r="G410">
        <f>IF(ISERR(FIND(G$1,'Ответы на форму (1)'!$E410)),0,IF(FIND(G$1,'Ответы на форму (1)'!$E410)&gt;0,1,0))</f>
        <v>1</v>
      </c>
      <c r="H410">
        <f>IF(ISERR(FIND(H$1,'Ответы на форму (1)'!$E410)),0,IF(FIND(H$1,'Ответы на форму (1)'!$E410)&gt;0,1,0))</f>
        <v>0</v>
      </c>
      <c r="I410">
        <f>IF(ISERR(FIND(I$1,'Ответы на форму (1)'!$E410)),0,IF(FIND(I$1,'Ответы на форму (1)'!$E410)&gt;0,1,0))</f>
        <v>1</v>
      </c>
      <c r="J410">
        <f>IF(ISERR(FIND(J$1,'Ответы на форму (1)'!$E410)),0,IF(FIND(J$1,'Ответы на форму (1)'!$E410)&gt;0,1,0))</f>
        <v>1</v>
      </c>
      <c r="K410">
        <f>IF(ISERR(FIND(K$1,'Ответы на форму (1)'!$E410)),0,IF(FIND(K$1,'Ответы на форму (1)'!$E410)&gt;0,1,0))</f>
        <v>0</v>
      </c>
      <c r="L410">
        <f t="shared" si="37"/>
        <v>5</v>
      </c>
      <c r="M410" s="9">
        <f t="shared" si="38"/>
        <v>21</v>
      </c>
      <c r="N410" s="9" t="str">
        <f t="shared" si="39"/>
        <v>2. Так себе</v>
      </c>
      <c r="O410">
        <f>'Ответы на форму (1)'!F410</f>
        <v>5</v>
      </c>
      <c r="P410">
        <f>'Ответы на форму (1)'!G410</f>
        <v>4</v>
      </c>
      <c r="Q410">
        <f>'Ответы на форму (1)'!H410</f>
        <v>5</v>
      </c>
      <c r="R410">
        <f>'Ответы на форму (1)'!I410</f>
        <v>4</v>
      </c>
      <c r="S410">
        <f>'Ответы на форму (1)'!J410</f>
        <v>3</v>
      </c>
      <c r="T410" t="str">
        <f>VLOOKUP('Ответы на форму (1)'!K410,ДжедайскаяШкала,2,FALSE)</f>
        <v>3. Хорошо</v>
      </c>
      <c r="U410" t="str">
        <f>VLOOKUP('Ответы на форму (1)'!L410,ДжедайскаяШкала,2,FALSE)</f>
        <v>2. Средне</v>
      </c>
      <c r="V410" s="9">
        <f t="shared" si="40"/>
        <v>32</v>
      </c>
      <c r="W410" s="9" t="str">
        <f t="shared" si="41"/>
        <v>2. Усталый</v>
      </c>
      <c r="X410">
        <f>VLOOKUP('Ответы на форму (1)'!M410,FAS,2,FALSE)</f>
        <v>4</v>
      </c>
      <c r="Y410">
        <f>VLOOKUP('Ответы на форму (1)'!N410,FAS,2,FALSE)</f>
        <v>4</v>
      </c>
      <c r="Z410">
        <f>VLOOKUP('Ответы на форму (1)'!O410,FAS,2,FALSE)</f>
        <v>4</v>
      </c>
      <c r="AA410">
        <f>VLOOKUP('Ответы на форму (1)'!P410,FAS,2,FALSE)</f>
        <v>3</v>
      </c>
      <c r="AB410">
        <f>VLOOKUP('Ответы на форму (1)'!Q410,FAS,2,FALSE)</f>
        <v>3</v>
      </c>
      <c r="AC410">
        <f>VLOOKUP('Ответы на форму (1)'!R410,FAS,2,FALSE)</f>
        <v>3</v>
      </c>
      <c r="AD410">
        <f>VLOOKUP('Ответы на форму (1)'!S410,FAS,2,FALSE)</f>
        <v>3</v>
      </c>
      <c r="AE410">
        <f>VLOOKUP('Ответы на форму (1)'!T410,FAS,2,FALSE)</f>
        <v>3</v>
      </c>
      <c r="AF410">
        <f>VLOOKUP('Ответы на форму (1)'!U410,FAS,2,FALSE)</f>
        <v>3</v>
      </c>
      <c r="AG410">
        <f>VLOOKUP('Ответы на форму (1)'!V410,FAS,2,FALSE)</f>
        <v>2</v>
      </c>
    </row>
    <row r="411" spans="1:33" x14ac:dyDescent="0.3">
      <c r="A411" t="str">
        <f>VLOOKUP('Ответы на форму (1)'!B411,Пол,2,FALSE)</f>
        <v>Ж</v>
      </c>
      <c r="B411">
        <f>'Ответы на форму (1)'!C411</f>
        <v>49</v>
      </c>
      <c r="C411" t="str">
        <f t="shared" si="36"/>
        <v>1. Мудрый :)</v>
      </c>
      <c r="D411" t="str">
        <f>VLOOKUP('Ответы на форму (1)'!D411,ЧастотаТолчкосмартфона,2,FALSE)</f>
        <v>1. Редко</v>
      </c>
      <c r="E411">
        <f>IF(ISERR(FIND(E$1,'Ответы на форму (1)'!$E411)),0,IF(FIND(E$1,'Ответы на форму (1)'!$E411)&gt;0,1,0))</f>
        <v>0</v>
      </c>
      <c r="F411">
        <f>IF(ISERR(FIND(F$1,'Ответы на форму (1)'!$E411)),0,IF(FIND(F$1,'Ответы на форму (1)'!$E411)&gt;0,1,0))</f>
        <v>0</v>
      </c>
      <c r="G411">
        <f>IF(ISERR(FIND(G$1,'Ответы на форму (1)'!$E411)),0,IF(FIND(G$1,'Ответы на форму (1)'!$E411)&gt;0,1,0))</f>
        <v>0</v>
      </c>
      <c r="H411">
        <f>IF(ISERR(FIND(H$1,'Ответы на форму (1)'!$E411)),0,IF(FIND(H$1,'Ответы на форму (1)'!$E411)&gt;0,1,0))</f>
        <v>1</v>
      </c>
      <c r="I411">
        <f>IF(ISERR(FIND(I$1,'Ответы на форму (1)'!$E411)),0,IF(FIND(I$1,'Ответы на форму (1)'!$E411)&gt;0,1,0))</f>
        <v>0</v>
      </c>
      <c r="J411">
        <f>IF(ISERR(FIND(J$1,'Ответы на форму (1)'!$E411)),0,IF(FIND(J$1,'Ответы на форму (1)'!$E411)&gt;0,1,0))</f>
        <v>0</v>
      </c>
      <c r="K411">
        <f>IF(ISERR(FIND(K$1,'Ответы на форму (1)'!$E411)),0,IF(FIND(K$1,'Ответы на форму (1)'!$E411)&gt;0,1,0))</f>
        <v>0</v>
      </c>
      <c r="L411">
        <f t="shared" si="37"/>
        <v>1</v>
      </c>
      <c r="M411" s="9">
        <f t="shared" si="38"/>
        <v>24</v>
      </c>
      <c r="N411" s="9" t="str">
        <f t="shared" si="39"/>
        <v>2. Так себе</v>
      </c>
      <c r="O411">
        <f>'Ответы на форму (1)'!F411</f>
        <v>5</v>
      </c>
      <c r="P411">
        <f>'Ответы на форму (1)'!G411</f>
        <v>5</v>
      </c>
      <c r="Q411">
        <f>'Ответы на форму (1)'!H411</f>
        <v>6</v>
      </c>
      <c r="R411">
        <f>'Ответы на форму (1)'!I411</f>
        <v>5</v>
      </c>
      <c r="S411">
        <f>'Ответы на форму (1)'!J411</f>
        <v>3</v>
      </c>
      <c r="T411" t="str">
        <f>VLOOKUP('Ответы на форму (1)'!K411,ДжедайскаяШкала,2,FALSE)</f>
        <v>3. Хорошо</v>
      </c>
      <c r="U411" t="str">
        <f>VLOOKUP('Ответы на форму (1)'!L411,ДжедайскаяШкала,2,FALSE)</f>
        <v>3. Хорошо</v>
      </c>
      <c r="V411" s="9">
        <f t="shared" si="40"/>
        <v>29</v>
      </c>
      <c r="W411" s="9" t="str">
        <f t="shared" si="41"/>
        <v>2. Усталый</v>
      </c>
      <c r="X411">
        <f>VLOOKUP('Ответы на форму (1)'!M411,FAS,2,FALSE)</f>
        <v>3</v>
      </c>
      <c r="Y411">
        <f>VLOOKUP('Ответы на форму (1)'!N411,FAS,2,FALSE)</f>
        <v>2</v>
      </c>
      <c r="Z411">
        <f>VLOOKUP('Ответы на форму (1)'!O411,FAS,2,FALSE)</f>
        <v>3</v>
      </c>
      <c r="AA411">
        <f>VLOOKUP('Ответы на форму (1)'!P411,FAS,2,FALSE)</f>
        <v>4</v>
      </c>
      <c r="AB411">
        <f>VLOOKUP('Ответы на форму (1)'!Q411,FAS,2,FALSE)</f>
        <v>2</v>
      </c>
      <c r="AC411">
        <f>VLOOKUP('Ответы на форму (1)'!R411,FAS,2,FALSE)</f>
        <v>3</v>
      </c>
      <c r="AD411">
        <f>VLOOKUP('Ответы на форму (1)'!S411,FAS,2,FALSE)</f>
        <v>2</v>
      </c>
      <c r="AE411">
        <f>VLOOKUP('Ответы на форму (1)'!T411,FAS,2,FALSE)</f>
        <v>3</v>
      </c>
      <c r="AF411">
        <f>VLOOKUP('Ответы на форму (1)'!U411,FAS,2,FALSE)</f>
        <v>3</v>
      </c>
      <c r="AG411">
        <f>VLOOKUP('Ответы на форму (1)'!V411,FAS,2,FALSE)</f>
        <v>4</v>
      </c>
    </row>
    <row r="412" spans="1:33" x14ac:dyDescent="0.3">
      <c r="A412" t="str">
        <f>VLOOKUP('Ответы на форму (1)'!B412,Пол,2,FALSE)</f>
        <v>М</v>
      </c>
      <c r="B412">
        <f>'Ответы на форму (1)'!C412</f>
        <v>43</v>
      </c>
      <c r="C412" t="str">
        <f t="shared" si="36"/>
        <v>1. Мудрый :)</v>
      </c>
      <c r="D412" t="str">
        <f>VLOOKUP('Ответы на форму (1)'!D412,ЧастотаТолчкосмартфона,2,FALSE)</f>
        <v>4. Очень Часто</v>
      </c>
      <c r="E412">
        <f>IF(ISERR(FIND(E$1,'Ответы на форму (1)'!$E412)),0,IF(FIND(E$1,'Ответы на форму (1)'!$E412)&gt;0,1,0))</f>
        <v>0</v>
      </c>
      <c r="F412">
        <f>IF(ISERR(FIND(F$1,'Ответы на форму (1)'!$E412)),0,IF(FIND(F$1,'Ответы на форму (1)'!$E412)&gt;0,1,0))</f>
        <v>0</v>
      </c>
      <c r="G412">
        <f>IF(ISERR(FIND(G$1,'Ответы на форму (1)'!$E412)),0,IF(FIND(G$1,'Ответы на форму (1)'!$E412)&gt;0,1,0))</f>
        <v>0</v>
      </c>
      <c r="H412">
        <f>IF(ISERR(FIND(H$1,'Ответы на форму (1)'!$E412)),0,IF(FIND(H$1,'Ответы на форму (1)'!$E412)&gt;0,1,0))</f>
        <v>1</v>
      </c>
      <c r="I412">
        <f>IF(ISERR(FIND(I$1,'Ответы на форму (1)'!$E412)),0,IF(FIND(I$1,'Ответы на форму (1)'!$E412)&gt;0,1,0))</f>
        <v>0</v>
      </c>
      <c r="J412">
        <f>IF(ISERR(FIND(J$1,'Ответы на форму (1)'!$E412)),0,IF(FIND(J$1,'Ответы на форму (1)'!$E412)&gt;0,1,0))</f>
        <v>0</v>
      </c>
      <c r="K412">
        <f>IF(ISERR(FIND(K$1,'Ответы на форму (1)'!$E412)),0,IF(FIND(K$1,'Ответы на форму (1)'!$E412)&gt;0,1,0))</f>
        <v>0</v>
      </c>
      <c r="L412">
        <f t="shared" si="37"/>
        <v>1</v>
      </c>
      <c r="M412" s="9">
        <f t="shared" si="38"/>
        <v>33</v>
      </c>
      <c r="N412" s="9" t="str">
        <f t="shared" si="39"/>
        <v>1. Довольный</v>
      </c>
      <c r="O412">
        <f>'Ответы на форму (1)'!F412</f>
        <v>6</v>
      </c>
      <c r="P412">
        <f>'Ответы на форму (1)'!G412</f>
        <v>7</v>
      </c>
      <c r="Q412">
        <f>'Ответы на форму (1)'!H412</f>
        <v>7</v>
      </c>
      <c r="R412">
        <f>'Ответы на форму (1)'!I412</f>
        <v>6</v>
      </c>
      <c r="S412">
        <f>'Ответы на форму (1)'!J412</f>
        <v>7</v>
      </c>
      <c r="T412" t="str">
        <f>VLOOKUP('Ответы на форму (1)'!K412,ДжедайскаяШкала,2,FALSE)</f>
        <v>1. Плохо</v>
      </c>
      <c r="U412" t="str">
        <f>VLOOKUP('Ответы на форму (1)'!L412,ДжедайскаяШкала,2,FALSE)</f>
        <v>2. Средне</v>
      </c>
      <c r="V412" s="9">
        <f t="shared" si="40"/>
        <v>33</v>
      </c>
      <c r="W412" s="9" t="str">
        <f t="shared" si="41"/>
        <v>3. В хлам</v>
      </c>
      <c r="X412">
        <f>VLOOKUP('Ответы на форму (1)'!M412,FAS,2,FALSE)</f>
        <v>2</v>
      </c>
      <c r="Y412">
        <f>VLOOKUP('Ответы на форму (1)'!N412,FAS,2,FALSE)</f>
        <v>2</v>
      </c>
      <c r="Z412">
        <f>VLOOKUP('Ответы на форму (1)'!O412,FAS,2,FALSE)</f>
        <v>4</v>
      </c>
      <c r="AA412">
        <f>VLOOKUP('Ответы на форму (1)'!P412,FAS,2,FALSE)</f>
        <v>4</v>
      </c>
      <c r="AB412">
        <f>VLOOKUP('Ответы на форму (1)'!Q412,FAS,2,FALSE)</f>
        <v>3</v>
      </c>
      <c r="AC412">
        <f>VLOOKUP('Ответы на форму (1)'!R412,FAS,2,FALSE)</f>
        <v>4</v>
      </c>
      <c r="AD412">
        <f>VLOOKUP('Ответы на форму (1)'!S412,FAS,2,FALSE)</f>
        <v>4</v>
      </c>
      <c r="AE412">
        <f>VLOOKUP('Ответы на форму (1)'!T412,FAS,2,FALSE)</f>
        <v>4</v>
      </c>
      <c r="AF412">
        <f>VLOOKUP('Ответы на форму (1)'!U412,FAS,2,FALSE)</f>
        <v>2</v>
      </c>
      <c r="AG412">
        <f>VLOOKUP('Ответы на форму (1)'!V412,FAS,2,FALSE)</f>
        <v>4</v>
      </c>
    </row>
    <row r="413" spans="1:33" x14ac:dyDescent="0.3">
      <c r="A413" t="str">
        <f>VLOOKUP('Ответы на форму (1)'!B413,Пол,2,FALSE)</f>
        <v>Ж</v>
      </c>
      <c r="B413">
        <f>'Ответы на форму (1)'!C413</f>
        <v>34</v>
      </c>
      <c r="C413" t="str">
        <f t="shared" si="36"/>
        <v>2. Молодой</v>
      </c>
      <c r="D413" t="str">
        <f>VLOOKUP('Ответы на форму (1)'!D413,ЧастотаТолчкосмартфона,2,FALSE)</f>
        <v>4. Очень Часто</v>
      </c>
      <c r="E413">
        <f>IF(ISERR(FIND(E$1,'Ответы на форму (1)'!$E413)),0,IF(FIND(E$1,'Ответы на форму (1)'!$E413)&gt;0,1,0))</f>
        <v>0</v>
      </c>
      <c r="F413">
        <f>IF(ISERR(FIND(F$1,'Ответы на форму (1)'!$E413)),0,IF(FIND(F$1,'Ответы на форму (1)'!$E413)&gt;0,1,0))</f>
        <v>0</v>
      </c>
      <c r="G413">
        <f>IF(ISERR(FIND(G$1,'Ответы на форму (1)'!$E413)),0,IF(FIND(G$1,'Ответы на форму (1)'!$E413)&gt;0,1,0))</f>
        <v>0</v>
      </c>
      <c r="H413">
        <f>IF(ISERR(FIND(H$1,'Ответы на форму (1)'!$E413)),0,IF(FIND(H$1,'Ответы на форму (1)'!$E413)&gt;0,1,0))</f>
        <v>0</v>
      </c>
      <c r="I413">
        <f>IF(ISERR(FIND(I$1,'Ответы на форму (1)'!$E413)),0,IF(FIND(I$1,'Ответы на форму (1)'!$E413)&gt;0,1,0))</f>
        <v>0</v>
      </c>
      <c r="J413">
        <f>IF(ISERR(FIND(J$1,'Ответы на форму (1)'!$E413)),0,IF(FIND(J$1,'Ответы на форму (1)'!$E413)&gt;0,1,0))</f>
        <v>0</v>
      </c>
      <c r="K413">
        <f>IF(ISERR(FIND(K$1,'Ответы на форму (1)'!$E413)),0,IF(FIND(K$1,'Ответы на форму (1)'!$E413)&gt;0,1,0))</f>
        <v>0</v>
      </c>
      <c r="L413">
        <f t="shared" si="37"/>
        <v>0</v>
      </c>
      <c r="M413" s="9">
        <f t="shared" si="38"/>
        <v>16</v>
      </c>
      <c r="N413" s="9" t="str">
        <f t="shared" si="39"/>
        <v>2. Так себе</v>
      </c>
      <c r="O413">
        <f>'Ответы на форму (1)'!F413</f>
        <v>4</v>
      </c>
      <c r="P413">
        <f>'Ответы на форму (1)'!G413</f>
        <v>5</v>
      </c>
      <c r="Q413">
        <f>'Ответы на форму (1)'!H413</f>
        <v>2</v>
      </c>
      <c r="R413">
        <f>'Ответы на форму (1)'!I413</f>
        <v>2</v>
      </c>
      <c r="S413">
        <f>'Ответы на форму (1)'!J413</f>
        <v>3</v>
      </c>
      <c r="T413" t="str">
        <f>VLOOKUP('Ответы на форму (1)'!K413,ДжедайскаяШкала,2,FALSE)</f>
        <v>2. Средне</v>
      </c>
      <c r="U413" t="str">
        <f>VLOOKUP('Ответы на форму (1)'!L413,ДжедайскаяШкала,2,FALSE)</f>
        <v>3. Хорошо</v>
      </c>
      <c r="V413" s="9">
        <f t="shared" si="40"/>
        <v>26</v>
      </c>
      <c r="W413" s="9" t="str">
        <f t="shared" si="41"/>
        <v>2. Усталый</v>
      </c>
      <c r="X413">
        <f>VLOOKUP('Ответы на форму (1)'!M413,FAS,2,FALSE)</f>
        <v>3</v>
      </c>
      <c r="Y413">
        <f>VLOOKUP('Ответы на форму (1)'!N413,FAS,2,FALSE)</f>
        <v>2</v>
      </c>
      <c r="Z413">
        <f>VLOOKUP('Ответы на форму (1)'!O413,FAS,2,FALSE)</f>
        <v>2</v>
      </c>
      <c r="AA413">
        <f>VLOOKUP('Ответы на форму (1)'!P413,FAS,2,FALSE)</f>
        <v>4</v>
      </c>
      <c r="AB413">
        <f>VLOOKUP('Ответы на форму (1)'!Q413,FAS,2,FALSE)</f>
        <v>2</v>
      </c>
      <c r="AC413">
        <f>VLOOKUP('Ответы на форму (1)'!R413,FAS,2,FALSE)</f>
        <v>3</v>
      </c>
      <c r="AD413">
        <f>VLOOKUP('Ответы на форму (1)'!S413,FAS,2,FALSE)</f>
        <v>2</v>
      </c>
      <c r="AE413">
        <f>VLOOKUP('Ответы на форму (1)'!T413,FAS,2,FALSE)</f>
        <v>2</v>
      </c>
      <c r="AF413">
        <f>VLOOKUP('Ответы на форму (1)'!U413,FAS,2,FALSE)</f>
        <v>2</v>
      </c>
      <c r="AG413">
        <f>VLOOKUP('Ответы на форму (1)'!V413,FAS,2,FALSE)</f>
        <v>4</v>
      </c>
    </row>
    <row r="414" spans="1:33" x14ac:dyDescent="0.3">
      <c r="A414" t="str">
        <f>VLOOKUP('Ответы на форму (1)'!B414,Пол,2,FALSE)</f>
        <v>Ж</v>
      </c>
      <c r="B414">
        <f>'Ответы на форму (1)'!C414</f>
        <v>26</v>
      </c>
      <c r="C414" t="str">
        <f t="shared" si="36"/>
        <v>3. Миллениал :)</v>
      </c>
      <c r="D414" t="str">
        <f>VLOOKUP('Ответы на форму (1)'!D414,ЧастотаТолчкосмартфона,2,FALSE)</f>
        <v>4. Очень Часто</v>
      </c>
      <c r="E414">
        <f>IF(ISERR(FIND(E$1,'Ответы на форму (1)'!$E414)),0,IF(FIND(E$1,'Ответы на форму (1)'!$E414)&gt;0,1,0))</f>
        <v>0</v>
      </c>
      <c r="F414">
        <f>IF(ISERR(FIND(F$1,'Ответы на форму (1)'!$E414)),0,IF(FIND(F$1,'Ответы на форму (1)'!$E414)&gt;0,1,0))</f>
        <v>0</v>
      </c>
      <c r="G414">
        <f>IF(ISERR(FIND(G$1,'Ответы на форму (1)'!$E414)),0,IF(FIND(G$1,'Ответы на форму (1)'!$E414)&gt;0,1,0))</f>
        <v>0</v>
      </c>
      <c r="H414">
        <f>IF(ISERR(FIND(H$1,'Ответы на форму (1)'!$E414)),0,IF(FIND(H$1,'Ответы на форму (1)'!$E414)&gt;0,1,0))</f>
        <v>0</v>
      </c>
      <c r="I414">
        <f>IF(ISERR(FIND(I$1,'Ответы на форму (1)'!$E414)),0,IF(FIND(I$1,'Ответы на форму (1)'!$E414)&gt;0,1,0))</f>
        <v>1</v>
      </c>
      <c r="J414">
        <f>IF(ISERR(FIND(J$1,'Ответы на форму (1)'!$E414)),0,IF(FIND(J$1,'Ответы на форму (1)'!$E414)&gt;0,1,0))</f>
        <v>0</v>
      </c>
      <c r="K414">
        <f>IF(ISERR(FIND(K$1,'Ответы на форму (1)'!$E414)),0,IF(FIND(K$1,'Ответы на форму (1)'!$E414)&gt;0,1,0))</f>
        <v>0</v>
      </c>
      <c r="L414">
        <f t="shared" si="37"/>
        <v>1</v>
      </c>
      <c r="M414" s="9">
        <f t="shared" si="38"/>
        <v>23</v>
      </c>
      <c r="N414" s="9" t="str">
        <f t="shared" si="39"/>
        <v>2. Так себе</v>
      </c>
      <c r="O414">
        <f>'Ответы на форму (1)'!F414</f>
        <v>5</v>
      </c>
      <c r="P414">
        <f>'Ответы на форму (1)'!G414</f>
        <v>5</v>
      </c>
      <c r="Q414">
        <f>'Ответы на форму (1)'!H414</f>
        <v>5</v>
      </c>
      <c r="R414">
        <f>'Ответы на форму (1)'!I414</f>
        <v>5</v>
      </c>
      <c r="S414">
        <f>'Ответы на форму (1)'!J414</f>
        <v>3</v>
      </c>
      <c r="T414" t="str">
        <f>VLOOKUP('Ответы на форму (1)'!K414,ДжедайскаяШкала,2,FALSE)</f>
        <v>3. Хорошо</v>
      </c>
      <c r="U414" t="str">
        <f>VLOOKUP('Ответы на форму (1)'!L414,ДжедайскаяШкала,2,FALSE)</f>
        <v>3. Хорошо</v>
      </c>
      <c r="V414" s="9">
        <f t="shared" si="40"/>
        <v>34</v>
      </c>
      <c r="W414" s="9" t="str">
        <f t="shared" si="41"/>
        <v>3. В хлам</v>
      </c>
      <c r="X414">
        <f>VLOOKUP('Ответы на форму (1)'!M414,FAS,2,FALSE)</f>
        <v>4</v>
      </c>
      <c r="Y414">
        <f>VLOOKUP('Ответы на форму (1)'!N414,FAS,2,FALSE)</f>
        <v>4</v>
      </c>
      <c r="Z414">
        <f>VLOOKUP('Ответы на форму (1)'!O414,FAS,2,FALSE)</f>
        <v>3</v>
      </c>
      <c r="AA414">
        <f>VLOOKUP('Ответы на форму (1)'!P414,FAS,2,FALSE)</f>
        <v>3</v>
      </c>
      <c r="AB414">
        <f>VLOOKUP('Ответы на форму (1)'!Q414,FAS,2,FALSE)</f>
        <v>3</v>
      </c>
      <c r="AC414">
        <f>VLOOKUP('Ответы на форму (1)'!R414,FAS,2,FALSE)</f>
        <v>4</v>
      </c>
      <c r="AD414">
        <f>VLOOKUP('Ответы на форму (1)'!S414,FAS,2,FALSE)</f>
        <v>3</v>
      </c>
      <c r="AE414">
        <f>VLOOKUP('Ответы на форму (1)'!T414,FAS,2,FALSE)</f>
        <v>3</v>
      </c>
      <c r="AF414">
        <f>VLOOKUP('Ответы на форму (1)'!U414,FAS,2,FALSE)</f>
        <v>3</v>
      </c>
      <c r="AG414">
        <f>VLOOKUP('Ответы на форму (1)'!V414,FAS,2,FALSE)</f>
        <v>4</v>
      </c>
    </row>
    <row r="415" spans="1:33" x14ac:dyDescent="0.3">
      <c r="A415" t="str">
        <f>VLOOKUP('Ответы на форму (1)'!B415,Пол,2,FALSE)</f>
        <v>Ж</v>
      </c>
      <c r="B415">
        <f>'Ответы на форму (1)'!C415</f>
        <v>23</v>
      </c>
      <c r="C415" t="str">
        <f t="shared" si="36"/>
        <v>3. Миллениал :)</v>
      </c>
      <c r="D415" t="str">
        <f>VLOOKUP('Ответы на форму (1)'!D415,ЧастотаТолчкосмартфона,2,FALSE)</f>
        <v>2. Иногда</v>
      </c>
      <c r="E415">
        <f>IF(ISERR(FIND(E$1,'Ответы на форму (1)'!$E415)),0,IF(FIND(E$1,'Ответы на форму (1)'!$E415)&gt;0,1,0))</f>
        <v>0</v>
      </c>
      <c r="F415">
        <f>IF(ISERR(FIND(F$1,'Ответы на форму (1)'!$E415)),0,IF(FIND(F$1,'Ответы на форму (1)'!$E415)&gt;0,1,0))</f>
        <v>1</v>
      </c>
      <c r="G415">
        <f>IF(ISERR(FIND(G$1,'Ответы на форму (1)'!$E415)),0,IF(FIND(G$1,'Ответы на форму (1)'!$E415)&gt;0,1,0))</f>
        <v>0</v>
      </c>
      <c r="H415">
        <f>IF(ISERR(FIND(H$1,'Ответы на форму (1)'!$E415)),0,IF(FIND(H$1,'Ответы на форму (1)'!$E415)&gt;0,1,0))</f>
        <v>1</v>
      </c>
      <c r="I415">
        <f>IF(ISERR(FIND(I$1,'Ответы на форму (1)'!$E415)),0,IF(FIND(I$1,'Ответы на форму (1)'!$E415)&gt;0,1,0))</f>
        <v>0</v>
      </c>
      <c r="J415">
        <f>IF(ISERR(FIND(J$1,'Ответы на форму (1)'!$E415)),0,IF(FIND(J$1,'Ответы на форму (1)'!$E415)&gt;0,1,0))</f>
        <v>0</v>
      </c>
      <c r="K415">
        <f>IF(ISERR(FIND(K$1,'Ответы на форму (1)'!$E415)),0,IF(FIND(K$1,'Ответы на форму (1)'!$E415)&gt;0,1,0))</f>
        <v>0</v>
      </c>
      <c r="L415">
        <f t="shared" si="37"/>
        <v>2</v>
      </c>
      <c r="M415" s="9">
        <f t="shared" si="38"/>
        <v>27</v>
      </c>
      <c r="N415" s="9" t="str">
        <f t="shared" si="39"/>
        <v>1. Довольный</v>
      </c>
      <c r="O415">
        <f>'Ответы на форму (1)'!F415</f>
        <v>5</v>
      </c>
      <c r="P415">
        <f>'Ответы на форму (1)'!G415</f>
        <v>6</v>
      </c>
      <c r="Q415">
        <f>'Ответы на форму (1)'!H415</f>
        <v>5</v>
      </c>
      <c r="R415">
        <f>'Ответы на форму (1)'!I415</f>
        <v>6</v>
      </c>
      <c r="S415">
        <f>'Ответы на форму (1)'!J415</f>
        <v>5</v>
      </c>
      <c r="T415" t="str">
        <f>VLOOKUP('Ответы на форму (1)'!K415,ДжедайскаяШкала,2,FALSE)</f>
        <v>2. Средне</v>
      </c>
      <c r="U415" t="str">
        <f>VLOOKUP('Ответы на форму (1)'!L415,ДжедайскаяШкала,2,FALSE)</f>
        <v>2. Средне</v>
      </c>
      <c r="V415" s="9">
        <f t="shared" si="40"/>
        <v>30</v>
      </c>
      <c r="W415" s="9" t="str">
        <f t="shared" si="41"/>
        <v>2. Усталый</v>
      </c>
      <c r="X415">
        <f>VLOOKUP('Ответы на форму (1)'!M415,FAS,2,FALSE)</f>
        <v>3</v>
      </c>
      <c r="Y415">
        <f>VLOOKUP('Ответы на форму (1)'!N415,FAS,2,FALSE)</f>
        <v>3</v>
      </c>
      <c r="Z415">
        <f>VLOOKUP('Ответы на форму (1)'!O415,FAS,2,FALSE)</f>
        <v>3</v>
      </c>
      <c r="AA415">
        <f>VLOOKUP('Ответы на форму (1)'!P415,FAS,2,FALSE)</f>
        <v>4</v>
      </c>
      <c r="AB415">
        <f>VLOOKUP('Ответы на форму (1)'!Q415,FAS,2,FALSE)</f>
        <v>2</v>
      </c>
      <c r="AC415">
        <f>VLOOKUP('Ответы на форму (1)'!R415,FAS,2,FALSE)</f>
        <v>4</v>
      </c>
      <c r="AD415">
        <f>VLOOKUP('Ответы на форму (1)'!S415,FAS,2,FALSE)</f>
        <v>3</v>
      </c>
      <c r="AE415">
        <f>VLOOKUP('Ответы на форму (1)'!T415,FAS,2,FALSE)</f>
        <v>3</v>
      </c>
      <c r="AF415">
        <f>VLOOKUP('Ответы на форму (1)'!U415,FAS,2,FALSE)</f>
        <v>2</v>
      </c>
      <c r="AG415">
        <f>VLOOKUP('Ответы на форму (1)'!V415,FAS,2,FALSE)</f>
        <v>3</v>
      </c>
    </row>
    <row r="416" spans="1:33" x14ac:dyDescent="0.3">
      <c r="A416" t="str">
        <f>VLOOKUP('Ответы на форму (1)'!B416,Пол,2,FALSE)</f>
        <v>М</v>
      </c>
      <c r="B416">
        <f>'Ответы на форму (1)'!C416</f>
        <v>34</v>
      </c>
      <c r="C416" t="str">
        <f t="shared" si="36"/>
        <v>2. Молодой</v>
      </c>
      <c r="D416" t="str">
        <f>VLOOKUP('Ответы на форму (1)'!D416,ЧастотаТолчкосмартфона,2,FALSE)</f>
        <v>3. Часто</v>
      </c>
      <c r="E416">
        <f>IF(ISERR(FIND(E$1,'Ответы на форму (1)'!$E416)),0,IF(FIND(E$1,'Ответы на форму (1)'!$E416)&gt;0,1,0))</f>
        <v>0</v>
      </c>
      <c r="F416">
        <f>IF(ISERR(FIND(F$1,'Ответы на форму (1)'!$E416)),0,IF(FIND(F$1,'Ответы на форму (1)'!$E416)&gt;0,1,0))</f>
        <v>1</v>
      </c>
      <c r="G416">
        <f>IF(ISERR(FIND(G$1,'Ответы на форму (1)'!$E416)),0,IF(FIND(G$1,'Ответы на форму (1)'!$E416)&gt;0,1,0))</f>
        <v>0</v>
      </c>
      <c r="H416">
        <f>IF(ISERR(FIND(H$1,'Ответы на форму (1)'!$E416)),0,IF(FIND(H$1,'Ответы на форму (1)'!$E416)&gt;0,1,0))</f>
        <v>1</v>
      </c>
      <c r="I416">
        <f>IF(ISERR(FIND(I$1,'Ответы на форму (1)'!$E416)),0,IF(FIND(I$1,'Ответы на форму (1)'!$E416)&gt;0,1,0))</f>
        <v>0</v>
      </c>
      <c r="J416">
        <f>IF(ISERR(FIND(J$1,'Ответы на форму (1)'!$E416)),0,IF(FIND(J$1,'Ответы на форму (1)'!$E416)&gt;0,1,0))</f>
        <v>0</v>
      </c>
      <c r="K416">
        <f>IF(ISERR(FIND(K$1,'Ответы на форму (1)'!$E416)),0,IF(FIND(K$1,'Ответы на форму (1)'!$E416)&gt;0,1,0))</f>
        <v>0</v>
      </c>
      <c r="L416">
        <f t="shared" si="37"/>
        <v>2</v>
      </c>
      <c r="M416" s="9">
        <f t="shared" si="38"/>
        <v>23</v>
      </c>
      <c r="N416" s="9" t="str">
        <f t="shared" si="39"/>
        <v>2. Так себе</v>
      </c>
      <c r="O416">
        <f>'Ответы на форму (1)'!F416</f>
        <v>5</v>
      </c>
      <c r="P416">
        <f>'Ответы на форму (1)'!G416</f>
        <v>4</v>
      </c>
      <c r="Q416">
        <f>'Ответы на форму (1)'!H416</f>
        <v>6</v>
      </c>
      <c r="R416">
        <f>'Ответы на форму (1)'!I416</f>
        <v>4</v>
      </c>
      <c r="S416">
        <f>'Ответы на форму (1)'!J416</f>
        <v>4</v>
      </c>
      <c r="T416" t="str">
        <f>VLOOKUP('Ответы на форму (1)'!K416,ДжедайскаяШкала,2,FALSE)</f>
        <v>2. Средне</v>
      </c>
      <c r="U416" t="str">
        <f>VLOOKUP('Ответы на форму (1)'!L416,ДжедайскаяШкала,2,FALSE)</f>
        <v>3. Хорошо</v>
      </c>
      <c r="V416" s="9">
        <f t="shared" si="40"/>
        <v>31</v>
      </c>
      <c r="W416" s="9" t="str">
        <f t="shared" si="41"/>
        <v>2. Усталый</v>
      </c>
      <c r="X416">
        <f>VLOOKUP('Ответы на форму (1)'!M416,FAS,2,FALSE)</f>
        <v>4</v>
      </c>
      <c r="Y416">
        <f>VLOOKUP('Ответы на форму (1)'!N416,FAS,2,FALSE)</f>
        <v>3</v>
      </c>
      <c r="Z416">
        <f>VLOOKUP('Ответы на форму (1)'!O416,FAS,2,FALSE)</f>
        <v>3</v>
      </c>
      <c r="AA416">
        <f>VLOOKUP('Ответы на форму (1)'!P416,FAS,2,FALSE)</f>
        <v>4</v>
      </c>
      <c r="AB416">
        <f>VLOOKUP('Ответы на форму (1)'!Q416,FAS,2,FALSE)</f>
        <v>3</v>
      </c>
      <c r="AC416">
        <f>VLOOKUP('Ответы на форму (1)'!R416,FAS,2,FALSE)</f>
        <v>2</v>
      </c>
      <c r="AD416">
        <f>VLOOKUP('Ответы на форму (1)'!S416,FAS,2,FALSE)</f>
        <v>2</v>
      </c>
      <c r="AE416">
        <f>VLOOKUP('Ответы на форму (1)'!T416,FAS,2,FALSE)</f>
        <v>2</v>
      </c>
      <c r="AF416">
        <f>VLOOKUP('Ответы на форму (1)'!U416,FAS,2,FALSE)</f>
        <v>4</v>
      </c>
      <c r="AG416">
        <f>VLOOKUP('Ответы на форму (1)'!V416,FAS,2,FALSE)</f>
        <v>4</v>
      </c>
    </row>
    <row r="417" spans="1:33" x14ac:dyDescent="0.3">
      <c r="A417" t="str">
        <f>VLOOKUP('Ответы на форму (1)'!B417,Пол,2,FALSE)</f>
        <v>Ж</v>
      </c>
      <c r="B417">
        <f>'Ответы на форму (1)'!C417</f>
        <v>23</v>
      </c>
      <c r="C417" t="str">
        <f t="shared" si="36"/>
        <v>3. Миллениал :)</v>
      </c>
      <c r="D417" t="str">
        <f>VLOOKUP('Ответы на форму (1)'!D417,ЧастотаТолчкосмартфона,2,FALSE)</f>
        <v>4. Очень Часто</v>
      </c>
      <c r="E417">
        <f>IF(ISERR(FIND(E$1,'Ответы на форму (1)'!$E417)),0,IF(FIND(E$1,'Ответы на форму (1)'!$E417)&gt;0,1,0))</f>
        <v>0</v>
      </c>
      <c r="F417">
        <f>IF(ISERR(FIND(F$1,'Ответы на форму (1)'!$E417)),0,IF(FIND(F$1,'Ответы на форму (1)'!$E417)&gt;0,1,0))</f>
        <v>0</v>
      </c>
      <c r="G417">
        <f>IF(ISERR(FIND(G$1,'Ответы на форму (1)'!$E417)),0,IF(FIND(G$1,'Ответы на форму (1)'!$E417)&gt;0,1,0))</f>
        <v>0</v>
      </c>
      <c r="H417">
        <f>IF(ISERR(FIND(H$1,'Ответы на форму (1)'!$E417)),0,IF(FIND(H$1,'Ответы на форму (1)'!$E417)&gt;0,1,0))</f>
        <v>1</v>
      </c>
      <c r="I417">
        <f>IF(ISERR(FIND(I$1,'Ответы на форму (1)'!$E417)),0,IF(FIND(I$1,'Ответы на форму (1)'!$E417)&gt;0,1,0))</f>
        <v>0</v>
      </c>
      <c r="J417">
        <f>IF(ISERR(FIND(J$1,'Ответы на форму (1)'!$E417)),0,IF(FIND(J$1,'Ответы на форму (1)'!$E417)&gt;0,1,0))</f>
        <v>0</v>
      </c>
      <c r="K417">
        <f>IF(ISERR(FIND(K$1,'Ответы на форму (1)'!$E417)),0,IF(FIND(K$1,'Ответы на форму (1)'!$E417)&gt;0,1,0))</f>
        <v>0</v>
      </c>
      <c r="L417">
        <f t="shared" si="37"/>
        <v>1</v>
      </c>
      <c r="M417" s="9">
        <f t="shared" si="38"/>
        <v>19</v>
      </c>
      <c r="N417" s="9" t="str">
        <f t="shared" si="39"/>
        <v>2. Так себе</v>
      </c>
      <c r="O417">
        <f>'Ответы на форму (1)'!F417</f>
        <v>1</v>
      </c>
      <c r="P417">
        <f>'Ответы на форму (1)'!G417</f>
        <v>4</v>
      </c>
      <c r="Q417">
        <f>'Ответы на форму (1)'!H417</f>
        <v>4</v>
      </c>
      <c r="R417">
        <f>'Ответы на форму (1)'!I417</f>
        <v>5</v>
      </c>
      <c r="S417">
        <f>'Ответы на форму (1)'!J417</f>
        <v>5</v>
      </c>
      <c r="T417" t="str">
        <f>VLOOKUP('Ответы на форму (1)'!K417,ДжедайскаяШкала,2,FALSE)</f>
        <v>1. Плохо</v>
      </c>
      <c r="U417" t="str">
        <f>VLOOKUP('Ответы на форму (1)'!L417,ДжедайскаяШкала,2,FALSE)</f>
        <v>2. Средне</v>
      </c>
      <c r="V417" s="9">
        <f t="shared" si="40"/>
        <v>33</v>
      </c>
      <c r="W417" s="9" t="str">
        <f t="shared" si="41"/>
        <v>3. В хлам</v>
      </c>
      <c r="X417">
        <f>VLOOKUP('Ответы на форму (1)'!M417,FAS,2,FALSE)</f>
        <v>3</v>
      </c>
      <c r="Y417">
        <f>VLOOKUP('Ответы на форму (1)'!N417,FAS,2,FALSE)</f>
        <v>4</v>
      </c>
      <c r="Z417">
        <f>VLOOKUP('Ответы на форму (1)'!O417,FAS,2,FALSE)</f>
        <v>4</v>
      </c>
      <c r="AA417">
        <f>VLOOKUP('Ответы на форму (1)'!P417,FAS,2,FALSE)</f>
        <v>1</v>
      </c>
      <c r="AB417">
        <f>VLOOKUP('Ответы на форму (1)'!Q417,FAS,2,FALSE)</f>
        <v>3</v>
      </c>
      <c r="AC417">
        <f>VLOOKUP('Ответы на форму (1)'!R417,FAS,2,FALSE)</f>
        <v>4</v>
      </c>
      <c r="AD417">
        <f>VLOOKUP('Ответы на форму (1)'!S417,FAS,2,FALSE)</f>
        <v>4</v>
      </c>
      <c r="AE417">
        <f>VLOOKUP('Ответы на форму (1)'!T417,FAS,2,FALSE)</f>
        <v>4</v>
      </c>
      <c r="AF417">
        <f>VLOOKUP('Ответы на форму (1)'!U417,FAS,2,FALSE)</f>
        <v>3</v>
      </c>
      <c r="AG417">
        <f>VLOOKUP('Ответы на форму (1)'!V417,FAS,2,FALSE)</f>
        <v>3</v>
      </c>
    </row>
    <row r="418" spans="1:33" x14ac:dyDescent="0.3">
      <c r="A418" t="str">
        <f>VLOOKUP('Ответы на форму (1)'!B418,Пол,2,FALSE)</f>
        <v>М</v>
      </c>
      <c r="B418">
        <f>'Ответы на форму (1)'!C418</f>
        <v>41</v>
      </c>
      <c r="C418" t="str">
        <f t="shared" si="36"/>
        <v>1. Мудрый :)</v>
      </c>
      <c r="D418" t="str">
        <f>VLOOKUP('Ответы на форму (1)'!D418,ЧастотаТолчкосмартфона,2,FALSE)</f>
        <v>4. Очень Часто</v>
      </c>
      <c r="E418">
        <f>IF(ISERR(FIND(E$1,'Ответы на форму (1)'!$E418)),0,IF(FIND(E$1,'Ответы на форму (1)'!$E418)&gt;0,1,0))</f>
        <v>0</v>
      </c>
      <c r="F418">
        <f>IF(ISERR(FIND(F$1,'Ответы на форму (1)'!$E418)),0,IF(FIND(F$1,'Ответы на форму (1)'!$E418)&gt;0,1,0))</f>
        <v>0</v>
      </c>
      <c r="G418">
        <f>IF(ISERR(FIND(G$1,'Ответы на форму (1)'!$E418)),0,IF(FIND(G$1,'Ответы на форму (1)'!$E418)&gt;0,1,0))</f>
        <v>0</v>
      </c>
      <c r="H418">
        <f>IF(ISERR(FIND(H$1,'Ответы на форму (1)'!$E418)),0,IF(FIND(H$1,'Ответы на форму (1)'!$E418)&gt;0,1,0))</f>
        <v>1</v>
      </c>
      <c r="I418">
        <f>IF(ISERR(FIND(I$1,'Ответы на форму (1)'!$E418)),0,IF(FIND(I$1,'Ответы на форму (1)'!$E418)&gt;0,1,0))</f>
        <v>1</v>
      </c>
      <c r="J418">
        <f>IF(ISERR(FIND(J$1,'Ответы на форму (1)'!$E418)),0,IF(FIND(J$1,'Ответы на форму (1)'!$E418)&gt;0,1,0))</f>
        <v>0</v>
      </c>
      <c r="K418">
        <f>IF(ISERR(FIND(K$1,'Ответы на форму (1)'!$E418)),0,IF(FIND(K$1,'Ответы на форму (1)'!$E418)&gt;0,1,0))</f>
        <v>0</v>
      </c>
      <c r="L418">
        <f t="shared" si="37"/>
        <v>2</v>
      </c>
      <c r="M418" s="9">
        <f t="shared" si="38"/>
        <v>24</v>
      </c>
      <c r="N418" s="9" t="str">
        <f t="shared" si="39"/>
        <v>2. Так себе</v>
      </c>
      <c r="O418">
        <f>'Ответы на форму (1)'!F418</f>
        <v>5</v>
      </c>
      <c r="P418">
        <f>'Ответы на форму (1)'!G418</f>
        <v>4</v>
      </c>
      <c r="Q418">
        <f>'Ответы на форму (1)'!H418</f>
        <v>5</v>
      </c>
      <c r="R418">
        <f>'Ответы на форму (1)'!I418</f>
        <v>5</v>
      </c>
      <c r="S418">
        <f>'Ответы на форму (1)'!J418</f>
        <v>5</v>
      </c>
      <c r="T418" t="str">
        <f>VLOOKUP('Ответы на форму (1)'!K418,ДжедайскаяШкала,2,FALSE)</f>
        <v>2. Средне</v>
      </c>
      <c r="U418" t="str">
        <f>VLOOKUP('Ответы на форму (1)'!L418,ДжедайскаяШкала,2,FALSE)</f>
        <v>3. Хорошо</v>
      </c>
      <c r="V418" s="9">
        <f t="shared" si="40"/>
        <v>32</v>
      </c>
      <c r="W418" s="9" t="str">
        <f t="shared" si="41"/>
        <v>2. Усталый</v>
      </c>
      <c r="X418">
        <f>VLOOKUP('Ответы на форму (1)'!M418,FAS,2,FALSE)</f>
        <v>4</v>
      </c>
      <c r="Y418">
        <f>VLOOKUP('Ответы на форму (1)'!N418,FAS,2,FALSE)</f>
        <v>3</v>
      </c>
      <c r="Z418">
        <f>VLOOKUP('Ответы на форму (1)'!O418,FAS,2,FALSE)</f>
        <v>3</v>
      </c>
      <c r="AA418">
        <f>VLOOKUP('Ответы на форму (1)'!P418,FAS,2,FALSE)</f>
        <v>2</v>
      </c>
      <c r="AB418">
        <f>VLOOKUP('Ответы на форму (1)'!Q418,FAS,2,FALSE)</f>
        <v>3</v>
      </c>
      <c r="AC418">
        <f>VLOOKUP('Ответы на форму (1)'!R418,FAS,2,FALSE)</f>
        <v>4</v>
      </c>
      <c r="AD418">
        <f>VLOOKUP('Ответы на форму (1)'!S418,FAS,2,FALSE)</f>
        <v>2</v>
      </c>
      <c r="AE418">
        <f>VLOOKUP('Ответы на форму (1)'!T418,FAS,2,FALSE)</f>
        <v>3</v>
      </c>
      <c r="AF418">
        <f>VLOOKUP('Ответы на форму (1)'!U418,FAS,2,FALSE)</f>
        <v>4</v>
      </c>
      <c r="AG418">
        <f>VLOOKUP('Ответы на форму (1)'!V418,FAS,2,FALSE)</f>
        <v>4</v>
      </c>
    </row>
    <row r="419" spans="1:33" x14ac:dyDescent="0.3">
      <c r="A419" t="str">
        <f>VLOOKUP('Ответы на форму (1)'!B419,Пол,2,FALSE)</f>
        <v>М</v>
      </c>
      <c r="B419">
        <f>'Ответы на форму (1)'!C419</f>
        <v>37</v>
      </c>
      <c r="C419" t="str">
        <f t="shared" si="36"/>
        <v>1. Мудрый :)</v>
      </c>
      <c r="D419" t="str">
        <f>VLOOKUP('Ответы на форму (1)'!D419,ЧастотаТолчкосмартфона,2,FALSE)</f>
        <v>2. Иногда</v>
      </c>
      <c r="E419">
        <f>IF(ISERR(FIND(E$1,'Ответы на форму (1)'!$E419)),0,IF(FIND(E$1,'Ответы на форму (1)'!$E419)&gt;0,1,0))</f>
        <v>0</v>
      </c>
      <c r="F419">
        <f>IF(ISERR(FIND(F$1,'Ответы на форму (1)'!$E419)),0,IF(FIND(F$1,'Ответы на форму (1)'!$E419)&gt;0,1,0))</f>
        <v>0</v>
      </c>
      <c r="G419">
        <f>IF(ISERR(FIND(G$1,'Ответы на форму (1)'!$E419)),0,IF(FIND(G$1,'Ответы на форму (1)'!$E419)&gt;0,1,0))</f>
        <v>0</v>
      </c>
      <c r="H419">
        <f>IF(ISERR(FIND(H$1,'Ответы на форму (1)'!$E419)),0,IF(FIND(H$1,'Ответы на форму (1)'!$E419)&gt;0,1,0))</f>
        <v>1</v>
      </c>
      <c r="I419">
        <f>IF(ISERR(FIND(I$1,'Ответы на форму (1)'!$E419)),0,IF(FIND(I$1,'Ответы на форму (1)'!$E419)&gt;0,1,0))</f>
        <v>0</v>
      </c>
      <c r="J419">
        <f>IF(ISERR(FIND(J$1,'Ответы на форму (1)'!$E419)),0,IF(FIND(J$1,'Ответы на форму (1)'!$E419)&gt;0,1,0))</f>
        <v>0</v>
      </c>
      <c r="K419">
        <f>IF(ISERR(FIND(K$1,'Ответы на форму (1)'!$E419)),0,IF(FIND(K$1,'Ответы на форму (1)'!$E419)&gt;0,1,0))</f>
        <v>0</v>
      </c>
      <c r="L419">
        <f t="shared" si="37"/>
        <v>1</v>
      </c>
      <c r="M419" s="9">
        <f t="shared" si="38"/>
        <v>26</v>
      </c>
      <c r="N419" s="9" t="str">
        <f t="shared" si="39"/>
        <v>1. Довольный</v>
      </c>
      <c r="O419">
        <f>'Ответы на форму (1)'!F419</f>
        <v>6</v>
      </c>
      <c r="P419">
        <f>'Ответы на форму (1)'!G419</f>
        <v>5</v>
      </c>
      <c r="Q419">
        <f>'Ответы на форму (1)'!H419</f>
        <v>5</v>
      </c>
      <c r="R419">
        <f>'Ответы на форму (1)'!I419</f>
        <v>5</v>
      </c>
      <c r="S419">
        <f>'Ответы на форму (1)'!J419</f>
        <v>5</v>
      </c>
      <c r="T419" t="str">
        <f>VLOOKUP('Ответы на форму (1)'!K419,ДжедайскаяШкала,2,FALSE)</f>
        <v>2. Средне</v>
      </c>
      <c r="U419" t="str">
        <f>VLOOKUP('Ответы на форму (1)'!L419,ДжедайскаяШкала,2,FALSE)</f>
        <v>2. Средне</v>
      </c>
      <c r="V419" s="9">
        <f t="shared" si="40"/>
        <v>29</v>
      </c>
      <c r="W419" s="9" t="str">
        <f t="shared" si="41"/>
        <v>2. Усталый</v>
      </c>
      <c r="X419">
        <f>VLOOKUP('Ответы на форму (1)'!M419,FAS,2,FALSE)</f>
        <v>3</v>
      </c>
      <c r="Y419">
        <f>VLOOKUP('Ответы на форму (1)'!N419,FAS,2,FALSE)</f>
        <v>3</v>
      </c>
      <c r="Z419">
        <f>VLOOKUP('Ответы на форму (1)'!O419,FAS,2,FALSE)</f>
        <v>2</v>
      </c>
      <c r="AA419">
        <f>VLOOKUP('Ответы на форму (1)'!P419,FAS,2,FALSE)</f>
        <v>3</v>
      </c>
      <c r="AB419">
        <f>VLOOKUP('Ответы на форму (1)'!Q419,FAS,2,FALSE)</f>
        <v>4</v>
      </c>
      <c r="AC419">
        <f>VLOOKUP('Ответы на форму (1)'!R419,FAS,2,FALSE)</f>
        <v>2</v>
      </c>
      <c r="AD419">
        <f>VLOOKUP('Ответы на форму (1)'!S419,FAS,2,FALSE)</f>
        <v>2</v>
      </c>
      <c r="AE419">
        <f>VLOOKUP('Ответы на форму (1)'!T419,FAS,2,FALSE)</f>
        <v>3</v>
      </c>
      <c r="AF419">
        <f>VLOOKUP('Ответы на форму (1)'!U419,FAS,2,FALSE)</f>
        <v>2</v>
      </c>
      <c r="AG419">
        <f>VLOOKUP('Ответы на форму (1)'!V419,FAS,2,FALSE)</f>
        <v>5</v>
      </c>
    </row>
    <row r="420" spans="1:33" x14ac:dyDescent="0.3">
      <c r="A420" t="str">
        <f>VLOOKUP('Ответы на форму (1)'!B420,Пол,2,FALSE)</f>
        <v>М</v>
      </c>
      <c r="B420">
        <f>'Ответы на форму (1)'!C420</f>
        <v>28</v>
      </c>
      <c r="C420" t="str">
        <f t="shared" si="36"/>
        <v>2. Молодой</v>
      </c>
      <c r="D420" t="str">
        <f>VLOOKUP('Ответы на форму (1)'!D420,ЧастотаТолчкосмартфона,2,FALSE)</f>
        <v>3. Часто</v>
      </c>
      <c r="E420">
        <f>IF(ISERR(FIND(E$1,'Ответы на форму (1)'!$E420)),0,IF(FIND(E$1,'Ответы на форму (1)'!$E420)&gt;0,1,0))</f>
        <v>0</v>
      </c>
      <c r="F420">
        <f>IF(ISERR(FIND(F$1,'Ответы на форму (1)'!$E420)),0,IF(FIND(F$1,'Ответы на форму (1)'!$E420)&gt;0,1,0))</f>
        <v>0</v>
      </c>
      <c r="G420">
        <f>IF(ISERR(FIND(G$1,'Ответы на форму (1)'!$E420)),0,IF(FIND(G$1,'Ответы на форму (1)'!$E420)&gt;0,1,0))</f>
        <v>0</v>
      </c>
      <c r="H420">
        <f>IF(ISERR(FIND(H$1,'Ответы на форму (1)'!$E420)),0,IF(FIND(H$1,'Ответы на форму (1)'!$E420)&gt;0,1,0))</f>
        <v>1</v>
      </c>
      <c r="I420">
        <f>IF(ISERR(FIND(I$1,'Ответы на форму (1)'!$E420)),0,IF(FIND(I$1,'Ответы на форму (1)'!$E420)&gt;0,1,0))</f>
        <v>0</v>
      </c>
      <c r="J420">
        <f>IF(ISERR(FIND(J$1,'Ответы на форму (1)'!$E420)),0,IF(FIND(J$1,'Ответы на форму (1)'!$E420)&gt;0,1,0))</f>
        <v>1</v>
      </c>
      <c r="K420">
        <f>IF(ISERR(FIND(K$1,'Ответы на форму (1)'!$E420)),0,IF(FIND(K$1,'Ответы на форму (1)'!$E420)&gt;0,1,0))</f>
        <v>0</v>
      </c>
      <c r="L420">
        <f t="shared" si="37"/>
        <v>2</v>
      </c>
      <c r="M420" s="9">
        <f t="shared" si="38"/>
        <v>31</v>
      </c>
      <c r="N420" s="9" t="str">
        <f t="shared" si="39"/>
        <v>1. Довольный</v>
      </c>
      <c r="O420">
        <f>'Ответы на форму (1)'!F420</f>
        <v>6</v>
      </c>
      <c r="P420">
        <f>'Ответы на форму (1)'!G420</f>
        <v>6</v>
      </c>
      <c r="Q420">
        <f>'Ответы на форму (1)'!H420</f>
        <v>6</v>
      </c>
      <c r="R420">
        <f>'Ответы на форму (1)'!I420</f>
        <v>6</v>
      </c>
      <c r="S420">
        <f>'Ответы на форму (1)'!J420</f>
        <v>7</v>
      </c>
      <c r="T420" t="str">
        <f>VLOOKUP('Ответы на форму (1)'!K420,ДжедайскаяШкала,2,FALSE)</f>
        <v>3. Хорошо</v>
      </c>
      <c r="U420" t="str">
        <f>VLOOKUP('Ответы на форму (1)'!L420,ДжедайскаяШкала,2,FALSE)</f>
        <v>3. Хорошо</v>
      </c>
      <c r="V420" s="9">
        <f t="shared" si="40"/>
        <v>25</v>
      </c>
      <c r="W420" s="9" t="str">
        <f t="shared" si="41"/>
        <v>2. Усталый</v>
      </c>
      <c r="X420">
        <f>VLOOKUP('Ответы на форму (1)'!M420,FAS,2,FALSE)</f>
        <v>2</v>
      </c>
      <c r="Y420">
        <f>VLOOKUP('Ответы на форму (1)'!N420,FAS,2,FALSE)</f>
        <v>2</v>
      </c>
      <c r="Z420">
        <f>VLOOKUP('Ответы на форму (1)'!O420,FAS,2,FALSE)</f>
        <v>2</v>
      </c>
      <c r="AA420">
        <f>VLOOKUP('Ответы на форму (1)'!P420,FAS,2,FALSE)</f>
        <v>5</v>
      </c>
      <c r="AB420">
        <f>VLOOKUP('Ответы на форму (1)'!Q420,FAS,2,FALSE)</f>
        <v>2</v>
      </c>
      <c r="AC420">
        <f>VLOOKUP('Ответы на форму (1)'!R420,FAS,2,FALSE)</f>
        <v>3</v>
      </c>
      <c r="AD420">
        <f>VLOOKUP('Ответы на форму (1)'!S420,FAS,2,FALSE)</f>
        <v>2</v>
      </c>
      <c r="AE420">
        <f>VLOOKUP('Ответы на форму (1)'!T420,FAS,2,FALSE)</f>
        <v>2</v>
      </c>
      <c r="AF420">
        <f>VLOOKUP('Ответы на форму (1)'!U420,FAS,2,FALSE)</f>
        <v>1</v>
      </c>
      <c r="AG420">
        <f>VLOOKUP('Ответы на форму (1)'!V420,FAS,2,FALSE)</f>
        <v>4</v>
      </c>
    </row>
    <row r="421" spans="1:33" x14ac:dyDescent="0.3">
      <c r="A421" t="str">
        <f>VLOOKUP('Ответы на форму (1)'!B421,Пол,2,FALSE)</f>
        <v>М</v>
      </c>
      <c r="B421">
        <f>'Ответы на форму (1)'!C421</f>
        <v>36</v>
      </c>
      <c r="C421" t="str">
        <f t="shared" si="36"/>
        <v>1. Мудрый :)</v>
      </c>
      <c r="D421" t="str">
        <f>VLOOKUP('Ответы на форму (1)'!D421,ЧастотаТолчкосмартфона,2,FALSE)</f>
        <v>4. Очень Часто</v>
      </c>
      <c r="E421">
        <f>IF(ISERR(FIND(E$1,'Ответы на форму (1)'!$E421)),0,IF(FIND(E$1,'Ответы на форму (1)'!$E421)&gt;0,1,0))</f>
        <v>0</v>
      </c>
      <c r="F421">
        <f>IF(ISERR(FIND(F$1,'Ответы на форму (1)'!$E421)),0,IF(FIND(F$1,'Ответы на форму (1)'!$E421)&gt;0,1,0))</f>
        <v>1</v>
      </c>
      <c r="G421">
        <f>IF(ISERR(FIND(G$1,'Ответы на форму (1)'!$E421)),0,IF(FIND(G$1,'Ответы на форму (1)'!$E421)&gt;0,1,0))</f>
        <v>0</v>
      </c>
      <c r="H421">
        <f>IF(ISERR(FIND(H$1,'Ответы на форму (1)'!$E421)),0,IF(FIND(H$1,'Ответы на форму (1)'!$E421)&gt;0,1,0))</f>
        <v>1</v>
      </c>
      <c r="I421">
        <f>IF(ISERR(FIND(I$1,'Ответы на форму (1)'!$E421)),0,IF(FIND(I$1,'Ответы на форму (1)'!$E421)&gt;0,1,0))</f>
        <v>0</v>
      </c>
      <c r="J421">
        <f>IF(ISERR(FIND(J$1,'Ответы на форму (1)'!$E421)),0,IF(FIND(J$1,'Ответы на форму (1)'!$E421)&gt;0,1,0))</f>
        <v>1</v>
      </c>
      <c r="K421">
        <f>IF(ISERR(FIND(K$1,'Ответы на форму (1)'!$E421)),0,IF(FIND(K$1,'Ответы на форму (1)'!$E421)&gt;0,1,0))</f>
        <v>0</v>
      </c>
      <c r="L421">
        <f t="shared" si="37"/>
        <v>3</v>
      </c>
      <c r="M421" s="9">
        <f t="shared" si="38"/>
        <v>24</v>
      </c>
      <c r="N421" s="9" t="str">
        <f t="shared" si="39"/>
        <v>2. Так себе</v>
      </c>
      <c r="O421">
        <f>'Ответы на форму (1)'!F421</f>
        <v>5</v>
      </c>
      <c r="P421">
        <f>'Ответы на форму (1)'!G421</f>
        <v>6</v>
      </c>
      <c r="Q421">
        <f>'Ответы на форму (1)'!H421</f>
        <v>5</v>
      </c>
      <c r="R421">
        <f>'Ответы на форму (1)'!I421</f>
        <v>5</v>
      </c>
      <c r="S421">
        <f>'Ответы на форму (1)'!J421</f>
        <v>3</v>
      </c>
      <c r="T421" t="str">
        <f>VLOOKUP('Ответы на форму (1)'!K421,ДжедайскаяШкала,2,FALSE)</f>
        <v>1. Плохо</v>
      </c>
      <c r="U421" t="str">
        <f>VLOOKUP('Ответы на форму (1)'!L421,ДжедайскаяШкала,2,FALSE)</f>
        <v>2. Средне</v>
      </c>
      <c r="V421" s="9">
        <f t="shared" si="40"/>
        <v>29</v>
      </c>
      <c r="W421" s="9" t="str">
        <f t="shared" si="41"/>
        <v>2. Усталый</v>
      </c>
      <c r="X421">
        <f>VLOOKUP('Ответы на форму (1)'!M421,FAS,2,FALSE)</f>
        <v>2</v>
      </c>
      <c r="Y421">
        <f>VLOOKUP('Ответы на форму (1)'!N421,FAS,2,FALSE)</f>
        <v>2</v>
      </c>
      <c r="Z421">
        <f>VLOOKUP('Ответы на форму (1)'!O421,FAS,2,FALSE)</f>
        <v>3</v>
      </c>
      <c r="AA421">
        <f>VLOOKUP('Ответы на форму (1)'!P421,FAS,2,FALSE)</f>
        <v>2</v>
      </c>
      <c r="AB421">
        <f>VLOOKUP('Ответы на форму (1)'!Q421,FAS,2,FALSE)</f>
        <v>3</v>
      </c>
      <c r="AC421">
        <f>VLOOKUP('Ответы на форму (1)'!R421,FAS,2,FALSE)</f>
        <v>4</v>
      </c>
      <c r="AD421">
        <f>VLOOKUP('Ответы на форму (1)'!S421,FAS,2,FALSE)</f>
        <v>2</v>
      </c>
      <c r="AE421">
        <f>VLOOKUP('Ответы на форму (1)'!T421,FAS,2,FALSE)</f>
        <v>3</v>
      </c>
      <c r="AF421">
        <f>VLOOKUP('Ответы на форму (1)'!U421,FAS,2,FALSE)</f>
        <v>4</v>
      </c>
      <c r="AG421">
        <f>VLOOKUP('Ответы на форму (1)'!V421,FAS,2,FALSE)</f>
        <v>4</v>
      </c>
    </row>
    <row r="422" spans="1:33" x14ac:dyDescent="0.3">
      <c r="A422" t="str">
        <f>VLOOKUP('Ответы на форму (1)'!B422,Пол,2,FALSE)</f>
        <v>Ж</v>
      </c>
      <c r="B422">
        <f>'Ответы на форму (1)'!C422</f>
        <v>29</v>
      </c>
      <c r="C422" t="str">
        <f t="shared" si="36"/>
        <v>2. Молодой</v>
      </c>
      <c r="D422" t="str">
        <f>VLOOKUP('Ответы на форму (1)'!D422,ЧастотаТолчкосмартфона,2,FALSE)</f>
        <v>4. Очень Часто</v>
      </c>
      <c r="E422">
        <f>IF(ISERR(FIND(E$1,'Ответы на форму (1)'!$E422)),0,IF(FIND(E$1,'Ответы на форму (1)'!$E422)&gt;0,1,0))</f>
        <v>0</v>
      </c>
      <c r="F422">
        <f>IF(ISERR(FIND(F$1,'Ответы на форму (1)'!$E422)),0,IF(FIND(F$1,'Ответы на форму (1)'!$E422)&gt;0,1,0))</f>
        <v>1</v>
      </c>
      <c r="G422">
        <f>IF(ISERR(FIND(G$1,'Ответы на форму (1)'!$E422)),0,IF(FIND(G$1,'Ответы на форму (1)'!$E422)&gt;0,1,0))</f>
        <v>1</v>
      </c>
      <c r="H422">
        <f>IF(ISERR(FIND(H$1,'Ответы на форму (1)'!$E422)),0,IF(FIND(H$1,'Ответы на форму (1)'!$E422)&gt;0,1,0))</f>
        <v>0</v>
      </c>
      <c r="I422">
        <f>IF(ISERR(FIND(I$1,'Ответы на форму (1)'!$E422)),0,IF(FIND(I$1,'Ответы на форму (1)'!$E422)&gt;0,1,0))</f>
        <v>1</v>
      </c>
      <c r="J422">
        <f>IF(ISERR(FIND(J$1,'Ответы на форму (1)'!$E422)),0,IF(FIND(J$1,'Ответы на форму (1)'!$E422)&gt;0,1,0))</f>
        <v>0</v>
      </c>
      <c r="K422">
        <f>IF(ISERR(FIND(K$1,'Ответы на форму (1)'!$E422)),0,IF(FIND(K$1,'Ответы на форму (1)'!$E422)&gt;0,1,0))</f>
        <v>0</v>
      </c>
      <c r="L422">
        <f t="shared" si="37"/>
        <v>3</v>
      </c>
      <c r="M422" s="9">
        <f t="shared" si="38"/>
        <v>23</v>
      </c>
      <c r="N422" s="9" t="str">
        <f t="shared" si="39"/>
        <v>2. Так себе</v>
      </c>
      <c r="O422">
        <f>'Ответы на форму (1)'!F422</f>
        <v>4</v>
      </c>
      <c r="P422">
        <f>'Ответы на форму (1)'!G422</f>
        <v>4</v>
      </c>
      <c r="Q422">
        <f>'Ответы на форму (1)'!H422</f>
        <v>5</v>
      </c>
      <c r="R422">
        <f>'Ответы на форму (1)'!I422</f>
        <v>5</v>
      </c>
      <c r="S422">
        <f>'Ответы на форму (1)'!J422</f>
        <v>5</v>
      </c>
      <c r="T422" t="str">
        <f>VLOOKUP('Ответы на форму (1)'!K422,ДжедайскаяШкала,2,FALSE)</f>
        <v>1. Плохо</v>
      </c>
      <c r="U422" t="str">
        <f>VLOOKUP('Ответы на форму (1)'!L422,ДжедайскаяШкала,2,FALSE)</f>
        <v>1. Плохо</v>
      </c>
      <c r="V422" s="9">
        <f t="shared" si="40"/>
        <v>37</v>
      </c>
      <c r="W422" s="9" t="str">
        <f t="shared" si="41"/>
        <v>3. В хлам</v>
      </c>
      <c r="X422">
        <f>VLOOKUP('Ответы на форму (1)'!M422,FAS,2,FALSE)</f>
        <v>4</v>
      </c>
      <c r="Y422">
        <f>VLOOKUP('Ответы на форму (1)'!N422,FAS,2,FALSE)</f>
        <v>4</v>
      </c>
      <c r="Z422">
        <f>VLOOKUP('Ответы на форму (1)'!O422,FAS,2,FALSE)</f>
        <v>4</v>
      </c>
      <c r="AA422">
        <f>VLOOKUP('Ответы на форму (1)'!P422,FAS,2,FALSE)</f>
        <v>3</v>
      </c>
      <c r="AB422">
        <f>VLOOKUP('Ответы на форму (1)'!Q422,FAS,2,FALSE)</f>
        <v>4</v>
      </c>
      <c r="AC422">
        <f>VLOOKUP('Ответы на форму (1)'!R422,FAS,2,FALSE)</f>
        <v>4</v>
      </c>
      <c r="AD422">
        <f>VLOOKUP('Ответы на форму (1)'!S422,FAS,2,FALSE)</f>
        <v>3</v>
      </c>
      <c r="AE422">
        <f>VLOOKUP('Ответы на форму (1)'!T422,FAS,2,FALSE)</f>
        <v>4</v>
      </c>
      <c r="AF422">
        <f>VLOOKUP('Ответы на форму (1)'!U422,FAS,2,FALSE)</f>
        <v>3</v>
      </c>
      <c r="AG422">
        <f>VLOOKUP('Ответы на форму (1)'!V422,FAS,2,FALSE)</f>
        <v>4</v>
      </c>
    </row>
    <row r="423" spans="1:33" x14ac:dyDescent="0.3">
      <c r="A423" t="str">
        <f>VLOOKUP('Ответы на форму (1)'!B423,Пол,2,FALSE)</f>
        <v>Ж</v>
      </c>
      <c r="B423">
        <f>'Ответы на форму (1)'!C423</f>
        <v>42</v>
      </c>
      <c r="C423" t="str">
        <f t="shared" si="36"/>
        <v>1. Мудрый :)</v>
      </c>
      <c r="D423" t="str">
        <f>VLOOKUP('Ответы на форму (1)'!D423,ЧастотаТолчкосмартфона,2,FALSE)</f>
        <v>0. Никогда</v>
      </c>
      <c r="E423">
        <f>IF(ISERR(FIND(E$1,'Ответы на форму (1)'!$E423)),0,IF(FIND(E$1,'Ответы на форму (1)'!$E423)&gt;0,1,0))</f>
        <v>0</v>
      </c>
      <c r="F423">
        <f>IF(ISERR(FIND(F$1,'Ответы на форму (1)'!$E423)),0,IF(FIND(F$1,'Ответы на форму (1)'!$E423)&gt;0,1,0))</f>
        <v>0</v>
      </c>
      <c r="G423">
        <f>IF(ISERR(FIND(G$1,'Ответы на форму (1)'!$E423)),0,IF(FIND(G$1,'Ответы на форму (1)'!$E423)&gt;0,1,0))</f>
        <v>0</v>
      </c>
      <c r="H423">
        <f>IF(ISERR(FIND(H$1,'Ответы на форму (1)'!$E423)),0,IF(FIND(H$1,'Ответы на форму (1)'!$E423)&gt;0,1,0))</f>
        <v>0</v>
      </c>
      <c r="I423">
        <f>IF(ISERR(FIND(I$1,'Ответы на форму (1)'!$E423)),0,IF(FIND(I$1,'Ответы на форму (1)'!$E423)&gt;0,1,0))</f>
        <v>0</v>
      </c>
      <c r="J423">
        <f>IF(ISERR(FIND(J$1,'Ответы на форму (1)'!$E423)),0,IF(FIND(J$1,'Ответы на форму (1)'!$E423)&gt;0,1,0))</f>
        <v>0</v>
      </c>
      <c r="K423">
        <f>IF(ISERR(FIND(K$1,'Ответы на форму (1)'!$E423)),0,IF(FIND(K$1,'Ответы на форму (1)'!$E423)&gt;0,1,0))</f>
        <v>0</v>
      </c>
      <c r="L423">
        <f t="shared" si="37"/>
        <v>0</v>
      </c>
      <c r="M423" s="9">
        <f t="shared" si="38"/>
        <v>5</v>
      </c>
      <c r="N423" s="9" t="str">
        <f t="shared" si="39"/>
        <v>3. Не довольный</v>
      </c>
      <c r="O423">
        <f>'Ответы на форму (1)'!F423</f>
        <v>1</v>
      </c>
      <c r="P423">
        <f>'Ответы на форму (1)'!G423</f>
        <v>1</v>
      </c>
      <c r="Q423">
        <f>'Ответы на форму (1)'!H423</f>
        <v>1</v>
      </c>
      <c r="R423">
        <f>'Ответы на форму (1)'!I423</f>
        <v>1</v>
      </c>
      <c r="S423">
        <f>'Ответы на форму (1)'!J423</f>
        <v>1</v>
      </c>
      <c r="T423" t="str">
        <f>VLOOKUP('Ответы на форму (1)'!K423,ДжедайскаяШкала,2,FALSE)</f>
        <v>2. Средне</v>
      </c>
      <c r="U423" t="str">
        <f>VLOOKUP('Ответы на форму (1)'!L423,ДжедайскаяШкала,2,FALSE)</f>
        <v>2. Средне</v>
      </c>
      <c r="V423" s="9">
        <f t="shared" si="40"/>
        <v>36</v>
      </c>
      <c r="W423" s="9" t="str">
        <f t="shared" si="41"/>
        <v>3. В хлам</v>
      </c>
      <c r="X423">
        <f>VLOOKUP('Ответы на форму (1)'!M423,FAS,2,FALSE)</f>
        <v>5</v>
      </c>
      <c r="Y423">
        <f>VLOOKUP('Ответы на форму (1)'!N423,FAS,2,FALSE)</f>
        <v>4</v>
      </c>
      <c r="Z423">
        <f>VLOOKUP('Ответы на форму (1)'!O423,FAS,2,FALSE)</f>
        <v>4</v>
      </c>
      <c r="AA423">
        <f>VLOOKUP('Ответы на форму (1)'!P423,FAS,2,FALSE)</f>
        <v>1</v>
      </c>
      <c r="AB423">
        <f>VLOOKUP('Ответы на форму (1)'!Q423,FAS,2,FALSE)</f>
        <v>5</v>
      </c>
      <c r="AC423">
        <f>VLOOKUP('Ответы на форму (1)'!R423,FAS,2,FALSE)</f>
        <v>4</v>
      </c>
      <c r="AD423">
        <f>VLOOKUP('Ответы на форму (1)'!S423,FAS,2,FALSE)</f>
        <v>3</v>
      </c>
      <c r="AE423">
        <f>VLOOKUP('Ответы на форму (1)'!T423,FAS,2,FALSE)</f>
        <v>4</v>
      </c>
      <c r="AF423">
        <f>VLOOKUP('Ответы на форму (1)'!U423,FAS,2,FALSE)</f>
        <v>3</v>
      </c>
      <c r="AG423">
        <f>VLOOKUP('Ответы на форму (1)'!V423,FAS,2,FALSE)</f>
        <v>3</v>
      </c>
    </row>
    <row r="424" spans="1:33" x14ac:dyDescent="0.3">
      <c r="A424" t="str">
        <f>VLOOKUP('Ответы на форму (1)'!B424,Пол,2,FALSE)</f>
        <v>Ж</v>
      </c>
      <c r="B424">
        <f>'Ответы на форму (1)'!C424</f>
        <v>30</v>
      </c>
      <c r="C424" t="str">
        <f t="shared" si="36"/>
        <v>2. Молодой</v>
      </c>
      <c r="D424" t="str">
        <f>VLOOKUP('Ответы на форму (1)'!D424,ЧастотаТолчкосмартфона,2,FALSE)</f>
        <v>4. Очень Часто</v>
      </c>
      <c r="E424">
        <f>IF(ISERR(FIND(E$1,'Ответы на форму (1)'!$E424)),0,IF(FIND(E$1,'Ответы на форму (1)'!$E424)&gt;0,1,0))</f>
        <v>0</v>
      </c>
      <c r="F424">
        <f>IF(ISERR(FIND(F$1,'Ответы на форму (1)'!$E424)),0,IF(FIND(F$1,'Ответы на форму (1)'!$E424)&gt;0,1,0))</f>
        <v>0</v>
      </c>
      <c r="G424">
        <f>IF(ISERR(FIND(G$1,'Ответы на форму (1)'!$E424)),0,IF(FIND(G$1,'Ответы на форму (1)'!$E424)&gt;0,1,0))</f>
        <v>0</v>
      </c>
      <c r="H424">
        <f>IF(ISERR(FIND(H$1,'Ответы на форму (1)'!$E424)),0,IF(FIND(H$1,'Ответы на форму (1)'!$E424)&gt;0,1,0))</f>
        <v>1</v>
      </c>
      <c r="I424">
        <f>IF(ISERR(FIND(I$1,'Ответы на форму (1)'!$E424)),0,IF(FIND(I$1,'Ответы на форму (1)'!$E424)&gt;0,1,0))</f>
        <v>0</v>
      </c>
      <c r="J424">
        <f>IF(ISERR(FIND(J$1,'Ответы на форму (1)'!$E424)),0,IF(FIND(J$1,'Ответы на форму (1)'!$E424)&gt;0,1,0))</f>
        <v>0</v>
      </c>
      <c r="K424">
        <f>IF(ISERR(FIND(K$1,'Ответы на форму (1)'!$E424)),0,IF(FIND(K$1,'Ответы на форму (1)'!$E424)&gt;0,1,0))</f>
        <v>0</v>
      </c>
      <c r="L424">
        <f t="shared" si="37"/>
        <v>1</v>
      </c>
      <c r="M424" s="9">
        <f t="shared" si="38"/>
        <v>28</v>
      </c>
      <c r="N424" s="9" t="str">
        <f t="shared" si="39"/>
        <v>1. Довольный</v>
      </c>
      <c r="O424">
        <f>'Ответы на форму (1)'!F424</f>
        <v>6</v>
      </c>
      <c r="P424">
        <f>'Ответы на форму (1)'!G424</f>
        <v>5</v>
      </c>
      <c r="Q424">
        <f>'Ответы на форму (1)'!H424</f>
        <v>6</v>
      </c>
      <c r="R424">
        <f>'Ответы на форму (1)'!I424</f>
        <v>6</v>
      </c>
      <c r="S424">
        <f>'Ответы на форму (1)'!J424</f>
        <v>5</v>
      </c>
      <c r="T424" t="str">
        <f>VLOOKUP('Ответы на форму (1)'!K424,ДжедайскаяШкала,2,FALSE)</f>
        <v>3. Хорошо</v>
      </c>
      <c r="U424" t="str">
        <f>VLOOKUP('Ответы на форму (1)'!L424,ДжедайскаяШкала,2,FALSE)</f>
        <v>3. Хорошо</v>
      </c>
      <c r="V424" s="9">
        <f t="shared" si="40"/>
        <v>27</v>
      </c>
      <c r="W424" s="9" t="str">
        <f t="shared" si="41"/>
        <v>2. Усталый</v>
      </c>
      <c r="X424">
        <f>VLOOKUP('Ответы на форму (1)'!M424,FAS,2,FALSE)</f>
        <v>3</v>
      </c>
      <c r="Y424">
        <f>VLOOKUP('Ответы на форму (1)'!N424,FAS,2,FALSE)</f>
        <v>3</v>
      </c>
      <c r="Z424">
        <f>VLOOKUP('Ответы на форму (1)'!O424,FAS,2,FALSE)</f>
        <v>3</v>
      </c>
      <c r="AA424">
        <f>VLOOKUP('Ответы на форму (1)'!P424,FAS,2,FALSE)</f>
        <v>4</v>
      </c>
      <c r="AB424">
        <f>VLOOKUP('Ответы на форму (1)'!Q424,FAS,2,FALSE)</f>
        <v>3</v>
      </c>
      <c r="AC424">
        <f>VLOOKUP('Ответы на форму (1)'!R424,FAS,2,FALSE)</f>
        <v>2</v>
      </c>
      <c r="AD424">
        <f>VLOOKUP('Ответы на форму (1)'!S424,FAS,2,FALSE)</f>
        <v>3</v>
      </c>
      <c r="AE424">
        <f>VLOOKUP('Ответы на форму (1)'!T424,FAS,2,FALSE)</f>
        <v>1</v>
      </c>
      <c r="AF424">
        <f>VLOOKUP('Ответы на форму (1)'!U424,FAS,2,FALSE)</f>
        <v>2</v>
      </c>
      <c r="AG424">
        <f>VLOOKUP('Ответы на форму (1)'!V424,FAS,2,FALSE)</f>
        <v>3</v>
      </c>
    </row>
    <row r="425" spans="1:33" x14ac:dyDescent="0.3">
      <c r="A425" t="str">
        <f>VLOOKUP('Ответы на форму (1)'!B425,Пол,2,FALSE)</f>
        <v>М</v>
      </c>
      <c r="B425">
        <f>'Ответы на форму (1)'!C425</f>
        <v>50</v>
      </c>
      <c r="C425" t="str">
        <f t="shared" si="36"/>
        <v>1. Мудрый :)</v>
      </c>
      <c r="D425" t="str">
        <f>VLOOKUP('Ответы на форму (1)'!D425,ЧастотаТолчкосмартфона,2,FALSE)</f>
        <v>2. Иногда</v>
      </c>
      <c r="E425">
        <f>IF(ISERR(FIND(E$1,'Ответы на форму (1)'!$E425)),0,IF(FIND(E$1,'Ответы на форму (1)'!$E425)&gt;0,1,0))</f>
        <v>0</v>
      </c>
      <c r="F425">
        <f>IF(ISERR(FIND(F$1,'Ответы на форму (1)'!$E425)),0,IF(FIND(F$1,'Ответы на форму (1)'!$E425)&gt;0,1,0))</f>
        <v>1</v>
      </c>
      <c r="G425">
        <f>IF(ISERR(FIND(G$1,'Ответы на форму (1)'!$E425)),0,IF(FIND(G$1,'Ответы на форму (1)'!$E425)&gt;0,1,0))</f>
        <v>1</v>
      </c>
      <c r="H425">
        <f>IF(ISERR(FIND(H$1,'Ответы на форму (1)'!$E425)),0,IF(FIND(H$1,'Ответы на форму (1)'!$E425)&gt;0,1,0))</f>
        <v>0</v>
      </c>
      <c r="I425">
        <f>IF(ISERR(FIND(I$1,'Ответы на форму (1)'!$E425)),0,IF(FIND(I$1,'Ответы на форму (1)'!$E425)&gt;0,1,0))</f>
        <v>0</v>
      </c>
      <c r="J425">
        <f>IF(ISERR(FIND(J$1,'Ответы на форму (1)'!$E425)),0,IF(FIND(J$1,'Ответы на форму (1)'!$E425)&gt;0,1,0))</f>
        <v>0</v>
      </c>
      <c r="K425">
        <f>IF(ISERR(FIND(K$1,'Ответы на форму (1)'!$E425)),0,IF(FIND(K$1,'Ответы на форму (1)'!$E425)&gt;0,1,0))</f>
        <v>0</v>
      </c>
      <c r="L425">
        <f t="shared" si="37"/>
        <v>2</v>
      </c>
      <c r="M425" s="9">
        <f t="shared" si="38"/>
        <v>27</v>
      </c>
      <c r="N425" s="9" t="str">
        <f t="shared" si="39"/>
        <v>1. Довольный</v>
      </c>
      <c r="O425">
        <f>'Ответы на форму (1)'!F425</f>
        <v>5</v>
      </c>
      <c r="P425">
        <f>'Ответы на форму (1)'!G425</f>
        <v>6</v>
      </c>
      <c r="Q425">
        <f>'Ответы на форму (1)'!H425</f>
        <v>7</v>
      </c>
      <c r="R425">
        <f>'Ответы на форму (1)'!I425</f>
        <v>6</v>
      </c>
      <c r="S425">
        <f>'Ответы на форму (1)'!J425</f>
        <v>3</v>
      </c>
      <c r="T425" t="str">
        <f>VLOOKUP('Ответы на форму (1)'!K425,ДжедайскаяШкала,2,FALSE)</f>
        <v>3. Хорошо</v>
      </c>
      <c r="U425" t="str">
        <f>VLOOKUP('Ответы на форму (1)'!L425,ДжедайскаяШкала,2,FALSE)</f>
        <v>3. Хорошо</v>
      </c>
      <c r="V425" s="9">
        <f t="shared" si="40"/>
        <v>22</v>
      </c>
      <c r="W425" s="9" t="str">
        <f t="shared" si="41"/>
        <v>1. Свежий</v>
      </c>
      <c r="X425">
        <f>VLOOKUP('Ответы на форму (1)'!M425,FAS,2,FALSE)</f>
        <v>2</v>
      </c>
      <c r="Y425">
        <f>VLOOKUP('Ответы на форму (1)'!N425,FAS,2,FALSE)</f>
        <v>1</v>
      </c>
      <c r="Z425">
        <f>VLOOKUP('Ответы на форму (1)'!O425,FAS,2,FALSE)</f>
        <v>1</v>
      </c>
      <c r="AA425">
        <f>VLOOKUP('Ответы на форму (1)'!P425,FAS,2,FALSE)</f>
        <v>5</v>
      </c>
      <c r="AB425">
        <f>VLOOKUP('Ответы на форму (1)'!Q425,FAS,2,FALSE)</f>
        <v>2</v>
      </c>
      <c r="AC425">
        <f>VLOOKUP('Ответы на форму (1)'!R425,FAS,2,FALSE)</f>
        <v>1</v>
      </c>
      <c r="AD425">
        <f>VLOOKUP('Ответы на форму (1)'!S425,FAS,2,FALSE)</f>
        <v>2</v>
      </c>
      <c r="AE425">
        <f>VLOOKUP('Ответы на форму (1)'!T425,FAS,2,FALSE)</f>
        <v>1</v>
      </c>
      <c r="AF425">
        <f>VLOOKUP('Ответы на форму (1)'!U425,FAS,2,FALSE)</f>
        <v>3</v>
      </c>
      <c r="AG425">
        <f>VLOOKUP('Ответы на форму (1)'!V425,FAS,2,FALSE)</f>
        <v>4</v>
      </c>
    </row>
    <row r="426" spans="1:33" x14ac:dyDescent="0.3">
      <c r="A426" t="str">
        <f>VLOOKUP('Ответы на форму (1)'!B426,Пол,2,FALSE)</f>
        <v>Ж</v>
      </c>
      <c r="B426">
        <f>'Ответы на форму (1)'!C426</f>
        <v>38</v>
      </c>
      <c r="C426" t="str">
        <f t="shared" si="36"/>
        <v>1. Мудрый :)</v>
      </c>
      <c r="D426" t="str">
        <f>VLOOKUP('Ответы на форму (1)'!D426,ЧастотаТолчкосмартфона,2,FALSE)</f>
        <v>0. Никогда</v>
      </c>
      <c r="E426">
        <f>IF(ISERR(FIND(E$1,'Ответы на форму (1)'!$E426)),0,IF(FIND(E$1,'Ответы на форму (1)'!$E426)&gt;0,1,0))</f>
        <v>0</v>
      </c>
      <c r="F426">
        <f>IF(ISERR(FIND(F$1,'Ответы на форму (1)'!$E426)),0,IF(FIND(F$1,'Ответы на форму (1)'!$E426)&gt;0,1,0))</f>
        <v>0</v>
      </c>
      <c r="G426">
        <f>IF(ISERR(FIND(G$1,'Ответы на форму (1)'!$E426)),0,IF(FIND(G$1,'Ответы на форму (1)'!$E426)&gt;0,1,0))</f>
        <v>0</v>
      </c>
      <c r="H426">
        <f>IF(ISERR(FIND(H$1,'Ответы на форму (1)'!$E426)),0,IF(FIND(H$1,'Ответы на форму (1)'!$E426)&gt;0,1,0))</f>
        <v>0</v>
      </c>
      <c r="I426">
        <f>IF(ISERR(FIND(I$1,'Ответы на форму (1)'!$E426)),0,IF(FIND(I$1,'Ответы на форму (1)'!$E426)&gt;0,1,0))</f>
        <v>0</v>
      </c>
      <c r="J426">
        <f>IF(ISERR(FIND(J$1,'Ответы на форму (1)'!$E426)),0,IF(FIND(J$1,'Ответы на форму (1)'!$E426)&gt;0,1,0))</f>
        <v>0</v>
      </c>
      <c r="K426">
        <f>IF(ISERR(FIND(K$1,'Ответы на форму (1)'!$E426)),0,IF(FIND(K$1,'Ответы на форму (1)'!$E426)&gt;0,1,0))</f>
        <v>0</v>
      </c>
      <c r="L426">
        <f t="shared" si="37"/>
        <v>0</v>
      </c>
      <c r="M426" s="9">
        <f t="shared" si="38"/>
        <v>26</v>
      </c>
      <c r="N426" s="9" t="str">
        <f t="shared" si="39"/>
        <v>1. Довольный</v>
      </c>
      <c r="O426">
        <f>'Ответы на форму (1)'!F426</f>
        <v>5</v>
      </c>
      <c r="P426">
        <f>'Ответы на форму (1)'!G426</f>
        <v>4</v>
      </c>
      <c r="Q426">
        <f>'Ответы на форму (1)'!H426</f>
        <v>6</v>
      </c>
      <c r="R426">
        <f>'Ответы на форму (1)'!I426</f>
        <v>6</v>
      </c>
      <c r="S426">
        <f>'Ответы на форму (1)'!J426</f>
        <v>5</v>
      </c>
      <c r="T426" t="str">
        <f>VLOOKUP('Ответы на форму (1)'!K426,ДжедайскаяШкала,2,FALSE)</f>
        <v>2. Средне</v>
      </c>
      <c r="U426" t="str">
        <f>VLOOKUP('Ответы на форму (1)'!L426,ДжедайскаяШкала,2,FALSE)</f>
        <v>2. Средне</v>
      </c>
      <c r="V426" s="9">
        <f t="shared" si="40"/>
        <v>28</v>
      </c>
      <c r="W426" s="9" t="str">
        <f t="shared" si="41"/>
        <v>2. Усталый</v>
      </c>
      <c r="X426">
        <f>VLOOKUP('Ответы на форму (1)'!M426,FAS,2,FALSE)</f>
        <v>3</v>
      </c>
      <c r="Y426">
        <f>VLOOKUP('Ответы на форму (1)'!N426,FAS,2,FALSE)</f>
        <v>3</v>
      </c>
      <c r="Z426">
        <f>VLOOKUP('Ответы на форму (1)'!O426,FAS,2,FALSE)</f>
        <v>2</v>
      </c>
      <c r="AA426">
        <f>VLOOKUP('Ответы на форму (1)'!P426,FAS,2,FALSE)</f>
        <v>3</v>
      </c>
      <c r="AB426">
        <f>VLOOKUP('Ответы на форму (1)'!Q426,FAS,2,FALSE)</f>
        <v>2</v>
      </c>
      <c r="AC426">
        <f>VLOOKUP('Ответы на форму (1)'!R426,FAS,2,FALSE)</f>
        <v>4</v>
      </c>
      <c r="AD426">
        <f>VLOOKUP('Ответы на форму (1)'!S426,FAS,2,FALSE)</f>
        <v>2</v>
      </c>
      <c r="AE426">
        <f>VLOOKUP('Ответы на форму (1)'!T426,FAS,2,FALSE)</f>
        <v>2</v>
      </c>
      <c r="AF426">
        <f>VLOOKUP('Ответы на форму (1)'!U426,FAS,2,FALSE)</f>
        <v>2</v>
      </c>
      <c r="AG426">
        <f>VLOOKUP('Ответы на форму (1)'!V426,FAS,2,FALSE)</f>
        <v>5</v>
      </c>
    </row>
    <row r="427" spans="1:33" x14ac:dyDescent="0.3">
      <c r="A427" t="str">
        <f>VLOOKUP('Ответы на форму (1)'!B427,Пол,2,FALSE)</f>
        <v>М</v>
      </c>
      <c r="B427">
        <f>'Ответы на форму (1)'!C427</f>
        <v>33</v>
      </c>
      <c r="C427" t="str">
        <f t="shared" si="36"/>
        <v>2. Молодой</v>
      </c>
      <c r="D427" t="str">
        <f>VLOOKUP('Ответы на форму (1)'!D427,ЧастотаТолчкосмартфона,2,FALSE)</f>
        <v>4. Очень Часто</v>
      </c>
      <c r="E427">
        <f>IF(ISERR(FIND(E$1,'Ответы на форму (1)'!$E427)),0,IF(FIND(E$1,'Ответы на форму (1)'!$E427)&gt;0,1,0))</f>
        <v>0</v>
      </c>
      <c r="F427">
        <f>IF(ISERR(FIND(F$1,'Ответы на форму (1)'!$E427)),0,IF(FIND(F$1,'Ответы на форму (1)'!$E427)&gt;0,1,0))</f>
        <v>1</v>
      </c>
      <c r="G427">
        <f>IF(ISERR(FIND(G$1,'Ответы на форму (1)'!$E427)),0,IF(FIND(G$1,'Ответы на форму (1)'!$E427)&gt;0,1,0))</f>
        <v>1</v>
      </c>
      <c r="H427">
        <f>IF(ISERR(FIND(H$1,'Ответы на форму (1)'!$E427)),0,IF(FIND(H$1,'Ответы на форму (1)'!$E427)&gt;0,1,0))</f>
        <v>1</v>
      </c>
      <c r="I427">
        <f>IF(ISERR(FIND(I$1,'Ответы на форму (1)'!$E427)),0,IF(FIND(I$1,'Ответы на форму (1)'!$E427)&gt;0,1,0))</f>
        <v>0</v>
      </c>
      <c r="J427">
        <f>IF(ISERR(FIND(J$1,'Ответы на форму (1)'!$E427)),0,IF(FIND(J$1,'Ответы на форму (1)'!$E427)&gt;0,1,0))</f>
        <v>1</v>
      </c>
      <c r="K427">
        <f>IF(ISERR(FIND(K$1,'Ответы на форму (1)'!$E427)),0,IF(FIND(K$1,'Ответы на форму (1)'!$E427)&gt;0,1,0))</f>
        <v>0</v>
      </c>
      <c r="L427">
        <f t="shared" si="37"/>
        <v>4</v>
      </c>
      <c r="M427" s="9">
        <f t="shared" si="38"/>
        <v>25</v>
      </c>
      <c r="N427" s="9" t="str">
        <f t="shared" si="39"/>
        <v>2. Так себе</v>
      </c>
      <c r="O427">
        <f>'Ответы на форму (1)'!F427</f>
        <v>5</v>
      </c>
      <c r="P427">
        <f>'Ответы на форму (1)'!G427</f>
        <v>5</v>
      </c>
      <c r="Q427">
        <f>'Ответы на форму (1)'!H427</f>
        <v>5</v>
      </c>
      <c r="R427">
        <f>'Ответы на форму (1)'!I427</f>
        <v>5</v>
      </c>
      <c r="S427">
        <f>'Ответы на форму (1)'!J427</f>
        <v>5</v>
      </c>
      <c r="T427" t="str">
        <f>VLOOKUP('Ответы на форму (1)'!K427,ДжедайскаяШкала,2,FALSE)</f>
        <v>2. Средне</v>
      </c>
      <c r="U427" t="str">
        <f>VLOOKUP('Ответы на форму (1)'!L427,ДжедайскаяШкала,2,FALSE)</f>
        <v>2. Средне</v>
      </c>
      <c r="V427" s="9">
        <f t="shared" si="40"/>
        <v>25</v>
      </c>
      <c r="W427" s="9" t="str">
        <f t="shared" si="41"/>
        <v>2. Усталый</v>
      </c>
      <c r="X427">
        <f>VLOOKUP('Ответы на форму (1)'!M427,FAS,2,FALSE)</f>
        <v>3</v>
      </c>
      <c r="Y427">
        <f>VLOOKUP('Ответы на форму (1)'!N427,FAS,2,FALSE)</f>
        <v>2</v>
      </c>
      <c r="Z427">
        <f>VLOOKUP('Ответы на форму (1)'!O427,FAS,2,FALSE)</f>
        <v>2</v>
      </c>
      <c r="AA427">
        <f>VLOOKUP('Ответы на форму (1)'!P427,FAS,2,FALSE)</f>
        <v>4</v>
      </c>
      <c r="AB427">
        <f>VLOOKUP('Ответы на форму (1)'!Q427,FAS,2,FALSE)</f>
        <v>2</v>
      </c>
      <c r="AC427">
        <f>VLOOKUP('Ответы на форму (1)'!R427,FAS,2,FALSE)</f>
        <v>2</v>
      </c>
      <c r="AD427">
        <f>VLOOKUP('Ответы на форму (1)'!S427,FAS,2,FALSE)</f>
        <v>2</v>
      </c>
      <c r="AE427">
        <f>VLOOKUP('Ответы на форму (1)'!T427,FAS,2,FALSE)</f>
        <v>2</v>
      </c>
      <c r="AF427">
        <f>VLOOKUP('Ответы на форму (1)'!U427,FAS,2,FALSE)</f>
        <v>2</v>
      </c>
      <c r="AG427">
        <f>VLOOKUP('Ответы на форму (1)'!V427,FAS,2,FALSE)</f>
        <v>4</v>
      </c>
    </row>
    <row r="428" spans="1:33" x14ac:dyDescent="0.3">
      <c r="A428" t="str">
        <f>VLOOKUP('Ответы на форму (1)'!B428,Пол,2,FALSE)</f>
        <v>Ж</v>
      </c>
      <c r="B428">
        <f>'Ответы на форму (1)'!C428</f>
        <v>22</v>
      </c>
      <c r="C428" t="str">
        <f t="shared" si="36"/>
        <v>3. Миллениал :)</v>
      </c>
      <c r="D428" t="str">
        <f>VLOOKUP('Ответы на форму (1)'!D428,ЧастотаТолчкосмартфона,2,FALSE)</f>
        <v>1. Редко</v>
      </c>
      <c r="E428">
        <f>IF(ISERR(FIND(E$1,'Ответы на форму (1)'!$E428)),0,IF(FIND(E$1,'Ответы на форму (1)'!$E428)&gt;0,1,0))</f>
        <v>0</v>
      </c>
      <c r="F428">
        <f>IF(ISERR(FIND(F$1,'Ответы на форму (1)'!$E428)),0,IF(FIND(F$1,'Ответы на форму (1)'!$E428)&gt;0,1,0))</f>
        <v>1</v>
      </c>
      <c r="G428">
        <f>IF(ISERR(FIND(G$1,'Ответы на форму (1)'!$E428)),0,IF(FIND(G$1,'Ответы на форму (1)'!$E428)&gt;0,1,0))</f>
        <v>0</v>
      </c>
      <c r="H428">
        <f>IF(ISERR(FIND(H$1,'Ответы на форму (1)'!$E428)),0,IF(FIND(H$1,'Ответы на форму (1)'!$E428)&gt;0,1,0))</f>
        <v>0</v>
      </c>
      <c r="I428">
        <f>IF(ISERR(FIND(I$1,'Ответы на форму (1)'!$E428)),0,IF(FIND(I$1,'Ответы на форму (1)'!$E428)&gt;0,1,0))</f>
        <v>0</v>
      </c>
      <c r="J428">
        <f>IF(ISERR(FIND(J$1,'Ответы на форму (1)'!$E428)),0,IF(FIND(J$1,'Ответы на форму (1)'!$E428)&gt;0,1,0))</f>
        <v>0</v>
      </c>
      <c r="K428">
        <f>IF(ISERR(FIND(K$1,'Ответы на форму (1)'!$E428)),0,IF(FIND(K$1,'Ответы на форму (1)'!$E428)&gt;0,1,0))</f>
        <v>0</v>
      </c>
      <c r="L428">
        <f t="shared" si="37"/>
        <v>1</v>
      </c>
      <c r="M428" s="9">
        <f t="shared" si="38"/>
        <v>14</v>
      </c>
      <c r="N428" s="9" t="str">
        <f t="shared" si="39"/>
        <v>3. Не довольный</v>
      </c>
      <c r="O428">
        <f>'Ответы на форму (1)'!F428</f>
        <v>2</v>
      </c>
      <c r="P428">
        <f>'Ответы на форму (1)'!G428</f>
        <v>3</v>
      </c>
      <c r="Q428">
        <f>'Ответы на форму (1)'!H428</f>
        <v>3</v>
      </c>
      <c r="R428">
        <f>'Ответы на форму (1)'!I428</f>
        <v>4</v>
      </c>
      <c r="S428">
        <f>'Ответы на форму (1)'!J428</f>
        <v>2</v>
      </c>
      <c r="T428" t="str">
        <f>VLOOKUP('Ответы на форму (1)'!K428,ДжедайскаяШкала,2,FALSE)</f>
        <v>1. Плохо</v>
      </c>
      <c r="U428" t="str">
        <f>VLOOKUP('Ответы на форму (1)'!L428,ДжедайскаяШкала,2,FALSE)</f>
        <v>2. Средне</v>
      </c>
      <c r="V428" s="9">
        <f t="shared" si="40"/>
        <v>28</v>
      </c>
      <c r="W428" s="9" t="str">
        <f t="shared" si="41"/>
        <v>2. Усталый</v>
      </c>
      <c r="X428">
        <f>VLOOKUP('Ответы на форму (1)'!M428,FAS,2,FALSE)</f>
        <v>3</v>
      </c>
      <c r="Y428">
        <f>VLOOKUP('Ответы на форму (1)'!N428,FAS,2,FALSE)</f>
        <v>2</v>
      </c>
      <c r="Z428">
        <f>VLOOKUP('Ответы на форму (1)'!O428,FAS,2,FALSE)</f>
        <v>3</v>
      </c>
      <c r="AA428">
        <f>VLOOKUP('Ответы на форму (1)'!P428,FAS,2,FALSE)</f>
        <v>4</v>
      </c>
      <c r="AB428">
        <f>VLOOKUP('Ответы на форму (1)'!Q428,FAS,2,FALSE)</f>
        <v>2</v>
      </c>
      <c r="AC428">
        <f>VLOOKUP('Ответы на форму (1)'!R428,FAS,2,FALSE)</f>
        <v>4</v>
      </c>
      <c r="AD428">
        <f>VLOOKUP('Ответы на форму (1)'!S428,FAS,2,FALSE)</f>
        <v>2</v>
      </c>
      <c r="AE428">
        <f>VLOOKUP('Ответы на форму (1)'!T428,FAS,2,FALSE)</f>
        <v>2</v>
      </c>
      <c r="AF428">
        <f>VLOOKUP('Ответы на форму (1)'!U428,FAS,2,FALSE)</f>
        <v>2</v>
      </c>
      <c r="AG428">
        <f>VLOOKUP('Ответы на форму (1)'!V428,FAS,2,FALSE)</f>
        <v>4</v>
      </c>
    </row>
    <row r="429" spans="1:33" x14ac:dyDescent="0.3">
      <c r="A429" t="str">
        <f>VLOOKUP('Ответы на форму (1)'!B429,Пол,2,FALSE)</f>
        <v>М</v>
      </c>
      <c r="B429">
        <f>'Ответы на форму (1)'!C429</f>
        <v>35</v>
      </c>
      <c r="C429" t="str">
        <f t="shared" si="36"/>
        <v>1. Мудрый :)</v>
      </c>
      <c r="D429" t="str">
        <f>VLOOKUP('Ответы на форму (1)'!D429,ЧастотаТолчкосмартфона,2,FALSE)</f>
        <v>4. Очень Часто</v>
      </c>
      <c r="E429">
        <f>IF(ISERR(FIND(E$1,'Ответы на форму (1)'!$E429)),0,IF(FIND(E$1,'Ответы на форму (1)'!$E429)&gt;0,1,0))</f>
        <v>0</v>
      </c>
      <c r="F429">
        <f>IF(ISERR(FIND(F$1,'Ответы на форму (1)'!$E429)),0,IF(FIND(F$1,'Ответы на форму (1)'!$E429)&gt;0,1,0))</f>
        <v>1</v>
      </c>
      <c r="G429">
        <f>IF(ISERR(FIND(G$1,'Ответы на форму (1)'!$E429)),0,IF(FIND(G$1,'Ответы на форму (1)'!$E429)&gt;0,1,0))</f>
        <v>1</v>
      </c>
      <c r="H429">
        <f>IF(ISERR(FIND(H$1,'Ответы на форму (1)'!$E429)),0,IF(FIND(H$1,'Ответы на форму (1)'!$E429)&gt;0,1,0))</f>
        <v>1</v>
      </c>
      <c r="I429">
        <f>IF(ISERR(FIND(I$1,'Ответы на форму (1)'!$E429)),0,IF(FIND(I$1,'Ответы на форму (1)'!$E429)&gt;0,1,0))</f>
        <v>0</v>
      </c>
      <c r="J429">
        <f>IF(ISERR(FIND(J$1,'Ответы на форму (1)'!$E429)),0,IF(FIND(J$1,'Ответы на форму (1)'!$E429)&gt;0,1,0))</f>
        <v>0</v>
      </c>
      <c r="K429">
        <f>IF(ISERR(FIND(K$1,'Ответы на форму (1)'!$E429)),0,IF(FIND(K$1,'Ответы на форму (1)'!$E429)&gt;0,1,0))</f>
        <v>0</v>
      </c>
      <c r="L429">
        <f t="shared" si="37"/>
        <v>3</v>
      </c>
      <c r="M429" s="9">
        <f t="shared" si="38"/>
        <v>28</v>
      </c>
      <c r="N429" s="9" t="str">
        <f t="shared" si="39"/>
        <v>1. Довольный</v>
      </c>
      <c r="O429">
        <f>'Ответы на форму (1)'!F429</f>
        <v>5</v>
      </c>
      <c r="P429">
        <f>'Ответы на форму (1)'!G429</f>
        <v>7</v>
      </c>
      <c r="Q429">
        <f>'Ответы на форму (1)'!H429</f>
        <v>5</v>
      </c>
      <c r="R429">
        <f>'Ответы на форму (1)'!I429</f>
        <v>6</v>
      </c>
      <c r="S429">
        <f>'Ответы на форму (1)'!J429</f>
        <v>5</v>
      </c>
      <c r="T429" t="str">
        <f>VLOOKUP('Ответы на форму (1)'!K429,ДжедайскаяШкала,2,FALSE)</f>
        <v>3. Хорошо</v>
      </c>
      <c r="U429" t="str">
        <f>VLOOKUP('Ответы на форму (1)'!L429,ДжедайскаяШкала,2,FALSE)</f>
        <v>3. Хорошо</v>
      </c>
      <c r="V429" s="9">
        <f t="shared" si="40"/>
        <v>26</v>
      </c>
      <c r="W429" s="9" t="str">
        <f t="shared" si="41"/>
        <v>2. Усталый</v>
      </c>
      <c r="X429">
        <f>VLOOKUP('Ответы на форму (1)'!M429,FAS,2,FALSE)</f>
        <v>3</v>
      </c>
      <c r="Y429">
        <f>VLOOKUP('Ответы на форму (1)'!N429,FAS,2,FALSE)</f>
        <v>2</v>
      </c>
      <c r="Z429">
        <f>VLOOKUP('Ответы на форму (1)'!O429,FAS,2,FALSE)</f>
        <v>2</v>
      </c>
      <c r="AA429">
        <f>VLOOKUP('Ответы на форму (1)'!P429,FAS,2,FALSE)</f>
        <v>4</v>
      </c>
      <c r="AB429">
        <f>VLOOKUP('Ответы на форму (1)'!Q429,FAS,2,FALSE)</f>
        <v>2</v>
      </c>
      <c r="AC429">
        <f>VLOOKUP('Ответы на форму (1)'!R429,FAS,2,FALSE)</f>
        <v>2</v>
      </c>
      <c r="AD429">
        <f>VLOOKUP('Ответы на форму (1)'!S429,FAS,2,FALSE)</f>
        <v>2</v>
      </c>
      <c r="AE429">
        <f>VLOOKUP('Ответы на форму (1)'!T429,FAS,2,FALSE)</f>
        <v>2</v>
      </c>
      <c r="AF429">
        <f>VLOOKUP('Ответы на форму (1)'!U429,FAS,2,FALSE)</f>
        <v>2</v>
      </c>
      <c r="AG429">
        <f>VLOOKUP('Ответы на форму (1)'!V429,FAS,2,FALSE)</f>
        <v>5</v>
      </c>
    </row>
    <row r="430" spans="1:33" x14ac:dyDescent="0.3">
      <c r="A430" t="str">
        <f>VLOOKUP('Ответы на форму (1)'!B430,Пол,2,FALSE)</f>
        <v>М</v>
      </c>
      <c r="B430">
        <f>'Ответы на форму (1)'!C430</f>
        <v>33</v>
      </c>
      <c r="C430" t="str">
        <f t="shared" si="36"/>
        <v>2. Молодой</v>
      </c>
      <c r="D430" t="str">
        <f>VLOOKUP('Ответы на форму (1)'!D430,ЧастотаТолчкосмартфона,2,FALSE)</f>
        <v>1. Редко</v>
      </c>
      <c r="E430">
        <f>IF(ISERR(FIND(E$1,'Ответы на форму (1)'!$E430)),0,IF(FIND(E$1,'Ответы на форму (1)'!$E430)&gt;0,1,0))</f>
        <v>0</v>
      </c>
      <c r="F430">
        <f>IF(ISERR(FIND(F$1,'Ответы на форму (1)'!$E430)),0,IF(FIND(F$1,'Ответы на форму (1)'!$E430)&gt;0,1,0))</f>
        <v>1</v>
      </c>
      <c r="G430">
        <f>IF(ISERR(FIND(G$1,'Ответы на форму (1)'!$E430)),0,IF(FIND(G$1,'Ответы на форму (1)'!$E430)&gt;0,1,0))</f>
        <v>0</v>
      </c>
      <c r="H430">
        <f>IF(ISERR(FIND(H$1,'Ответы на форму (1)'!$E430)),0,IF(FIND(H$1,'Ответы на форму (1)'!$E430)&gt;0,1,0))</f>
        <v>1</v>
      </c>
      <c r="I430">
        <f>IF(ISERR(FIND(I$1,'Ответы на форму (1)'!$E430)),0,IF(FIND(I$1,'Ответы на форму (1)'!$E430)&gt;0,1,0))</f>
        <v>0</v>
      </c>
      <c r="J430">
        <f>IF(ISERR(FIND(J$1,'Ответы на форму (1)'!$E430)),0,IF(FIND(J$1,'Ответы на форму (1)'!$E430)&gt;0,1,0))</f>
        <v>0</v>
      </c>
      <c r="K430">
        <f>IF(ISERR(FIND(K$1,'Ответы на форму (1)'!$E430)),0,IF(FIND(K$1,'Ответы на форму (1)'!$E430)&gt;0,1,0))</f>
        <v>0</v>
      </c>
      <c r="L430">
        <f t="shared" si="37"/>
        <v>2</v>
      </c>
      <c r="M430" s="9">
        <f t="shared" si="38"/>
        <v>11</v>
      </c>
      <c r="N430" s="9" t="str">
        <f t="shared" si="39"/>
        <v>3. Не довольный</v>
      </c>
      <c r="O430">
        <f>'Ответы на форму (1)'!F430</f>
        <v>2</v>
      </c>
      <c r="P430">
        <f>'Ответы на форму (1)'!G430</f>
        <v>3</v>
      </c>
      <c r="Q430">
        <f>'Ответы на форму (1)'!H430</f>
        <v>3</v>
      </c>
      <c r="R430">
        <f>'Ответы на форму (1)'!I430</f>
        <v>2</v>
      </c>
      <c r="S430">
        <f>'Ответы на форму (1)'!J430</f>
        <v>1</v>
      </c>
      <c r="T430" t="str">
        <f>VLOOKUP('Ответы на форму (1)'!K430,ДжедайскаяШкала,2,FALSE)</f>
        <v>2. Средне</v>
      </c>
      <c r="U430" t="str">
        <f>VLOOKUP('Ответы на форму (1)'!L430,ДжедайскаяШкала,2,FALSE)</f>
        <v>2. Средне</v>
      </c>
      <c r="V430" s="9">
        <f t="shared" si="40"/>
        <v>18</v>
      </c>
      <c r="W430" s="9" t="str">
        <f t="shared" si="41"/>
        <v>1. Свежий</v>
      </c>
      <c r="X430">
        <f>VLOOKUP('Ответы на форму (1)'!M430,FAS,2,FALSE)</f>
        <v>2</v>
      </c>
      <c r="Y430">
        <f>VLOOKUP('Ответы на форму (1)'!N430,FAS,2,FALSE)</f>
        <v>2</v>
      </c>
      <c r="Z430">
        <f>VLOOKUP('Ответы на форму (1)'!O430,FAS,2,FALSE)</f>
        <v>1</v>
      </c>
      <c r="AA430">
        <f>VLOOKUP('Ответы на форму (1)'!P430,FAS,2,FALSE)</f>
        <v>2</v>
      </c>
      <c r="AB430">
        <f>VLOOKUP('Ответы на форму (1)'!Q430,FAS,2,FALSE)</f>
        <v>2</v>
      </c>
      <c r="AC430">
        <f>VLOOKUP('Ответы на форму (1)'!R430,FAS,2,FALSE)</f>
        <v>2</v>
      </c>
      <c r="AD430">
        <f>VLOOKUP('Ответы на форму (1)'!S430,FAS,2,FALSE)</f>
        <v>1</v>
      </c>
      <c r="AE430">
        <f>VLOOKUP('Ответы на форму (1)'!T430,FAS,2,FALSE)</f>
        <v>2</v>
      </c>
      <c r="AF430">
        <f>VLOOKUP('Ответы на форму (1)'!U430,FAS,2,FALSE)</f>
        <v>2</v>
      </c>
      <c r="AG430">
        <f>VLOOKUP('Ответы на форму (1)'!V430,FAS,2,FALSE)</f>
        <v>2</v>
      </c>
    </row>
    <row r="431" spans="1:33" x14ac:dyDescent="0.3">
      <c r="A431" t="str">
        <f>VLOOKUP('Ответы на форму (1)'!B431,Пол,2,FALSE)</f>
        <v>М</v>
      </c>
      <c r="B431">
        <f>'Ответы на форму (1)'!C431</f>
        <v>34</v>
      </c>
      <c r="C431" t="str">
        <f t="shared" si="36"/>
        <v>2. Молодой</v>
      </c>
      <c r="D431" t="str">
        <f>VLOOKUP('Ответы на форму (1)'!D431,ЧастотаТолчкосмартфона,2,FALSE)</f>
        <v>2. Иногда</v>
      </c>
      <c r="E431">
        <f>IF(ISERR(FIND(E$1,'Ответы на форму (1)'!$E431)),0,IF(FIND(E$1,'Ответы на форму (1)'!$E431)&gt;0,1,0))</f>
        <v>0</v>
      </c>
      <c r="F431">
        <f>IF(ISERR(FIND(F$1,'Ответы на форму (1)'!$E431)),0,IF(FIND(F$1,'Ответы на форму (1)'!$E431)&gt;0,1,0))</f>
        <v>0</v>
      </c>
      <c r="G431">
        <f>IF(ISERR(FIND(G$1,'Ответы на форму (1)'!$E431)),0,IF(FIND(G$1,'Ответы на форму (1)'!$E431)&gt;0,1,0))</f>
        <v>0</v>
      </c>
      <c r="H431">
        <f>IF(ISERR(FIND(H$1,'Ответы на форму (1)'!$E431)),0,IF(FIND(H$1,'Ответы на форму (1)'!$E431)&gt;0,1,0))</f>
        <v>1</v>
      </c>
      <c r="I431">
        <f>IF(ISERR(FIND(I$1,'Ответы на форму (1)'!$E431)),0,IF(FIND(I$1,'Ответы на форму (1)'!$E431)&gt;0,1,0))</f>
        <v>0</v>
      </c>
      <c r="J431">
        <f>IF(ISERR(FIND(J$1,'Ответы на форму (1)'!$E431)),0,IF(FIND(J$1,'Ответы на форму (1)'!$E431)&gt;0,1,0))</f>
        <v>0</v>
      </c>
      <c r="K431">
        <f>IF(ISERR(FIND(K$1,'Ответы на форму (1)'!$E431)),0,IF(FIND(K$1,'Ответы на форму (1)'!$E431)&gt;0,1,0))</f>
        <v>0</v>
      </c>
      <c r="L431">
        <f t="shared" si="37"/>
        <v>1</v>
      </c>
      <c r="M431" s="9">
        <f t="shared" si="38"/>
        <v>28</v>
      </c>
      <c r="N431" s="9" t="str">
        <f t="shared" si="39"/>
        <v>1. Довольный</v>
      </c>
      <c r="O431">
        <f>'Ответы на форму (1)'!F431</f>
        <v>5</v>
      </c>
      <c r="P431">
        <f>'Ответы на форму (1)'!G431</f>
        <v>5</v>
      </c>
      <c r="Q431">
        <f>'Ответы на форму (1)'!H431</f>
        <v>6</v>
      </c>
      <c r="R431">
        <f>'Ответы на форму (1)'!I431</f>
        <v>7</v>
      </c>
      <c r="S431">
        <f>'Ответы на форму (1)'!J431</f>
        <v>5</v>
      </c>
      <c r="T431" t="str">
        <f>VLOOKUP('Ответы на форму (1)'!K431,ДжедайскаяШкала,2,FALSE)</f>
        <v>2. Средне</v>
      </c>
      <c r="U431" t="str">
        <f>VLOOKUP('Ответы на форму (1)'!L431,ДжедайскаяШкала,2,FALSE)</f>
        <v>2. Средне</v>
      </c>
      <c r="V431" s="9">
        <f t="shared" si="40"/>
        <v>35</v>
      </c>
      <c r="W431" s="9" t="str">
        <f t="shared" si="41"/>
        <v>3. В хлам</v>
      </c>
      <c r="X431">
        <f>VLOOKUP('Ответы на форму (1)'!M431,FAS,2,FALSE)</f>
        <v>4</v>
      </c>
      <c r="Y431">
        <f>VLOOKUP('Ответы на форму (1)'!N431,FAS,2,FALSE)</f>
        <v>4</v>
      </c>
      <c r="Z431">
        <f>VLOOKUP('Ответы на форму (1)'!O431,FAS,2,FALSE)</f>
        <v>5</v>
      </c>
      <c r="AA431">
        <f>VLOOKUP('Ответы на форму (1)'!P431,FAS,2,FALSE)</f>
        <v>3</v>
      </c>
      <c r="AB431">
        <f>VLOOKUP('Ответы на форму (1)'!Q431,FAS,2,FALSE)</f>
        <v>3</v>
      </c>
      <c r="AC431">
        <f>VLOOKUP('Ответы на форму (1)'!R431,FAS,2,FALSE)</f>
        <v>4</v>
      </c>
      <c r="AD431">
        <f>VLOOKUP('Ответы на форму (1)'!S431,FAS,2,FALSE)</f>
        <v>2</v>
      </c>
      <c r="AE431">
        <f>VLOOKUP('Ответы на форму (1)'!T431,FAS,2,FALSE)</f>
        <v>3</v>
      </c>
      <c r="AF431">
        <f>VLOOKUP('Ответы на форму (1)'!U431,FAS,2,FALSE)</f>
        <v>3</v>
      </c>
      <c r="AG431">
        <f>VLOOKUP('Ответы на форму (1)'!V431,FAS,2,FALSE)</f>
        <v>4</v>
      </c>
    </row>
    <row r="432" spans="1:33" x14ac:dyDescent="0.3">
      <c r="A432" t="str">
        <f>VLOOKUP('Ответы на форму (1)'!B432,Пол,2,FALSE)</f>
        <v>М</v>
      </c>
      <c r="B432">
        <f>'Ответы на форму (1)'!C432</f>
        <v>40</v>
      </c>
      <c r="C432" t="str">
        <f t="shared" si="36"/>
        <v>1. Мудрый :)</v>
      </c>
      <c r="D432" t="str">
        <f>VLOOKUP('Ответы на форму (1)'!D432,ЧастотаТолчкосмартфона,2,FALSE)</f>
        <v>2. Иногда</v>
      </c>
      <c r="E432">
        <f>IF(ISERR(FIND(E$1,'Ответы на форму (1)'!$E432)),0,IF(FIND(E$1,'Ответы на форму (1)'!$E432)&gt;0,1,0))</f>
        <v>0</v>
      </c>
      <c r="F432">
        <f>IF(ISERR(FIND(F$1,'Ответы на форму (1)'!$E432)),0,IF(FIND(F$1,'Ответы на форму (1)'!$E432)&gt;0,1,0))</f>
        <v>0</v>
      </c>
      <c r="G432">
        <f>IF(ISERR(FIND(G$1,'Ответы на форму (1)'!$E432)),0,IF(FIND(G$1,'Ответы на форму (1)'!$E432)&gt;0,1,0))</f>
        <v>0</v>
      </c>
      <c r="H432">
        <f>IF(ISERR(FIND(H$1,'Ответы на форму (1)'!$E432)),0,IF(FIND(H$1,'Ответы на форму (1)'!$E432)&gt;0,1,0))</f>
        <v>0</v>
      </c>
      <c r="I432">
        <f>IF(ISERR(FIND(I$1,'Ответы на форму (1)'!$E432)),0,IF(FIND(I$1,'Ответы на форму (1)'!$E432)&gt;0,1,0))</f>
        <v>0</v>
      </c>
      <c r="J432">
        <f>IF(ISERR(FIND(J$1,'Ответы на форму (1)'!$E432)),0,IF(FIND(J$1,'Ответы на форму (1)'!$E432)&gt;0,1,0))</f>
        <v>0</v>
      </c>
      <c r="K432">
        <f>IF(ISERR(FIND(K$1,'Ответы на форму (1)'!$E432)),0,IF(FIND(K$1,'Ответы на форму (1)'!$E432)&gt;0,1,0))</f>
        <v>0</v>
      </c>
      <c r="L432">
        <f t="shared" si="37"/>
        <v>0</v>
      </c>
      <c r="M432" s="9">
        <f t="shared" si="38"/>
        <v>16</v>
      </c>
      <c r="N432" s="9" t="str">
        <f t="shared" si="39"/>
        <v>2. Так себе</v>
      </c>
      <c r="O432">
        <f>'Ответы на форму (1)'!F432</f>
        <v>3</v>
      </c>
      <c r="P432">
        <f>'Ответы на форму (1)'!G432</f>
        <v>6</v>
      </c>
      <c r="Q432">
        <f>'Ответы на форму (1)'!H432</f>
        <v>4</v>
      </c>
      <c r="R432">
        <f>'Ответы на форму (1)'!I432</f>
        <v>2</v>
      </c>
      <c r="S432">
        <f>'Ответы на форму (1)'!J432</f>
        <v>1</v>
      </c>
      <c r="T432" t="str">
        <f>VLOOKUP('Ответы на форму (1)'!K432,ДжедайскаяШкала,2,FALSE)</f>
        <v>1. Плохо</v>
      </c>
      <c r="U432" t="str">
        <f>VLOOKUP('Ответы на форму (1)'!L432,ДжедайскаяШкала,2,FALSE)</f>
        <v>2. Средне</v>
      </c>
      <c r="V432" s="9">
        <f t="shared" si="40"/>
        <v>29</v>
      </c>
      <c r="W432" s="9" t="str">
        <f t="shared" si="41"/>
        <v>2. Усталый</v>
      </c>
      <c r="X432">
        <f>VLOOKUP('Ответы на форму (1)'!M432,FAS,2,FALSE)</f>
        <v>4</v>
      </c>
      <c r="Y432">
        <f>VLOOKUP('Ответы на форму (1)'!N432,FAS,2,FALSE)</f>
        <v>3</v>
      </c>
      <c r="Z432">
        <f>VLOOKUP('Ответы на форму (1)'!O432,FAS,2,FALSE)</f>
        <v>2</v>
      </c>
      <c r="AA432">
        <f>VLOOKUP('Ответы на форму (1)'!P432,FAS,2,FALSE)</f>
        <v>3</v>
      </c>
      <c r="AB432">
        <f>VLOOKUP('Ответы на форму (1)'!Q432,FAS,2,FALSE)</f>
        <v>4</v>
      </c>
      <c r="AC432">
        <f>VLOOKUP('Ответы на форму (1)'!R432,FAS,2,FALSE)</f>
        <v>4</v>
      </c>
      <c r="AD432">
        <f>VLOOKUP('Ответы на форму (1)'!S432,FAS,2,FALSE)</f>
        <v>2</v>
      </c>
      <c r="AE432">
        <f>VLOOKUP('Ответы на форму (1)'!T432,FAS,2,FALSE)</f>
        <v>1</v>
      </c>
      <c r="AF432">
        <f>VLOOKUP('Ответы на форму (1)'!U432,FAS,2,FALSE)</f>
        <v>2</v>
      </c>
      <c r="AG432">
        <f>VLOOKUP('Ответы на форму (1)'!V432,FAS,2,FALSE)</f>
        <v>4</v>
      </c>
    </row>
    <row r="433" spans="1:33" x14ac:dyDescent="0.3">
      <c r="A433" t="str">
        <f>VLOOKUP('Ответы на форму (1)'!B433,Пол,2,FALSE)</f>
        <v>М</v>
      </c>
      <c r="B433">
        <f>'Ответы на форму (1)'!C433</f>
        <v>27</v>
      </c>
      <c r="C433" t="str">
        <f t="shared" si="36"/>
        <v>2. Молодой</v>
      </c>
      <c r="D433" t="str">
        <f>VLOOKUP('Ответы на форму (1)'!D433,ЧастотаТолчкосмартфона,2,FALSE)</f>
        <v>3. Часто</v>
      </c>
      <c r="E433">
        <f>IF(ISERR(FIND(E$1,'Ответы на форму (1)'!$E433)),0,IF(FIND(E$1,'Ответы на форму (1)'!$E433)&gt;0,1,0))</f>
        <v>0</v>
      </c>
      <c r="F433">
        <f>IF(ISERR(FIND(F$1,'Ответы на форму (1)'!$E433)),0,IF(FIND(F$1,'Ответы на форму (1)'!$E433)&gt;0,1,0))</f>
        <v>1</v>
      </c>
      <c r="G433">
        <f>IF(ISERR(FIND(G$1,'Ответы на форму (1)'!$E433)),0,IF(FIND(G$1,'Ответы на форму (1)'!$E433)&gt;0,1,0))</f>
        <v>0</v>
      </c>
      <c r="H433">
        <f>IF(ISERR(FIND(H$1,'Ответы на форму (1)'!$E433)),0,IF(FIND(H$1,'Ответы на форму (1)'!$E433)&gt;0,1,0))</f>
        <v>1</v>
      </c>
      <c r="I433">
        <f>IF(ISERR(FIND(I$1,'Ответы на форму (1)'!$E433)),0,IF(FIND(I$1,'Ответы на форму (1)'!$E433)&gt;0,1,0))</f>
        <v>0</v>
      </c>
      <c r="J433">
        <f>IF(ISERR(FIND(J$1,'Ответы на форму (1)'!$E433)),0,IF(FIND(J$1,'Ответы на форму (1)'!$E433)&gt;0,1,0))</f>
        <v>1</v>
      </c>
      <c r="K433">
        <f>IF(ISERR(FIND(K$1,'Ответы на форму (1)'!$E433)),0,IF(FIND(K$1,'Ответы на форму (1)'!$E433)&gt;0,1,0))</f>
        <v>1</v>
      </c>
      <c r="L433">
        <f t="shared" si="37"/>
        <v>4</v>
      </c>
      <c r="M433" s="9">
        <f t="shared" si="38"/>
        <v>25</v>
      </c>
      <c r="N433" s="9" t="str">
        <f t="shared" si="39"/>
        <v>2. Так себе</v>
      </c>
      <c r="O433">
        <f>'Ответы на форму (1)'!F433</f>
        <v>5</v>
      </c>
      <c r="P433">
        <f>'Ответы на форму (1)'!G433</f>
        <v>6</v>
      </c>
      <c r="Q433">
        <f>'Ответы на форму (1)'!H433</f>
        <v>6</v>
      </c>
      <c r="R433">
        <f>'Ответы на форму (1)'!I433</f>
        <v>5</v>
      </c>
      <c r="S433">
        <f>'Ответы на форму (1)'!J433</f>
        <v>3</v>
      </c>
      <c r="T433" t="str">
        <f>VLOOKUP('Ответы на форму (1)'!K433,ДжедайскаяШкала,2,FALSE)</f>
        <v>2. Средне</v>
      </c>
      <c r="U433" t="str">
        <f>VLOOKUP('Ответы на форму (1)'!L433,ДжедайскаяШкала,2,FALSE)</f>
        <v>2. Средне</v>
      </c>
      <c r="V433" s="9">
        <f t="shared" si="40"/>
        <v>35</v>
      </c>
      <c r="W433" s="9" t="str">
        <f t="shared" si="41"/>
        <v>3. В хлам</v>
      </c>
      <c r="X433">
        <f>VLOOKUP('Ответы на форму (1)'!M433,FAS,2,FALSE)</f>
        <v>4</v>
      </c>
      <c r="Y433">
        <f>VLOOKUP('Ответы на форму (1)'!N433,FAS,2,FALSE)</f>
        <v>4</v>
      </c>
      <c r="Z433">
        <f>VLOOKUP('Ответы на форму (1)'!O433,FAS,2,FALSE)</f>
        <v>3</v>
      </c>
      <c r="AA433">
        <f>VLOOKUP('Ответы на форму (1)'!P433,FAS,2,FALSE)</f>
        <v>2</v>
      </c>
      <c r="AB433">
        <f>VLOOKUP('Ответы на форму (1)'!Q433,FAS,2,FALSE)</f>
        <v>5</v>
      </c>
      <c r="AC433">
        <f>VLOOKUP('Ответы на форму (1)'!R433,FAS,2,FALSE)</f>
        <v>3</v>
      </c>
      <c r="AD433">
        <f>VLOOKUP('Ответы на форму (1)'!S433,FAS,2,FALSE)</f>
        <v>2</v>
      </c>
      <c r="AE433">
        <f>VLOOKUP('Ответы на форму (1)'!T433,FAS,2,FALSE)</f>
        <v>3</v>
      </c>
      <c r="AF433">
        <f>VLOOKUP('Ответы на форму (1)'!U433,FAS,2,FALSE)</f>
        <v>4</v>
      </c>
      <c r="AG433">
        <f>VLOOKUP('Ответы на форму (1)'!V433,FAS,2,FALSE)</f>
        <v>5</v>
      </c>
    </row>
    <row r="434" spans="1:33" x14ac:dyDescent="0.3">
      <c r="A434" t="str">
        <f>VLOOKUP('Ответы на форму (1)'!B434,Пол,2,FALSE)</f>
        <v>М</v>
      </c>
      <c r="B434">
        <f>'Ответы на форму (1)'!C434</f>
        <v>29</v>
      </c>
      <c r="C434" t="str">
        <f t="shared" si="36"/>
        <v>2. Молодой</v>
      </c>
      <c r="D434" t="str">
        <f>VLOOKUP('Ответы на форму (1)'!D434,ЧастотаТолчкосмартфона,2,FALSE)</f>
        <v>4. Очень Часто</v>
      </c>
      <c r="E434">
        <f>IF(ISERR(FIND(E$1,'Ответы на форму (1)'!$E434)),0,IF(FIND(E$1,'Ответы на форму (1)'!$E434)&gt;0,1,0))</f>
        <v>0</v>
      </c>
      <c r="F434">
        <f>IF(ISERR(FIND(F$1,'Ответы на форму (1)'!$E434)),0,IF(FIND(F$1,'Ответы на форму (1)'!$E434)&gt;0,1,0))</f>
        <v>1</v>
      </c>
      <c r="G434">
        <f>IF(ISERR(FIND(G$1,'Ответы на форму (1)'!$E434)),0,IF(FIND(G$1,'Ответы на форму (1)'!$E434)&gt;0,1,0))</f>
        <v>0</v>
      </c>
      <c r="H434">
        <f>IF(ISERR(FIND(H$1,'Ответы на форму (1)'!$E434)),0,IF(FIND(H$1,'Ответы на форму (1)'!$E434)&gt;0,1,0))</f>
        <v>1</v>
      </c>
      <c r="I434">
        <f>IF(ISERR(FIND(I$1,'Ответы на форму (1)'!$E434)),0,IF(FIND(I$1,'Ответы на форму (1)'!$E434)&gt;0,1,0))</f>
        <v>0</v>
      </c>
      <c r="J434">
        <f>IF(ISERR(FIND(J$1,'Ответы на форму (1)'!$E434)),0,IF(FIND(J$1,'Ответы на форму (1)'!$E434)&gt;0,1,0))</f>
        <v>0</v>
      </c>
      <c r="K434">
        <f>IF(ISERR(FIND(K$1,'Ответы на форму (1)'!$E434)),0,IF(FIND(K$1,'Ответы на форму (1)'!$E434)&gt;0,1,0))</f>
        <v>0</v>
      </c>
      <c r="L434">
        <f t="shared" si="37"/>
        <v>2</v>
      </c>
      <c r="M434" s="9">
        <f t="shared" si="38"/>
        <v>24</v>
      </c>
      <c r="N434" s="9" t="str">
        <f t="shared" si="39"/>
        <v>2. Так себе</v>
      </c>
      <c r="O434">
        <f>'Ответы на форму (1)'!F434</f>
        <v>5</v>
      </c>
      <c r="P434">
        <f>'Ответы на форму (1)'!G434</f>
        <v>4</v>
      </c>
      <c r="Q434">
        <f>'Ответы на форму (1)'!H434</f>
        <v>5</v>
      </c>
      <c r="R434">
        <f>'Ответы на форму (1)'!I434</f>
        <v>6</v>
      </c>
      <c r="S434">
        <f>'Ответы на форму (1)'!J434</f>
        <v>4</v>
      </c>
      <c r="T434" t="str">
        <f>VLOOKUP('Ответы на форму (1)'!K434,ДжедайскаяШкала,2,FALSE)</f>
        <v>2. Средне</v>
      </c>
      <c r="U434" t="str">
        <f>VLOOKUP('Ответы на форму (1)'!L434,ДжедайскаяШкала,2,FALSE)</f>
        <v>2. Средне</v>
      </c>
      <c r="V434" s="9">
        <f t="shared" si="40"/>
        <v>29</v>
      </c>
      <c r="W434" s="9" t="str">
        <f t="shared" si="41"/>
        <v>2. Усталый</v>
      </c>
      <c r="X434">
        <f>VLOOKUP('Ответы на форму (1)'!M434,FAS,2,FALSE)</f>
        <v>4</v>
      </c>
      <c r="Y434">
        <f>VLOOKUP('Ответы на форму (1)'!N434,FAS,2,FALSE)</f>
        <v>4</v>
      </c>
      <c r="Z434">
        <f>VLOOKUP('Ответы на форму (1)'!O434,FAS,2,FALSE)</f>
        <v>2</v>
      </c>
      <c r="AA434">
        <f>VLOOKUP('Ответы на форму (1)'!P434,FAS,2,FALSE)</f>
        <v>3</v>
      </c>
      <c r="AB434">
        <f>VLOOKUP('Ответы на форму (1)'!Q434,FAS,2,FALSE)</f>
        <v>3</v>
      </c>
      <c r="AC434">
        <f>VLOOKUP('Ответы на форму (1)'!R434,FAS,2,FALSE)</f>
        <v>1</v>
      </c>
      <c r="AD434">
        <f>VLOOKUP('Ответы на форму (1)'!S434,FAS,2,FALSE)</f>
        <v>3</v>
      </c>
      <c r="AE434">
        <f>VLOOKUP('Ответы на форму (1)'!T434,FAS,2,FALSE)</f>
        <v>3</v>
      </c>
      <c r="AF434">
        <f>VLOOKUP('Ответы на форму (1)'!U434,FAS,2,FALSE)</f>
        <v>3</v>
      </c>
      <c r="AG434">
        <f>VLOOKUP('Ответы на форму (1)'!V434,FAS,2,FALSE)</f>
        <v>3</v>
      </c>
    </row>
    <row r="435" spans="1:33" x14ac:dyDescent="0.3">
      <c r="A435" t="str">
        <f>VLOOKUP('Ответы на форму (1)'!B435,Пол,2,FALSE)</f>
        <v>М</v>
      </c>
      <c r="B435">
        <f>'Ответы на форму (1)'!C435</f>
        <v>36</v>
      </c>
      <c r="C435" t="str">
        <f t="shared" si="36"/>
        <v>1. Мудрый :)</v>
      </c>
      <c r="D435" t="str">
        <f>VLOOKUP('Ответы на форму (1)'!D435,ЧастотаТолчкосмартфона,2,FALSE)</f>
        <v>3. Часто</v>
      </c>
      <c r="E435">
        <f>IF(ISERR(FIND(E$1,'Ответы на форму (1)'!$E435)),0,IF(FIND(E$1,'Ответы на форму (1)'!$E435)&gt;0,1,0))</f>
        <v>0</v>
      </c>
      <c r="F435">
        <f>IF(ISERR(FIND(F$1,'Ответы на форму (1)'!$E435)),0,IF(FIND(F$1,'Ответы на форму (1)'!$E435)&gt;0,1,0))</f>
        <v>1</v>
      </c>
      <c r="G435">
        <f>IF(ISERR(FIND(G$1,'Ответы на форму (1)'!$E435)),0,IF(FIND(G$1,'Ответы на форму (1)'!$E435)&gt;0,1,0))</f>
        <v>0</v>
      </c>
      <c r="H435">
        <f>IF(ISERR(FIND(H$1,'Ответы на форму (1)'!$E435)),0,IF(FIND(H$1,'Ответы на форму (1)'!$E435)&gt;0,1,0))</f>
        <v>1</v>
      </c>
      <c r="I435">
        <f>IF(ISERR(FIND(I$1,'Ответы на форму (1)'!$E435)),0,IF(FIND(I$1,'Ответы на форму (1)'!$E435)&gt;0,1,0))</f>
        <v>0</v>
      </c>
      <c r="J435">
        <f>IF(ISERR(FIND(J$1,'Ответы на форму (1)'!$E435)),0,IF(FIND(J$1,'Ответы на форму (1)'!$E435)&gt;0,1,0))</f>
        <v>0</v>
      </c>
      <c r="K435">
        <f>IF(ISERR(FIND(K$1,'Ответы на форму (1)'!$E435)),0,IF(FIND(K$1,'Ответы на форму (1)'!$E435)&gt;0,1,0))</f>
        <v>0</v>
      </c>
      <c r="L435">
        <f t="shared" si="37"/>
        <v>2</v>
      </c>
      <c r="M435" s="9">
        <f t="shared" si="38"/>
        <v>23</v>
      </c>
      <c r="N435" s="9" t="str">
        <f t="shared" si="39"/>
        <v>2. Так себе</v>
      </c>
      <c r="O435">
        <f>'Ответы на форму (1)'!F435</f>
        <v>4</v>
      </c>
      <c r="P435">
        <f>'Ответы на форму (1)'!G435</f>
        <v>5</v>
      </c>
      <c r="Q435">
        <f>'Ответы на форму (1)'!H435</f>
        <v>5</v>
      </c>
      <c r="R435">
        <f>'Ответы на форму (1)'!I435</f>
        <v>5</v>
      </c>
      <c r="S435">
        <f>'Ответы на форму (1)'!J435</f>
        <v>4</v>
      </c>
      <c r="T435" t="str">
        <f>VLOOKUP('Ответы на форму (1)'!K435,ДжедайскаяШкала,2,FALSE)</f>
        <v>3. Хорошо</v>
      </c>
      <c r="U435" t="str">
        <f>VLOOKUP('Ответы на форму (1)'!L435,ДжедайскаяШкала,2,FALSE)</f>
        <v>3. Хорошо</v>
      </c>
      <c r="V435" s="9">
        <f t="shared" si="40"/>
        <v>30</v>
      </c>
      <c r="W435" s="9" t="str">
        <f t="shared" si="41"/>
        <v>2. Усталый</v>
      </c>
      <c r="X435">
        <f>VLOOKUP('Ответы на форму (1)'!M435,FAS,2,FALSE)</f>
        <v>3</v>
      </c>
      <c r="Y435">
        <f>VLOOKUP('Ответы на форму (1)'!N435,FAS,2,FALSE)</f>
        <v>3</v>
      </c>
      <c r="Z435">
        <f>VLOOKUP('Ответы на форму (1)'!O435,FAS,2,FALSE)</f>
        <v>3</v>
      </c>
      <c r="AA435">
        <f>VLOOKUP('Ответы на форму (1)'!P435,FAS,2,FALSE)</f>
        <v>3</v>
      </c>
      <c r="AB435">
        <f>VLOOKUP('Ответы на форму (1)'!Q435,FAS,2,FALSE)</f>
        <v>3</v>
      </c>
      <c r="AC435">
        <f>VLOOKUP('Ответы на форму (1)'!R435,FAS,2,FALSE)</f>
        <v>3</v>
      </c>
      <c r="AD435">
        <f>VLOOKUP('Ответы на форму (1)'!S435,FAS,2,FALSE)</f>
        <v>3</v>
      </c>
      <c r="AE435">
        <f>VLOOKUP('Ответы на форму (1)'!T435,FAS,2,FALSE)</f>
        <v>2</v>
      </c>
      <c r="AF435">
        <f>VLOOKUP('Ответы на форму (1)'!U435,FAS,2,FALSE)</f>
        <v>3</v>
      </c>
      <c r="AG435">
        <f>VLOOKUP('Ответы на форму (1)'!V435,FAS,2,FALSE)</f>
        <v>4</v>
      </c>
    </row>
    <row r="436" spans="1:33" x14ac:dyDescent="0.3">
      <c r="A436" t="str">
        <f>VLOOKUP('Ответы на форму (1)'!B436,Пол,2,FALSE)</f>
        <v>Ж</v>
      </c>
      <c r="B436">
        <f>'Ответы на форму (1)'!C436</f>
        <v>32</v>
      </c>
      <c r="C436" t="str">
        <f t="shared" si="36"/>
        <v>2. Молодой</v>
      </c>
      <c r="D436" t="str">
        <f>VLOOKUP('Ответы на форму (1)'!D436,ЧастотаТолчкосмартфона,2,FALSE)</f>
        <v>4. Очень Часто</v>
      </c>
      <c r="E436">
        <f>IF(ISERR(FIND(E$1,'Ответы на форму (1)'!$E436)),0,IF(FIND(E$1,'Ответы на форму (1)'!$E436)&gt;0,1,0))</f>
        <v>0</v>
      </c>
      <c r="F436">
        <f>IF(ISERR(FIND(F$1,'Ответы на форму (1)'!$E436)),0,IF(FIND(F$1,'Ответы на форму (1)'!$E436)&gt;0,1,0))</f>
        <v>1</v>
      </c>
      <c r="G436">
        <f>IF(ISERR(FIND(G$1,'Ответы на форму (1)'!$E436)),0,IF(FIND(G$1,'Ответы на форму (1)'!$E436)&gt;0,1,0))</f>
        <v>0</v>
      </c>
      <c r="H436">
        <f>IF(ISERR(FIND(H$1,'Ответы на форму (1)'!$E436)),0,IF(FIND(H$1,'Ответы на форму (1)'!$E436)&gt;0,1,0))</f>
        <v>1</v>
      </c>
      <c r="I436">
        <f>IF(ISERR(FIND(I$1,'Ответы на форму (1)'!$E436)),0,IF(FIND(I$1,'Ответы на форму (1)'!$E436)&gt;0,1,0))</f>
        <v>1</v>
      </c>
      <c r="J436">
        <f>IF(ISERR(FIND(J$1,'Ответы на форму (1)'!$E436)),0,IF(FIND(J$1,'Ответы на форму (1)'!$E436)&gt;0,1,0))</f>
        <v>1</v>
      </c>
      <c r="K436">
        <f>IF(ISERR(FIND(K$1,'Ответы на форму (1)'!$E436)),0,IF(FIND(K$1,'Ответы на форму (1)'!$E436)&gt;0,1,0))</f>
        <v>0</v>
      </c>
      <c r="L436">
        <f t="shared" si="37"/>
        <v>4</v>
      </c>
      <c r="M436" s="9">
        <f t="shared" si="38"/>
        <v>25</v>
      </c>
      <c r="N436" s="9" t="str">
        <f t="shared" si="39"/>
        <v>2. Так себе</v>
      </c>
      <c r="O436">
        <f>'Ответы на форму (1)'!F436</f>
        <v>5</v>
      </c>
      <c r="P436">
        <f>'Ответы на форму (1)'!G436</f>
        <v>6</v>
      </c>
      <c r="Q436">
        <f>'Ответы на форму (1)'!H436</f>
        <v>5</v>
      </c>
      <c r="R436">
        <f>'Ответы на форму (1)'!I436</f>
        <v>6</v>
      </c>
      <c r="S436">
        <f>'Ответы на форму (1)'!J436</f>
        <v>3</v>
      </c>
      <c r="T436" t="str">
        <f>VLOOKUP('Ответы на форму (1)'!K436,ДжедайскаяШкала,2,FALSE)</f>
        <v>2. Средне</v>
      </c>
      <c r="U436" t="str">
        <f>VLOOKUP('Ответы на форму (1)'!L436,ДжедайскаяШкала,2,FALSE)</f>
        <v>3. Хорошо</v>
      </c>
      <c r="V436" s="9">
        <f t="shared" si="40"/>
        <v>32</v>
      </c>
      <c r="W436" s="9" t="str">
        <f t="shared" si="41"/>
        <v>2. Усталый</v>
      </c>
      <c r="X436">
        <f>VLOOKUP('Ответы на форму (1)'!M436,FAS,2,FALSE)</f>
        <v>5</v>
      </c>
      <c r="Y436">
        <f>VLOOKUP('Ответы на форму (1)'!N436,FAS,2,FALSE)</f>
        <v>4</v>
      </c>
      <c r="Z436">
        <f>VLOOKUP('Ответы на форму (1)'!O436,FAS,2,FALSE)</f>
        <v>3</v>
      </c>
      <c r="AA436">
        <f>VLOOKUP('Ответы на форму (1)'!P436,FAS,2,FALSE)</f>
        <v>2</v>
      </c>
      <c r="AB436">
        <f>VLOOKUP('Ответы на форму (1)'!Q436,FAS,2,FALSE)</f>
        <v>2</v>
      </c>
      <c r="AC436">
        <f>VLOOKUP('Ответы на форму (1)'!R436,FAS,2,FALSE)</f>
        <v>3</v>
      </c>
      <c r="AD436">
        <f>VLOOKUP('Ответы на форму (1)'!S436,FAS,2,FALSE)</f>
        <v>1</v>
      </c>
      <c r="AE436">
        <f>VLOOKUP('Ответы на форму (1)'!T436,FAS,2,FALSE)</f>
        <v>4</v>
      </c>
      <c r="AF436">
        <f>VLOOKUP('Ответы на форму (1)'!U436,FAS,2,FALSE)</f>
        <v>3</v>
      </c>
      <c r="AG436">
        <f>VLOOKUP('Ответы на форму (1)'!V436,FAS,2,FALSE)</f>
        <v>5</v>
      </c>
    </row>
    <row r="437" spans="1:33" x14ac:dyDescent="0.3">
      <c r="A437" t="str">
        <f>VLOOKUP('Ответы на форму (1)'!B437,Пол,2,FALSE)</f>
        <v>Ж</v>
      </c>
      <c r="B437">
        <f>'Ответы на форму (1)'!C437</f>
        <v>32</v>
      </c>
      <c r="C437" t="str">
        <f t="shared" si="36"/>
        <v>2. Молодой</v>
      </c>
      <c r="D437" t="str">
        <f>VLOOKUP('Ответы на форму (1)'!D437,ЧастотаТолчкосмартфона,2,FALSE)</f>
        <v>0. Никогда</v>
      </c>
      <c r="E437">
        <f>IF(ISERR(FIND(E$1,'Ответы на форму (1)'!$E437)),0,IF(FIND(E$1,'Ответы на форму (1)'!$E437)&gt;0,1,0))</f>
        <v>0</v>
      </c>
      <c r="F437">
        <f>IF(ISERR(FIND(F$1,'Ответы на форму (1)'!$E437)),0,IF(FIND(F$1,'Ответы на форму (1)'!$E437)&gt;0,1,0))</f>
        <v>0</v>
      </c>
      <c r="G437">
        <f>IF(ISERR(FIND(G$1,'Ответы на форму (1)'!$E437)),0,IF(FIND(G$1,'Ответы на форму (1)'!$E437)&gt;0,1,0))</f>
        <v>0</v>
      </c>
      <c r="H437">
        <f>IF(ISERR(FIND(H$1,'Ответы на форму (1)'!$E437)),0,IF(FIND(H$1,'Ответы на форму (1)'!$E437)&gt;0,1,0))</f>
        <v>0</v>
      </c>
      <c r="I437">
        <f>IF(ISERR(FIND(I$1,'Ответы на форму (1)'!$E437)),0,IF(FIND(I$1,'Ответы на форму (1)'!$E437)&gt;0,1,0))</f>
        <v>0</v>
      </c>
      <c r="J437">
        <f>IF(ISERR(FIND(J$1,'Ответы на форму (1)'!$E437)),0,IF(FIND(J$1,'Ответы на форму (1)'!$E437)&gt;0,1,0))</f>
        <v>0</v>
      </c>
      <c r="K437">
        <f>IF(ISERR(FIND(K$1,'Ответы на форму (1)'!$E437)),0,IF(FIND(K$1,'Ответы на форму (1)'!$E437)&gt;0,1,0))</f>
        <v>0</v>
      </c>
      <c r="L437">
        <f t="shared" si="37"/>
        <v>0</v>
      </c>
      <c r="M437" s="9">
        <f t="shared" si="38"/>
        <v>15</v>
      </c>
      <c r="N437" s="9" t="str">
        <f t="shared" si="39"/>
        <v>3. Не довольный</v>
      </c>
      <c r="O437">
        <f>'Ответы на форму (1)'!F437</f>
        <v>3</v>
      </c>
      <c r="P437">
        <f>'Ответы на форму (1)'!G437</f>
        <v>3</v>
      </c>
      <c r="Q437">
        <f>'Ответы на форму (1)'!H437</f>
        <v>3</v>
      </c>
      <c r="R437">
        <f>'Ответы на форму (1)'!I437</f>
        <v>3</v>
      </c>
      <c r="S437">
        <f>'Ответы на форму (1)'!J437</f>
        <v>3</v>
      </c>
      <c r="T437" t="str">
        <f>VLOOKUP('Ответы на форму (1)'!K437,ДжедайскаяШкала,2,FALSE)</f>
        <v>2. Средне</v>
      </c>
      <c r="U437" t="str">
        <f>VLOOKUP('Ответы на форму (1)'!L437,ДжедайскаяШкала,2,FALSE)</f>
        <v>2. Средне</v>
      </c>
      <c r="V437" s="9">
        <f t="shared" si="40"/>
        <v>30</v>
      </c>
      <c r="W437" s="9" t="str">
        <f t="shared" si="41"/>
        <v>2. Усталый</v>
      </c>
      <c r="X437">
        <f>VLOOKUP('Ответы на форму (1)'!M437,FAS,2,FALSE)</f>
        <v>3</v>
      </c>
      <c r="Y437">
        <f>VLOOKUP('Ответы на форму (1)'!N437,FAS,2,FALSE)</f>
        <v>3</v>
      </c>
      <c r="Z437">
        <f>VLOOKUP('Ответы на форму (1)'!O437,FAS,2,FALSE)</f>
        <v>4</v>
      </c>
      <c r="AA437">
        <f>VLOOKUP('Ответы на форму (1)'!P437,FAS,2,FALSE)</f>
        <v>2</v>
      </c>
      <c r="AB437">
        <f>VLOOKUP('Ответы на форму (1)'!Q437,FAS,2,FALSE)</f>
        <v>3</v>
      </c>
      <c r="AC437">
        <f>VLOOKUP('Ответы на форму (1)'!R437,FAS,2,FALSE)</f>
        <v>3</v>
      </c>
      <c r="AD437">
        <f>VLOOKUP('Ответы на форму (1)'!S437,FAS,2,FALSE)</f>
        <v>3</v>
      </c>
      <c r="AE437">
        <f>VLOOKUP('Ответы на форму (1)'!T437,FAS,2,FALSE)</f>
        <v>3</v>
      </c>
      <c r="AF437">
        <f>VLOOKUP('Ответы на форму (1)'!U437,FAS,2,FALSE)</f>
        <v>3</v>
      </c>
      <c r="AG437">
        <f>VLOOKUP('Ответы на форму (1)'!V437,FAS,2,FALSE)</f>
        <v>3</v>
      </c>
    </row>
    <row r="438" spans="1:33" x14ac:dyDescent="0.3">
      <c r="A438" t="str">
        <f>VLOOKUP('Ответы на форму (1)'!B438,Пол,2,FALSE)</f>
        <v>М</v>
      </c>
      <c r="B438">
        <f>'Ответы на форму (1)'!C438</f>
        <v>38</v>
      </c>
      <c r="C438" t="str">
        <f t="shared" si="36"/>
        <v>1. Мудрый :)</v>
      </c>
      <c r="D438" t="str">
        <f>VLOOKUP('Ответы на форму (1)'!D438,ЧастотаТолчкосмартфона,2,FALSE)</f>
        <v>2. Иногда</v>
      </c>
      <c r="E438">
        <f>IF(ISERR(FIND(E$1,'Ответы на форму (1)'!$E438)),0,IF(FIND(E$1,'Ответы на форму (1)'!$E438)&gt;0,1,0))</f>
        <v>0</v>
      </c>
      <c r="F438">
        <f>IF(ISERR(FIND(F$1,'Ответы на форму (1)'!$E438)),0,IF(FIND(F$1,'Ответы на форму (1)'!$E438)&gt;0,1,0))</f>
        <v>1</v>
      </c>
      <c r="G438">
        <f>IF(ISERR(FIND(G$1,'Ответы на форму (1)'!$E438)),0,IF(FIND(G$1,'Ответы на форму (1)'!$E438)&gt;0,1,0))</f>
        <v>0</v>
      </c>
      <c r="H438">
        <f>IF(ISERR(FIND(H$1,'Ответы на форму (1)'!$E438)),0,IF(FIND(H$1,'Ответы на форму (1)'!$E438)&gt;0,1,0))</f>
        <v>1</v>
      </c>
      <c r="I438">
        <f>IF(ISERR(FIND(I$1,'Ответы на форму (1)'!$E438)),0,IF(FIND(I$1,'Ответы на форму (1)'!$E438)&gt;0,1,0))</f>
        <v>0</v>
      </c>
      <c r="J438">
        <f>IF(ISERR(FIND(J$1,'Ответы на форму (1)'!$E438)),0,IF(FIND(J$1,'Ответы на форму (1)'!$E438)&gt;0,1,0))</f>
        <v>0</v>
      </c>
      <c r="K438">
        <f>IF(ISERR(FIND(K$1,'Ответы на форму (1)'!$E438)),0,IF(FIND(K$1,'Ответы на форму (1)'!$E438)&gt;0,1,0))</f>
        <v>0</v>
      </c>
      <c r="L438">
        <f t="shared" si="37"/>
        <v>2</v>
      </c>
      <c r="M438" s="9">
        <f t="shared" si="38"/>
        <v>26</v>
      </c>
      <c r="N438" s="9" t="str">
        <f t="shared" si="39"/>
        <v>1. Довольный</v>
      </c>
      <c r="O438">
        <f>'Ответы на форму (1)'!F438</f>
        <v>5</v>
      </c>
      <c r="P438">
        <f>'Ответы на форму (1)'!G438</f>
        <v>6</v>
      </c>
      <c r="Q438">
        <f>'Ответы на форму (1)'!H438</f>
        <v>6</v>
      </c>
      <c r="R438">
        <f>'Ответы на форму (1)'!I438</f>
        <v>5</v>
      </c>
      <c r="S438">
        <f>'Ответы на форму (1)'!J438</f>
        <v>4</v>
      </c>
      <c r="T438" t="str">
        <f>VLOOKUP('Ответы на форму (1)'!K438,ДжедайскаяШкала,2,FALSE)</f>
        <v>3. Хорошо</v>
      </c>
      <c r="U438" t="str">
        <f>VLOOKUP('Ответы на форму (1)'!L438,ДжедайскаяШкала,2,FALSE)</f>
        <v>3. Хорошо</v>
      </c>
      <c r="V438" s="9">
        <f t="shared" si="40"/>
        <v>22</v>
      </c>
      <c r="W438" s="9" t="str">
        <f t="shared" si="41"/>
        <v>1. Свежий</v>
      </c>
      <c r="X438">
        <f>VLOOKUP('Ответы на форму (1)'!M438,FAS,2,FALSE)</f>
        <v>2</v>
      </c>
      <c r="Y438">
        <f>VLOOKUP('Ответы на форму (1)'!N438,FAS,2,FALSE)</f>
        <v>2</v>
      </c>
      <c r="Z438">
        <f>VLOOKUP('Ответы на форму (1)'!O438,FAS,2,FALSE)</f>
        <v>1</v>
      </c>
      <c r="AA438">
        <f>VLOOKUP('Ответы на форму (1)'!P438,FAS,2,FALSE)</f>
        <v>4</v>
      </c>
      <c r="AB438">
        <f>VLOOKUP('Ответы на форму (1)'!Q438,FAS,2,FALSE)</f>
        <v>2</v>
      </c>
      <c r="AC438">
        <f>VLOOKUP('Ответы на форму (1)'!R438,FAS,2,FALSE)</f>
        <v>2</v>
      </c>
      <c r="AD438">
        <f>VLOOKUP('Ответы на форму (1)'!S438,FAS,2,FALSE)</f>
        <v>2</v>
      </c>
      <c r="AE438">
        <f>VLOOKUP('Ответы на форму (1)'!T438,FAS,2,FALSE)</f>
        <v>2</v>
      </c>
      <c r="AF438">
        <f>VLOOKUP('Ответы на форму (1)'!U438,FAS,2,FALSE)</f>
        <v>1</v>
      </c>
      <c r="AG438">
        <f>VLOOKUP('Ответы на форму (1)'!V438,FAS,2,FALSE)</f>
        <v>4</v>
      </c>
    </row>
    <row r="439" spans="1:33" x14ac:dyDescent="0.3">
      <c r="A439" t="str">
        <f>VLOOKUP('Ответы на форму (1)'!B439,Пол,2,FALSE)</f>
        <v>Ж</v>
      </c>
      <c r="B439">
        <f>'Ответы на форму (1)'!C439</f>
        <v>33</v>
      </c>
      <c r="C439" t="str">
        <f t="shared" si="36"/>
        <v>2. Молодой</v>
      </c>
      <c r="D439" t="str">
        <f>VLOOKUP('Ответы на форму (1)'!D439,ЧастотаТолчкосмартфона,2,FALSE)</f>
        <v>3. Часто</v>
      </c>
      <c r="E439">
        <f>IF(ISERR(FIND(E$1,'Ответы на форму (1)'!$E439)),0,IF(FIND(E$1,'Ответы на форму (1)'!$E439)&gt;0,1,0))</f>
        <v>0</v>
      </c>
      <c r="F439">
        <f>IF(ISERR(FIND(F$1,'Ответы на форму (1)'!$E439)),0,IF(FIND(F$1,'Ответы на форму (1)'!$E439)&gt;0,1,0))</f>
        <v>0</v>
      </c>
      <c r="G439">
        <f>IF(ISERR(FIND(G$1,'Ответы на форму (1)'!$E439)),0,IF(FIND(G$1,'Ответы на форму (1)'!$E439)&gt;0,1,0))</f>
        <v>0</v>
      </c>
      <c r="H439">
        <f>IF(ISERR(FIND(H$1,'Ответы на форму (1)'!$E439)),0,IF(FIND(H$1,'Ответы на форму (1)'!$E439)&gt;0,1,0))</f>
        <v>1</v>
      </c>
      <c r="I439">
        <f>IF(ISERR(FIND(I$1,'Ответы на форму (1)'!$E439)),0,IF(FIND(I$1,'Ответы на форму (1)'!$E439)&gt;0,1,0))</f>
        <v>0</v>
      </c>
      <c r="J439">
        <f>IF(ISERR(FIND(J$1,'Ответы на форму (1)'!$E439)),0,IF(FIND(J$1,'Ответы на форму (1)'!$E439)&gt;0,1,0))</f>
        <v>0</v>
      </c>
      <c r="K439">
        <f>IF(ISERR(FIND(K$1,'Ответы на форму (1)'!$E439)),0,IF(FIND(K$1,'Ответы на форму (1)'!$E439)&gt;0,1,0))</f>
        <v>0</v>
      </c>
      <c r="L439">
        <f t="shared" si="37"/>
        <v>1</v>
      </c>
      <c r="M439" s="9">
        <f t="shared" si="38"/>
        <v>24</v>
      </c>
      <c r="N439" s="9" t="str">
        <f t="shared" si="39"/>
        <v>2. Так себе</v>
      </c>
      <c r="O439">
        <f>'Ответы на форму (1)'!F439</f>
        <v>4</v>
      </c>
      <c r="P439">
        <f>'Ответы на форму (1)'!G439</f>
        <v>4</v>
      </c>
      <c r="Q439">
        <f>'Ответы на форму (1)'!H439</f>
        <v>5</v>
      </c>
      <c r="R439">
        <f>'Ответы на форму (1)'!I439</f>
        <v>4</v>
      </c>
      <c r="S439">
        <f>'Ответы на форму (1)'!J439</f>
        <v>7</v>
      </c>
      <c r="T439" t="str">
        <f>VLOOKUP('Ответы на форму (1)'!K439,ДжедайскаяШкала,2,FALSE)</f>
        <v>3. Хорошо</v>
      </c>
      <c r="U439" t="str">
        <f>VLOOKUP('Ответы на форму (1)'!L439,ДжедайскаяШкала,2,FALSE)</f>
        <v>3. Хорошо</v>
      </c>
      <c r="V439" s="9">
        <f t="shared" si="40"/>
        <v>30</v>
      </c>
      <c r="W439" s="9" t="str">
        <f t="shared" si="41"/>
        <v>2. Усталый</v>
      </c>
      <c r="X439">
        <f>VLOOKUP('Ответы на форму (1)'!M439,FAS,2,FALSE)</f>
        <v>4</v>
      </c>
      <c r="Y439">
        <f>VLOOKUP('Ответы на форму (1)'!N439,FAS,2,FALSE)</f>
        <v>4</v>
      </c>
      <c r="Z439">
        <f>VLOOKUP('Ответы на форму (1)'!O439,FAS,2,FALSE)</f>
        <v>3</v>
      </c>
      <c r="AA439">
        <f>VLOOKUP('Ответы на форму (1)'!P439,FAS,2,FALSE)</f>
        <v>3</v>
      </c>
      <c r="AB439">
        <f>VLOOKUP('Ответы на форму (1)'!Q439,FAS,2,FALSE)</f>
        <v>3</v>
      </c>
      <c r="AC439">
        <f>VLOOKUP('Ответы на форму (1)'!R439,FAS,2,FALSE)</f>
        <v>3</v>
      </c>
      <c r="AD439">
        <f>VLOOKUP('Ответы на форму (1)'!S439,FAS,2,FALSE)</f>
        <v>2</v>
      </c>
      <c r="AE439">
        <f>VLOOKUP('Ответы на форму (1)'!T439,FAS,2,FALSE)</f>
        <v>2</v>
      </c>
      <c r="AF439">
        <f>VLOOKUP('Ответы на форму (1)'!U439,FAS,2,FALSE)</f>
        <v>2</v>
      </c>
      <c r="AG439">
        <f>VLOOKUP('Ответы на форму (1)'!V439,FAS,2,FALSE)</f>
        <v>4</v>
      </c>
    </row>
    <row r="440" spans="1:33" x14ac:dyDescent="0.3">
      <c r="A440" t="str">
        <f>VLOOKUP('Ответы на форму (1)'!B440,Пол,2,FALSE)</f>
        <v>Ж</v>
      </c>
      <c r="B440">
        <f>'Ответы на форму (1)'!C440</f>
        <v>31</v>
      </c>
      <c r="C440" t="str">
        <f t="shared" si="36"/>
        <v>2. Молодой</v>
      </c>
      <c r="D440" t="str">
        <f>VLOOKUP('Ответы на форму (1)'!D440,ЧастотаТолчкосмартфона,2,FALSE)</f>
        <v>1. Редко</v>
      </c>
      <c r="E440">
        <f>IF(ISERR(FIND(E$1,'Ответы на форму (1)'!$E440)),0,IF(FIND(E$1,'Ответы на форму (1)'!$E440)&gt;0,1,0))</f>
        <v>0</v>
      </c>
      <c r="F440">
        <f>IF(ISERR(FIND(F$1,'Ответы на форму (1)'!$E440)),0,IF(FIND(F$1,'Ответы на форму (1)'!$E440)&gt;0,1,0))</f>
        <v>0</v>
      </c>
      <c r="G440">
        <f>IF(ISERR(FIND(G$1,'Ответы на форму (1)'!$E440)),0,IF(FIND(G$1,'Ответы на форму (1)'!$E440)&gt;0,1,0))</f>
        <v>0</v>
      </c>
      <c r="H440">
        <f>IF(ISERR(FIND(H$1,'Ответы на форму (1)'!$E440)),0,IF(FIND(H$1,'Ответы на форму (1)'!$E440)&gt;0,1,0))</f>
        <v>0</v>
      </c>
      <c r="I440">
        <f>IF(ISERR(FIND(I$1,'Ответы на форму (1)'!$E440)),0,IF(FIND(I$1,'Ответы на форму (1)'!$E440)&gt;0,1,0))</f>
        <v>0</v>
      </c>
      <c r="J440">
        <f>IF(ISERR(FIND(J$1,'Ответы на форму (1)'!$E440)),0,IF(FIND(J$1,'Ответы на форму (1)'!$E440)&gt;0,1,0))</f>
        <v>0</v>
      </c>
      <c r="K440">
        <f>IF(ISERR(FIND(K$1,'Ответы на форму (1)'!$E440)),0,IF(FIND(K$1,'Ответы на форму (1)'!$E440)&gt;0,1,0))</f>
        <v>0</v>
      </c>
      <c r="L440">
        <f t="shared" si="37"/>
        <v>0</v>
      </c>
      <c r="M440" s="9">
        <f t="shared" si="38"/>
        <v>27</v>
      </c>
      <c r="N440" s="9" t="str">
        <f t="shared" si="39"/>
        <v>1. Довольный</v>
      </c>
      <c r="O440">
        <f>'Ответы на форму (1)'!F440</f>
        <v>5</v>
      </c>
      <c r="P440">
        <f>'Ответы на форму (1)'!G440</f>
        <v>5</v>
      </c>
      <c r="Q440">
        <f>'Ответы на форму (1)'!H440</f>
        <v>6</v>
      </c>
      <c r="R440">
        <f>'Ответы на форму (1)'!I440</f>
        <v>5</v>
      </c>
      <c r="S440">
        <f>'Ответы на форму (1)'!J440</f>
        <v>6</v>
      </c>
      <c r="T440" t="str">
        <f>VLOOKUP('Ответы на форму (1)'!K440,ДжедайскаяШкала,2,FALSE)</f>
        <v>3. Хорошо</v>
      </c>
      <c r="U440" t="str">
        <f>VLOOKUP('Ответы на форму (1)'!L440,ДжедайскаяШкала,2,FALSE)</f>
        <v>3. Хорошо</v>
      </c>
      <c r="V440" s="9">
        <f t="shared" si="40"/>
        <v>21</v>
      </c>
      <c r="W440" s="9" t="str">
        <f t="shared" si="41"/>
        <v>1. Свежий</v>
      </c>
      <c r="X440">
        <f>VLOOKUP('Ответы на форму (1)'!M440,FAS,2,FALSE)</f>
        <v>2</v>
      </c>
      <c r="Y440">
        <f>VLOOKUP('Ответы на форму (1)'!N440,FAS,2,FALSE)</f>
        <v>1</v>
      </c>
      <c r="Z440">
        <f>VLOOKUP('Ответы на форму (1)'!O440,FAS,2,FALSE)</f>
        <v>2</v>
      </c>
      <c r="AA440">
        <f>VLOOKUP('Ответы на форму (1)'!P440,FAS,2,FALSE)</f>
        <v>1</v>
      </c>
      <c r="AB440">
        <f>VLOOKUP('Ответы на форму (1)'!Q440,FAS,2,FALSE)</f>
        <v>2</v>
      </c>
      <c r="AC440">
        <f>VLOOKUP('Ответы на форму (1)'!R440,FAS,2,FALSE)</f>
        <v>2</v>
      </c>
      <c r="AD440">
        <f>VLOOKUP('Ответы на форму (1)'!S440,FAS,2,FALSE)</f>
        <v>2</v>
      </c>
      <c r="AE440">
        <f>VLOOKUP('Ответы на форму (1)'!T440,FAS,2,FALSE)</f>
        <v>2</v>
      </c>
      <c r="AF440">
        <f>VLOOKUP('Ответы на форму (1)'!U440,FAS,2,FALSE)</f>
        <v>2</v>
      </c>
      <c r="AG440">
        <f>VLOOKUP('Ответы на форму (1)'!V440,FAS,2,FALSE)</f>
        <v>5</v>
      </c>
    </row>
    <row r="441" spans="1:33" x14ac:dyDescent="0.3">
      <c r="A441" t="str">
        <f>VLOOKUP('Ответы на форму (1)'!B441,Пол,2,FALSE)</f>
        <v>М</v>
      </c>
      <c r="B441">
        <f>'Ответы на форму (1)'!C441</f>
        <v>32</v>
      </c>
      <c r="C441" t="str">
        <f t="shared" si="36"/>
        <v>2. Молодой</v>
      </c>
      <c r="D441" t="str">
        <f>VLOOKUP('Ответы на форму (1)'!D441,ЧастотаТолчкосмартфона,2,FALSE)</f>
        <v>3. Часто</v>
      </c>
      <c r="E441">
        <f>IF(ISERR(FIND(E$1,'Ответы на форму (1)'!$E441)),0,IF(FIND(E$1,'Ответы на форму (1)'!$E441)&gt;0,1,0))</f>
        <v>0</v>
      </c>
      <c r="F441">
        <f>IF(ISERR(FIND(F$1,'Ответы на форму (1)'!$E441)),0,IF(FIND(F$1,'Ответы на форму (1)'!$E441)&gt;0,1,0))</f>
        <v>0</v>
      </c>
      <c r="G441">
        <f>IF(ISERR(FIND(G$1,'Ответы на форму (1)'!$E441)),0,IF(FIND(G$1,'Ответы на форму (1)'!$E441)&gt;0,1,0))</f>
        <v>0</v>
      </c>
      <c r="H441">
        <f>IF(ISERR(FIND(H$1,'Ответы на форму (1)'!$E441)),0,IF(FIND(H$1,'Ответы на форму (1)'!$E441)&gt;0,1,0))</f>
        <v>1</v>
      </c>
      <c r="I441">
        <f>IF(ISERR(FIND(I$1,'Ответы на форму (1)'!$E441)),0,IF(FIND(I$1,'Ответы на форму (1)'!$E441)&gt;0,1,0))</f>
        <v>0</v>
      </c>
      <c r="J441">
        <f>IF(ISERR(FIND(J$1,'Ответы на форму (1)'!$E441)),0,IF(FIND(J$1,'Ответы на форму (1)'!$E441)&gt;0,1,0))</f>
        <v>0</v>
      </c>
      <c r="K441">
        <f>IF(ISERR(FIND(K$1,'Ответы на форму (1)'!$E441)),0,IF(FIND(K$1,'Ответы на форму (1)'!$E441)&gt;0,1,0))</f>
        <v>0</v>
      </c>
      <c r="L441">
        <f t="shared" si="37"/>
        <v>1</v>
      </c>
      <c r="M441" s="9">
        <f t="shared" si="38"/>
        <v>25</v>
      </c>
      <c r="N441" s="9" t="str">
        <f t="shared" si="39"/>
        <v>2. Так себе</v>
      </c>
      <c r="O441">
        <f>'Ответы на форму (1)'!F441</f>
        <v>5</v>
      </c>
      <c r="P441">
        <f>'Ответы на форму (1)'!G441</f>
        <v>5</v>
      </c>
      <c r="Q441">
        <f>'Ответы на форму (1)'!H441</f>
        <v>5</v>
      </c>
      <c r="R441">
        <f>'Ответы на форму (1)'!I441</f>
        <v>5</v>
      </c>
      <c r="S441">
        <f>'Ответы на форму (1)'!J441</f>
        <v>5</v>
      </c>
      <c r="T441" t="str">
        <f>VLOOKUP('Ответы на форму (1)'!K441,ДжедайскаяШкала,2,FALSE)</f>
        <v>3. Хорошо</v>
      </c>
      <c r="U441" t="str">
        <f>VLOOKUP('Ответы на форму (1)'!L441,ДжедайскаяШкала,2,FALSE)</f>
        <v>3. Хорошо</v>
      </c>
      <c r="V441" s="9">
        <f t="shared" si="40"/>
        <v>32</v>
      </c>
      <c r="W441" s="9" t="str">
        <f t="shared" si="41"/>
        <v>2. Усталый</v>
      </c>
      <c r="X441">
        <f>VLOOKUP('Ответы на форму (1)'!M441,FAS,2,FALSE)</f>
        <v>4</v>
      </c>
      <c r="Y441">
        <f>VLOOKUP('Ответы на форму (1)'!N441,FAS,2,FALSE)</f>
        <v>3</v>
      </c>
      <c r="Z441">
        <f>VLOOKUP('Ответы на форму (1)'!O441,FAS,2,FALSE)</f>
        <v>4</v>
      </c>
      <c r="AA441">
        <f>VLOOKUP('Ответы на форму (1)'!P441,FAS,2,FALSE)</f>
        <v>4</v>
      </c>
      <c r="AB441">
        <f>VLOOKUP('Ответы на форму (1)'!Q441,FAS,2,FALSE)</f>
        <v>2</v>
      </c>
      <c r="AC441">
        <f>VLOOKUP('Ответы на форму (1)'!R441,FAS,2,FALSE)</f>
        <v>3</v>
      </c>
      <c r="AD441">
        <f>VLOOKUP('Ответы на форму (1)'!S441,FAS,2,FALSE)</f>
        <v>2</v>
      </c>
      <c r="AE441">
        <f>VLOOKUP('Ответы на форму (1)'!T441,FAS,2,FALSE)</f>
        <v>3</v>
      </c>
      <c r="AF441">
        <f>VLOOKUP('Ответы на форму (1)'!U441,FAS,2,FALSE)</f>
        <v>3</v>
      </c>
      <c r="AG441">
        <f>VLOOKUP('Ответы на форму (1)'!V441,FAS,2,FALSE)</f>
        <v>4</v>
      </c>
    </row>
    <row r="442" spans="1:33" x14ac:dyDescent="0.3">
      <c r="A442" t="str">
        <f>VLOOKUP('Ответы на форму (1)'!B442,Пол,2,FALSE)</f>
        <v>М</v>
      </c>
      <c r="B442">
        <f>'Ответы на форму (1)'!C442</f>
        <v>35</v>
      </c>
      <c r="C442" t="str">
        <f t="shared" si="36"/>
        <v>1. Мудрый :)</v>
      </c>
      <c r="D442" t="str">
        <f>VLOOKUP('Ответы на форму (1)'!D442,ЧастотаТолчкосмартфона,2,FALSE)</f>
        <v>3. Часто</v>
      </c>
      <c r="E442">
        <f>IF(ISERR(FIND(E$1,'Ответы на форму (1)'!$E442)),0,IF(FIND(E$1,'Ответы на форму (1)'!$E442)&gt;0,1,0))</f>
        <v>0</v>
      </c>
      <c r="F442">
        <f>IF(ISERR(FIND(F$1,'Ответы на форму (1)'!$E442)),0,IF(FIND(F$1,'Ответы на форму (1)'!$E442)&gt;0,1,0))</f>
        <v>0</v>
      </c>
      <c r="G442">
        <f>IF(ISERR(FIND(G$1,'Ответы на форму (1)'!$E442)),0,IF(FIND(G$1,'Ответы на форму (1)'!$E442)&gt;0,1,0))</f>
        <v>0</v>
      </c>
      <c r="H442">
        <f>IF(ISERR(FIND(H$1,'Ответы на форму (1)'!$E442)),0,IF(FIND(H$1,'Ответы на форму (1)'!$E442)&gt;0,1,0))</f>
        <v>1</v>
      </c>
      <c r="I442">
        <f>IF(ISERR(FIND(I$1,'Ответы на форму (1)'!$E442)),0,IF(FIND(I$1,'Ответы на форму (1)'!$E442)&gt;0,1,0))</f>
        <v>1</v>
      </c>
      <c r="J442">
        <f>IF(ISERR(FIND(J$1,'Ответы на форму (1)'!$E442)),0,IF(FIND(J$1,'Ответы на форму (1)'!$E442)&gt;0,1,0))</f>
        <v>1</v>
      </c>
      <c r="K442">
        <f>IF(ISERR(FIND(K$1,'Ответы на форму (1)'!$E442)),0,IF(FIND(K$1,'Ответы на форму (1)'!$E442)&gt;0,1,0))</f>
        <v>0</v>
      </c>
      <c r="L442">
        <f t="shared" si="37"/>
        <v>3</v>
      </c>
      <c r="M442" s="9">
        <f t="shared" si="38"/>
        <v>18</v>
      </c>
      <c r="N442" s="9" t="str">
        <f t="shared" si="39"/>
        <v>2. Так себе</v>
      </c>
      <c r="O442">
        <f>'Ответы на форму (1)'!F442</f>
        <v>4</v>
      </c>
      <c r="P442">
        <f>'Ответы на форму (1)'!G442</f>
        <v>3</v>
      </c>
      <c r="Q442">
        <f>'Ответы на форму (1)'!H442</f>
        <v>3</v>
      </c>
      <c r="R442">
        <f>'Ответы на форму (1)'!I442</f>
        <v>5</v>
      </c>
      <c r="S442">
        <f>'Ответы на форму (1)'!J442</f>
        <v>3</v>
      </c>
      <c r="T442" t="str">
        <f>VLOOKUP('Ответы на форму (1)'!K442,ДжедайскаяШкала,2,FALSE)</f>
        <v>2. Средне</v>
      </c>
      <c r="U442" t="str">
        <f>VLOOKUP('Ответы на форму (1)'!L442,ДжедайскаяШкала,2,FALSE)</f>
        <v>2. Средне</v>
      </c>
      <c r="V442" s="9">
        <f t="shared" si="40"/>
        <v>30</v>
      </c>
      <c r="W442" s="9" t="str">
        <f t="shared" si="41"/>
        <v>2. Усталый</v>
      </c>
      <c r="X442">
        <f>VLOOKUP('Ответы на форму (1)'!M442,FAS,2,FALSE)</f>
        <v>4</v>
      </c>
      <c r="Y442">
        <f>VLOOKUP('Ответы на форму (1)'!N442,FAS,2,FALSE)</f>
        <v>3</v>
      </c>
      <c r="Z442">
        <f>VLOOKUP('Ответы на форму (1)'!O442,FAS,2,FALSE)</f>
        <v>3</v>
      </c>
      <c r="AA442">
        <f>VLOOKUP('Ответы на форму (1)'!P442,FAS,2,FALSE)</f>
        <v>3</v>
      </c>
      <c r="AB442">
        <f>VLOOKUP('Ответы на форму (1)'!Q442,FAS,2,FALSE)</f>
        <v>3</v>
      </c>
      <c r="AC442">
        <f>VLOOKUP('Ответы на форму (1)'!R442,FAS,2,FALSE)</f>
        <v>2</v>
      </c>
      <c r="AD442">
        <f>VLOOKUP('Ответы на форму (1)'!S442,FAS,2,FALSE)</f>
        <v>3</v>
      </c>
      <c r="AE442">
        <f>VLOOKUP('Ответы на форму (1)'!T442,FAS,2,FALSE)</f>
        <v>3</v>
      </c>
      <c r="AF442">
        <f>VLOOKUP('Ответы на форму (1)'!U442,FAS,2,FALSE)</f>
        <v>3</v>
      </c>
      <c r="AG442">
        <f>VLOOKUP('Ответы на форму (1)'!V442,FAS,2,FALSE)</f>
        <v>3</v>
      </c>
    </row>
    <row r="443" spans="1:33" x14ac:dyDescent="0.3">
      <c r="A443" t="str">
        <f>VLOOKUP('Ответы на форму (1)'!B443,Пол,2,FALSE)</f>
        <v>Ж</v>
      </c>
      <c r="B443">
        <f>'Ответы на форму (1)'!C443</f>
        <v>31</v>
      </c>
      <c r="C443" t="str">
        <f t="shared" si="36"/>
        <v>2. Молодой</v>
      </c>
      <c r="D443" t="str">
        <f>VLOOKUP('Ответы на форму (1)'!D443,ЧастотаТолчкосмартфона,2,FALSE)</f>
        <v>2. Иногда</v>
      </c>
      <c r="E443">
        <f>IF(ISERR(FIND(E$1,'Ответы на форму (1)'!$E443)),0,IF(FIND(E$1,'Ответы на форму (1)'!$E443)&gt;0,1,0))</f>
        <v>0</v>
      </c>
      <c r="F443">
        <f>IF(ISERR(FIND(F$1,'Ответы на форму (1)'!$E443)),0,IF(FIND(F$1,'Ответы на форму (1)'!$E443)&gt;0,1,0))</f>
        <v>0</v>
      </c>
      <c r="G443">
        <f>IF(ISERR(FIND(G$1,'Ответы на форму (1)'!$E443)),0,IF(FIND(G$1,'Ответы на форму (1)'!$E443)&gt;0,1,0))</f>
        <v>0</v>
      </c>
      <c r="H443">
        <f>IF(ISERR(FIND(H$1,'Ответы на форму (1)'!$E443)),0,IF(FIND(H$1,'Ответы на форму (1)'!$E443)&gt;0,1,0))</f>
        <v>1</v>
      </c>
      <c r="I443">
        <f>IF(ISERR(FIND(I$1,'Ответы на форму (1)'!$E443)),0,IF(FIND(I$1,'Ответы на форму (1)'!$E443)&gt;0,1,0))</f>
        <v>0</v>
      </c>
      <c r="J443">
        <f>IF(ISERR(FIND(J$1,'Ответы на форму (1)'!$E443)),0,IF(FIND(J$1,'Ответы на форму (1)'!$E443)&gt;0,1,0))</f>
        <v>0</v>
      </c>
      <c r="K443">
        <f>IF(ISERR(FIND(K$1,'Ответы на форму (1)'!$E443)),0,IF(FIND(K$1,'Ответы на форму (1)'!$E443)&gt;0,1,0))</f>
        <v>0</v>
      </c>
      <c r="L443">
        <f t="shared" si="37"/>
        <v>1</v>
      </c>
      <c r="M443" s="9">
        <f t="shared" si="38"/>
        <v>27</v>
      </c>
      <c r="N443" s="9" t="str">
        <f t="shared" si="39"/>
        <v>1. Довольный</v>
      </c>
      <c r="O443">
        <f>'Ответы на форму (1)'!F443</f>
        <v>6</v>
      </c>
      <c r="P443">
        <f>'Ответы на форму (1)'!G443</f>
        <v>6</v>
      </c>
      <c r="Q443">
        <f>'Ответы на форму (1)'!H443</f>
        <v>6</v>
      </c>
      <c r="R443">
        <f>'Ответы на форму (1)'!I443</f>
        <v>4</v>
      </c>
      <c r="S443">
        <f>'Ответы на форму (1)'!J443</f>
        <v>5</v>
      </c>
      <c r="T443" t="str">
        <f>VLOOKUP('Ответы на форму (1)'!K443,ДжедайскаяШкала,2,FALSE)</f>
        <v>3. Хорошо</v>
      </c>
      <c r="U443" t="str">
        <f>VLOOKUP('Ответы на форму (1)'!L443,ДжедайскаяШкала,2,FALSE)</f>
        <v>2. Средне</v>
      </c>
      <c r="V443" s="9">
        <f t="shared" si="40"/>
        <v>22</v>
      </c>
      <c r="W443" s="9" t="str">
        <f t="shared" si="41"/>
        <v>1. Свежий</v>
      </c>
      <c r="X443">
        <f>VLOOKUP('Ответы на форму (1)'!M443,FAS,2,FALSE)</f>
        <v>4</v>
      </c>
      <c r="Y443">
        <f>VLOOKUP('Ответы на форму (1)'!N443,FAS,2,FALSE)</f>
        <v>2</v>
      </c>
      <c r="Z443">
        <f>VLOOKUP('Ответы на форму (1)'!O443,FAS,2,FALSE)</f>
        <v>1</v>
      </c>
      <c r="AA443">
        <f>VLOOKUP('Ответы на форму (1)'!P443,FAS,2,FALSE)</f>
        <v>3</v>
      </c>
      <c r="AB443">
        <f>VLOOKUP('Ответы на форму (1)'!Q443,FAS,2,FALSE)</f>
        <v>2</v>
      </c>
      <c r="AC443">
        <f>VLOOKUP('Ответы на форму (1)'!R443,FAS,2,FALSE)</f>
        <v>2</v>
      </c>
      <c r="AD443">
        <f>VLOOKUP('Ответы на форму (1)'!S443,FAS,2,FALSE)</f>
        <v>1</v>
      </c>
      <c r="AE443">
        <f>VLOOKUP('Ответы на форму (1)'!T443,FAS,2,FALSE)</f>
        <v>1</v>
      </c>
      <c r="AF443">
        <f>VLOOKUP('Ответы на форму (1)'!U443,FAS,2,FALSE)</f>
        <v>2</v>
      </c>
      <c r="AG443">
        <f>VLOOKUP('Ответы на форму (1)'!V443,FAS,2,FALSE)</f>
        <v>4</v>
      </c>
    </row>
    <row r="444" spans="1:33" x14ac:dyDescent="0.3">
      <c r="A444" t="str">
        <f>VLOOKUP('Ответы на форму (1)'!B444,Пол,2,FALSE)</f>
        <v>М</v>
      </c>
      <c r="B444">
        <f>'Ответы на форму (1)'!C444</f>
        <v>30</v>
      </c>
      <c r="C444" t="str">
        <f t="shared" si="36"/>
        <v>2. Молодой</v>
      </c>
      <c r="D444" t="str">
        <f>VLOOKUP('Ответы на форму (1)'!D444,ЧастотаТолчкосмартфона,2,FALSE)</f>
        <v>3. Часто</v>
      </c>
      <c r="E444">
        <f>IF(ISERR(FIND(E$1,'Ответы на форму (1)'!$E444)),0,IF(FIND(E$1,'Ответы на форму (1)'!$E444)&gt;0,1,0))</f>
        <v>0</v>
      </c>
      <c r="F444">
        <f>IF(ISERR(FIND(F$1,'Ответы на форму (1)'!$E444)),0,IF(FIND(F$1,'Ответы на форму (1)'!$E444)&gt;0,1,0))</f>
        <v>0</v>
      </c>
      <c r="G444">
        <f>IF(ISERR(FIND(G$1,'Ответы на форму (1)'!$E444)),0,IF(FIND(G$1,'Ответы на форму (1)'!$E444)&gt;0,1,0))</f>
        <v>0</v>
      </c>
      <c r="H444">
        <f>IF(ISERR(FIND(H$1,'Ответы на форму (1)'!$E444)),0,IF(FIND(H$1,'Ответы на форму (1)'!$E444)&gt;0,1,0))</f>
        <v>1</v>
      </c>
      <c r="I444">
        <f>IF(ISERR(FIND(I$1,'Ответы на форму (1)'!$E444)),0,IF(FIND(I$1,'Ответы на форму (1)'!$E444)&gt;0,1,0))</f>
        <v>1</v>
      </c>
      <c r="J444">
        <f>IF(ISERR(FIND(J$1,'Ответы на форму (1)'!$E444)),0,IF(FIND(J$1,'Ответы на форму (1)'!$E444)&gt;0,1,0))</f>
        <v>0</v>
      </c>
      <c r="K444">
        <f>IF(ISERR(FIND(K$1,'Ответы на форму (1)'!$E444)),0,IF(FIND(K$1,'Ответы на форму (1)'!$E444)&gt;0,1,0))</f>
        <v>0</v>
      </c>
      <c r="L444">
        <f t="shared" si="37"/>
        <v>2</v>
      </c>
      <c r="M444" s="9">
        <f t="shared" si="38"/>
        <v>13</v>
      </c>
      <c r="N444" s="9" t="str">
        <f t="shared" si="39"/>
        <v>3. Не довольный</v>
      </c>
      <c r="O444">
        <f>'Ответы на форму (1)'!F444</f>
        <v>3</v>
      </c>
      <c r="P444">
        <f>'Ответы на форму (1)'!G444</f>
        <v>4</v>
      </c>
      <c r="Q444">
        <f>'Ответы на форму (1)'!H444</f>
        <v>3</v>
      </c>
      <c r="R444">
        <f>'Ответы на форму (1)'!I444</f>
        <v>2</v>
      </c>
      <c r="S444">
        <f>'Ответы на форму (1)'!J444</f>
        <v>1</v>
      </c>
      <c r="T444" t="str">
        <f>VLOOKUP('Ответы на форму (1)'!K444,ДжедайскаяШкала,2,FALSE)</f>
        <v>2. Средне</v>
      </c>
      <c r="U444" t="str">
        <f>VLOOKUP('Ответы на форму (1)'!L444,ДжедайскаяШкала,2,FALSE)</f>
        <v>2. Средне</v>
      </c>
      <c r="V444" s="9">
        <f t="shared" si="40"/>
        <v>31</v>
      </c>
      <c r="W444" s="9" t="str">
        <f t="shared" si="41"/>
        <v>2. Усталый</v>
      </c>
      <c r="X444">
        <f>VLOOKUP('Ответы на форму (1)'!M444,FAS,2,FALSE)</f>
        <v>4</v>
      </c>
      <c r="Y444">
        <f>VLOOKUP('Ответы на форму (1)'!N444,FAS,2,FALSE)</f>
        <v>4</v>
      </c>
      <c r="Z444">
        <f>VLOOKUP('Ответы на форму (1)'!O444,FAS,2,FALSE)</f>
        <v>3</v>
      </c>
      <c r="AA444">
        <f>VLOOKUP('Ответы на форму (1)'!P444,FAS,2,FALSE)</f>
        <v>2</v>
      </c>
      <c r="AB444">
        <f>VLOOKUP('Ответы на форму (1)'!Q444,FAS,2,FALSE)</f>
        <v>2</v>
      </c>
      <c r="AC444">
        <f>VLOOKUP('Ответы на форму (1)'!R444,FAS,2,FALSE)</f>
        <v>4</v>
      </c>
      <c r="AD444">
        <f>VLOOKUP('Ответы на форму (1)'!S444,FAS,2,FALSE)</f>
        <v>2</v>
      </c>
      <c r="AE444">
        <f>VLOOKUP('Ответы на форму (1)'!T444,FAS,2,FALSE)</f>
        <v>4</v>
      </c>
      <c r="AF444">
        <f>VLOOKUP('Ответы на форму (1)'!U444,FAS,2,FALSE)</f>
        <v>2</v>
      </c>
      <c r="AG444">
        <f>VLOOKUP('Ответы на форму (1)'!V444,FAS,2,FALSE)</f>
        <v>4</v>
      </c>
    </row>
    <row r="445" spans="1:33" x14ac:dyDescent="0.3">
      <c r="A445" t="str">
        <f>VLOOKUP('Ответы на форму (1)'!B445,Пол,2,FALSE)</f>
        <v>Ж</v>
      </c>
      <c r="B445">
        <f>'Ответы на форму (1)'!C445</f>
        <v>35</v>
      </c>
      <c r="C445" t="str">
        <f t="shared" si="36"/>
        <v>1. Мудрый :)</v>
      </c>
      <c r="D445" t="str">
        <f>VLOOKUP('Ответы на форму (1)'!D445,ЧастотаТолчкосмартфона,2,FALSE)</f>
        <v>4. Очень Часто</v>
      </c>
      <c r="E445">
        <f>IF(ISERR(FIND(E$1,'Ответы на форму (1)'!$E445)),0,IF(FIND(E$1,'Ответы на форму (1)'!$E445)&gt;0,1,0))</f>
        <v>0</v>
      </c>
      <c r="F445">
        <f>IF(ISERR(FIND(F$1,'Ответы на форму (1)'!$E445)),0,IF(FIND(F$1,'Ответы на форму (1)'!$E445)&gt;0,1,0))</f>
        <v>1</v>
      </c>
      <c r="G445">
        <f>IF(ISERR(FIND(G$1,'Ответы на форму (1)'!$E445)),0,IF(FIND(G$1,'Ответы на форму (1)'!$E445)&gt;0,1,0))</f>
        <v>0</v>
      </c>
      <c r="H445">
        <f>IF(ISERR(FIND(H$1,'Ответы на форму (1)'!$E445)),0,IF(FIND(H$1,'Ответы на форму (1)'!$E445)&gt;0,1,0))</f>
        <v>1</v>
      </c>
      <c r="I445">
        <f>IF(ISERR(FIND(I$1,'Ответы на форму (1)'!$E445)),0,IF(FIND(I$1,'Ответы на форму (1)'!$E445)&gt;0,1,0))</f>
        <v>0</v>
      </c>
      <c r="J445">
        <f>IF(ISERR(FIND(J$1,'Ответы на форму (1)'!$E445)),0,IF(FIND(J$1,'Ответы на форму (1)'!$E445)&gt;0,1,0))</f>
        <v>0</v>
      </c>
      <c r="K445">
        <f>IF(ISERR(FIND(K$1,'Ответы на форму (1)'!$E445)),0,IF(FIND(K$1,'Ответы на форму (1)'!$E445)&gt;0,1,0))</f>
        <v>0</v>
      </c>
      <c r="L445">
        <f t="shared" si="37"/>
        <v>2</v>
      </c>
      <c r="M445" s="9">
        <f t="shared" si="38"/>
        <v>19</v>
      </c>
      <c r="N445" s="9" t="str">
        <f t="shared" si="39"/>
        <v>2. Так себе</v>
      </c>
      <c r="O445">
        <f>'Ответы на форму (1)'!F445</f>
        <v>4</v>
      </c>
      <c r="P445">
        <f>'Ответы на форму (1)'!G445</f>
        <v>5</v>
      </c>
      <c r="Q445">
        <f>'Ответы на форму (1)'!H445</f>
        <v>5</v>
      </c>
      <c r="R445">
        <f>'Ответы на форму (1)'!I445</f>
        <v>3</v>
      </c>
      <c r="S445">
        <f>'Ответы на форму (1)'!J445</f>
        <v>2</v>
      </c>
      <c r="T445" t="str">
        <f>VLOOKUP('Ответы на форму (1)'!K445,ДжедайскаяШкала,2,FALSE)</f>
        <v>2. Средне</v>
      </c>
      <c r="U445" t="str">
        <f>VLOOKUP('Ответы на форму (1)'!L445,ДжедайскаяШкала,2,FALSE)</f>
        <v>2. Средне</v>
      </c>
      <c r="V445" s="9">
        <f t="shared" si="40"/>
        <v>32</v>
      </c>
      <c r="W445" s="9" t="str">
        <f t="shared" si="41"/>
        <v>2. Усталый</v>
      </c>
      <c r="X445">
        <f>VLOOKUP('Ответы на форму (1)'!M445,FAS,2,FALSE)</f>
        <v>4</v>
      </c>
      <c r="Y445">
        <f>VLOOKUP('Ответы на форму (1)'!N445,FAS,2,FALSE)</f>
        <v>3</v>
      </c>
      <c r="Z445">
        <f>VLOOKUP('Ответы на форму (1)'!O445,FAS,2,FALSE)</f>
        <v>1</v>
      </c>
      <c r="AA445">
        <f>VLOOKUP('Ответы на форму (1)'!P445,FAS,2,FALSE)</f>
        <v>4</v>
      </c>
      <c r="AB445">
        <f>VLOOKUP('Ответы на форму (1)'!Q445,FAS,2,FALSE)</f>
        <v>3</v>
      </c>
      <c r="AC445">
        <f>VLOOKUP('Ответы на форму (1)'!R445,FAS,2,FALSE)</f>
        <v>4</v>
      </c>
      <c r="AD445">
        <f>VLOOKUP('Ответы на форму (1)'!S445,FAS,2,FALSE)</f>
        <v>3</v>
      </c>
      <c r="AE445">
        <f>VLOOKUP('Ответы на форму (1)'!T445,FAS,2,FALSE)</f>
        <v>3</v>
      </c>
      <c r="AF445">
        <f>VLOOKUP('Ответы на форму (1)'!U445,FAS,2,FALSE)</f>
        <v>2</v>
      </c>
      <c r="AG445">
        <f>VLOOKUP('Ответы на форму (1)'!V445,FAS,2,FALSE)</f>
        <v>5</v>
      </c>
    </row>
    <row r="446" spans="1:33" x14ac:dyDescent="0.3">
      <c r="A446" t="str">
        <f>VLOOKUP('Ответы на форму (1)'!B446,Пол,2,FALSE)</f>
        <v>Ж</v>
      </c>
      <c r="B446">
        <f>'Ответы на форму (1)'!C446</f>
        <v>20</v>
      </c>
      <c r="C446" t="str">
        <f t="shared" si="36"/>
        <v>3. Миллениал :)</v>
      </c>
      <c r="D446" t="str">
        <f>VLOOKUP('Ответы на форму (1)'!D446,ЧастотаТолчкосмартфона,2,FALSE)</f>
        <v>0. Никогда</v>
      </c>
      <c r="E446">
        <f>IF(ISERR(FIND(E$1,'Ответы на форму (1)'!$E446)),0,IF(FIND(E$1,'Ответы на форму (1)'!$E446)&gt;0,1,0))</f>
        <v>0</v>
      </c>
      <c r="F446">
        <f>IF(ISERR(FIND(F$1,'Ответы на форму (1)'!$E446)),0,IF(FIND(F$1,'Ответы на форму (1)'!$E446)&gt;0,1,0))</f>
        <v>0</v>
      </c>
      <c r="G446">
        <f>IF(ISERR(FIND(G$1,'Ответы на форму (1)'!$E446)),0,IF(FIND(G$1,'Ответы на форму (1)'!$E446)&gt;0,1,0))</f>
        <v>0</v>
      </c>
      <c r="H446">
        <f>IF(ISERR(FIND(H$1,'Ответы на форму (1)'!$E446)),0,IF(FIND(H$1,'Ответы на форму (1)'!$E446)&gt;0,1,0))</f>
        <v>0</v>
      </c>
      <c r="I446">
        <f>IF(ISERR(FIND(I$1,'Ответы на форму (1)'!$E446)),0,IF(FIND(I$1,'Ответы на форму (1)'!$E446)&gt;0,1,0))</f>
        <v>0</v>
      </c>
      <c r="J446">
        <f>IF(ISERR(FIND(J$1,'Ответы на форму (1)'!$E446)),0,IF(FIND(J$1,'Ответы на форму (1)'!$E446)&gt;0,1,0))</f>
        <v>0</v>
      </c>
      <c r="K446">
        <f>IF(ISERR(FIND(K$1,'Ответы на форму (1)'!$E446)),0,IF(FIND(K$1,'Ответы на форму (1)'!$E446)&gt;0,1,0))</f>
        <v>0</v>
      </c>
      <c r="L446">
        <f t="shared" si="37"/>
        <v>0</v>
      </c>
      <c r="M446" s="9">
        <f t="shared" si="38"/>
        <v>26</v>
      </c>
      <c r="N446" s="9" t="str">
        <f t="shared" si="39"/>
        <v>1. Довольный</v>
      </c>
      <c r="O446">
        <f>'Ответы на форму (1)'!F446</f>
        <v>5</v>
      </c>
      <c r="P446">
        <f>'Ответы на форму (1)'!G446</f>
        <v>6</v>
      </c>
      <c r="Q446">
        <f>'Ответы на форму (1)'!H446</f>
        <v>5</v>
      </c>
      <c r="R446">
        <f>'Ответы на форму (1)'!I446</f>
        <v>6</v>
      </c>
      <c r="S446">
        <f>'Ответы на форму (1)'!J446</f>
        <v>4</v>
      </c>
      <c r="T446" t="str">
        <f>VLOOKUP('Ответы на форму (1)'!K446,ДжедайскаяШкала,2,FALSE)</f>
        <v>2. Средне</v>
      </c>
      <c r="U446" t="str">
        <f>VLOOKUP('Ответы на форму (1)'!L446,ДжедайскаяШкала,2,FALSE)</f>
        <v>1. Плохо</v>
      </c>
      <c r="V446" s="9">
        <f t="shared" si="40"/>
        <v>17</v>
      </c>
      <c r="W446" s="9" t="str">
        <f t="shared" si="41"/>
        <v>1. Свежий</v>
      </c>
      <c r="X446">
        <f>VLOOKUP('Ответы на форму (1)'!M446,FAS,2,FALSE)</f>
        <v>2</v>
      </c>
      <c r="Y446">
        <f>VLOOKUP('Ответы на форму (1)'!N446,FAS,2,FALSE)</f>
        <v>2</v>
      </c>
      <c r="Z446">
        <f>VLOOKUP('Ответы на форму (1)'!O446,FAS,2,FALSE)</f>
        <v>2</v>
      </c>
      <c r="AA446">
        <f>VLOOKUP('Ответы на форму (1)'!P446,FAS,2,FALSE)</f>
        <v>1</v>
      </c>
      <c r="AB446">
        <f>VLOOKUP('Ответы на форму (1)'!Q446,FAS,2,FALSE)</f>
        <v>2</v>
      </c>
      <c r="AC446">
        <f>VLOOKUP('Ответы на форму (1)'!R446,FAS,2,FALSE)</f>
        <v>2</v>
      </c>
      <c r="AD446">
        <f>VLOOKUP('Ответы на форму (1)'!S446,FAS,2,FALSE)</f>
        <v>1</v>
      </c>
      <c r="AE446">
        <f>VLOOKUP('Ответы на форму (1)'!T446,FAS,2,FALSE)</f>
        <v>2</v>
      </c>
      <c r="AF446">
        <f>VLOOKUP('Ответы на форму (1)'!U446,FAS,2,FALSE)</f>
        <v>1</v>
      </c>
      <c r="AG446">
        <f>VLOOKUP('Ответы на форму (1)'!V446,FAS,2,FALSE)</f>
        <v>2</v>
      </c>
    </row>
    <row r="447" spans="1:33" x14ac:dyDescent="0.3">
      <c r="A447" t="str">
        <f>VLOOKUP('Ответы на форму (1)'!B447,Пол,2,FALSE)</f>
        <v>М</v>
      </c>
      <c r="B447">
        <f>'Ответы на форму (1)'!C447</f>
        <v>26</v>
      </c>
      <c r="C447" t="str">
        <f t="shared" si="36"/>
        <v>3. Миллениал :)</v>
      </c>
      <c r="D447" t="str">
        <f>VLOOKUP('Ответы на форму (1)'!D447,ЧастотаТолчкосмартфона,2,FALSE)</f>
        <v>4. Очень Часто</v>
      </c>
      <c r="E447">
        <f>IF(ISERR(FIND(E$1,'Ответы на форму (1)'!$E447)),0,IF(FIND(E$1,'Ответы на форму (1)'!$E447)&gt;0,1,0))</f>
        <v>0</v>
      </c>
      <c r="F447">
        <f>IF(ISERR(FIND(F$1,'Ответы на форму (1)'!$E447)),0,IF(FIND(F$1,'Ответы на форму (1)'!$E447)&gt;0,1,0))</f>
        <v>0</v>
      </c>
      <c r="G447">
        <f>IF(ISERR(FIND(G$1,'Ответы на форму (1)'!$E447)),0,IF(FIND(G$1,'Ответы на форму (1)'!$E447)&gt;0,1,0))</f>
        <v>0</v>
      </c>
      <c r="H447">
        <f>IF(ISERR(FIND(H$1,'Ответы на форму (1)'!$E447)),0,IF(FIND(H$1,'Ответы на форму (1)'!$E447)&gt;0,1,0))</f>
        <v>1</v>
      </c>
      <c r="I447">
        <f>IF(ISERR(FIND(I$1,'Ответы на форму (1)'!$E447)),0,IF(FIND(I$1,'Ответы на форму (1)'!$E447)&gt;0,1,0))</f>
        <v>1</v>
      </c>
      <c r="J447">
        <f>IF(ISERR(FIND(J$1,'Ответы на форму (1)'!$E447)),0,IF(FIND(J$1,'Ответы на форму (1)'!$E447)&gt;0,1,0))</f>
        <v>0</v>
      </c>
      <c r="K447">
        <f>IF(ISERR(FIND(K$1,'Ответы на форму (1)'!$E447)),0,IF(FIND(K$1,'Ответы на форму (1)'!$E447)&gt;0,1,0))</f>
        <v>0</v>
      </c>
      <c r="L447">
        <f t="shared" si="37"/>
        <v>2</v>
      </c>
      <c r="M447" s="9">
        <f t="shared" si="38"/>
        <v>30</v>
      </c>
      <c r="N447" s="9" t="str">
        <f t="shared" si="39"/>
        <v>1. Довольный</v>
      </c>
      <c r="O447">
        <f>'Ответы на форму (1)'!F447</f>
        <v>6</v>
      </c>
      <c r="P447">
        <f>'Ответы на форму (1)'!G447</f>
        <v>6</v>
      </c>
      <c r="Q447">
        <f>'Ответы на форму (1)'!H447</f>
        <v>6</v>
      </c>
      <c r="R447">
        <f>'Ответы на форму (1)'!I447</f>
        <v>6</v>
      </c>
      <c r="S447">
        <f>'Ответы на форму (1)'!J447</f>
        <v>6</v>
      </c>
      <c r="T447" t="str">
        <f>VLOOKUP('Ответы на форму (1)'!K447,ДжедайскаяШкала,2,FALSE)</f>
        <v>1. Плохо</v>
      </c>
      <c r="U447" t="str">
        <f>VLOOKUP('Ответы на форму (1)'!L447,ДжедайскаяШкала,2,FALSE)</f>
        <v>3. Хорошо</v>
      </c>
      <c r="V447" s="9">
        <f t="shared" si="40"/>
        <v>31</v>
      </c>
      <c r="W447" s="9" t="str">
        <f t="shared" si="41"/>
        <v>2. Усталый</v>
      </c>
      <c r="X447">
        <f>VLOOKUP('Ответы на форму (1)'!M447,FAS,2,FALSE)</f>
        <v>2</v>
      </c>
      <c r="Y447">
        <f>VLOOKUP('Ответы на форму (1)'!N447,FAS,2,FALSE)</f>
        <v>2</v>
      </c>
      <c r="Z447">
        <f>VLOOKUP('Ответы на форму (1)'!O447,FAS,2,FALSE)</f>
        <v>4</v>
      </c>
      <c r="AA447">
        <f>VLOOKUP('Ответы на форму (1)'!P447,FAS,2,FALSE)</f>
        <v>4</v>
      </c>
      <c r="AB447">
        <f>VLOOKUP('Ответы на форму (1)'!Q447,FAS,2,FALSE)</f>
        <v>2</v>
      </c>
      <c r="AC447">
        <f>VLOOKUP('Ответы на форму (1)'!R447,FAS,2,FALSE)</f>
        <v>4</v>
      </c>
      <c r="AD447">
        <f>VLOOKUP('Ответы на форму (1)'!S447,FAS,2,FALSE)</f>
        <v>3</v>
      </c>
      <c r="AE447">
        <f>VLOOKUP('Ответы на форму (1)'!T447,FAS,2,FALSE)</f>
        <v>2</v>
      </c>
      <c r="AF447">
        <f>VLOOKUP('Ответы на форму (1)'!U447,FAS,2,FALSE)</f>
        <v>4</v>
      </c>
      <c r="AG447">
        <f>VLOOKUP('Ответы на форму (1)'!V447,FAS,2,FALSE)</f>
        <v>4</v>
      </c>
    </row>
    <row r="448" spans="1:33" x14ac:dyDescent="0.3">
      <c r="A448" t="str">
        <f>VLOOKUP('Ответы на форму (1)'!B448,Пол,2,FALSE)</f>
        <v>М</v>
      </c>
      <c r="B448">
        <f>'Ответы на форму (1)'!C448</f>
        <v>29</v>
      </c>
      <c r="C448" t="str">
        <f t="shared" si="36"/>
        <v>2. Молодой</v>
      </c>
      <c r="D448" t="str">
        <f>VLOOKUP('Ответы на форму (1)'!D448,ЧастотаТолчкосмартфона,2,FALSE)</f>
        <v>2. Иногда</v>
      </c>
      <c r="E448">
        <f>IF(ISERR(FIND(E$1,'Ответы на форму (1)'!$E448)),0,IF(FIND(E$1,'Ответы на форму (1)'!$E448)&gt;0,1,0))</f>
        <v>0</v>
      </c>
      <c r="F448">
        <f>IF(ISERR(FIND(F$1,'Ответы на форму (1)'!$E448)),0,IF(FIND(F$1,'Ответы на форму (1)'!$E448)&gt;0,1,0))</f>
        <v>1</v>
      </c>
      <c r="G448">
        <f>IF(ISERR(FIND(G$1,'Ответы на форму (1)'!$E448)),0,IF(FIND(G$1,'Ответы на форму (1)'!$E448)&gt;0,1,0))</f>
        <v>0</v>
      </c>
      <c r="H448">
        <f>IF(ISERR(FIND(H$1,'Ответы на форму (1)'!$E448)),0,IF(FIND(H$1,'Ответы на форму (1)'!$E448)&gt;0,1,0))</f>
        <v>1</v>
      </c>
      <c r="I448">
        <f>IF(ISERR(FIND(I$1,'Ответы на форму (1)'!$E448)),0,IF(FIND(I$1,'Ответы на форму (1)'!$E448)&gt;0,1,0))</f>
        <v>0</v>
      </c>
      <c r="J448">
        <f>IF(ISERR(FIND(J$1,'Ответы на форму (1)'!$E448)),0,IF(FIND(J$1,'Ответы на форму (1)'!$E448)&gt;0,1,0))</f>
        <v>0</v>
      </c>
      <c r="K448">
        <f>IF(ISERR(FIND(K$1,'Ответы на форму (1)'!$E448)),0,IF(FIND(K$1,'Ответы на форму (1)'!$E448)&gt;0,1,0))</f>
        <v>0</v>
      </c>
      <c r="L448">
        <f t="shared" si="37"/>
        <v>2</v>
      </c>
      <c r="M448" s="9">
        <f t="shared" si="38"/>
        <v>25</v>
      </c>
      <c r="N448" s="9" t="str">
        <f t="shared" si="39"/>
        <v>2. Так себе</v>
      </c>
      <c r="O448">
        <f>'Ответы на форму (1)'!F448</f>
        <v>5</v>
      </c>
      <c r="P448">
        <f>'Ответы на форму (1)'!G448</f>
        <v>6</v>
      </c>
      <c r="Q448">
        <f>'Ответы на форму (1)'!H448</f>
        <v>4</v>
      </c>
      <c r="R448">
        <f>'Ответы на форму (1)'!I448</f>
        <v>5</v>
      </c>
      <c r="S448">
        <f>'Ответы на форму (1)'!J448</f>
        <v>5</v>
      </c>
      <c r="T448" t="str">
        <f>VLOOKUP('Ответы на форму (1)'!K448,ДжедайскаяШкала,2,FALSE)</f>
        <v>2. Средне</v>
      </c>
      <c r="U448" t="str">
        <f>VLOOKUP('Ответы на форму (1)'!L448,ДжедайскаяШкала,2,FALSE)</f>
        <v>3. Хорошо</v>
      </c>
      <c r="V448" s="9">
        <f t="shared" si="40"/>
        <v>31</v>
      </c>
      <c r="W448" s="9" t="str">
        <f t="shared" si="41"/>
        <v>2. Усталый</v>
      </c>
      <c r="X448">
        <f>VLOOKUP('Ответы на форму (1)'!M448,FAS,2,FALSE)</f>
        <v>4</v>
      </c>
      <c r="Y448">
        <f>VLOOKUP('Ответы на форму (1)'!N448,FAS,2,FALSE)</f>
        <v>3</v>
      </c>
      <c r="Z448">
        <f>VLOOKUP('Ответы на форму (1)'!O448,FAS,2,FALSE)</f>
        <v>3</v>
      </c>
      <c r="AA448">
        <f>VLOOKUP('Ответы на форму (1)'!P448,FAS,2,FALSE)</f>
        <v>4</v>
      </c>
      <c r="AB448">
        <f>VLOOKUP('Ответы на форму (1)'!Q448,FAS,2,FALSE)</f>
        <v>2</v>
      </c>
      <c r="AC448">
        <f>VLOOKUP('Ответы на форму (1)'!R448,FAS,2,FALSE)</f>
        <v>4</v>
      </c>
      <c r="AD448">
        <f>VLOOKUP('Ответы на форму (1)'!S448,FAS,2,FALSE)</f>
        <v>3</v>
      </c>
      <c r="AE448">
        <f>VLOOKUP('Ответы на форму (1)'!T448,FAS,2,FALSE)</f>
        <v>2</v>
      </c>
      <c r="AF448">
        <f>VLOOKUP('Ответы на форму (1)'!U448,FAS,2,FALSE)</f>
        <v>2</v>
      </c>
      <c r="AG448">
        <f>VLOOKUP('Ответы на форму (1)'!V448,FAS,2,FALSE)</f>
        <v>4</v>
      </c>
    </row>
    <row r="449" spans="1:33" x14ac:dyDescent="0.3">
      <c r="A449" t="str">
        <f>VLOOKUP('Ответы на форму (1)'!B449,Пол,2,FALSE)</f>
        <v>Ж</v>
      </c>
      <c r="B449">
        <f>'Ответы на форму (1)'!C449</f>
        <v>42</v>
      </c>
      <c r="C449" t="str">
        <f t="shared" si="36"/>
        <v>1. Мудрый :)</v>
      </c>
      <c r="D449" t="str">
        <f>VLOOKUP('Ответы на форму (1)'!D449,ЧастотаТолчкосмартфона,2,FALSE)</f>
        <v>4. Очень Часто</v>
      </c>
      <c r="E449">
        <f>IF(ISERR(FIND(E$1,'Ответы на форму (1)'!$E449)),0,IF(FIND(E$1,'Ответы на форму (1)'!$E449)&gt;0,1,0))</f>
        <v>0</v>
      </c>
      <c r="F449">
        <f>IF(ISERR(FIND(F$1,'Ответы на форму (1)'!$E449)),0,IF(FIND(F$1,'Ответы на форму (1)'!$E449)&gt;0,1,0))</f>
        <v>0</v>
      </c>
      <c r="G449">
        <f>IF(ISERR(FIND(G$1,'Ответы на форму (1)'!$E449)),0,IF(FIND(G$1,'Ответы на форму (1)'!$E449)&gt;0,1,0))</f>
        <v>0</v>
      </c>
      <c r="H449">
        <f>IF(ISERR(FIND(H$1,'Ответы на форму (1)'!$E449)),0,IF(FIND(H$1,'Ответы на форму (1)'!$E449)&gt;0,1,0))</f>
        <v>1</v>
      </c>
      <c r="I449">
        <f>IF(ISERR(FIND(I$1,'Ответы на форму (1)'!$E449)),0,IF(FIND(I$1,'Ответы на форму (1)'!$E449)&gt;0,1,0))</f>
        <v>0</v>
      </c>
      <c r="J449">
        <f>IF(ISERR(FIND(J$1,'Ответы на форму (1)'!$E449)),0,IF(FIND(J$1,'Ответы на форму (1)'!$E449)&gt;0,1,0))</f>
        <v>0</v>
      </c>
      <c r="K449">
        <f>IF(ISERR(FIND(K$1,'Ответы на форму (1)'!$E449)),0,IF(FIND(K$1,'Ответы на форму (1)'!$E449)&gt;0,1,0))</f>
        <v>0</v>
      </c>
      <c r="L449">
        <f t="shared" si="37"/>
        <v>1</v>
      </c>
      <c r="M449" s="9">
        <f t="shared" si="38"/>
        <v>33</v>
      </c>
      <c r="N449" s="9" t="str">
        <f t="shared" si="39"/>
        <v>1. Довольный</v>
      </c>
      <c r="O449">
        <f>'Ответы на форму (1)'!F449</f>
        <v>6</v>
      </c>
      <c r="P449">
        <f>'Ответы на форму (1)'!G449</f>
        <v>7</v>
      </c>
      <c r="Q449">
        <f>'Ответы на форму (1)'!H449</f>
        <v>6</v>
      </c>
      <c r="R449">
        <f>'Ответы на форму (1)'!I449</f>
        <v>7</v>
      </c>
      <c r="S449">
        <f>'Ответы на форму (1)'!J449</f>
        <v>7</v>
      </c>
      <c r="T449" t="str">
        <f>VLOOKUP('Ответы на форму (1)'!K449,ДжедайскаяШкала,2,FALSE)</f>
        <v>3. Хорошо</v>
      </c>
      <c r="U449" t="str">
        <f>VLOOKUP('Ответы на форму (1)'!L449,ДжедайскаяШкала,2,FALSE)</f>
        <v>3. Хорошо</v>
      </c>
      <c r="V449" s="9">
        <f t="shared" si="40"/>
        <v>24</v>
      </c>
      <c r="W449" s="9" t="str">
        <f t="shared" si="41"/>
        <v>2. Усталый</v>
      </c>
      <c r="X449">
        <f>VLOOKUP('Ответы на форму (1)'!M449,FAS,2,FALSE)</f>
        <v>2</v>
      </c>
      <c r="Y449">
        <f>VLOOKUP('Ответы на форму (1)'!N449,FAS,2,FALSE)</f>
        <v>3</v>
      </c>
      <c r="Z449">
        <f>VLOOKUP('Ответы на форму (1)'!O449,FAS,2,FALSE)</f>
        <v>2</v>
      </c>
      <c r="AA449">
        <f>VLOOKUP('Ответы на форму (1)'!P449,FAS,2,FALSE)</f>
        <v>4</v>
      </c>
      <c r="AB449">
        <f>VLOOKUP('Ответы на форму (1)'!Q449,FAS,2,FALSE)</f>
        <v>2</v>
      </c>
      <c r="AC449">
        <f>VLOOKUP('Ответы на форму (1)'!R449,FAS,2,FALSE)</f>
        <v>2</v>
      </c>
      <c r="AD449">
        <f>VLOOKUP('Ответы на форму (1)'!S449,FAS,2,FALSE)</f>
        <v>2</v>
      </c>
      <c r="AE449">
        <f>VLOOKUP('Ответы на форму (1)'!T449,FAS,2,FALSE)</f>
        <v>1</v>
      </c>
      <c r="AF449">
        <f>VLOOKUP('Ответы на форму (1)'!U449,FAS,2,FALSE)</f>
        <v>1</v>
      </c>
      <c r="AG449">
        <f>VLOOKUP('Ответы на форму (1)'!V449,FAS,2,FALSE)</f>
        <v>5</v>
      </c>
    </row>
    <row r="450" spans="1:33" x14ac:dyDescent="0.3">
      <c r="A450" t="str">
        <f>VLOOKUP('Ответы на форму (1)'!B450,Пол,2,FALSE)</f>
        <v>Ж</v>
      </c>
      <c r="B450">
        <f>'Ответы на форму (1)'!C450</f>
        <v>39</v>
      </c>
      <c r="C450" t="str">
        <f t="shared" si="36"/>
        <v>1. Мудрый :)</v>
      </c>
      <c r="D450" t="str">
        <f>VLOOKUP('Ответы на форму (1)'!D450,ЧастотаТолчкосмартфона,2,FALSE)</f>
        <v>4. Очень Часто</v>
      </c>
      <c r="E450">
        <f>IF(ISERR(FIND(E$1,'Ответы на форму (1)'!$E450)),0,IF(FIND(E$1,'Ответы на форму (1)'!$E450)&gt;0,1,0))</f>
        <v>0</v>
      </c>
      <c r="F450">
        <f>IF(ISERR(FIND(F$1,'Ответы на форму (1)'!$E450)),0,IF(FIND(F$1,'Ответы на форму (1)'!$E450)&gt;0,1,0))</f>
        <v>1</v>
      </c>
      <c r="G450">
        <f>IF(ISERR(FIND(G$1,'Ответы на форму (1)'!$E450)),0,IF(FIND(G$1,'Ответы на форму (1)'!$E450)&gt;0,1,0))</f>
        <v>0</v>
      </c>
      <c r="H450">
        <f>IF(ISERR(FIND(H$1,'Ответы на форму (1)'!$E450)),0,IF(FIND(H$1,'Ответы на форму (1)'!$E450)&gt;0,1,0))</f>
        <v>1</v>
      </c>
      <c r="I450">
        <f>IF(ISERR(FIND(I$1,'Ответы на форму (1)'!$E450)),0,IF(FIND(I$1,'Ответы на форму (1)'!$E450)&gt;0,1,0))</f>
        <v>0</v>
      </c>
      <c r="J450">
        <f>IF(ISERR(FIND(J$1,'Ответы на форму (1)'!$E450)),0,IF(FIND(J$1,'Ответы на форму (1)'!$E450)&gt;0,1,0))</f>
        <v>0</v>
      </c>
      <c r="K450">
        <f>IF(ISERR(FIND(K$1,'Ответы на форму (1)'!$E450)),0,IF(FIND(K$1,'Ответы на форму (1)'!$E450)&gt;0,1,0))</f>
        <v>0</v>
      </c>
      <c r="L450">
        <f t="shared" si="37"/>
        <v>2</v>
      </c>
      <c r="M450" s="9">
        <f t="shared" si="38"/>
        <v>20</v>
      </c>
      <c r="N450" s="9" t="str">
        <f t="shared" si="39"/>
        <v>2. Так себе</v>
      </c>
      <c r="O450">
        <f>'Ответы на форму (1)'!F450</f>
        <v>4</v>
      </c>
      <c r="P450">
        <f>'Ответы на форму (1)'!G450</f>
        <v>4</v>
      </c>
      <c r="Q450">
        <f>'Ответы на форму (1)'!H450</f>
        <v>4</v>
      </c>
      <c r="R450">
        <f>'Ответы на форму (1)'!I450</f>
        <v>5</v>
      </c>
      <c r="S450">
        <f>'Ответы на форму (1)'!J450</f>
        <v>3</v>
      </c>
      <c r="T450" t="str">
        <f>VLOOKUP('Ответы на форму (1)'!K450,ДжедайскаяШкала,2,FALSE)</f>
        <v>2. Средне</v>
      </c>
      <c r="U450" t="str">
        <f>VLOOKUP('Ответы на форму (1)'!L450,ДжедайскаяШкала,2,FALSE)</f>
        <v>3. Хорошо</v>
      </c>
      <c r="V450" s="9">
        <f t="shared" si="40"/>
        <v>22</v>
      </c>
      <c r="W450" s="9" t="str">
        <f t="shared" si="41"/>
        <v>1. Свежий</v>
      </c>
      <c r="X450">
        <f>VLOOKUP('Ответы на форму (1)'!M450,FAS,2,FALSE)</f>
        <v>3</v>
      </c>
      <c r="Y450">
        <f>VLOOKUP('Ответы на форму (1)'!N450,FAS,2,FALSE)</f>
        <v>2</v>
      </c>
      <c r="Z450">
        <f>VLOOKUP('Ответы на форму (1)'!O450,FAS,2,FALSE)</f>
        <v>2</v>
      </c>
      <c r="AA450">
        <f>VLOOKUP('Ответы на форму (1)'!P450,FAS,2,FALSE)</f>
        <v>4</v>
      </c>
      <c r="AB450">
        <f>VLOOKUP('Ответы на форму (1)'!Q450,FAS,2,FALSE)</f>
        <v>1</v>
      </c>
      <c r="AC450">
        <f>VLOOKUP('Ответы на форму (1)'!R450,FAS,2,FALSE)</f>
        <v>2</v>
      </c>
      <c r="AD450">
        <f>VLOOKUP('Ответы на форму (1)'!S450,FAS,2,FALSE)</f>
        <v>2</v>
      </c>
      <c r="AE450">
        <f>VLOOKUP('Ответы на форму (1)'!T450,FAS,2,FALSE)</f>
        <v>2</v>
      </c>
      <c r="AF450">
        <f>VLOOKUP('Ответы на форму (1)'!U450,FAS,2,FALSE)</f>
        <v>1</v>
      </c>
      <c r="AG450">
        <f>VLOOKUP('Ответы на форму (1)'!V450,FAS,2,FALSE)</f>
        <v>3</v>
      </c>
    </row>
    <row r="451" spans="1:33" x14ac:dyDescent="0.3">
      <c r="A451" t="str">
        <f>VLOOKUP('Ответы на форму (1)'!B451,Пол,2,FALSE)</f>
        <v>М</v>
      </c>
      <c r="B451">
        <f>'Ответы на форму (1)'!C451</f>
        <v>0</v>
      </c>
      <c r="C451" t="str">
        <f t="shared" ref="C451:C514" si="42">IF(B451&lt;27,"3. Миллениал :)",IF(B451&lt;35,"2. Молодой", "1. Мудрый :)"))</f>
        <v>3. Миллениал :)</v>
      </c>
      <c r="D451" t="str">
        <f>VLOOKUP('Ответы на форму (1)'!D451,ЧастотаТолчкосмартфона,2,FALSE)</f>
        <v>4. Очень Часто</v>
      </c>
      <c r="E451">
        <f>IF(ISERR(FIND(E$1,'Ответы на форму (1)'!$E451)),0,IF(FIND(E$1,'Ответы на форму (1)'!$E451)&gt;0,1,0))</f>
        <v>0</v>
      </c>
      <c r="F451">
        <f>IF(ISERR(FIND(F$1,'Ответы на форму (1)'!$E451)),0,IF(FIND(F$1,'Ответы на форму (1)'!$E451)&gt;0,1,0))</f>
        <v>0</v>
      </c>
      <c r="G451">
        <f>IF(ISERR(FIND(G$1,'Ответы на форму (1)'!$E451)),0,IF(FIND(G$1,'Ответы на форму (1)'!$E451)&gt;0,1,0))</f>
        <v>0</v>
      </c>
      <c r="H451">
        <f>IF(ISERR(FIND(H$1,'Ответы на форму (1)'!$E451)),0,IF(FIND(H$1,'Ответы на форму (1)'!$E451)&gt;0,1,0))</f>
        <v>1</v>
      </c>
      <c r="I451">
        <f>IF(ISERR(FIND(I$1,'Ответы на форму (1)'!$E451)),0,IF(FIND(I$1,'Ответы на форму (1)'!$E451)&gt;0,1,0))</f>
        <v>0</v>
      </c>
      <c r="J451">
        <f>IF(ISERR(FIND(J$1,'Ответы на форму (1)'!$E451)),0,IF(FIND(J$1,'Ответы на форму (1)'!$E451)&gt;0,1,0))</f>
        <v>0</v>
      </c>
      <c r="K451">
        <f>IF(ISERR(FIND(K$1,'Ответы на форму (1)'!$E451)),0,IF(FIND(K$1,'Ответы на форму (1)'!$E451)&gt;0,1,0))</f>
        <v>0</v>
      </c>
      <c r="L451">
        <f t="shared" ref="L451:L514" si="43">SUM(E451:K451)</f>
        <v>1</v>
      </c>
      <c r="M451" s="9">
        <f t="shared" ref="M451:M514" si="44">SUM(O451:S451)</f>
        <v>17</v>
      </c>
      <c r="N451" s="9" t="str">
        <f t="shared" ref="N451:N514" si="45">IF(M451&lt;16,"3. Не довольный",IF(M451&lt;26,"2. Так себе", "1. Довольный"))</f>
        <v>2. Так себе</v>
      </c>
      <c r="O451">
        <f>'Ответы на форму (1)'!F451</f>
        <v>4</v>
      </c>
      <c r="P451">
        <f>'Ответы на форму (1)'!G451</f>
        <v>4</v>
      </c>
      <c r="Q451">
        <f>'Ответы на форму (1)'!H451</f>
        <v>4</v>
      </c>
      <c r="R451">
        <f>'Ответы на форму (1)'!I451</f>
        <v>4</v>
      </c>
      <c r="S451">
        <f>'Ответы на форму (1)'!J451</f>
        <v>1</v>
      </c>
      <c r="T451" t="str">
        <f>VLOOKUP('Ответы на форму (1)'!K451,ДжедайскаяШкала,2,FALSE)</f>
        <v>1. Плохо</v>
      </c>
      <c r="U451" t="str">
        <f>VLOOKUP('Ответы на форму (1)'!L451,ДжедайскаяШкала,2,FALSE)</f>
        <v>2. Средне</v>
      </c>
      <c r="V451" s="9">
        <f t="shared" ref="V451:V514" si="46">SUM(X451:AG451)</f>
        <v>35</v>
      </c>
      <c r="W451" s="9" t="str">
        <f t="shared" ref="W451:W514" si="47">IF(V451&lt;24,"1. Свежий",IF(V451&lt;33,"2. Усталый", "3. В хлам"))</f>
        <v>3. В хлам</v>
      </c>
      <c r="X451">
        <f>VLOOKUP('Ответы на форму (1)'!M451,FAS,2,FALSE)</f>
        <v>3</v>
      </c>
      <c r="Y451">
        <f>VLOOKUP('Ответы на форму (1)'!N451,FAS,2,FALSE)</f>
        <v>3</v>
      </c>
      <c r="Z451">
        <f>VLOOKUP('Ответы на форму (1)'!O451,FAS,2,FALSE)</f>
        <v>2</v>
      </c>
      <c r="AA451">
        <f>VLOOKUP('Ответы на форму (1)'!P451,FAS,2,FALSE)</f>
        <v>1</v>
      </c>
      <c r="AB451">
        <f>VLOOKUP('Ответы на форму (1)'!Q451,FAS,2,FALSE)</f>
        <v>4</v>
      </c>
      <c r="AC451">
        <f>VLOOKUP('Ответы на форму (1)'!R451,FAS,2,FALSE)</f>
        <v>4</v>
      </c>
      <c r="AD451">
        <f>VLOOKUP('Ответы на форму (1)'!S451,FAS,2,FALSE)</f>
        <v>4</v>
      </c>
      <c r="AE451">
        <f>VLOOKUP('Ответы на форму (1)'!T451,FAS,2,FALSE)</f>
        <v>5</v>
      </c>
      <c r="AF451">
        <f>VLOOKUP('Ответы на форму (1)'!U451,FAS,2,FALSE)</f>
        <v>4</v>
      </c>
      <c r="AG451">
        <f>VLOOKUP('Ответы на форму (1)'!V451,FAS,2,FALSE)</f>
        <v>5</v>
      </c>
    </row>
    <row r="452" spans="1:33" x14ac:dyDescent="0.3">
      <c r="A452" t="str">
        <f>VLOOKUP('Ответы на форму (1)'!B452,Пол,2,FALSE)</f>
        <v>М</v>
      </c>
      <c r="B452">
        <f>'Ответы на форму (1)'!C452</f>
        <v>30</v>
      </c>
      <c r="C452" t="str">
        <f t="shared" si="42"/>
        <v>2. Молодой</v>
      </c>
      <c r="D452" t="str">
        <f>VLOOKUP('Ответы на форму (1)'!D452,ЧастотаТолчкосмартфона,2,FALSE)</f>
        <v>4. Очень Часто</v>
      </c>
      <c r="E452">
        <f>IF(ISERR(FIND(E$1,'Ответы на форму (1)'!$E452)),0,IF(FIND(E$1,'Ответы на форму (1)'!$E452)&gt;0,1,0))</f>
        <v>0</v>
      </c>
      <c r="F452">
        <f>IF(ISERR(FIND(F$1,'Ответы на форму (1)'!$E452)),0,IF(FIND(F$1,'Ответы на форму (1)'!$E452)&gt;0,1,0))</f>
        <v>1</v>
      </c>
      <c r="G452">
        <f>IF(ISERR(FIND(G$1,'Ответы на форму (1)'!$E452)),0,IF(FIND(G$1,'Ответы на форму (1)'!$E452)&gt;0,1,0))</f>
        <v>0</v>
      </c>
      <c r="H452">
        <f>IF(ISERR(FIND(H$1,'Ответы на форму (1)'!$E452)),0,IF(FIND(H$1,'Ответы на форму (1)'!$E452)&gt;0,1,0))</f>
        <v>1</v>
      </c>
      <c r="I452">
        <f>IF(ISERR(FIND(I$1,'Ответы на форму (1)'!$E452)),0,IF(FIND(I$1,'Ответы на форму (1)'!$E452)&gt;0,1,0))</f>
        <v>0</v>
      </c>
      <c r="J452">
        <f>IF(ISERR(FIND(J$1,'Ответы на форму (1)'!$E452)),0,IF(FIND(J$1,'Ответы на форму (1)'!$E452)&gt;0,1,0))</f>
        <v>0</v>
      </c>
      <c r="K452">
        <f>IF(ISERR(FIND(K$1,'Ответы на форму (1)'!$E452)),0,IF(FIND(K$1,'Ответы на форму (1)'!$E452)&gt;0,1,0))</f>
        <v>0</v>
      </c>
      <c r="L452">
        <f t="shared" si="43"/>
        <v>2</v>
      </c>
      <c r="M452" s="9">
        <f t="shared" si="44"/>
        <v>34</v>
      </c>
      <c r="N452" s="9" t="str">
        <f t="shared" si="45"/>
        <v>1. Довольный</v>
      </c>
      <c r="O452">
        <f>'Ответы на форму (1)'!F452</f>
        <v>6</v>
      </c>
      <c r="P452">
        <f>'Ответы на форму (1)'!G452</f>
        <v>7</v>
      </c>
      <c r="Q452">
        <f>'Ответы на форму (1)'!H452</f>
        <v>7</v>
      </c>
      <c r="R452">
        <f>'Ответы на форму (1)'!I452</f>
        <v>7</v>
      </c>
      <c r="S452">
        <f>'Ответы на форму (1)'!J452</f>
        <v>7</v>
      </c>
      <c r="T452" t="str">
        <f>VLOOKUP('Ответы на форму (1)'!K452,ДжедайскаяШкала,2,FALSE)</f>
        <v>3. Хорошо</v>
      </c>
      <c r="U452" t="str">
        <f>VLOOKUP('Ответы на форму (1)'!L452,ДжедайскаяШкала,2,FALSE)</f>
        <v>3. Хорошо</v>
      </c>
      <c r="V452" s="9">
        <f t="shared" si="46"/>
        <v>24</v>
      </c>
      <c r="W452" s="9" t="str">
        <f t="shared" si="47"/>
        <v>2. Усталый</v>
      </c>
      <c r="X452">
        <f>VLOOKUP('Ответы на форму (1)'!M452,FAS,2,FALSE)</f>
        <v>2</v>
      </c>
      <c r="Y452">
        <f>VLOOKUP('Ответы на форму (1)'!N452,FAS,2,FALSE)</f>
        <v>2</v>
      </c>
      <c r="Z452">
        <f>VLOOKUP('Ответы на форму (1)'!O452,FAS,2,FALSE)</f>
        <v>1</v>
      </c>
      <c r="AA452">
        <f>VLOOKUP('Ответы на форму (1)'!P452,FAS,2,FALSE)</f>
        <v>4</v>
      </c>
      <c r="AB452">
        <f>VLOOKUP('Ответы на форму (1)'!Q452,FAS,2,FALSE)</f>
        <v>2</v>
      </c>
      <c r="AC452">
        <f>VLOOKUP('Ответы на форму (1)'!R452,FAS,2,FALSE)</f>
        <v>3</v>
      </c>
      <c r="AD452">
        <f>VLOOKUP('Ответы на форму (1)'!S452,FAS,2,FALSE)</f>
        <v>3</v>
      </c>
      <c r="AE452">
        <f>VLOOKUP('Ответы на форму (1)'!T452,FAS,2,FALSE)</f>
        <v>2</v>
      </c>
      <c r="AF452">
        <f>VLOOKUP('Ответы на форму (1)'!U452,FAS,2,FALSE)</f>
        <v>1</v>
      </c>
      <c r="AG452">
        <f>VLOOKUP('Ответы на форму (1)'!V452,FAS,2,FALSE)</f>
        <v>4</v>
      </c>
    </row>
    <row r="453" spans="1:33" x14ac:dyDescent="0.3">
      <c r="A453" t="str">
        <f>VLOOKUP('Ответы на форму (1)'!B453,Пол,2,FALSE)</f>
        <v>М</v>
      </c>
      <c r="B453">
        <f>'Ответы на форму (1)'!C453</f>
        <v>26</v>
      </c>
      <c r="C453" t="str">
        <f t="shared" si="42"/>
        <v>3. Миллениал :)</v>
      </c>
      <c r="D453" t="str">
        <f>VLOOKUP('Ответы на форму (1)'!D453,ЧастотаТолчкосмартфона,2,FALSE)</f>
        <v>0. Никогда</v>
      </c>
      <c r="E453">
        <f>IF(ISERR(FIND(E$1,'Ответы на форму (1)'!$E453)),0,IF(FIND(E$1,'Ответы на форму (1)'!$E453)&gt;0,1,0))</f>
        <v>0</v>
      </c>
      <c r="F453">
        <f>IF(ISERR(FIND(F$1,'Ответы на форму (1)'!$E453)),0,IF(FIND(F$1,'Ответы на форму (1)'!$E453)&gt;0,1,0))</f>
        <v>0</v>
      </c>
      <c r="G453">
        <f>IF(ISERR(FIND(G$1,'Ответы на форму (1)'!$E453)),0,IF(FIND(G$1,'Ответы на форму (1)'!$E453)&gt;0,1,0))</f>
        <v>0</v>
      </c>
      <c r="H453">
        <f>IF(ISERR(FIND(H$1,'Ответы на форму (1)'!$E453)),0,IF(FIND(H$1,'Ответы на форму (1)'!$E453)&gt;0,1,0))</f>
        <v>0</v>
      </c>
      <c r="I453">
        <f>IF(ISERR(FIND(I$1,'Ответы на форму (1)'!$E453)),0,IF(FIND(I$1,'Ответы на форму (1)'!$E453)&gt;0,1,0))</f>
        <v>0</v>
      </c>
      <c r="J453">
        <f>IF(ISERR(FIND(J$1,'Ответы на форму (1)'!$E453)),0,IF(FIND(J$1,'Ответы на форму (1)'!$E453)&gt;0,1,0))</f>
        <v>0</v>
      </c>
      <c r="K453">
        <f>IF(ISERR(FIND(K$1,'Ответы на форму (1)'!$E453)),0,IF(FIND(K$1,'Ответы на форму (1)'!$E453)&gt;0,1,0))</f>
        <v>0</v>
      </c>
      <c r="L453">
        <f t="shared" si="43"/>
        <v>0</v>
      </c>
      <c r="M453" s="9">
        <f t="shared" si="44"/>
        <v>24</v>
      </c>
      <c r="N453" s="9" t="str">
        <f t="shared" si="45"/>
        <v>2. Так себе</v>
      </c>
      <c r="O453">
        <f>'Ответы на форму (1)'!F453</f>
        <v>5</v>
      </c>
      <c r="P453">
        <f>'Ответы на форму (1)'!G453</f>
        <v>6</v>
      </c>
      <c r="Q453">
        <f>'Ответы на форму (1)'!H453</f>
        <v>6</v>
      </c>
      <c r="R453">
        <f>'Ответы на форму (1)'!I453</f>
        <v>5</v>
      </c>
      <c r="S453">
        <f>'Ответы на форму (1)'!J453</f>
        <v>2</v>
      </c>
      <c r="T453" t="str">
        <f>VLOOKUP('Ответы на форму (1)'!K453,ДжедайскаяШкала,2,FALSE)</f>
        <v>2. Средне</v>
      </c>
      <c r="U453" t="str">
        <f>VLOOKUP('Ответы на форму (1)'!L453,ДжедайскаяШкала,2,FALSE)</f>
        <v>3. Хорошо</v>
      </c>
      <c r="V453" s="9">
        <f t="shared" si="46"/>
        <v>26</v>
      </c>
      <c r="W453" s="9" t="str">
        <f t="shared" si="47"/>
        <v>2. Усталый</v>
      </c>
      <c r="X453">
        <f>VLOOKUP('Ответы на форму (1)'!M453,FAS,2,FALSE)</f>
        <v>2</v>
      </c>
      <c r="Y453">
        <f>VLOOKUP('Ответы на форму (1)'!N453,FAS,2,FALSE)</f>
        <v>3</v>
      </c>
      <c r="Z453">
        <f>VLOOKUP('Ответы на форму (1)'!O453,FAS,2,FALSE)</f>
        <v>3</v>
      </c>
      <c r="AA453">
        <f>VLOOKUP('Ответы на форму (1)'!P453,FAS,2,FALSE)</f>
        <v>4</v>
      </c>
      <c r="AB453">
        <f>VLOOKUP('Ответы на форму (1)'!Q453,FAS,2,FALSE)</f>
        <v>1</v>
      </c>
      <c r="AC453">
        <f>VLOOKUP('Ответы на форму (1)'!R453,FAS,2,FALSE)</f>
        <v>2</v>
      </c>
      <c r="AD453">
        <f>VLOOKUP('Ответы на форму (1)'!S453,FAS,2,FALSE)</f>
        <v>3</v>
      </c>
      <c r="AE453">
        <f>VLOOKUP('Ответы на форму (1)'!T453,FAS,2,FALSE)</f>
        <v>2</v>
      </c>
      <c r="AF453">
        <f>VLOOKUP('Ответы на форму (1)'!U453,FAS,2,FALSE)</f>
        <v>2</v>
      </c>
      <c r="AG453">
        <f>VLOOKUP('Ответы на форму (1)'!V453,FAS,2,FALSE)</f>
        <v>4</v>
      </c>
    </row>
    <row r="454" spans="1:33" x14ac:dyDescent="0.3">
      <c r="A454" t="str">
        <f>VLOOKUP('Ответы на форму (1)'!B454,Пол,2,FALSE)</f>
        <v>М</v>
      </c>
      <c r="B454">
        <f>'Ответы на форму (1)'!C454</f>
        <v>35</v>
      </c>
      <c r="C454" t="str">
        <f t="shared" si="42"/>
        <v>1. Мудрый :)</v>
      </c>
      <c r="D454" t="str">
        <f>VLOOKUP('Ответы на форму (1)'!D454,ЧастотаТолчкосмартфона,2,FALSE)</f>
        <v>3. Часто</v>
      </c>
      <c r="E454">
        <f>IF(ISERR(FIND(E$1,'Ответы на форму (1)'!$E454)),0,IF(FIND(E$1,'Ответы на форму (1)'!$E454)&gt;0,1,0))</f>
        <v>0</v>
      </c>
      <c r="F454">
        <f>IF(ISERR(FIND(F$1,'Ответы на форму (1)'!$E454)),0,IF(FIND(F$1,'Ответы на форму (1)'!$E454)&gt;0,1,0))</f>
        <v>1</v>
      </c>
      <c r="G454">
        <f>IF(ISERR(FIND(G$1,'Ответы на форму (1)'!$E454)),0,IF(FIND(G$1,'Ответы на форму (1)'!$E454)&gt;0,1,0))</f>
        <v>1</v>
      </c>
      <c r="H454">
        <f>IF(ISERR(FIND(H$1,'Ответы на форму (1)'!$E454)),0,IF(FIND(H$1,'Ответы на форму (1)'!$E454)&gt;0,1,0))</f>
        <v>1</v>
      </c>
      <c r="I454">
        <f>IF(ISERR(FIND(I$1,'Ответы на форму (1)'!$E454)),0,IF(FIND(I$1,'Ответы на форму (1)'!$E454)&gt;0,1,0))</f>
        <v>0</v>
      </c>
      <c r="J454">
        <f>IF(ISERR(FIND(J$1,'Ответы на форму (1)'!$E454)),0,IF(FIND(J$1,'Ответы на форму (1)'!$E454)&gt;0,1,0))</f>
        <v>1</v>
      </c>
      <c r="K454">
        <f>IF(ISERR(FIND(K$1,'Ответы на форму (1)'!$E454)),0,IF(FIND(K$1,'Ответы на форму (1)'!$E454)&gt;0,1,0))</f>
        <v>0</v>
      </c>
      <c r="L454">
        <f t="shared" si="43"/>
        <v>4</v>
      </c>
      <c r="M454" s="9">
        <f t="shared" si="44"/>
        <v>15</v>
      </c>
      <c r="N454" s="9" t="str">
        <f t="shared" si="45"/>
        <v>3. Не довольный</v>
      </c>
      <c r="O454">
        <f>'Ответы на форму (1)'!F454</f>
        <v>4</v>
      </c>
      <c r="P454">
        <f>'Ответы на форму (1)'!G454</f>
        <v>4</v>
      </c>
      <c r="Q454">
        <f>'Ответы на форму (1)'!H454</f>
        <v>2</v>
      </c>
      <c r="R454">
        <f>'Ответы на форму (1)'!I454</f>
        <v>3</v>
      </c>
      <c r="S454">
        <f>'Ответы на форму (1)'!J454</f>
        <v>2</v>
      </c>
      <c r="T454" t="str">
        <f>VLOOKUP('Ответы на форму (1)'!K454,ДжедайскаяШкала,2,FALSE)</f>
        <v>1. Плохо</v>
      </c>
      <c r="U454" t="str">
        <f>VLOOKUP('Ответы на форму (1)'!L454,ДжедайскаяШкала,2,FALSE)</f>
        <v>2. Средне</v>
      </c>
      <c r="V454" s="9">
        <f t="shared" si="46"/>
        <v>23</v>
      </c>
      <c r="W454" s="9" t="str">
        <f t="shared" si="47"/>
        <v>1. Свежий</v>
      </c>
      <c r="X454">
        <f>VLOOKUP('Ответы на форму (1)'!M454,FAS,2,FALSE)</f>
        <v>4</v>
      </c>
      <c r="Y454">
        <f>VLOOKUP('Ответы на форму (1)'!N454,FAS,2,FALSE)</f>
        <v>4</v>
      </c>
      <c r="Z454">
        <f>VLOOKUP('Ответы на форму (1)'!O454,FAS,2,FALSE)</f>
        <v>2</v>
      </c>
      <c r="AA454">
        <f>VLOOKUP('Ответы на форму (1)'!P454,FAS,2,FALSE)</f>
        <v>1</v>
      </c>
      <c r="AB454">
        <f>VLOOKUP('Ответы на форму (1)'!Q454,FAS,2,FALSE)</f>
        <v>1</v>
      </c>
      <c r="AC454">
        <f>VLOOKUP('Ответы на форму (1)'!R454,FAS,2,FALSE)</f>
        <v>4</v>
      </c>
      <c r="AD454">
        <f>VLOOKUP('Ответы на форму (1)'!S454,FAS,2,FALSE)</f>
        <v>1</v>
      </c>
      <c r="AE454">
        <f>VLOOKUP('Ответы на форму (1)'!T454,FAS,2,FALSE)</f>
        <v>3</v>
      </c>
      <c r="AF454">
        <f>VLOOKUP('Ответы на форму (1)'!U454,FAS,2,FALSE)</f>
        <v>1</v>
      </c>
      <c r="AG454">
        <f>VLOOKUP('Ответы на форму (1)'!V454,FAS,2,FALSE)</f>
        <v>2</v>
      </c>
    </row>
    <row r="455" spans="1:33" x14ac:dyDescent="0.3">
      <c r="A455" t="str">
        <f>VLOOKUP('Ответы на форму (1)'!B455,Пол,2,FALSE)</f>
        <v>Ж</v>
      </c>
      <c r="B455">
        <f>'Ответы на форму (1)'!C455</f>
        <v>29</v>
      </c>
      <c r="C455" t="str">
        <f t="shared" si="42"/>
        <v>2. Молодой</v>
      </c>
      <c r="D455" t="str">
        <f>VLOOKUP('Ответы на форму (1)'!D455,ЧастотаТолчкосмартфона,2,FALSE)</f>
        <v>4. Очень Часто</v>
      </c>
      <c r="E455">
        <f>IF(ISERR(FIND(E$1,'Ответы на форму (1)'!$E455)),0,IF(FIND(E$1,'Ответы на форму (1)'!$E455)&gt;0,1,0))</f>
        <v>0</v>
      </c>
      <c r="F455">
        <f>IF(ISERR(FIND(F$1,'Ответы на форму (1)'!$E455)),0,IF(FIND(F$1,'Ответы на форму (1)'!$E455)&gt;0,1,0))</f>
        <v>1</v>
      </c>
      <c r="G455">
        <f>IF(ISERR(FIND(G$1,'Ответы на форму (1)'!$E455)),0,IF(FIND(G$1,'Ответы на форму (1)'!$E455)&gt;0,1,0))</f>
        <v>1</v>
      </c>
      <c r="H455">
        <f>IF(ISERR(FIND(H$1,'Ответы на форму (1)'!$E455)),0,IF(FIND(H$1,'Ответы на форму (1)'!$E455)&gt;0,1,0))</f>
        <v>1</v>
      </c>
      <c r="I455">
        <f>IF(ISERR(FIND(I$1,'Ответы на форму (1)'!$E455)),0,IF(FIND(I$1,'Ответы на форму (1)'!$E455)&gt;0,1,0))</f>
        <v>1</v>
      </c>
      <c r="J455">
        <f>IF(ISERR(FIND(J$1,'Ответы на форму (1)'!$E455)),0,IF(FIND(J$1,'Ответы на форму (1)'!$E455)&gt;0,1,0))</f>
        <v>1</v>
      </c>
      <c r="K455">
        <f>IF(ISERR(FIND(K$1,'Ответы на форму (1)'!$E455)),0,IF(FIND(K$1,'Ответы на форму (1)'!$E455)&gt;0,1,0))</f>
        <v>1</v>
      </c>
      <c r="L455">
        <f t="shared" si="43"/>
        <v>6</v>
      </c>
      <c r="M455" s="9">
        <f t="shared" si="44"/>
        <v>27</v>
      </c>
      <c r="N455" s="9" t="str">
        <f t="shared" si="45"/>
        <v>1. Довольный</v>
      </c>
      <c r="O455">
        <f>'Ответы на форму (1)'!F455</f>
        <v>6</v>
      </c>
      <c r="P455">
        <f>'Ответы на форму (1)'!G455</f>
        <v>5</v>
      </c>
      <c r="Q455">
        <f>'Ответы на форму (1)'!H455</f>
        <v>6</v>
      </c>
      <c r="R455">
        <f>'Ответы на форму (1)'!I455</f>
        <v>5</v>
      </c>
      <c r="S455">
        <f>'Ответы на форму (1)'!J455</f>
        <v>5</v>
      </c>
      <c r="T455" t="str">
        <f>VLOOKUP('Ответы на форму (1)'!K455,ДжедайскаяШкала,2,FALSE)</f>
        <v>2. Средне</v>
      </c>
      <c r="U455" t="str">
        <f>VLOOKUP('Ответы на форму (1)'!L455,ДжедайскаяШкала,2,FALSE)</f>
        <v>3. Хорошо</v>
      </c>
      <c r="V455" s="9">
        <f t="shared" si="46"/>
        <v>31</v>
      </c>
      <c r="W455" s="9" t="str">
        <f t="shared" si="47"/>
        <v>2. Усталый</v>
      </c>
      <c r="X455">
        <f>VLOOKUP('Ответы на форму (1)'!M455,FAS,2,FALSE)</f>
        <v>4</v>
      </c>
      <c r="Y455">
        <f>VLOOKUP('Ответы на форму (1)'!N455,FAS,2,FALSE)</f>
        <v>4</v>
      </c>
      <c r="Z455">
        <f>VLOOKUP('Ответы на форму (1)'!O455,FAS,2,FALSE)</f>
        <v>3</v>
      </c>
      <c r="AA455">
        <f>VLOOKUP('Ответы на форму (1)'!P455,FAS,2,FALSE)</f>
        <v>5</v>
      </c>
      <c r="AB455">
        <f>VLOOKUP('Ответы на форму (1)'!Q455,FAS,2,FALSE)</f>
        <v>3</v>
      </c>
      <c r="AC455">
        <f>VLOOKUP('Ответы на форму (1)'!R455,FAS,2,FALSE)</f>
        <v>2</v>
      </c>
      <c r="AD455">
        <f>VLOOKUP('Ответы на форму (1)'!S455,FAS,2,FALSE)</f>
        <v>2</v>
      </c>
      <c r="AE455">
        <f>VLOOKUP('Ответы на форму (1)'!T455,FAS,2,FALSE)</f>
        <v>2</v>
      </c>
      <c r="AF455">
        <f>VLOOKUP('Ответы на форму (1)'!U455,FAS,2,FALSE)</f>
        <v>2</v>
      </c>
      <c r="AG455">
        <f>VLOOKUP('Ответы на форму (1)'!V455,FAS,2,FALSE)</f>
        <v>4</v>
      </c>
    </row>
    <row r="456" spans="1:33" x14ac:dyDescent="0.3">
      <c r="A456" t="str">
        <f>VLOOKUP('Ответы на форму (1)'!B456,Пол,2,FALSE)</f>
        <v>М</v>
      </c>
      <c r="B456">
        <f>'Ответы на форму (1)'!C456</f>
        <v>42</v>
      </c>
      <c r="C456" t="str">
        <f t="shared" si="42"/>
        <v>1. Мудрый :)</v>
      </c>
      <c r="D456" t="str">
        <f>VLOOKUP('Ответы на форму (1)'!D456,ЧастотаТолчкосмартфона,2,FALSE)</f>
        <v>4. Очень Часто</v>
      </c>
      <c r="E456">
        <f>IF(ISERR(FIND(E$1,'Ответы на форму (1)'!$E456)),0,IF(FIND(E$1,'Ответы на форму (1)'!$E456)&gt;0,1,0))</f>
        <v>0</v>
      </c>
      <c r="F456">
        <f>IF(ISERR(FIND(F$1,'Ответы на форму (1)'!$E456)),0,IF(FIND(F$1,'Ответы на форму (1)'!$E456)&gt;0,1,0))</f>
        <v>0</v>
      </c>
      <c r="G456">
        <f>IF(ISERR(FIND(G$1,'Ответы на форму (1)'!$E456)),0,IF(FIND(G$1,'Ответы на форму (1)'!$E456)&gt;0,1,0))</f>
        <v>0</v>
      </c>
      <c r="H456">
        <f>IF(ISERR(FIND(H$1,'Ответы на форму (1)'!$E456)),0,IF(FIND(H$1,'Ответы на форму (1)'!$E456)&gt;0,1,0))</f>
        <v>0</v>
      </c>
      <c r="I456">
        <f>IF(ISERR(FIND(I$1,'Ответы на форму (1)'!$E456)),0,IF(FIND(I$1,'Ответы на форму (1)'!$E456)&gt;0,1,0))</f>
        <v>0</v>
      </c>
      <c r="J456">
        <f>IF(ISERR(FIND(J$1,'Ответы на форму (1)'!$E456)),0,IF(FIND(J$1,'Ответы на форму (1)'!$E456)&gt;0,1,0))</f>
        <v>0</v>
      </c>
      <c r="K456">
        <f>IF(ISERR(FIND(K$1,'Ответы на форму (1)'!$E456)),0,IF(FIND(K$1,'Ответы на форму (1)'!$E456)&gt;0,1,0))</f>
        <v>0</v>
      </c>
      <c r="L456">
        <f t="shared" si="43"/>
        <v>0</v>
      </c>
      <c r="M456" s="9">
        <f t="shared" si="44"/>
        <v>17</v>
      </c>
      <c r="N456" s="9" t="str">
        <f t="shared" si="45"/>
        <v>2. Так себе</v>
      </c>
      <c r="O456">
        <f>'Ответы на форму (1)'!F456</f>
        <v>3</v>
      </c>
      <c r="P456">
        <f>'Ответы на форму (1)'!G456</f>
        <v>4</v>
      </c>
      <c r="Q456">
        <f>'Ответы на форму (1)'!H456</f>
        <v>4</v>
      </c>
      <c r="R456">
        <f>'Ответы на форму (1)'!I456</f>
        <v>3</v>
      </c>
      <c r="S456">
        <f>'Ответы на форму (1)'!J456</f>
        <v>3</v>
      </c>
      <c r="T456" t="str">
        <f>VLOOKUP('Ответы на форму (1)'!K456,ДжедайскаяШкала,2,FALSE)</f>
        <v>2. Средне</v>
      </c>
      <c r="U456" t="str">
        <f>VLOOKUP('Ответы на форму (1)'!L456,ДжедайскаяШкала,2,FALSE)</f>
        <v>1. Плохо</v>
      </c>
      <c r="V456" s="9">
        <f t="shared" si="46"/>
        <v>37</v>
      </c>
      <c r="W456" s="9" t="str">
        <f t="shared" si="47"/>
        <v>3. В хлам</v>
      </c>
      <c r="X456">
        <f>VLOOKUP('Ответы на форму (1)'!M456,FAS,2,FALSE)</f>
        <v>4</v>
      </c>
      <c r="Y456">
        <f>VLOOKUP('Ответы на форму (1)'!N456,FAS,2,FALSE)</f>
        <v>4</v>
      </c>
      <c r="Z456">
        <f>VLOOKUP('Ответы на форму (1)'!O456,FAS,2,FALSE)</f>
        <v>3</v>
      </c>
      <c r="AA456">
        <f>VLOOKUP('Ответы на форму (1)'!P456,FAS,2,FALSE)</f>
        <v>3</v>
      </c>
      <c r="AB456">
        <f>VLOOKUP('Ответы на форму (1)'!Q456,FAS,2,FALSE)</f>
        <v>4</v>
      </c>
      <c r="AC456">
        <f>VLOOKUP('Ответы на форму (1)'!R456,FAS,2,FALSE)</f>
        <v>4</v>
      </c>
      <c r="AD456">
        <f>VLOOKUP('Ответы на форму (1)'!S456,FAS,2,FALSE)</f>
        <v>3</v>
      </c>
      <c r="AE456">
        <f>VLOOKUP('Ответы на форму (1)'!T456,FAS,2,FALSE)</f>
        <v>4</v>
      </c>
      <c r="AF456">
        <f>VLOOKUP('Ответы на форму (1)'!U456,FAS,2,FALSE)</f>
        <v>4</v>
      </c>
      <c r="AG456">
        <f>VLOOKUP('Ответы на форму (1)'!V456,FAS,2,FALSE)</f>
        <v>4</v>
      </c>
    </row>
    <row r="457" spans="1:33" x14ac:dyDescent="0.3">
      <c r="A457" t="str">
        <f>VLOOKUP('Ответы на форму (1)'!B457,Пол,2,FALSE)</f>
        <v>Ж</v>
      </c>
      <c r="B457">
        <f>'Ответы на форму (1)'!C457</f>
        <v>24</v>
      </c>
      <c r="C457" t="str">
        <f t="shared" si="42"/>
        <v>3. Миллениал :)</v>
      </c>
      <c r="D457" t="str">
        <f>VLOOKUP('Ответы на форму (1)'!D457,ЧастотаТолчкосмартфона,2,FALSE)</f>
        <v>2. Иногда</v>
      </c>
      <c r="E457">
        <f>IF(ISERR(FIND(E$1,'Ответы на форму (1)'!$E457)),0,IF(FIND(E$1,'Ответы на форму (1)'!$E457)&gt;0,1,0))</f>
        <v>0</v>
      </c>
      <c r="F457">
        <f>IF(ISERR(FIND(F$1,'Ответы на форму (1)'!$E457)),0,IF(FIND(F$1,'Ответы на форму (1)'!$E457)&gt;0,1,0))</f>
        <v>1</v>
      </c>
      <c r="G457">
        <f>IF(ISERR(FIND(G$1,'Ответы на форму (1)'!$E457)),0,IF(FIND(G$1,'Ответы на форму (1)'!$E457)&gt;0,1,0))</f>
        <v>0</v>
      </c>
      <c r="H457">
        <f>IF(ISERR(FIND(H$1,'Ответы на форму (1)'!$E457)),0,IF(FIND(H$1,'Ответы на форму (1)'!$E457)&gt;0,1,0))</f>
        <v>1</v>
      </c>
      <c r="I457">
        <f>IF(ISERR(FIND(I$1,'Ответы на форму (1)'!$E457)),0,IF(FIND(I$1,'Ответы на форму (1)'!$E457)&gt;0,1,0))</f>
        <v>0</v>
      </c>
      <c r="J457">
        <f>IF(ISERR(FIND(J$1,'Ответы на форму (1)'!$E457)),0,IF(FIND(J$1,'Ответы на форму (1)'!$E457)&gt;0,1,0))</f>
        <v>0</v>
      </c>
      <c r="K457">
        <f>IF(ISERR(FIND(K$1,'Ответы на форму (1)'!$E457)),0,IF(FIND(K$1,'Ответы на форму (1)'!$E457)&gt;0,1,0))</f>
        <v>0</v>
      </c>
      <c r="L457">
        <f t="shared" si="43"/>
        <v>2</v>
      </c>
      <c r="M457" s="9">
        <f t="shared" si="44"/>
        <v>27</v>
      </c>
      <c r="N457" s="9" t="str">
        <f t="shared" si="45"/>
        <v>1. Довольный</v>
      </c>
      <c r="O457">
        <f>'Ответы на форму (1)'!F457</f>
        <v>6</v>
      </c>
      <c r="P457">
        <f>'Ответы на форму (1)'!G457</f>
        <v>6</v>
      </c>
      <c r="Q457">
        <f>'Ответы на форму (1)'!H457</f>
        <v>5</v>
      </c>
      <c r="R457">
        <f>'Ответы на форму (1)'!I457</f>
        <v>6</v>
      </c>
      <c r="S457">
        <f>'Ответы на форму (1)'!J457</f>
        <v>4</v>
      </c>
      <c r="T457" t="str">
        <f>VLOOKUP('Ответы на форму (1)'!K457,ДжедайскаяШкала,2,FALSE)</f>
        <v>3. Хорошо</v>
      </c>
      <c r="U457" t="str">
        <f>VLOOKUP('Ответы на форму (1)'!L457,ДжедайскаяШкала,2,FALSE)</f>
        <v>3. Хорошо</v>
      </c>
      <c r="V457" s="9">
        <f t="shared" si="46"/>
        <v>30</v>
      </c>
      <c r="W457" s="9" t="str">
        <f t="shared" si="47"/>
        <v>2. Усталый</v>
      </c>
      <c r="X457">
        <f>VLOOKUP('Ответы на форму (1)'!M457,FAS,2,FALSE)</f>
        <v>4</v>
      </c>
      <c r="Y457">
        <f>VLOOKUP('Ответы на форму (1)'!N457,FAS,2,FALSE)</f>
        <v>4</v>
      </c>
      <c r="Z457">
        <f>VLOOKUP('Ответы на форму (1)'!O457,FAS,2,FALSE)</f>
        <v>3</v>
      </c>
      <c r="AA457">
        <f>VLOOKUP('Ответы на форму (1)'!P457,FAS,2,FALSE)</f>
        <v>2</v>
      </c>
      <c r="AB457">
        <f>VLOOKUP('Ответы на форму (1)'!Q457,FAS,2,FALSE)</f>
        <v>3</v>
      </c>
      <c r="AC457">
        <f>VLOOKUP('Ответы на форму (1)'!R457,FAS,2,FALSE)</f>
        <v>3</v>
      </c>
      <c r="AD457">
        <f>VLOOKUP('Ответы на форму (1)'!S457,FAS,2,FALSE)</f>
        <v>2</v>
      </c>
      <c r="AE457">
        <f>VLOOKUP('Ответы на форму (1)'!T457,FAS,2,FALSE)</f>
        <v>3</v>
      </c>
      <c r="AF457">
        <f>VLOOKUP('Ответы на форму (1)'!U457,FAS,2,FALSE)</f>
        <v>2</v>
      </c>
      <c r="AG457">
        <f>VLOOKUP('Ответы на форму (1)'!V457,FAS,2,FALSE)</f>
        <v>4</v>
      </c>
    </row>
    <row r="458" spans="1:33" x14ac:dyDescent="0.3">
      <c r="A458" t="str">
        <f>VLOOKUP('Ответы на форму (1)'!B458,Пол,2,FALSE)</f>
        <v>Ж</v>
      </c>
      <c r="B458">
        <f>'Ответы на форму (1)'!C458</f>
        <v>42</v>
      </c>
      <c r="C458" t="str">
        <f t="shared" si="42"/>
        <v>1. Мудрый :)</v>
      </c>
      <c r="D458" t="str">
        <f>VLOOKUP('Ответы на форму (1)'!D458,ЧастотаТолчкосмартфона,2,FALSE)</f>
        <v>4. Очень Часто</v>
      </c>
      <c r="E458">
        <f>IF(ISERR(FIND(E$1,'Ответы на форму (1)'!$E458)),0,IF(FIND(E$1,'Ответы на форму (1)'!$E458)&gt;0,1,0))</f>
        <v>1</v>
      </c>
      <c r="F458">
        <f>IF(ISERR(FIND(F$1,'Ответы на форму (1)'!$E458)),0,IF(FIND(F$1,'Ответы на форму (1)'!$E458)&gt;0,1,0))</f>
        <v>1</v>
      </c>
      <c r="G458">
        <f>IF(ISERR(FIND(G$1,'Ответы на форму (1)'!$E458)),0,IF(FIND(G$1,'Ответы на форму (1)'!$E458)&gt;0,1,0))</f>
        <v>0</v>
      </c>
      <c r="H458">
        <f>IF(ISERR(FIND(H$1,'Ответы на форму (1)'!$E458)),0,IF(FIND(H$1,'Ответы на форму (1)'!$E458)&gt;0,1,0))</f>
        <v>1</v>
      </c>
      <c r="I458">
        <f>IF(ISERR(FIND(I$1,'Ответы на форму (1)'!$E458)),0,IF(FIND(I$1,'Ответы на форму (1)'!$E458)&gt;0,1,0))</f>
        <v>0</v>
      </c>
      <c r="J458">
        <f>IF(ISERR(FIND(J$1,'Ответы на форму (1)'!$E458)),0,IF(FIND(J$1,'Ответы на форму (1)'!$E458)&gt;0,1,0))</f>
        <v>0</v>
      </c>
      <c r="K458">
        <f>IF(ISERR(FIND(K$1,'Ответы на форму (1)'!$E458)),0,IF(FIND(K$1,'Ответы на форму (1)'!$E458)&gt;0,1,0))</f>
        <v>0</v>
      </c>
      <c r="L458">
        <f t="shared" si="43"/>
        <v>3</v>
      </c>
      <c r="M458" s="9">
        <f t="shared" si="44"/>
        <v>18</v>
      </c>
      <c r="N458" s="9" t="str">
        <f t="shared" si="45"/>
        <v>2. Так себе</v>
      </c>
      <c r="O458">
        <f>'Ответы на форму (1)'!F458</f>
        <v>4</v>
      </c>
      <c r="P458">
        <f>'Ответы на форму (1)'!G458</f>
        <v>5</v>
      </c>
      <c r="Q458">
        <f>'Ответы на форму (1)'!H458</f>
        <v>4</v>
      </c>
      <c r="R458">
        <f>'Ответы на форму (1)'!I458</f>
        <v>3</v>
      </c>
      <c r="S458">
        <f>'Ответы на форму (1)'!J458</f>
        <v>2</v>
      </c>
      <c r="T458" t="str">
        <f>VLOOKUP('Ответы на форму (1)'!K458,ДжедайскаяШкала,2,FALSE)</f>
        <v>2. Средне</v>
      </c>
      <c r="U458" t="str">
        <f>VLOOKUP('Ответы на форму (1)'!L458,ДжедайскаяШкала,2,FALSE)</f>
        <v>3. Хорошо</v>
      </c>
      <c r="V458" s="9">
        <f t="shared" si="46"/>
        <v>27</v>
      </c>
      <c r="W458" s="9" t="str">
        <f t="shared" si="47"/>
        <v>2. Усталый</v>
      </c>
      <c r="X458">
        <f>VLOOKUP('Ответы на форму (1)'!M458,FAS,2,FALSE)</f>
        <v>2</v>
      </c>
      <c r="Y458">
        <f>VLOOKUP('Ответы на форму (1)'!N458,FAS,2,FALSE)</f>
        <v>3</v>
      </c>
      <c r="Z458">
        <f>VLOOKUP('Ответы на форму (1)'!O458,FAS,2,FALSE)</f>
        <v>2</v>
      </c>
      <c r="AA458">
        <f>VLOOKUP('Ответы на форму (1)'!P458,FAS,2,FALSE)</f>
        <v>5</v>
      </c>
      <c r="AB458">
        <f>VLOOKUP('Ответы на форму (1)'!Q458,FAS,2,FALSE)</f>
        <v>1</v>
      </c>
      <c r="AC458">
        <f>VLOOKUP('Ответы на форму (1)'!R458,FAS,2,FALSE)</f>
        <v>3</v>
      </c>
      <c r="AD458">
        <f>VLOOKUP('Ответы на форму (1)'!S458,FAS,2,FALSE)</f>
        <v>3</v>
      </c>
      <c r="AE458">
        <f>VLOOKUP('Ответы на форму (1)'!T458,FAS,2,FALSE)</f>
        <v>2</v>
      </c>
      <c r="AF458">
        <f>VLOOKUP('Ответы на форму (1)'!U458,FAS,2,FALSE)</f>
        <v>2</v>
      </c>
      <c r="AG458">
        <f>VLOOKUP('Ответы на форму (1)'!V458,FAS,2,FALSE)</f>
        <v>4</v>
      </c>
    </row>
    <row r="459" spans="1:33" x14ac:dyDescent="0.3">
      <c r="A459" t="str">
        <f>VLOOKUP('Ответы на форму (1)'!B459,Пол,2,FALSE)</f>
        <v>Ж</v>
      </c>
      <c r="B459">
        <f>'Ответы на форму (1)'!C459</f>
        <v>49</v>
      </c>
      <c r="C459" t="str">
        <f t="shared" si="42"/>
        <v>1. Мудрый :)</v>
      </c>
      <c r="D459" t="str">
        <f>VLOOKUP('Ответы на форму (1)'!D459,ЧастотаТолчкосмартфона,2,FALSE)</f>
        <v>4. Очень Часто</v>
      </c>
      <c r="E459">
        <f>IF(ISERR(FIND(E$1,'Ответы на форму (1)'!$E459)),0,IF(FIND(E$1,'Ответы на форму (1)'!$E459)&gt;0,1,0))</f>
        <v>0</v>
      </c>
      <c r="F459">
        <f>IF(ISERR(FIND(F$1,'Ответы на форму (1)'!$E459)),0,IF(FIND(F$1,'Ответы на форму (1)'!$E459)&gt;0,1,0))</f>
        <v>0</v>
      </c>
      <c r="G459">
        <f>IF(ISERR(FIND(G$1,'Ответы на форму (1)'!$E459)),0,IF(FIND(G$1,'Ответы на форму (1)'!$E459)&gt;0,1,0))</f>
        <v>0</v>
      </c>
      <c r="H459">
        <f>IF(ISERR(FIND(H$1,'Ответы на форму (1)'!$E459)),0,IF(FIND(H$1,'Ответы на форму (1)'!$E459)&gt;0,1,0))</f>
        <v>0</v>
      </c>
      <c r="I459">
        <f>IF(ISERR(FIND(I$1,'Ответы на форму (1)'!$E459)),0,IF(FIND(I$1,'Ответы на форму (1)'!$E459)&gt;0,1,0))</f>
        <v>1</v>
      </c>
      <c r="J459">
        <f>IF(ISERR(FIND(J$1,'Ответы на форму (1)'!$E459)),0,IF(FIND(J$1,'Ответы на форму (1)'!$E459)&gt;0,1,0))</f>
        <v>0</v>
      </c>
      <c r="K459">
        <f>IF(ISERR(FIND(K$1,'Ответы на форму (1)'!$E459)),0,IF(FIND(K$1,'Ответы на форму (1)'!$E459)&gt;0,1,0))</f>
        <v>0</v>
      </c>
      <c r="L459">
        <f t="shared" si="43"/>
        <v>1</v>
      </c>
      <c r="M459" s="9">
        <f t="shared" si="44"/>
        <v>22</v>
      </c>
      <c r="N459" s="9" t="str">
        <f t="shared" si="45"/>
        <v>2. Так себе</v>
      </c>
      <c r="O459">
        <f>'Ответы на форму (1)'!F459</f>
        <v>4</v>
      </c>
      <c r="P459">
        <f>'Ответы на форму (1)'!G459</f>
        <v>5</v>
      </c>
      <c r="Q459">
        <f>'Ответы на форму (1)'!H459</f>
        <v>5</v>
      </c>
      <c r="R459">
        <f>'Ответы на форму (1)'!I459</f>
        <v>5</v>
      </c>
      <c r="S459">
        <f>'Ответы на форму (1)'!J459</f>
        <v>3</v>
      </c>
      <c r="T459" t="str">
        <f>VLOOKUP('Ответы на форму (1)'!K459,ДжедайскаяШкала,2,FALSE)</f>
        <v>2. Средне</v>
      </c>
      <c r="U459" t="str">
        <f>VLOOKUP('Ответы на форму (1)'!L459,ДжедайскаяШкала,2,FALSE)</f>
        <v>3. Хорошо</v>
      </c>
      <c r="V459" s="9">
        <f t="shared" si="46"/>
        <v>24</v>
      </c>
      <c r="W459" s="9" t="str">
        <f t="shared" si="47"/>
        <v>2. Усталый</v>
      </c>
      <c r="X459">
        <f>VLOOKUP('Ответы на форму (1)'!M459,FAS,2,FALSE)</f>
        <v>2</v>
      </c>
      <c r="Y459">
        <f>VLOOKUP('Ответы на форму (1)'!N459,FAS,2,FALSE)</f>
        <v>1</v>
      </c>
      <c r="Z459">
        <f>VLOOKUP('Ответы на форму (1)'!O459,FAS,2,FALSE)</f>
        <v>2</v>
      </c>
      <c r="AA459">
        <f>VLOOKUP('Ответы на форму (1)'!P459,FAS,2,FALSE)</f>
        <v>4</v>
      </c>
      <c r="AB459">
        <f>VLOOKUP('Ответы на форму (1)'!Q459,FAS,2,FALSE)</f>
        <v>2</v>
      </c>
      <c r="AC459">
        <f>VLOOKUP('Ответы на форму (1)'!R459,FAS,2,FALSE)</f>
        <v>3</v>
      </c>
      <c r="AD459">
        <f>VLOOKUP('Ответы на форму (1)'!S459,FAS,2,FALSE)</f>
        <v>1</v>
      </c>
      <c r="AE459">
        <f>VLOOKUP('Ответы на форму (1)'!T459,FAS,2,FALSE)</f>
        <v>2</v>
      </c>
      <c r="AF459">
        <f>VLOOKUP('Ответы на форму (1)'!U459,FAS,2,FALSE)</f>
        <v>2</v>
      </c>
      <c r="AG459">
        <f>VLOOKUP('Ответы на форму (1)'!V459,FAS,2,FALSE)</f>
        <v>5</v>
      </c>
    </row>
    <row r="460" spans="1:33" x14ac:dyDescent="0.3">
      <c r="A460" t="str">
        <f>VLOOKUP('Ответы на форму (1)'!B460,Пол,2,FALSE)</f>
        <v>Ж</v>
      </c>
      <c r="B460">
        <f>'Ответы на форму (1)'!C460</f>
        <v>50</v>
      </c>
      <c r="C460" t="str">
        <f t="shared" si="42"/>
        <v>1. Мудрый :)</v>
      </c>
      <c r="D460" t="str">
        <f>VLOOKUP('Ответы на форму (1)'!D460,ЧастотаТолчкосмартфона,2,FALSE)</f>
        <v>0. Никогда</v>
      </c>
      <c r="E460">
        <f>IF(ISERR(FIND(E$1,'Ответы на форму (1)'!$E460)),0,IF(FIND(E$1,'Ответы на форму (1)'!$E460)&gt;0,1,0))</f>
        <v>0</v>
      </c>
      <c r="F460">
        <f>IF(ISERR(FIND(F$1,'Ответы на форму (1)'!$E460)),0,IF(FIND(F$1,'Ответы на форму (1)'!$E460)&gt;0,1,0))</f>
        <v>0</v>
      </c>
      <c r="G460">
        <f>IF(ISERR(FIND(G$1,'Ответы на форму (1)'!$E460)),0,IF(FIND(G$1,'Ответы на форму (1)'!$E460)&gt;0,1,0))</f>
        <v>0</v>
      </c>
      <c r="H460">
        <f>IF(ISERR(FIND(H$1,'Ответы на форму (1)'!$E460)),0,IF(FIND(H$1,'Ответы на форму (1)'!$E460)&gt;0,1,0))</f>
        <v>0</v>
      </c>
      <c r="I460">
        <f>IF(ISERR(FIND(I$1,'Ответы на форму (1)'!$E460)),0,IF(FIND(I$1,'Ответы на форму (1)'!$E460)&gt;0,1,0))</f>
        <v>0</v>
      </c>
      <c r="J460">
        <f>IF(ISERR(FIND(J$1,'Ответы на форму (1)'!$E460)),0,IF(FIND(J$1,'Ответы на форму (1)'!$E460)&gt;0,1,0))</f>
        <v>0</v>
      </c>
      <c r="K460">
        <f>IF(ISERR(FIND(K$1,'Ответы на форму (1)'!$E460)),0,IF(FIND(K$1,'Ответы на форму (1)'!$E460)&gt;0,1,0))</f>
        <v>0</v>
      </c>
      <c r="L460">
        <f t="shared" si="43"/>
        <v>0</v>
      </c>
      <c r="M460" s="9">
        <f t="shared" si="44"/>
        <v>26</v>
      </c>
      <c r="N460" s="9" t="str">
        <f t="shared" si="45"/>
        <v>1. Довольный</v>
      </c>
      <c r="O460">
        <f>'Ответы на форму (1)'!F460</f>
        <v>5</v>
      </c>
      <c r="P460">
        <f>'Ответы на форму (1)'!G460</f>
        <v>5</v>
      </c>
      <c r="Q460">
        <f>'Ответы на форму (1)'!H460</f>
        <v>5</v>
      </c>
      <c r="R460">
        <f>'Ответы на форму (1)'!I460</f>
        <v>5</v>
      </c>
      <c r="S460">
        <f>'Ответы на форму (1)'!J460</f>
        <v>6</v>
      </c>
      <c r="T460" t="str">
        <f>VLOOKUP('Ответы на форму (1)'!K460,ДжедайскаяШкала,2,FALSE)</f>
        <v>3. Хорошо</v>
      </c>
      <c r="U460" t="str">
        <f>VLOOKUP('Ответы на форму (1)'!L460,ДжедайскаяШкала,2,FALSE)</f>
        <v>3. Хорошо</v>
      </c>
      <c r="V460" s="9">
        <f t="shared" si="46"/>
        <v>27</v>
      </c>
      <c r="W460" s="9" t="str">
        <f t="shared" si="47"/>
        <v>2. Усталый</v>
      </c>
      <c r="X460">
        <f>VLOOKUP('Ответы на форму (1)'!M460,FAS,2,FALSE)</f>
        <v>2</v>
      </c>
      <c r="Y460">
        <f>VLOOKUP('Ответы на форму (1)'!N460,FAS,2,FALSE)</f>
        <v>3</v>
      </c>
      <c r="Z460">
        <f>VLOOKUP('Ответы на форму (1)'!O460,FAS,2,FALSE)</f>
        <v>2</v>
      </c>
      <c r="AA460">
        <f>VLOOKUP('Ответы на форму (1)'!P460,FAS,2,FALSE)</f>
        <v>4</v>
      </c>
      <c r="AB460">
        <f>VLOOKUP('Ответы на форму (1)'!Q460,FAS,2,FALSE)</f>
        <v>3</v>
      </c>
      <c r="AC460">
        <f>VLOOKUP('Ответы на форму (1)'!R460,FAS,2,FALSE)</f>
        <v>3</v>
      </c>
      <c r="AD460">
        <f>VLOOKUP('Ответы на форму (1)'!S460,FAS,2,FALSE)</f>
        <v>3</v>
      </c>
      <c r="AE460">
        <f>VLOOKUP('Ответы на форму (1)'!T460,FAS,2,FALSE)</f>
        <v>3</v>
      </c>
      <c r="AF460">
        <f>VLOOKUP('Ответы на форму (1)'!U460,FAS,2,FALSE)</f>
        <v>2</v>
      </c>
      <c r="AG460">
        <f>VLOOKUP('Ответы на форму (1)'!V460,FAS,2,FALSE)</f>
        <v>2</v>
      </c>
    </row>
    <row r="461" spans="1:33" x14ac:dyDescent="0.3">
      <c r="A461" t="str">
        <f>VLOOKUP('Ответы на форму (1)'!B461,Пол,2,FALSE)</f>
        <v>М</v>
      </c>
      <c r="B461">
        <f>'Ответы на форму (1)'!C461</f>
        <v>29</v>
      </c>
      <c r="C461" t="str">
        <f t="shared" si="42"/>
        <v>2. Молодой</v>
      </c>
      <c r="D461" t="str">
        <f>VLOOKUP('Ответы на форму (1)'!D461,ЧастотаТолчкосмартфона,2,FALSE)</f>
        <v>0. Никогда</v>
      </c>
      <c r="E461">
        <f>IF(ISERR(FIND(E$1,'Ответы на форму (1)'!$E461)),0,IF(FIND(E$1,'Ответы на форму (1)'!$E461)&gt;0,1,0))</f>
        <v>0</v>
      </c>
      <c r="F461">
        <f>IF(ISERR(FIND(F$1,'Ответы на форму (1)'!$E461)),0,IF(FIND(F$1,'Ответы на форму (1)'!$E461)&gt;0,1,0))</f>
        <v>0</v>
      </c>
      <c r="G461">
        <f>IF(ISERR(FIND(G$1,'Ответы на форму (1)'!$E461)),0,IF(FIND(G$1,'Ответы на форму (1)'!$E461)&gt;0,1,0))</f>
        <v>0</v>
      </c>
      <c r="H461">
        <f>IF(ISERR(FIND(H$1,'Ответы на форму (1)'!$E461)),0,IF(FIND(H$1,'Ответы на форму (1)'!$E461)&gt;0,1,0))</f>
        <v>0</v>
      </c>
      <c r="I461">
        <f>IF(ISERR(FIND(I$1,'Ответы на форму (1)'!$E461)),0,IF(FIND(I$1,'Ответы на форму (1)'!$E461)&gt;0,1,0))</f>
        <v>0</v>
      </c>
      <c r="J461">
        <f>IF(ISERR(FIND(J$1,'Ответы на форму (1)'!$E461)),0,IF(FIND(J$1,'Ответы на форму (1)'!$E461)&gt;0,1,0))</f>
        <v>0</v>
      </c>
      <c r="K461">
        <f>IF(ISERR(FIND(K$1,'Ответы на форму (1)'!$E461)),0,IF(FIND(K$1,'Ответы на форму (1)'!$E461)&gt;0,1,0))</f>
        <v>0</v>
      </c>
      <c r="L461">
        <f t="shared" si="43"/>
        <v>0</v>
      </c>
      <c r="M461" s="9">
        <f t="shared" si="44"/>
        <v>16</v>
      </c>
      <c r="N461" s="9" t="str">
        <f t="shared" si="45"/>
        <v>2. Так себе</v>
      </c>
      <c r="O461">
        <f>'Ответы на форму (1)'!F461</f>
        <v>3</v>
      </c>
      <c r="P461">
        <f>'Ответы на форму (1)'!G461</f>
        <v>4</v>
      </c>
      <c r="Q461">
        <f>'Ответы на форму (1)'!H461</f>
        <v>4</v>
      </c>
      <c r="R461">
        <f>'Ответы на форму (1)'!I461</f>
        <v>3</v>
      </c>
      <c r="S461">
        <f>'Ответы на форму (1)'!J461</f>
        <v>2</v>
      </c>
      <c r="T461" t="str">
        <f>VLOOKUP('Ответы на форму (1)'!K461,ДжедайскаяШкала,2,FALSE)</f>
        <v>2. Средне</v>
      </c>
      <c r="U461" t="str">
        <f>VLOOKUP('Ответы на форму (1)'!L461,ДжедайскаяШкала,2,FALSE)</f>
        <v>1. Плохо</v>
      </c>
      <c r="V461" s="9">
        <f t="shared" si="46"/>
        <v>32</v>
      </c>
      <c r="W461" s="9" t="str">
        <f t="shared" si="47"/>
        <v>2. Усталый</v>
      </c>
      <c r="X461">
        <f>VLOOKUP('Ответы на форму (1)'!M461,FAS,2,FALSE)</f>
        <v>4</v>
      </c>
      <c r="Y461">
        <f>VLOOKUP('Ответы на форму (1)'!N461,FAS,2,FALSE)</f>
        <v>3</v>
      </c>
      <c r="Z461">
        <f>VLOOKUP('Ответы на форму (1)'!O461,FAS,2,FALSE)</f>
        <v>4</v>
      </c>
      <c r="AA461">
        <f>VLOOKUP('Ответы на форму (1)'!P461,FAS,2,FALSE)</f>
        <v>3</v>
      </c>
      <c r="AB461">
        <f>VLOOKUP('Ответы на форму (1)'!Q461,FAS,2,FALSE)</f>
        <v>2</v>
      </c>
      <c r="AC461">
        <f>VLOOKUP('Ответы на форму (1)'!R461,FAS,2,FALSE)</f>
        <v>4</v>
      </c>
      <c r="AD461">
        <f>VLOOKUP('Ответы на форму (1)'!S461,FAS,2,FALSE)</f>
        <v>3</v>
      </c>
      <c r="AE461">
        <f>VLOOKUP('Ответы на форму (1)'!T461,FAS,2,FALSE)</f>
        <v>3</v>
      </c>
      <c r="AF461">
        <f>VLOOKUP('Ответы на форму (1)'!U461,FAS,2,FALSE)</f>
        <v>3</v>
      </c>
      <c r="AG461">
        <f>VLOOKUP('Ответы на форму (1)'!V461,FAS,2,FALSE)</f>
        <v>3</v>
      </c>
    </row>
    <row r="462" spans="1:33" x14ac:dyDescent="0.3">
      <c r="A462" t="str">
        <f>VLOOKUP('Ответы на форму (1)'!B462,Пол,2,FALSE)</f>
        <v>М</v>
      </c>
      <c r="B462">
        <f>'Ответы на форму (1)'!C462</f>
        <v>31</v>
      </c>
      <c r="C462" t="str">
        <f t="shared" si="42"/>
        <v>2. Молодой</v>
      </c>
      <c r="D462" t="str">
        <f>VLOOKUP('Ответы на форму (1)'!D462,ЧастотаТолчкосмартфона,2,FALSE)</f>
        <v>4. Очень Часто</v>
      </c>
      <c r="E462">
        <f>IF(ISERR(FIND(E$1,'Ответы на форму (1)'!$E462)),0,IF(FIND(E$1,'Ответы на форму (1)'!$E462)&gt;0,1,0))</f>
        <v>0</v>
      </c>
      <c r="F462">
        <f>IF(ISERR(FIND(F$1,'Ответы на форму (1)'!$E462)),0,IF(FIND(F$1,'Ответы на форму (1)'!$E462)&gt;0,1,0))</f>
        <v>0</v>
      </c>
      <c r="G462">
        <f>IF(ISERR(FIND(G$1,'Ответы на форму (1)'!$E462)),0,IF(FIND(G$1,'Ответы на форму (1)'!$E462)&gt;0,1,0))</f>
        <v>0</v>
      </c>
      <c r="H462">
        <f>IF(ISERR(FIND(H$1,'Ответы на форму (1)'!$E462)),0,IF(FIND(H$1,'Ответы на форму (1)'!$E462)&gt;0,1,0))</f>
        <v>1</v>
      </c>
      <c r="I462">
        <f>IF(ISERR(FIND(I$1,'Ответы на форму (1)'!$E462)),0,IF(FIND(I$1,'Ответы на форму (1)'!$E462)&gt;0,1,0))</f>
        <v>0</v>
      </c>
      <c r="J462">
        <f>IF(ISERR(FIND(J$1,'Ответы на форму (1)'!$E462)),0,IF(FIND(J$1,'Ответы на форму (1)'!$E462)&gt;0,1,0))</f>
        <v>1</v>
      </c>
      <c r="K462">
        <f>IF(ISERR(FIND(K$1,'Ответы на форму (1)'!$E462)),0,IF(FIND(K$1,'Ответы на форму (1)'!$E462)&gt;0,1,0))</f>
        <v>0</v>
      </c>
      <c r="L462">
        <f t="shared" si="43"/>
        <v>2</v>
      </c>
      <c r="M462" s="9">
        <f t="shared" si="44"/>
        <v>19</v>
      </c>
      <c r="N462" s="9" t="str">
        <f t="shared" si="45"/>
        <v>2. Так себе</v>
      </c>
      <c r="O462">
        <f>'Ответы на форму (1)'!F462</f>
        <v>3</v>
      </c>
      <c r="P462">
        <f>'Ответы на форму (1)'!G462</f>
        <v>4</v>
      </c>
      <c r="Q462">
        <f>'Ответы на форму (1)'!H462</f>
        <v>4</v>
      </c>
      <c r="R462">
        <f>'Ответы на форму (1)'!I462</f>
        <v>3</v>
      </c>
      <c r="S462">
        <f>'Ответы на форму (1)'!J462</f>
        <v>5</v>
      </c>
      <c r="T462" t="str">
        <f>VLOOKUP('Ответы на форму (1)'!K462,ДжедайскаяШкала,2,FALSE)</f>
        <v>2. Средне</v>
      </c>
      <c r="U462" t="str">
        <f>VLOOKUP('Ответы на форму (1)'!L462,ДжедайскаяШкала,2,FALSE)</f>
        <v>2. Средне</v>
      </c>
      <c r="V462" s="9">
        <f t="shared" si="46"/>
        <v>28</v>
      </c>
      <c r="W462" s="9" t="str">
        <f t="shared" si="47"/>
        <v>2. Усталый</v>
      </c>
      <c r="X462">
        <f>VLOOKUP('Ответы на форму (1)'!M462,FAS,2,FALSE)</f>
        <v>3</v>
      </c>
      <c r="Y462">
        <f>VLOOKUP('Ответы на форму (1)'!N462,FAS,2,FALSE)</f>
        <v>3</v>
      </c>
      <c r="Z462">
        <f>VLOOKUP('Ответы на форму (1)'!O462,FAS,2,FALSE)</f>
        <v>4</v>
      </c>
      <c r="AA462">
        <f>VLOOKUP('Ответы на форму (1)'!P462,FAS,2,FALSE)</f>
        <v>4</v>
      </c>
      <c r="AB462">
        <f>VLOOKUP('Ответы на форму (1)'!Q462,FAS,2,FALSE)</f>
        <v>2</v>
      </c>
      <c r="AC462">
        <f>VLOOKUP('Ответы на форму (1)'!R462,FAS,2,FALSE)</f>
        <v>4</v>
      </c>
      <c r="AD462">
        <f>VLOOKUP('Ответы на форму (1)'!S462,FAS,2,FALSE)</f>
        <v>2</v>
      </c>
      <c r="AE462">
        <f>VLOOKUP('Ответы на форму (1)'!T462,FAS,2,FALSE)</f>
        <v>1</v>
      </c>
      <c r="AF462">
        <f>VLOOKUP('Ответы на форму (1)'!U462,FAS,2,FALSE)</f>
        <v>2</v>
      </c>
      <c r="AG462">
        <f>VLOOKUP('Ответы на форму (1)'!V462,FAS,2,FALSE)</f>
        <v>3</v>
      </c>
    </row>
    <row r="463" spans="1:33" x14ac:dyDescent="0.3">
      <c r="A463" t="str">
        <f>VLOOKUP('Ответы на форму (1)'!B463,Пол,2,FALSE)</f>
        <v>М</v>
      </c>
      <c r="B463">
        <f>'Ответы на форму (1)'!C463</f>
        <v>38</v>
      </c>
      <c r="C463" t="str">
        <f t="shared" si="42"/>
        <v>1. Мудрый :)</v>
      </c>
      <c r="D463" t="str">
        <f>VLOOKUP('Ответы на форму (1)'!D463,ЧастотаТолчкосмартфона,2,FALSE)</f>
        <v>0. Никогда</v>
      </c>
      <c r="E463">
        <f>IF(ISERR(FIND(E$1,'Ответы на форму (1)'!$E463)),0,IF(FIND(E$1,'Ответы на форму (1)'!$E463)&gt;0,1,0))</f>
        <v>0</v>
      </c>
      <c r="F463">
        <f>IF(ISERR(FIND(F$1,'Ответы на форму (1)'!$E463)),0,IF(FIND(F$1,'Ответы на форму (1)'!$E463)&gt;0,1,0))</f>
        <v>0</v>
      </c>
      <c r="G463">
        <f>IF(ISERR(FIND(G$1,'Ответы на форму (1)'!$E463)),0,IF(FIND(G$1,'Ответы на форму (1)'!$E463)&gt;0,1,0))</f>
        <v>0</v>
      </c>
      <c r="H463">
        <f>IF(ISERR(FIND(H$1,'Ответы на форму (1)'!$E463)),0,IF(FIND(H$1,'Ответы на форму (1)'!$E463)&gt;0,1,0))</f>
        <v>0</v>
      </c>
      <c r="I463">
        <f>IF(ISERR(FIND(I$1,'Ответы на форму (1)'!$E463)),0,IF(FIND(I$1,'Ответы на форму (1)'!$E463)&gt;0,1,0))</f>
        <v>0</v>
      </c>
      <c r="J463">
        <f>IF(ISERR(FIND(J$1,'Ответы на форму (1)'!$E463)),0,IF(FIND(J$1,'Ответы на форму (1)'!$E463)&gt;0,1,0))</f>
        <v>0</v>
      </c>
      <c r="K463">
        <f>IF(ISERR(FIND(K$1,'Ответы на форму (1)'!$E463)),0,IF(FIND(K$1,'Ответы на форму (1)'!$E463)&gt;0,1,0))</f>
        <v>0</v>
      </c>
      <c r="L463">
        <f t="shared" si="43"/>
        <v>0</v>
      </c>
      <c r="M463" s="9">
        <f t="shared" si="44"/>
        <v>23</v>
      </c>
      <c r="N463" s="9" t="str">
        <f t="shared" si="45"/>
        <v>2. Так себе</v>
      </c>
      <c r="O463">
        <f>'Ответы на форму (1)'!F463</f>
        <v>5</v>
      </c>
      <c r="P463">
        <f>'Ответы на форму (1)'!G463</f>
        <v>5</v>
      </c>
      <c r="Q463">
        <f>'Ответы на форму (1)'!H463</f>
        <v>5</v>
      </c>
      <c r="R463">
        <f>'Ответы на форму (1)'!I463</f>
        <v>5</v>
      </c>
      <c r="S463">
        <f>'Ответы на форму (1)'!J463</f>
        <v>3</v>
      </c>
      <c r="T463" t="str">
        <f>VLOOKUP('Ответы на форму (1)'!K463,ДжедайскаяШкала,2,FALSE)</f>
        <v>3. Хорошо</v>
      </c>
      <c r="U463" t="str">
        <f>VLOOKUP('Ответы на форму (1)'!L463,ДжедайскаяШкала,2,FALSE)</f>
        <v>3. Хорошо</v>
      </c>
      <c r="V463" s="9">
        <f t="shared" si="46"/>
        <v>25</v>
      </c>
      <c r="W463" s="9" t="str">
        <f t="shared" si="47"/>
        <v>2. Усталый</v>
      </c>
      <c r="X463">
        <f>VLOOKUP('Ответы на форму (1)'!M463,FAS,2,FALSE)</f>
        <v>3</v>
      </c>
      <c r="Y463">
        <f>VLOOKUP('Ответы на форму (1)'!N463,FAS,2,FALSE)</f>
        <v>2</v>
      </c>
      <c r="Z463">
        <f>VLOOKUP('Ответы на форму (1)'!O463,FAS,2,FALSE)</f>
        <v>1</v>
      </c>
      <c r="AA463">
        <f>VLOOKUP('Ответы на форму (1)'!P463,FAS,2,FALSE)</f>
        <v>5</v>
      </c>
      <c r="AB463">
        <f>VLOOKUP('Ответы на форму (1)'!Q463,FAS,2,FALSE)</f>
        <v>1</v>
      </c>
      <c r="AC463">
        <f>VLOOKUP('Ответы на форму (1)'!R463,FAS,2,FALSE)</f>
        <v>3</v>
      </c>
      <c r="AD463">
        <f>VLOOKUP('Ответы на форму (1)'!S463,FAS,2,FALSE)</f>
        <v>1</v>
      </c>
      <c r="AE463">
        <f>VLOOKUP('Ответы на форму (1)'!T463,FAS,2,FALSE)</f>
        <v>2</v>
      </c>
      <c r="AF463">
        <f>VLOOKUP('Ответы на форму (1)'!U463,FAS,2,FALSE)</f>
        <v>3</v>
      </c>
      <c r="AG463">
        <f>VLOOKUP('Ответы на форму (1)'!V463,FAS,2,FALSE)</f>
        <v>4</v>
      </c>
    </row>
    <row r="464" spans="1:33" x14ac:dyDescent="0.3">
      <c r="A464" t="str">
        <f>VLOOKUP('Ответы на форму (1)'!B464,Пол,2,FALSE)</f>
        <v>Ж</v>
      </c>
      <c r="B464">
        <f>'Ответы на форму (1)'!C464</f>
        <v>28</v>
      </c>
      <c r="C464" t="str">
        <f t="shared" si="42"/>
        <v>2. Молодой</v>
      </c>
      <c r="D464" t="str">
        <f>VLOOKUP('Ответы на форму (1)'!D464,ЧастотаТолчкосмартфона,2,FALSE)</f>
        <v>3. Часто</v>
      </c>
      <c r="E464">
        <f>IF(ISERR(FIND(E$1,'Ответы на форму (1)'!$E464)),0,IF(FIND(E$1,'Ответы на форму (1)'!$E464)&gt;0,1,0))</f>
        <v>0</v>
      </c>
      <c r="F464">
        <f>IF(ISERR(FIND(F$1,'Ответы на форму (1)'!$E464)),0,IF(FIND(F$1,'Ответы на форму (1)'!$E464)&gt;0,1,0))</f>
        <v>1</v>
      </c>
      <c r="G464">
        <f>IF(ISERR(FIND(G$1,'Ответы на форму (1)'!$E464)),0,IF(FIND(G$1,'Ответы на форму (1)'!$E464)&gt;0,1,0))</f>
        <v>0</v>
      </c>
      <c r="H464">
        <f>IF(ISERR(FIND(H$1,'Ответы на форму (1)'!$E464)),0,IF(FIND(H$1,'Ответы на форму (1)'!$E464)&gt;0,1,0))</f>
        <v>1</v>
      </c>
      <c r="I464">
        <f>IF(ISERR(FIND(I$1,'Ответы на форму (1)'!$E464)),0,IF(FIND(I$1,'Ответы на форму (1)'!$E464)&gt;0,1,0))</f>
        <v>0</v>
      </c>
      <c r="J464">
        <f>IF(ISERR(FIND(J$1,'Ответы на форму (1)'!$E464)),0,IF(FIND(J$1,'Ответы на форму (1)'!$E464)&gt;0,1,0))</f>
        <v>0</v>
      </c>
      <c r="K464">
        <f>IF(ISERR(FIND(K$1,'Ответы на форму (1)'!$E464)),0,IF(FIND(K$1,'Ответы на форму (1)'!$E464)&gt;0,1,0))</f>
        <v>0</v>
      </c>
      <c r="L464">
        <f t="shared" si="43"/>
        <v>2</v>
      </c>
      <c r="M464" s="9">
        <f t="shared" si="44"/>
        <v>31</v>
      </c>
      <c r="N464" s="9" t="str">
        <f t="shared" si="45"/>
        <v>1. Довольный</v>
      </c>
      <c r="O464">
        <f>'Ответы на форму (1)'!F464</f>
        <v>7</v>
      </c>
      <c r="P464">
        <f>'Ответы на форму (1)'!G464</f>
        <v>5</v>
      </c>
      <c r="Q464">
        <f>'Ответы на форму (1)'!H464</f>
        <v>7</v>
      </c>
      <c r="R464">
        <f>'Ответы на форму (1)'!I464</f>
        <v>5</v>
      </c>
      <c r="S464">
        <f>'Ответы на форму (1)'!J464</f>
        <v>7</v>
      </c>
      <c r="T464" t="str">
        <f>VLOOKUP('Ответы на форму (1)'!K464,ДжедайскаяШкала,2,FALSE)</f>
        <v>2. Средне</v>
      </c>
      <c r="U464" t="str">
        <f>VLOOKUP('Ответы на форму (1)'!L464,ДжедайскаяШкала,2,FALSE)</f>
        <v>3. Хорошо</v>
      </c>
      <c r="V464" s="9">
        <f t="shared" si="46"/>
        <v>22</v>
      </c>
      <c r="W464" s="9" t="str">
        <f t="shared" si="47"/>
        <v>1. Свежий</v>
      </c>
      <c r="X464">
        <f>VLOOKUP('Ответы на форму (1)'!M464,FAS,2,FALSE)</f>
        <v>3</v>
      </c>
      <c r="Y464">
        <f>VLOOKUP('Ответы на форму (1)'!N464,FAS,2,FALSE)</f>
        <v>1</v>
      </c>
      <c r="Z464">
        <f>VLOOKUP('Ответы на форму (1)'!O464,FAS,2,FALSE)</f>
        <v>2</v>
      </c>
      <c r="AA464">
        <f>VLOOKUP('Ответы на форму (1)'!P464,FAS,2,FALSE)</f>
        <v>4</v>
      </c>
      <c r="AB464">
        <f>VLOOKUP('Ответы на форму (1)'!Q464,FAS,2,FALSE)</f>
        <v>1</v>
      </c>
      <c r="AC464">
        <f>VLOOKUP('Ответы на форму (1)'!R464,FAS,2,FALSE)</f>
        <v>2</v>
      </c>
      <c r="AD464">
        <f>VLOOKUP('Ответы на форму (1)'!S464,FAS,2,FALSE)</f>
        <v>1</v>
      </c>
      <c r="AE464">
        <f>VLOOKUP('Ответы на форму (1)'!T464,FAS,2,FALSE)</f>
        <v>2</v>
      </c>
      <c r="AF464">
        <f>VLOOKUP('Ответы на форму (1)'!U464,FAS,2,FALSE)</f>
        <v>2</v>
      </c>
      <c r="AG464">
        <f>VLOOKUP('Ответы на форму (1)'!V464,FAS,2,FALSE)</f>
        <v>4</v>
      </c>
    </row>
    <row r="465" spans="1:33" x14ac:dyDescent="0.3">
      <c r="A465" t="str">
        <f>VLOOKUP('Ответы на форму (1)'!B465,Пол,2,FALSE)</f>
        <v>М</v>
      </c>
      <c r="B465">
        <f>'Ответы на форму (1)'!C465</f>
        <v>33</v>
      </c>
      <c r="C465" t="str">
        <f t="shared" si="42"/>
        <v>2. Молодой</v>
      </c>
      <c r="D465" t="str">
        <f>VLOOKUP('Ответы на форму (1)'!D465,ЧастотаТолчкосмартфона,2,FALSE)</f>
        <v>3. Часто</v>
      </c>
      <c r="E465">
        <f>IF(ISERR(FIND(E$1,'Ответы на форму (1)'!$E465)),0,IF(FIND(E$1,'Ответы на форму (1)'!$E465)&gt;0,1,0))</f>
        <v>0</v>
      </c>
      <c r="F465">
        <f>IF(ISERR(FIND(F$1,'Ответы на форму (1)'!$E465)),0,IF(FIND(F$1,'Ответы на форму (1)'!$E465)&gt;0,1,0))</f>
        <v>1</v>
      </c>
      <c r="G465">
        <f>IF(ISERR(FIND(G$1,'Ответы на форму (1)'!$E465)),0,IF(FIND(G$1,'Ответы на форму (1)'!$E465)&gt;0,1,0))</f>
        <v>0</v>
      </c>
      <c r="H465">
        <f>IF(ISERR(FIND(H$1,'Ответы на форму (1)'!$E465)),0,IF(FIND(H$1,'Ответы на форму (1)'!$E465)&gt;0,1,0))</f>
        <v>1</v>
      </c>
      <c r="I465">
        <f>IF(ISERR(FIND(I$1,'Ответы на форму (1)'!$E465)),0,IF(FIND(I$1,'Ответы на форму (1)'!$E465)&gt;0,1,0))</f>
        <v>0</v>
      </c>
      <c r="J465">
        <f>IF(ISERR(FIND(J$1,'Ответы на форму (1)'!$E465)),0,IF(FIND(J$1,'Ответы на форму (1)'!$E465)&gt;0,1,0))</f>
        <v>0</v>
      </c>
      <c r="K465">
        <f>IF(ISERR(FIND(K$1,'Ответы на форму (1)'!$E465)),0,IF(FIND(K$1,'Ответы на форму (1)'!$E465)&gt;0,1,0))</f>
        <v>0</v>
      </c>
      <c r="L465">
        <f t="shared" si="43"/>
        <v>2</v>
      </c>
      <c r="M465" s="9">
        <f t="shared" si="44"/>
        <v>17</v>
      </c>
      <c r="N465" s="9" t="str">
        <f t="shared" si="45"/>
        <v>2. Так себе</v>
      </c>
      <c r="O465">
        <f>'Ответы на форму (1)'!F465</f>
        <v>4</v>
      </c>
      <c r="P465">
        <f>'Ответы на форму (1)'!G465</f>
        <v>4</v>
      </c>
      <c r="Q465">
        <f>'Ответы на форму (1)'!H465</f>
        <v>4</v>
      </c>
      <c r="R465">
        <f>'Ответы на форму (1)'!I465</f>
        <v>3</v>
      </c>
      <c r="S465">
        <f>'Ответы на форму (1)'!J465</f>
        <v>2</v>
      </c>
      <c r="T465" t="str">
        <f>VLOOKUP('Ответы на форму (1)'!K465,ДжедайскаяШкала,2,FALSE)</f>
        <v>1. Плохо</v>
      </c>
      <c r="U465" t="str">
        <f>VLOOKUP('Ответы на форму (1)'!L465,ДжедайскаяШкала,2,FALSE)</f>
        <v>2. Средне</v>
      </c>
      <c r="V465" s="9">
        <f t="shared" si="46"/>
        <v>21</v>
      </c>
      <c r="W465" s="9" t="str">
        <f t="shared" si="47"/>
        <v>1. Свежий</v>
      </c>
      <c r="X465">
        <f>VLOOKUP('Ответы на форму (1)'!M465,FAS,2,FALSE)</f>
        <v>3</v>
      </c>
      <c r="Y465">
        <f>VLOOKUP('Ответы на форму (1)'!N465,FAS,2,FALSE)</f>
        <v>2</v>
      </c>
      <c r="Z465">
        <f>VLOOKUP('Ответы на форму (1)'!O465,FAS,2,FALSE)</f>
        <v>3</v>
      </c>
      <c r="AA465">
        <f>VLOOKUP('Ответы на форму (1)'!P465,FAS,2,FALSE)</f>
        <v>3</v>
      </c>
      <c r="AB465">
        <f>VLOOKUP('Ответы на форму (1)'!Q465,FAS,2,FALSE)</f>
        <v>2</v>
      </c>
      <c r="AC465">
        <f>VLOOKUP('Ответы на форму (1)'!R465,FAS,2,FALSE)</f>
        <v>1</v>
      </c>
      <c r="AD465">
        <f>VLOOKUP('Ответы на форму (1)'!S465,FAS,2,FALSE)</f>
        <v>1</v>
      </c>
      <c r="AE465">
        <f>VLOOKUP('Ответы на форму (1)'!T465,FAS,2,FALSE)</f>
        <v>1</v>
      </c>
      <c r="AF465">
        <f>VLOOKUP('Ответы на форму (1)'!U465,FAS,2,FALSE)</f>
        <v>3</v>
      </c>
      <c r="AG465">
        <f>VLOOKUP('Ответы на форму (1)'!V465,FAS,2,FALSE)</f>
        <v>2</v>
      </c>
    </row>
    <row r="466" spans="1:33" x14ac:dyDescent="0.3">
      <c r="A466" t="str">
        <f>VLOOKUP('Ответы на форму (1)'!B466,Пол,2,FALSE)</f>
        <v>М</v>
      </c>
      <c r="B466">
        <f>'Ответы на форму (1)'!C466</f>
        <v>18</v>
      </c>
      <c r="C466" t="str">
        <f t="shared" si="42"/>
        <v>3. Миллениал :)</v>
      </c>
      <c r="D466" t="str">
        <f>VLOOKUP('Ответы на форму (1)'!D466,ЧастотаТолчкосмартфона,2,FALSE)</f>
        <v>1. Редко</v>
      </c>
      <c r="E466">
        <f>IF(ISERR(FIND(E$1,'Ответы на форму (1)'!$E466)),0,IF(FIND(E$1,'Ответы на форму (1)'!$E466)&gt;0,1,0))</f>
        <v>0</v>
      </c>
      <c r="F466">
        <f>IF(ISERR(FIND(F$1,'Ответы на форму (1)'!$E466)),0,IF(FIND(F$1,'Ответы на форму (1)'!$E466)&gt;0,1,0))</f>
        <v>1</v>
      </c>
      <c r="G466">
        <f>IF(ISERR(FIND(G$1,'Ответы на форму (1)'!$E466)),0,IF(FIND(G$1,'Ответы на форму (1)'!$E466)&gt;0,1,0))</f>
        <v>0</v>
      </c>
      <c r="H466">
        <f>IF(ISERR(FIND(H$1,'Ответы на форму (1)'!$E466)),0,IF(FIND(H$1,'Ответы на форму (1)'!$E466)&gt;0,1,0))</f>
        <v>0</v>
      </c>
      <c r="I466">
        <f>IF(ISERR(FIND(I$1,'Ответы на форму (1)'!$E466)),0,IF(FIND(I$1,'Ответы на форму (1)'!$E466)&gt;0,1,0))</f>
        <v>0</v>
      </c>
      <c r="J466">
        <f>IF(ISERR(FIND(J$1,'Ответы на форму (1)'!$E466)),0,IF(FIND(J$1,'Ответы на форму (1)'!$E466)&gt;0,1,0))</f>
        <v>0</v>
      </c>
      <c r="K466">
        <f>IF(ISERR(FIND(K$1,'Ответы на форму (1)'!$E466)),0,IF(FIND(K$1,'Ответы на форму (1)'!$E466)&gt;0,1,0))</f>
        <v>0</v>
      </c>
      <c r="L466">
        <f t="shared" si="43"/>
        <v>1</v>
      </c>
      <c r="M466" s="9">
        <f t="shared" si="44"/>
        <v>30</v>
      </c>
      <c r="N466" s="9" t="str">
        <f t="shared" si="45"/>
        <v>1. Довольный</v>
      </c>
      <c r="O466">
        <f>'Ответы на форму (1)'!F466</f>
        <v>6</v>
      </c>
      <c r="P466">
        <f>'Ответы на форму (1)'!G466</f>
        <v>6</v>
      </c>
      <c r="Q466">
        <f>'Ответы на форму (1)'!H466</f>
        <v>7</v>
      </c>
      <c r="R466">
        <f>'Ответы на форму (1)'!I466</f>
        <v>6</v>
      </c>
      <c r="S466">
        <f>'Ответы на форму (1)'!J466</f>
        <v>5</v>
      </c>
      <c r="T466" t="str">
        <f>VLOOKUP('Ответы на форму (1)'!K466,ДжедайскаяШкала,2,FALSE)</f>
        <v>3. Хорошо</v>
      </c>
      <c r="U466" t="str">
        <f>VLOOKUP('Ответы на форму (1)'!L466,ДжедайскаяШкала,2,FALSE)</f>
        <v>3. Хорошо</v>
      </c>
      <c r="V466" s="9">
        <f t="shared" si="46"/>
        <v>23</v>
      </c>
      <c r="W466" s="9" t="str">
        <f t="shared" si="47"/>
        <v>1. Свежий</v>
      </c>
      <c r="X466">
        <f>VLOOKUP('Ответы на форму (1)'!M466,FAS,2,FALSE)</f>
        <v>1</v>
      </c>
      <c r="Y466">
        <f>VLOOKUP('Ответы на форму (1)'!N466,FAS,2,FALSE)</f>
        <v>1</v>
      </c>
      <c r="Z466">
        <f>VLOOKUP('Ответы на форму (1)'!O466,FAS,2,FALSE)</f>
        <v>2</v>
      </c>
      <c r="AA466">
        <f>VLOOKUP('Ответы на форму (1)'!P466,FAS,2,FALSE)</f>
        <v>5</v>
      </c>
      <c r="AB466">
        <f>VLOOKUP('Ответы на форму (1)'!Q466,FAS,2,FALSE)</f>
        <v>1</v>
      </c>
      <c r="AC466">
        <f>VLOOKUP('Ответы на форму (1)'!R466,FAS,2,FALSE)</f>
        <v>2</v>
      </c>
      <c r="AD466">
        <f>VLOOKUP('Ответы на форму (1)'!S466,FAS,2,FALSE)</f>
        <v>2</v>
      </c>
      <c r="AE466">
        <f>VLOOKUP('Ответы на форму (1)'!T466,FAS,2,FALSE)</f>
        <v>2</v>
      </c>
      <c r="AF466">
        <f>VLOOKUP('Ответы на форму (1)'!U466,FAS,2,FALSE)</f>
        <v>2</v>
      </c>
      <c r="AG466">
        <f>VLOOKUP('Ответы на форму (1)'!V466,FAS,2,FALSE)</f>
        <v>5</v>
      </c>
    </row>
    <row r="467" spans="1:33" x14ac:dyDescent="0.3">
      <c r="A467" t="str">
        <f>VLOOKUP('Ответы на форму (1)'!B467,Пол,2,FALSE)</f>
        <v>Ж</v>
      </c>
      <c r="B467">
        <f>'Ответы на форму (1)'!C467</f>
        <v>31</v>
      </c>
      <c r="C467" t="str">
        <f t="shared" si="42"/>
        <v>2. Молодой</v>
      </c>
      <c r="D467" t="str">
        <f>VLOOKUP('Ответы на форму (1)'!D467,ЧастотаТолчкосмартфона,2,FALSE)</f>
        <v>2. Иногда</v>
      </c>
      <c r="E467">
        <f>IF(ISERR(FIND(E$1,'Ответы на форму (1)'!$E467)),0,IF(FIND(E$1,'Ответы на форму (1)'!$E467)&gt;0,1,0))</f>
        <v>0</v>
      </c>
      <c r="F467">
        <f>IF(ISERR(FIND(F$1,'Ответы на форму (1)'!$E467)),0,IF(FIND(F$1,'Ответы на форму (1)'!$E467)&gt;0,1,0))</f>
        <v>1</v>
      </c>
      <c r="G467">
        <f>IF(ISERR(FIND(G$1,'Ответы на форму (1)'!$E467)),0,IF(FIND(G$1,'Ответы на форму (1)'!$E467)&gt;0,1,0))</f>
        <v>0</v>
      </c>
      <c r="H467">
        <f>IF(ISERR(FIND(H$1,'Ответы на форму (1)'!$E467)),0,IF(FIND(H$1,'Ответы на форму (1)'!$E467)&gt;0,1,0))</f>
        <v>1</v>
      </c>
      <c r="I467">
        <f>IF(ISERR(FIND(I$1,'Ответы на форму (1)'!$E467)),0,IF(FIND(I$1,'Ответы на форму (1)'!$E467)&gt;0,1,0))</f>
        <v>0</v>
      </c>
      <c r="J467">
        <f>IF(ISERR(FIND(J$1,'Ответы на форму (1)'!$E467)),0,IF(FIND(J$1,'Ответы на форму (1)'!$E467)&gt;0,1,0))</f>
        <v>0</v>
      </c>
      <c r="K467">
        <f>IF(ISERR(FIND(K$1,'Ответы на форму (1)'!$E467)),0,IF(FIND(K$1,'Ответы на форму (1)'!$E467)&gt;0,1,0))</f>
        <v>0</v>
      </c>
      <c r="L467">
        <f t="shared" si="43"/>
        <v>2</v>
      </c>
      <c r="M467" s="9">
        <f t="shared" si="44"/>
        <v>19</v>
      </c>
      <c r="N467" s="9" t="str">
        <f t="shared" si="45"/>
        <v>2. Так себе</v>
      </c>
      <c r="O467">
        <f>'Ответы на форму (1)'!F467</f>
        <v>4</v>
      </c>
      <c r="P467">
        <f>'Ответы на форму (1)'!G467</f>
        <v>2</v>
      </c>
      <c r="Q467">
        <f>'Ответы на форму (1)'!H467</f>
        <v>5</v>
      </c>
      <c r="R467">
        <f>'Ответы на форму (1)'!I467</f>
        <v>4</v>
      </c>
      <c r="S467">
        <f>'Ответы на форму (1)'!J467</f>
        <v>4</v>
      </c>
      <c r="T467" t="str">
        <f>VLOOKUP('Ответы на форму (1)'!K467,ДжедайскаяШкала,2,FALSE)</f>
        <v>2. Средне</v>
      </c>
      <c r="U467" t="str">
        <f>VLOOKUP('Ответы на форму (1)'!L467,ДжедайскаяШкала,2,FALSE)</f>
        <v>2. Средне</v>
      </c>
      <c r="V467" s="9">
        <f t="shared" si="46"/>
        <v>38</v>
      </c>
      <c r="W467" s="9" t="str">
        <f t="shared" si="47"/>
        <v>3. В хлам</v>
      </c>
      <c r="X467">
        <f>VLOOKUP('Ответы на форму (1)'!M467,FAS,2,FALSE)</f>
        <v>4</v>
      </c>
      <c r="Y467">
        <f>VLOOKUP('Ответы на форму (1)'!N467,FAS,2,FALSE)</f>
        <v>4</v>
      </c>
      <c r="Z467">
        <f>VLOOKUP('Ответы на форму (1)'!O467,FAS,2,FALSE)</f>
        <v>4</v>
      </c>
      <c r="AA467">
        <f>VLOOKUP('Ответы на форму (1)'!P467,FAS,2,FALSE)</f>
        <v>2</v>
      </c>
      <c r="AB467">
        <f>VLOOKUP('Ответы на форму (1)'!Q467,FAS,2,FALSE)</f>
        <v>4</v>
      </c>
      <c r="AC467">
        <f>VLOOKUP('Ответы на форму (1)'!R467,FAS,2,FALSE)</f>
        <v>4</v>
      </c>
      <c r="AD467">
        <f>VLOOKUP('Ответы на форму (1)'!S467,FAS,2,FALSE)</f>
        <v>4</v>
      </c>
      <c r="AE467">
        <f>VLOOKUP('Ответы на форму (1)'!T467,FAS,2,FALSE)</f>
        <v>4</v>
      </c>
      <c r="AF467">
        <f>VLOOKUP('Ответы на форму (1)'!U467,FAS,2,FALSE)</f>
        <v>4</v>
      </c>
      <c r="AG467">
        <f>VLOOKUP('Ответы на форму (1)'!V467,FAS,2,FALSE)</f>
        <v>4</v>
      </c>
    </row>
    <row r="468" spans="1:33" x14ac:dyDescent="0.3">
      <c r="A468" t="str">
        <f>VLOOKUP('Ответы на форму (1)'!B468,Пол,2,FALSE)</f>
        <v>Ж</v>
      </c>
      <c r="B468">
        <f>'Ответы на форму (1)'!C468</f>
        <v>38</v>
      </c>
      <c r="C468" t="str">
        <f t="shared" si="42"/>
        <v>1. Мудрый :)</v>
      </c>
      <c r="D468" t="str">
        <f>VLOOKUP('Ответы на форму (1)'!D468,ЧастотаТолчкосмартфона,2,FALSE)</f>
        <v>3. Часто</v>
      </c>
      <c r="E468">
        <f>IF(ISERR(FIND(E$1,'Ответы на форму (1)'!$E468)),0,IF(FIND(E$1,'Ответы на форму (1)'!$E468)&gt;0,1,0))</f>
        <v>0</v>
      </c>
      <c r="F468">
        <f>IF(ISERR(FIND(F$1,'Ответы на форму (1)'!$E468)),0,IF(FIND(F$1,'Ответы на форму (1)'!$E468)&gt;0,1,0))</f>
        <v>0</v>
      </c>
      <c r="G468">
        <f>IF(ISERR(FIND(G$1,'Ответы на форму (1)'!$E468)),0,IF(FIND(G$1,'Ответы на форму (1)'!$E468)&gt;0,1,0))</f>
        <v>0</v>
      </c>
      <c r="H468">
        <f>IF(ISERR(FIND(H$1,'Ответы на форму (1)'!$E468)),0,IF(FIND(H$1,'Ответы на форму (1)'!$E468)&gt;0,1,0))</f>
        <v>1</v>
      </c>
      <c r="I468">
        <f>IF(ISERR(FIND(I$1,'Ответы на форму (1)'!$E468)),0,IF(FIND(I$1,'Ответы на форму (1)'!$E468)&gt;0,1,0))</f>
        <v>0</v>
      </c>
      <c r="J468">
        <f>IF(ISERR(FIND(J$1,'Ответы на форму (1)'!$E468)),0,IF(FIND(J$1,'Ответы на форму (1)'!$E468)&gt;0,1,0))</f>
        <v>0</v>
      </c>
      <c r="K468">
        <f>IF(ISERR(FIND(K$1,'Ответы на форму (1)'!$E468)),0,IF(FIND(K$1,'Ответы на форму (1)'!$E468)&gt;0,1,0))</f>
        <v>0</v>
      </c>
      <c r="L468">
        <f t="shared" si="43"/>
        <v>1</v>
      </c>
      <c r="M468" s="9">
        <f t="shared" si="44"/>
        <v>27</v>
      </c>
      <c r="N468" s="9" t="str">
        <f t="shared" si="45"/>
        <v>1. Довольный</v>
      </c>
      <c r="O468">
        <f>'Ответы на форму (1)'!F468</f>
        <v>5</v>
      </c>
      <c r="P468">
        <f>'Ответы на форму (1)'!G468</f>
        <v>5</v>
      </c>
      <c r="Q468">
        <f>'Ответы на форму (1)'!H468</f>
        <v>6</v>
      </c>
      <c r="R468">
        <f>'Ответы на форму (1)'!I468</f>
        <v>7</v>
      </c>
      <c r="S468">
        <f>'Ответы на форму (1)'!J468</f>
        <v>4</v>
      </c>
      <c r="T468" t="str">
        <f>VLOOKUP('Ответы на форму (1)'!K468,ДжедайскаяШкала,2,FALSE)</f>
        <v>3. Хорошо</v>
      </c>
      <c r="U468" t="str">
        <f>VLOOKUP('Ответы на форму (1)'!L468,ДжедайскаяШкала,2,FALSE)</f>
        <v>3. Хорошо</v>
      </c>
      <c r="V468" s="9">
        <f t="shared" si="46"/>
        <v>24</v>
      </c>
      <c r="W468" s="9" t="str">
        <f t="shared" si="47"/>
        <v>2. Усталый</v>
      </c>
      <c r="X468">
        <f>VLOOKUP('Ответы на форму (1)'!M468,FAS,2,FALSE)</f>
        <v>2</v>
      </c>
      <c r="Y468">
        <f>VLOOKUP('Ответы на форму (1)'!N468,FAS,2,FALSE)</f>
        <v>2</v>
      </c>
      <c r="Z468">
        <f>VLOOKUP('Ответы на форму (1)'!O468,FAS,2,FALSE)</f>
        <v>3</v>
      </c>
      <c r="AA468">
        <f>VLOOKUP('Ответы на форму (1)'!P468,FAS,2,FALSE)</f>
        <v>4</v>
      </c>
      <c r="AB468">
        <f>VLOOKUP('Ответы на форму (1)'!Q468,FAS,2,FALSE)</f>
        <v>2</v>
      </c>
      <c r="AC468">
        <f>VLOOKUP('Ответы на форму (1)'!R468,FAS,2,FALSE)</f>
        <v>2</v>
      </c>
      <c r="AD468">
        <f>VLOOKUP('Ответы на форму (1)'!S468,FAS,2,FALSE)</f>
        <v>1</v>
      </c>
      <c r="AE468">
        <f>VLOOKUP('Ответы на форму (1)'!T468,FAS,2,FALSE)</f>
        <v>2</v>
      </c>
      <c r="AF468">
        <f>VLOOKUP('Ответы на форму (1)'!U468,FAS,2,FALSE)</f>
        <v>1</v>
      </c>
      <c r="AG468">
        <f>VLOOKUP('Ответы на форму (1)'!V468,FAS,2,FALSE)</f>
        <v>5</v>
      </c>
    </row>
    <row r="469" spans="1:33" x14ac:dyDescent="0.3">
      <c r="A469" t="str">
        <f>VLOOKUP('Ответы на форму (1)'!B469,Пол,2,FALSE)</f>
        <v>М</v>
      </c>
      <c r="B469">
        <f>'Ответы на форму (1)'!C469</f>
        <v>25</v>
      </c>
      <c r="C469" t="str">
        <f t="shared" si="42"/>
        <v>3. Миллениал :)</v>
      </c>
      <c r="D469" t="str">
        <f>VLOOKUP('Ответы на форму (1)'!D469,ЧастотаТолчкосмартфона,2,FALSE)</f>
        <v>4. Очень Часто</v>
      </c>
      <c r="E469">
        <f>IF(ISERR(FIND(E$1,'Ответы на форму (1)'!$E469)),0,IF(FIND(E$1,'Ответы на форму (1)'!$E469)&gt;0,1,0))</f>
        <v>0</v>
      </c>
      <c r="F469">
        <f>IF(ISERR(FIND(F$1,'Ответы на форму (1)'!$E469)),0,IF(FIND(F$1,'Ответы на форму (1)'!$E469)&gt;0,1,0))</f>
        <v>1</v>
      </c>
      <c r="G469">
        <f>IF(ISERR(FIND(G$1,'Ответы на форму (1)'!$E469)),0,IF(FIND(G$1,'Ответы на форму (1)'!$E469)&gt;0,1,0))</f>
        <v>0</v>
      </c>
      <c r="H469">
        <f>IF(ISERR(FIND(H$1,'Ответы на форму (1)'!$E469)),0,IF(FIND(H$1,'Ответы на форму (1)'!$E469)&gt;0,1,0))</f>
        <v>1</v>
      </c>
      <c r="I469">
        <f>IF(ISERR(FIND(I$1,'Ответы на форму (1)'!$E469)),0,IF(FIND(I$1,'Ответы на форму (1)'!$E469)&gt;0,1,0))</f>
        <v>0</v>
      </c>
      <c r="J469">
        <f>IF(ISERR(FIND(J$1,'Ответы на форму (1)'!$E469)),0,IF(FIND(J$1,'Ответы на форму (1)'!$E469)&gt;0,1,0))</f>
        <v>1</v>
      </c>
      <c r="K469">
        <f>IF(ISERR(FIND(K$1,'Ответы на форму (1)'!$E469)),0,IF(FIND(K$1,'Ответы на форму (1)'!$E469)&gt;0,1,0))</f>
        <v>0</v>
      </c>
      <c r="L469">
        <f t="shared" si="43"/>
        <v>3</v>
      </c>
      <c r="M469" s="9">
        <f t="shared" si="44"/>
        <v>26</v>
      </c>
      <c r="N469" s="9" t="str">
        <f t="shared" si="45"/>
        <v>1. Довольный</v>
      </c>
      <c r="O469">
        <f>'Ответы на форму (1)'!F469</f>
        <v>5</v>
      </c>
      <c r="P469">
        <f>'Ответы на форму (1)'!G469</f>
        <v>5</v>
      </c>
      <c r="Q469">
        <f>'Ответы на форму (1)'!H469</f>
        <v>5</v>
      </c>
      <c r="R469">
        <f>'Ответы на форму (1)'!I469</f>
        <v>6</v>
      </c>
      <c r="S469">
        <f>'Ответы на форму (1)'!J469</f>
        <v>5</v>
      </c>
      <c r="T469" t="str">
        <f>VLOOKUP('Ответы на форму (1)'!K469,ДжедайскаяШкала,2,FALSE)</f>
        <v>1. Плохо</v>
      </c>
      <c r="U469" t="str">
        <f>VLOOKUP('Ответы на форму (1)'!L469,ДжедайскаяШкала,2,FALSE)</f>
        <v>2. Средне</v>
      </c>
      <c r="V469" s="9">
        <f t="shared" si="46"/>
        <v>38</v>
      </c>
      <c r="W469" s="9" t="str">
        <f t="shared" si="47"/>
        <v>3. В хлам</v>
      </c>
      <c r="X469">
        <f>VLOOKUP('Ответы на форму (1)'!M469,FAS,2,FALSE)</f>
        <v>4</v>
      </c>
      <c r="Y469">
        <f>VLOOKUP('Ответы на форму (1)'!N469,FAS,2,FALSE)</f>
        <v>4</v>
      </c>
      <c r="Z469">
        <f>VLOOKUP('Ответы на форму (1)'!O469,FAS,2,FALSE)</f>
        <v>4</v>
      </c>
      <c r="AA469">
        <f>VLOOKUP('Ответы на форму (1)'!P469,FAS,2,FALSE)</f>
        <v>2</v>
      </c>
      <c r="AB469">
        <f>VLOOKUP('Ответы на форму (1)'!Q469,FAS,2,FALSE)</f>
        <v>4</v>
      </c>
      <c r="AC469">
        <f>VLOOKUP('Ответы на форму (1)'!R469,FAS,2,FALSE)</f>
        <v>4</v>
      </c>
      <c r="AD469">
        <f>VLOOKUP('Ответы на форму (1)'!S469,FAS,2,FALSE)</f>
        <v>4</v>
      </c>
      <c r="AE469">
        <f>VLOOKUP('Ответы на форму (1)'!T469,FAS,2,FALSE)</f>
        <v>4</v>
      </c>
      <c r="AF469">
        <f>VLOOKUP('Ответы на форму (1)'!U469,FAS,2,FALSE)</f>
        <v>4</v>
      </c>
      <c r="AG469">
        <f>VLOOKUP('Ответы на форму (1)'!V469,FAS,2,FALSE)</f>
        <v>4</v>
      </c>
    </row>
    <row r="470" spans="1:33" x14ac:dyDescent="0.3">
      <c r="A470" t="str">
        <f>VLOOKUP('Ответы на форму (1)'!B470,Пол,2,FALSE)</f>
        <v>Ж</v>
      </c>
      <c r="B470">
        <f>'Ответы на форму (1)'!C470</f>
        <v>34</v>
      </c>
      <c r="C470" t="str">
        <f t="shared" si="42"/>
        <v>2. Молодой</v>
      </c>
      <c r="D470" t="str">
        <f>VLOOKUP('Ответы на форму (1)'!D470,ЧастотаТолчкосмартфона,2,FALSE)</f>
        <v>4. Очень Часто</v>
      </c>
      <c r="E470">
        <f>IF(ISERR(FIND(E$1,'Ответы на форму (1)'!$E470)),0,IF(FIND(E$1,'Ответы на форму (1)'!$E470)&gt;0,1,0))</f>
        <v>0</v>
      </c>
      <c r="F470">
        <f>IF(ISERR(FIND(F$1,'Ответы на форму (1)'!$E470)),0,IF(FIND(F$1,'Ответы на форму (1)'!$E470)&gt;0,1,0))</f>
        <v>1</v>
      </c>
      <c r="G470">
        <f>IF(ISERR(FIND(G$1,'Ответы на форму (1)'!$E470)),0,IF(FIND(G$1,'Ответы на форму (1)'!$E470)&gt;0,1,0))</f>
        <v>1</v>
      </c>
      <c r="H470">
        <f>IF(ISERR(FIND(H$1,'Ответы на форму (1)'!$E470)),0,IF(FIND(H$1,'Ответы на форму (1)'!$E470)&gt;0,1,0))</f>
        <v>0</v>
      </c>
      <c r="I470">
        <f>IF(ISERR(FIND(I$1,'Ответы на форму (1)'!$E470)),0,IF(FIND(I$1,'Ответы на форму (1)'!$E470)&gt;0,1,0))</f>
        <v>0</v>
      </c>
      <c r="J470">
        <f>IF(ISERR(FIND(J$1,'Ответы на форму (1)'!$E470)),0,IF(FIND(J$1,'Ответы на форму (1)'!$E470)&gt;0,1,0))</f>
        <v>1</v>
      </c>
      <c r="K470">
        <f>IF(ISERR(FIND(K$1,'Ответы на форму (1)'!$E470)),0,IF(FIND(K$1,'Ответы на форму (1)'!$E470)&gt;0,1,0))</f>
        <v>1</v>
      </c>
      <c r="L470">
        <f t="shared" si="43"/>
        <v>4</v>
      </c>
      <c r="M470" s="9">
        <f t="shared" si="44"/>
        <v>25</v>
      </c>
      <c r="N470" s="9" t="str">
        <f t="shared" si="45"/>
        <v>2. Так себе</v>
      </c>
      <c r="O470">
        <f>'Ответы на форму (1)'!F470</f>
        <v>5</v>
      </c>
      <c r="P470">
        <f>'Ответы на форму (1)'!G470</f>
        <v>5</v>
      </c>
      <c r="Q470">
        <f>'Ответы на форму (1)'!H470</f>
        <v>5</v>
      </c>
      <c r="R470">
        <f>'Ответы на форму (1)'!I470</f>
        <v>5</v>
      </c>
      <c r="S470">
        <f>'Ответы на форму (1)'!J470</f>
        <v>5</v>
      </c>
      <c r="T470" t="str">
        <f>VLOOKUP('Ответы на форму (1)'!K470,ДжедайскаяШкала,2,FALSE)</f>
        <v>3. Хорошо</v>
      </c>
      <c r="U470" t="str">
        <f>VLOOKUP('Ответы на форму (1)'!L470,ДжедайскаяШкала,2,FALSE)</f>
        <v>3. Хорошо</v>
      </c>
      <c r="V470" s="9">
        <f t="shared" si="46"/>
        <v>26</v>
      </c>
      <c r="W470" s="9" t="str">
        <f t="shared" si="47"/>
        <v>2. Усталый</v>
      </c>
      <c r="X470">
        <f>VLOOKUP('Ответы на форму (1)'!M470,FAS,2,FALSE)</f>
        <v>4</v>
      </c>
      <c r="Y470">
        <f>VLOOKUP('Ответы на форму (1)'!N470,FAS,2,FALSE)</f>
        <v>2</v>
      </c>
      <c r="Z470">
        <f>VLOOKUP('Ответы на форму (1)'!O470,FAS,2,FALSE)</f>
        <v>2</v>
      </c>
      <c r="AA470">
        <f>VLOOKUP('Ответы на форму (1)'!P470,FAS,2,FALSE)</f>
        <v>4</v>
      </c>
      <c r="AB470">
        <f>VLOOKUP('Ответы на форму (1)'!Q470,FAS,2,FALSE)</f>
        <v>2</v>
      </c>
      <c r="AC470">
        <f>VLOOKUP('Ответы на форму (1)'!R470,FAS,2,FALSE)</f>
        <v>2</v>
      </c>
      <c r="AD470">
        <f>VLOOKUP('Ответы на форму (1)'!S470,FAS,2,FALSE)</f>
        <v>2</v>
      </c>
      <c r="AE470">
        <f>VLOOKUP('Ответы на форму (1)'!T470,FAS,2,FALSE)</f>
        <v>2</v>
      </c>
      <c r="AF470">
        <f>VLOOKUP('Ответы на форму (1)'!U470,FAS,2,FALSE)</f>
        <v>2</v>
      </c>
      <c r="AG470">
        <f>VLOOKUP('Ответы на форму (1)'!V470,FAS,2,FALSE)</f>
        <v>4</v>
      </c>
    </row>
    <row r="471" spans="1:33" x14ac:dyDescent="0.3">
      <c r="A471" t="str">
        <f>VLOOKUP('Ответы на форму (1)'!B471,Пол,2,FALSE)</f>
        <v>М</v>
      </c>
      <c r="B471">
        <f>'Ответы на форму (1)'!C471</f>
        <v>25</v>
      </c>
      <c r="C471" t="str">
        <f t="shared" si="42"/>
        <v>3. Миллениал :)</v>
      </c>
      <c r="D471" t="str">
        <f>VLOOKUP('Ответы на форму (1)'!D471,ЧастотаТолчкосмартфона,2,FALSE)</f>
        <v>4. Очень Часто</v>
      </c>
      <c r="E471">
        <f>IF(ISERR(FIND(E$1,'Ответы на форму (1)'!$E471)),0,IF(FIND(E$1,'Ответы на форму (1)'!$E471)&gt;0,1,0))</f>
        <v>0</v>
      </c>
      <c r="F471">
        <f>IF(ISERR(FIND(F$1,'Ответы на форму (1)'!$E471)),0,IF(FIND(F$1,'Ответы на форму (1)'!$E471)&gt;0,1,0))</f>
        <v>1</v>
      </c>
      <c r="G471">
        <f>IF(ISERR(FIND(G$1,'Ответы на форму (1)'!$E471)),0,IF(FIND(G$1,'Ответы на форму (1)'!$E471)&gt;0,1,0))</f>
        <v>0</v>
      </c>
      <c r="H471">
        <f>IF(ISERR(FIND(H$1,'Ответы на форму (1)'!$E471)),0,IF(FIND(H$1,'Ответы на форму (1)'!$E471)&gt;0,1,0))</f>
        <v>1</v>
      </c>
      <c r="I471">
        <f>IF(ISERR(FIND(I$1,'Ответы на форму (1)'!$E471)),0,IF(FIND(I$1,'Ответы на форму (1)'!$E471)&gt;0,1,0))</f>
        <v>1</v>
      </c>
      <c r="J471">
        <f>IF(ISERR(FIND(J$1,'Ответы на форму (1)'!$E471)),0,IF(FIND(J$1,'Ответы на форму (1)'!$E471)&gt;0,1,0))</f>
        <v>0</v>
      </c>
      <c r="K471">
        <f>IF(ISERR(FIND(K$1,'Ответы на форму (1)'!$E471)),0,IF(FIND(K$1,'Ответы на форму (1)'!$E471)&gt;0,1,0))</f>
        <v>0</v>
      </c>
      <c r="L471">
        <f t="shared" si="43"/>
        <v>3</v>
      </c>
      <c r="M471" s="9">
        <f t="shared" si="44"/>
        <v>34</v>
      </c>
      <c r="N471" s="9" t="str">
        <f t="shared" si="45"/>
        <v>1. Довольный</v>
      </c>
      <c r="O471">
        <f>'Ответы на форму (1)'!F471</f>
        <v>7</v>
      </c>
      <c r="P471">
        <f>'Ответы на форму (1)'!G471</f>
        <v>7</v>
      </c>
      <c r="Q471">
        <f>'Ответы на форму (1)'!H471</f>
        <v>7</v>
      </c>
      <c r="R471">
        <f>'Ответы на форму (1)'!I471</f>
        <v>7</v>
      </c>
      <c r="S471">
        <f>'Ответы на форму (1)'!J471</f>
        <v>6</v>
      </c>
      <c r="T471" t="str">
        <f>VLOOKUP('Ответы на форму (1)'!K471,ДжедайскаяШкала,2,FALSE)</f>
        <v>3. Хорошо</v>
      </c>
      <c r="U471" t="str">
        <f>VLOOKUP('Ответы на форму (1)'!L471,ДжедайскаяШкала,2,FALSE)</f>
        <v>3. Хорошо</v>
      </c>
      <c r="V471" s="9">
        <f t="shared" si="46"/>
        <v>28</v>
      </c>
      <c r="W471" s="9" t="str">
        <f t="shared" si="47"/>
        <v>2. Усталый</v>
      </c>
      <c r="X471">
        <f>VLOOKUP('Ответы на форму (1)'!M471,FAS,2,FALSE)</f>
        <v>2</v>
      </c>
      <c r="Y471">
        <f>VLOOKUP('Ответы на форму (1)'!N471,FAS,2,FALSE)</f>
        <v>2</v>
      </c>
      <c r="Z471">
        <f>VLOOKUP('Ответы на форму (1)'!O471,FAS,2,FALSE)</f>
        <v>3</v>
      </c>
      <c r="AA471">
        <f>VLOOKUP('Ответы на форму (1)'!P471,FAS,2,FALSE)</f>
        <v>5</v>
      </c>
      <c r="AB471">
        <f>VLOOKUP('Ответы на форму (1)'!Q471,FAS,2,FALSE)</f>
        <v>2</v>
      </c>
      <c r="AC471">
        <f>VLOOKUP('Ответы на форму (1)'!R471,FAS,2,FALSE)</f>
        <v>4</v>
      </c>
      <c r="AD471">
        <f>VLOOKUP('Ответы на форму (1)'!S471,FAS,2,FALSE)</f>
        <v>2</v>
      </c>
      <c r="AE471">
        <f>VLOOKUP('Ответы на форму (1)'!T471,FAS,2,FALSE)</f>
        <v>3</v>
      </c>
      <c r="AF471">
        <f>VLOOKUP('Ответы на форму (1)'!U471,FAS,2,FALSE)</f>
        <v>1</v>
      </c>
      <c r="AG471">
        <f>VLOOKUP('Ответы на форму (1)'!V471,FAS,2,FALSE)</f>
        <v>4</v>
      </c>
    </row>
    <row r="472" spans="1:33" x14ac:dyDescent="0.3">
      <c r="A472" t="str">
        <f>VLOOKUP('Ответы на форму (1)'!B472,Пол,2,FALSE)</f>
        <v>Ж</v>
      </c>
      <c r="B472">
        <f>'Ответы на форму (1)'!C472</f>
        <v>22</v>
      </c>
      <c r="C472" t="str">
        <f t="shared" si="42"/>
        <v>3. Миллениал :)</v>
      </c>
      <c r="D472" t="str">
        <f>VLOOKUP('Ответы на форму (1)'!D472,ЧастотаТолчкосмартфона,2,FALSE)</f>
        <v>3. Часто</v>
      </c>
      <c r="E472">
        <f>IF(ISERR(FIND(E$1,'Ответы на форму (1)'!$E472)),0,IF(FIND(E$1,'Ответы на форму (1)'!$E472)&gt;0,1,0))</f>
        <v>0</v>
      </c>
      <c r="F472">
        <f>IF(ISERR(FIND(F$1,'Ответы на форму (1)'!$E472)),0,IF(FIND(F$1,'Ответы на форму (1)'!$E472)&gt;0,1,0))</f>
        <v>1</v>
      </c>
      <c r="G472">
        <f>IF(ISERR(FIND(G$1,'Ответы на форму (1)'!$E472)),0,IF(FIND(G$1,'Ответы на форму (1)'!$E472)&gt;0,1,0))</f>
        <v>0</v>
      </c>
      <c r="H472">
        <f>IF(ISERR(FIND(H$1,'Ответы на форму (1)'!$E472)),0,IF(FIND(H$1,'Ответы на форму (1)'!$E472)&gt;0,1,0))</f>
        <v>1</v>
      </c>
      <c r="I472">
        <f>IF(ISERR(FIND(I$1,'Ответы на форму (1)'!$E472)),0,IF(FIND(I$1,'Ответы на форму (1)'!$E472)&gt;0,1,0))</f>
        <v>0</v>
      </c>
      <c r="J472">
        <f>IF(ISERR(FIND(J$1,'Ответы на форму (1)'!$E472)),0,IF(FIND(J$1,'Ответы на форму (1)'!$E472)&gt;0,1,0))</f>
        <v>0</v>
      </c>
      <c r="K472">
        <f>IF(ISERR(FIND(K$1,'Ответы на форму (1)'!$E472)),0,IF(FIND(K$1,'Ответы на форму (1)'!$E472)&gt;0,1,0))</f>
        <v>0</v>
      </c>
      <c r="L472">
        <f t="shared" si="43"/>
        <v>2</v>
      </c>
      <c r="M472" s="9">
        <f t="shared" si="44"/>
        <v>19</v>
      </c>
      <c r="N472" s="9" t="str">
        <f t="shared" si="45"/>
        <v>2. Так себе</v>
      </c>
      <c r="O472">
        <f>'Ответы на форму (1)'!F472</f>
        <v>4</v>
      </c>
      <c r="P472">
        <f>'Ответы на форму (1)'!G472</f>
        <v>5</v>
      </c>
      <c r="Q472">
        <f>'Ответы на форму (1)'!H472</f>
        <v>3</v>
      </c>
      <c r="R472">
        <f>'Ответы на форму (1)'!I472</f>
        <v>3</v>
      </c>
      <c r="S472">
        <f>'Ответы на форму (1)'!J472</f>
        <v>4</v>
      </c>
      <c r="T472" t="str">
        <f>VLOOKUP('Ответы на форму (1)'!K472,ДжедайскаяШкала,2,FALSE)</f>
        <v>2. Средне</v>
      </c>
      <c r="U472" t="str">
        <f>VLOOKUP('Ответы на форму (1)'!L472,ДжедайскаяШкала,2,FALSE)</f>
        <v>2. Средне</v>
      </c>
      <c r="V472" s="9">
        <f t="shared" si="46"/>
        <v>25</v>
      </c>
      <c r="W472" s="9" t="str">
        <f t="shared" si="47"/>
        <v>2. Усталый</v>
      </c>
      <c r="X472">
        <f>VLOOKUP('Ответы на форму (1)'!M472,FAS,2,FALSE)</f>
        <v>3</v>
      </c>
      <c r="Y472">
        <f>VLOOKUP('Ответы на форму (1)'!N472,FAS,2,FALSE)</f>
        <v>3</v>
      </c>
      <c r="Z472">
        <f>VLOOKUP('Ответы на форму (1)'!O472,FAS,2,FALSE)</f>
        <v>2</v>
      </c>
      <c r="AA472">
        <f>VLOOKUP('Ответы на форму (1)'!P472,FAS,2,FALSE)</f>
        <v>3</v>
      </c>
      <c r="AB472">
        <f>VLOOKUP('Ответы на форму (1)'!Q472,FAS,2,FALSE)</f>
        <v>2</v>
      </c>
      <c r="AC472">
        <f>VLOOKUP('Ответы на форму (1)'!R472,FAS,2,FALSE)</f>
        <v>2</v>
      </c>
      <c r="AD472">
        <f>VLOOKUP('Ответы на форму (1)'!S472,FAS,2,FALSE)</f>
        <v>2</v>
      </c>
      <c r="AE472">
        <f>VLOOKUP('Ответы на форму (1)'!T472,FAS,2,FALSE)</f>
        <v>2</v>
      </c>
      <c r="AF472">
        <f>VLOOKUP('Ответы на форму (1)'!U472,FAS,2,FALSE)</f>
        <v>3</v>
      </c>
      <c r="AG472">
        <f>VLOOKUP('Ответы на форму (1)'!V472,FAS,2,FALSE)</f>
        <v>3</v>
      </c>
    </row>
    <row r="473" spans="1:33" x14ac:dyDescent="0.3">
      <c r="A473" t="str">
        <f>VLOOKUP('Ответы на форму (1)'!B473,Пол,2,FALSE)</f>
        <v>Ж</v>
      </c>
      <c r="B473">
        <f>'Ответы на форму (1)'!C473</f>
        <v>33</v>
      </c>
      <c r="C473" t="str">
        <f t="shared" si="42"/>
        <v>2. Молодой</v>
      </c>
      <c r="D473" t="str">
        <f>VLOOKUP('Ответы на форму (1)'!D473,ЧастотаТолчкосмартфона,2,FALSE)</f>
        <v>4. Очень Часто</v>
      </c>
      <c r="E473">
        <f>IF(ISERR(FIND(E$1,'Ответы на форму (1)'!$E473)),0,IF(FIND(E$1,'Ответы на форму (1)'!$E473)&gt;0,1,0))</f>
        <v>0</v>
      </c>
      <c r="F473">
        <f>IF(ISERR(FIND(F$1,'Ответы на форму (1)'!$E473)),0,IF(FIND(F$1,'Ответы на форму (1)'!$E473)&gt;0,1,0))</f>
        <v>0</v>
      </c>
      <c r="G473">
        <f>IF(ISERR(FIND(G$1,'Ответы на форму (1)'!$E473)),0,IF(FIND(G$1,'Ответы на форму (1)'!$E473)&gt;0,1,0))</f>
        <v>0</v>
      </c>
      <c r="H473">
        <f>IF(ISERR(FIND(H$1,'Ответы на форму (1)'!$E473)),0,IF(FIND(H$1,'Ответы на форму (1)'!$E473)&gt;0,1,0))</f>
        <v>1</v>
      </c>
      <c r="I473">
        <f>IF(ISERR(FIND(I$1,'Ответы на форму (1)'!$E473)),0,IF(FIND(I$1,'Ответы на форму (1)'!$E473)&gt;0,1,0))</f>
        <v>0</v>
      </c>
      <c r="J473">
        <f>IF(ISERR(FIND(J$1,'Ответы на форму (1)'!$E473)),0,IF(FIND(J$1,'Ответы на форму (1)'!$E473)&gt;0,1,0))</f>
        <v>0</v>
      </c>
      <c r="K473">
        <f>IF(ISERR(FIND(K$1,'Ответы на форму (1)'!$E473)),0,IF(FIND(K$1,'Ответы на форму (1)'!$E473)&gt;0,1,0))</f>
        <v>0</v>
      </c>
      <c r="L473">
        <f t="shared" si="43"/>
        <v>1</v>
      </c>
      <c r="M473" s="9">
        <f t="shared" si="44"/>
        <v>23</v>
      </c>
      <c r="N473" s="9" t="str">
        <f t="shared" si="45"/>
        <v>2. Так себе</v>
      </c>
      <c r="O473">
        <f>'Ответы на форму (1)'!F473</f>
        <v>5</v>
      </c>
      <c r="P473">
        <f>'Ответы на форму (1)'!G473</f>
        <v>5</v>
      </c>
      <c r="Q473">
        <f>'Ответы на форму (1)'!H473</f>
        <v>5</v>
      </c>
      <c r="R473">
        <f>'Ответы на форму (1)'!I473</f>
        <v>5</v>
      </c>
      <c r="S473">
        <f>'Ответы на форму (1)'!J473</f>
        <v>3</v>
      </c>
      <c r="T473" t="str">
        <f>VLOOKUP('Ответы на форму (1)'!K473,ДжедайскаяШкала,2,FALSE)</f>
        <v>2. Средне</v>
      </c>
      <c r="U473" t="str">
        <f>VLOOKUP('Ответы на форму (1)'!L473,ДжедайскаяШкала,2,FALSE)</f>
        <v>3. Хорошо</v>
      </c>
      <c r="V473" s="9">
        <f t="shared" si="46"/>
        <v>23</v>
      </c>
      <c r="W473" s="9" t="str">
        <f t="shared" si="47"/>
        <v>1. Свежий</v>
      </c>
      <c r="X473">
        <f>VLOOKUP('Ответы на форму (1)'!M473,FAS,2,FALSE)</f>
        <v>3</v>
      </c>
      <c r="Y473">
        <f>VLOOKUP('Ответы на форму (1)'!N473,FAS,2,FALSE)</f>
        <v>2</v>
      </c>
      <c r="Z473">
        <f>VLOOKUP('Ответы на форму (1)'!O473,FAS,2,FALSE)</f>
        <v>1</v>
      </c>
      <c r="AA473">
        <f>VLOOKUP('Ответы на форму (1)'!P473,FAS,2,FALSE)</f>
        <v>5</v>
      </c>
      <c r="AB473">
        <f>VLOOKUP('Ответы на форму (1)'!Q473,FAS,2,FALSE)</f>
        <v>1</v>
      </c>
      <c r="AC473">
        <f>VLOOKUP('Ответы на форму (1)'!R473,FAS,2,FALSE)</f>
        <v>3</v>
      </c>
      <c r="AD473">
        <f>VLOOKUP('Ответы на форму (1)'!S473,FAS,2,FALSE)</f>
        <v>1</v>
      </c>
      <c r="AE473">
        <f>VLOOKUP('Ответы на форму (1)'!T473,FAS,2,FALSE)</f>
        <v>2</v>
      </c>
      <c r="AF473">
        <f>VLOOKUP('Ответы на форму (1)'!U473,FAS,2,FALSE)</f>
        <v>1</v>
      </c>
      <c r="AG473">
        <f>VLOOKUP('Ответы на форму (1)'!V473,FAS,2,FALSE)</f>
        <v>4</v>
      </c>
    </row>
    <row r="474" spans="1:33" x14ac:dyDescent="0.3">
      <c r="A474" t="str">
        <f>VLOOKUP('Ответы на форму (1)'!B474,Пол,2,FALSE)</f>
        <v>М</v>
      </c>
      <c r="B474">
        <f>'Ответы на форму (1)'!C474</f>
        <v>44</v>
      </c>
      <c r="C474" t="str">
        <f t="shared" si="42"/>
        <v>1. Мудрый :)</v>
      </c>
      <c r="D474" t="str">
        <f>VLOOKUP('Ответы на форму (1)'!D474,ЧастотаТолчкосмартфона,2,FALSE)</f>
        <v>3. Часто</v>
      </c>
      <c r="E474">
        <f>IF(ISERR(FIND(E$1,'Ответы на форму (1)'!$E474)),0,IF(FIND(E$1,'Ответы на форму (1)'!$E474)&gt;0,1,0))</f>
        <v>0</v>
      </c>
      <c r="F474">
        <f>IF(ISERR(FIND(F$1,'Ответы на форму (1)'!$E474)),0,IF(FIND(F$1,'Ответы на форму (1)'!$E474)&gt;0,1,0))</f>
        <v>0</v>
      </c>
      <c r="G474">
        <f>IF(ISERR(FIND(G$1,'Ответы на форму (1)'!$E474)),0,IF(FIND(G$1,'Ответы на форму (1)'!$E474)&gt;0,1,0))</f>
        <v>0</v>
      </c>
      <c r="H474">
        <f>IF(ISERR(FIND(H$1,'Ответы на форму (1)'!$E474)),0,IF(FIND(H$1,'Ответы на форму (1)'!$E474)&gt;0,1,0))</f>
        <v>1</v>
      </c>
      <c r="I474">
        <f>IF(ISERR(FIND(I$1,'Ответы на форму (1)'!$E474)),0,IF(FIND(I$1,'Ответы на форму (1)'!$E474)&gt;0,1,0))</f>
        <v>0</v>
      </c>
      <c r="J474">
        <f>IF(ISERR(FIND(J$1,'Ответы на форму (1)'!$E474)),0,IF(FIND(J$1,'Ответы на форму (1)'!$E474)&gt;0,1,0))</f>
        <v>1</v>
      </c>
      <c r="K474">
        <f>IF(ISERR(FIND(K$1,'Ответы на форму (1)'!$E474)),0,IF(FIND(K$1,'Ответы на форму (1)'!$E474)&gt;0,1,0))</f>
        <v>0</v>
      </c>
      <c r="L474">
        <f t="shared" si="43"/>
        <v>2</v>
      </c>
      <c r="M474" s="9">
        <f t="shared" si="44"/>
        <v>13</v>
      </c>
      <c r="N474" s="9" t="str">
        <f t="shared" si="45"/>
        <v>3. Не довольный</v>
      </c>
      <c r="O474">
        <f>'Ответы на форму (1)'!F474</f>
        <v>3</v>
      </c>
      <c r="P474">
        <f>'Ответы на форму (1)'!G474</f>
        <v>5</v>
      </c>
      <c r="Q474">
        <f>'Ответы на форму (1)'!H474</f>
        <v>1</v>
      </c>
      <c r="R474">
        <f>'Ответы на форму (1)'!I474</f>
        <v>3</v>
      </c>
      <c r="S474">
        <f>'Ответы на форму (1)'!J474</f>
        <v>1</v>
      </c>
      <c r="T474" t="str">
        <f>VLOOKUP('Ответы на форму (1)'!K474,ДжедайскаяШкала,2,FALSE)</f>
        <v>1. Плохо</v>
      </c>
      <c r="U474" t="str">
        <f>VLOOKUP('Ответы на форму (1)'!L474,ДжедайскаяШкала,2,FALSE)</f>
        <v>3. Хорошо</v>
      </c>
      <c r="V474" s="9">
        <f t="shared" si="46"/>
        <v>18</v>
      </c>
      <c r="W474" s="9" t="str">
        <f t="shared" si="47"/>
        <v>1. Свежий</v>
      </c>
      <c r="X474">
        <f>VLOOKUP('Ответы на форму (1)'!M474,FAS,2,FALSE)</f>
        <v>2</v>
      </c>
      <c r="Y474">
        <f>VLOOKUP('Ответы на форму (1)'!N474,FAS,2,FALSE)</f>
        <v>2</v>
      </c>
      <c r="Z474">
        <f>VLOOKUP('Ответы на форму (1)'!O474,FAS,2,FALSE)</f>
        <v>2</v>
      </c>
      <c r="AA474">
        <f>VLOOKUP('Ответы на форму (1)'!P474,FAS,2,FALSE)</f>
        <v>2</v>
      </c>
      <c r="AB474">
        <f>VLOOKUP('Ответы на форму (1)'!Q474,FAS,2,FALSE)</f>
        <v>2</v>
      </c>
      <c r="AC474">
        <f>VLOOKUP('Ответы на форму (1)'!R474,FAS,2,FALSE)</f>
        <v>1</v>
      </c>
      <c r="AD474">
        <f>VLOOKUP('Ответы на форму (1)'!S474,FAS,2,FALSE)</f>
        <v>1</v>
      </c>
      <c r="AE474">
        <f>VLOOKUP('Ответы на форму (1)'!T474,FAS,2,FALSE)</f>
        <v>2</v>
      </c>
      <c r="AF474">
        <f>VLOOKUP('Ответы на форму (1)'!U474,FAS,2,FALSE)</f>
        <v>2</v>
      </c>
      <c r="AG474">
        <f>VLOOKUP('Ответы на форму (1)'!V474,FAS,2,FALSE)</f>
        <v>2</v>
      </c>
    </row>
    <row r="475" spans="1:33" x14ac:dyDescent="0.3">
      <c r="A475" t="str">
        <f>VLOOKUP('Ответы на форму (1)'!B475,Пол,2,FALSE)</f>
        <v>М</v>
      </c>
      <c r="B475">
        <f>'Ответы на форму (1)'!C475</f>
        <v>28</v>
      </c>
      <c r="C475" t="str">
        <f t="shared" si="42"/>
        <v>2. Молодой</v>
      </c>
      <c r="D475" t="str">
        <f>VLOOKUP('Ответы на форму (1)'!D475,ЧастотаТолчкосмартфона,2,FALSE)</f>
        <v>2. Иногда</v>
      </c>
      <c r="E475">
        <f>IF(ISERR(FIND(E$1,'Ответы на форму (1)'!$E475)),0,IF(FIND(E$1,'Ответы на форму (1)'!$E475)&gt;0,1,0))</f>
        <v>0</v>
      </c>
      <c r="F475">
        <f>IF(ISERR(FIND(F$1,'Ответы на форму (1)'!$E475)),0,IF(FIND(F$1,'Ответы на форму (1)'!$E475)&gt;0,1,0))</f>
        <v>1</v>
      </c>
      <c r="G475">
        <f>IF(ISERR(FIND(G$1,'Ответы на форму (1)'!$E475)),0,IF(FIND(G$1,'Ответы на форму (1)'!$E475)&gt;0,1,0))</f>
        <v>0</v>
      </c>
      <c r="H475">
        <f>IF(ISERR(FIND(H$1,'Ответы на форму (1)'!$E475)),0,IF(FIND(H$1,'Ответы на форму (1)'!$E475)&gt;0,1,0))</f>
        <v>1</v>
      </c>
      <c r="I475">
        <f>IF(ISERR(FIND(I$1,'Ответы на форму (1)'!$E475)),0,IF(FIND(I$1,'Ответы на форму (1)'!$E475)&gt;0,1,0))</f>
        <v>0</v>
      </c>
      <c r="J475">
        <f>IF(ISERR(FIND(J$1,'Ответы на форму (1)'!$E475)),0,IF(FIND(J$1,'Ответы на форму (1)'!$E475)&gt;0,1,0))</f>
        <v>0</v>
      </c>
      <c r="K475">
        <f>IF(ISERR(FIND(K$1,'Ответы на форму (1)'!$E475)),0,IF(FIND(K$1,'Ответы на форму (1)'!$E475)&gt;0,1,0))</f>
        <v>0</v>
      </c>
      <c r="L475">
        <f t="shared" si="43"/>
        <v>2</v>
      </c>
      <c r="M475" s="9">
        <f t="shared" si="44"/>
        <v>29</v>
      </c>
      <c r="N475" s="9" t="str">
        <f t="shared" si="45"/>
        <v>1. Довольный</v>
      </c>
      <c r="O475">
        <f>'Ответы на форму (1)'!F475</f>
        <v>6</v>
      </c>
      <c r="P475">
        <f>'Ответы на форму (1)'!G475</f>
        <v>5</v>
      </c>
      <c r="Q475">
        <f>'Ответы на форму (1)'!H475</f>
        <v>6</v>
      </c>
      <c r="R475">
        <f>'Ответы на форму (1)'!I475</f>
        <v>6</v>
      </c>
      <c r="S475">
        <f>'Ответы на форму (1)'!J475</f>
        <v>6</v>
      </c>
      <c r="T475" t="str">
        <f>VLOOKUP('Ответы на форму (1)'!K475,ДжедайскаяШкала,2,FALSE)</f>
        <v>3. Хорошо</v>
      </c>
      <c r="U475" t="str">
        <f>VLOOKUP('Ответы на форму (1)'!L475,ДжедайскаяШкала,2,FALSE)</f>
        <v>3. Хорошо</v>
      </c>
      <c r="V475" s="9">
        <f t="shared" si="46"/>
        <v>25</v>
      </c>
      <c r="W475" s="9" t="str">
        <f t="shared" si="47"/>
        <v>2. Усталый</v>
      </c>
      <c r="X475">
        <f>VLOOKUP('Ответы на форму (1)'!M475,FAS,2,FALSE)</f>
        <v>2</v>
      </c>
      <c r="Y475">
        <f>VLOOKUP('Ответы на форму (1)'!N475,FAS,2,FALSE)</f>
        <v>3</v>
      </c>
      <c r="Z475">
        <f>VLOOKUP('Ответы на форму (1)'!O475,FAS,2,FALSE)</f>
        <v>1</v>
      </c>
      <c r="AA475">
        <f>VLOOKUP('Ответы на форму (1)'!P475,FAS,2,FALSE)</f>
        <v>5</v>
      </c>
      <c r="AB475">
        <f>VLOOKUP('Ответы на форму (1)'!Q475,FAS,2,FALSE)</f>
        <v>1</v>
      </c>
      <c r="AC475">
        <f>VLOOKUP('Ответы на форму (1)'!R475,FAS,2,FALSE)</f>
        <v>2</v>
      </c>
      <c r="AD475">
        <f>VLOOKUP('Ответы на форму (1)'!S475,FAS,2,FALSE)</f>
        <v>2</v>
      </c>
      <c r="AE475">
        <f>VLOOKUP('Ответы на форму (1)'!T475,FAS,2,FALSE)</f>
        <v>2</v>
      </c>
      <c r="AF475">
        <f>VLOOKUP('Ответы на форму (1)'!U475,FAS,2,FALSE)</f>
        <v>3</v>
      </c>
      <c r="AG475">
        <f>VLOOKUP('Ответы на форму (1)'!V475,FAS,2,FALSE)</f>
        <v>4</v>
      </c>
    </row>
    <row r="476" spans="1:33" x14ac:dyDescent="0.3">
      <c r="A476" t="str">
        <f>VLOOKUP('Ответы на форму (1)'!B476,Пол,2,FALSE)</f>
        <v>М</v>
      </c>
      <c r="B476">
        <f>'Ответы на форму (1)'!C476</f>
        <v>36</v>
      </c>
      <c r="C476" t="str">
        <f t="shared" si="42"/>
        <v>1. Мудрый :)</v>
      </c>
      <c r="D476" t="str">
        <f>VLOOKUP('Ответы на форму (1)'!D476,ЧастотаТолчкосмартфона,2,FALSE)</f>
        <v>4. Очень Часто</v>
      </c>
      <c r="E476">
        <f>IF(ISERR(FIND(E$1,'Ответы на форму (1)'!$E476)),0,IF(FIND(E$1,'Ответы на форму (1)'!$E476)&gt;0,1,0))</f>
        <v>0</v>
      </c>
      <c r="F476">
        <f>IF(ISERR(FIND(F$1,'Ответы на форму (1)'!$E476)),0,IF(FIND(F$1,'Ответы на форму (1)'!$E476)&gt;0,1,0))</f>
        <v>1</v>
      </c>
      <c r="G476">
        <f>IF(ISERR(FIND(G$1,'Ответы на форму (1)'!$E476)),0,IF(FIND(G$1,'Ответы на форму (1)'!$E476)&gt;0,1,0))</f>
        <v>1</v>
      </c>
      <c r="H476">
        <f>IF(ISERR(FIND(H$1,'Ответы на форму (1)'!$E476)),0,IF(FIND(H$1,'Ответы на форму (1)'!$E476)&gt;0,1,0))</f>
        <v>1</v>
      </c>
      <c r="I476">
        <f>IF(ISERR(FIND(I$1,'Ответы на форму (1)'!$E476)),0,IF(FIND(I$1,'Ответы на форму (1)'!$E476)&gt;0,1,0))</f>
        <v>1</v>
      </c>
      <c r="J476">
        <f>IF(ISERR(FIND(J$1,'Ответы на форму (1)'!$E476)),0,IF(FIND(J$1,'Ответы на форму (1)'!$E476)&gt;0,1,0))</f>
        <v>1</v>
      </c>
      <c r="K476">
        <f>IF(ISERR(FIND(K$1,'Ответы на форму (1)'!$E476)),0,IF(FIND(K$1,'Ответы на форму (1)'!$E476)&gt;0,1,0))</f>
        <v>1</v>
      </c>
      <c r="L476">
        <f t="shared" si="43"/>
        <v>6</v>
      </c>
      <c r="M476" s="9">
        <f t="shared" si="44"/>
        <v>19</v>
      </c>
      <c r="N476" s="9" t="str">
        <f t="shared" si="45"/>
        <v>2. Так себе</v>
      </c>
      <c r="O476">
        <f>'Ответы на форму (1)'!F476</f>
        <v>3</v>
      </c>
      <c r="P476">
        <f>'Ответы на форму (1)'!G476</f>
        <v>4</v>
      </c>
      <c r="Q476">
        <f>'Ответы на форму (1)'!H476</f>
        <v>4</v>
      </c>
      <c r="R476">
        <f>'Ответы на форму (1)'!I476</f>
        <v>4</v>
      </c>
      <c r="S476">
        <f>'Ответы на форму (1)'!J476</f>
        <v>4</v>
      </c>
      <c r="T476" t="str">
        <f>VLOOKUP('Ответы на форму (1)'!K476,ДжедайскаяШкала,2,FALSE)</f>
        <v>1. Плохо</v>
      </c>
      <c r="U476" t="str">
        <f>VLOOKUP('Ответы на форму (1)'!L476,ДжедайскаяШкала,2,FALSE)</f>
        <v>2. Средне</v>
      </c>
      <c r="V476" s="9">
        <f t="shared" si="46"/>
        <v>31</v>
      </c>
      <c r="W476" s="9" t="str">
        <f t="shared" si="47"/>
        <v>2. Усталый</v>
      </c>
      <c r="X476">
        <f>VLOOKUP('Ответы на форму (1)'!M476,FAS,2,FALSE)</f>
        <v>3</v>
      </c>
      <c r="Y476">
        <f>VLOOKUP('Ответы на форму (1)'!N476,FAS,2,FALSE)</f>
        <v>2</v>
      </c>
      <c r="Z476">
        <f>VLOOKUP('Ответы на форму (1)'!O476,FAS,2,FALSE)</f>
        <v>3</v>
      </c>
      <c r="AA476">
        <f>VLOOKUP('Ответы на форму (1)'!P476,FAS,2,FALSE)</f>
        <v>3</v>
      </c>
      <c r="AB476">
        <f>VLOOKUP('Ответы на форму (1)'!Q476,FAS,2,FALSE)</f>
        <v>3</v>
      </c>
      <c r="AC476">
        <f>VLOOKUP('Ответы на форму (1)'!R476,FAS,2,FALSE)</f>
        <v>3</v>
      </c>
      <c r="AD476">
        <f>VLOOKUP('Ответы на форму (1)'!S476,FAS,2,FALSE)</f>
        <v>4</v>
      </c>
      <c r="AE476">
        <f>VLOOKUP('Ответы на форму (1)'!T476,FAS,2,FALSE)</f>
        <v>4</v>
      </c>
      <c r="AF476">
        <f>VLOOKUP('Ответы на форму (1)'!U476,FAS,2,FALSE)</f>
        <v>4</v>
      </c>
      <c r="AG476">
        <f>VLOOKUP('Ответы на форму (1)'!V476,FAS,2,FALSE)</f>
        <v>2</v>
      </c>
    </row>
    <row r="477" spans="1:33" x14ac:dyDescent="0.3">
      <c r="A477" t="str">
        <f>VLOOKUP('Ответы на форму (1)'!B477,Пол,2,FALSE)</f>
        <v>Ж</v>
      </c>
      <c r="B477">
        <f>'Ответы на форму (1)'!C477</f>
        <v>28</v>
      </c>
      <c r="C477" t="str">
        <f t="shared" si="42"/>
        <v>2. Молодой</v>
      </c>
      <c r="D477" t="str">
        <f>VLOOKUP('Ответы на форму (1)'!D477,ЧастотаТолчкосмартфона,2,FALSE)</f>
        <v>0. Никогда</v>
      </c>
      <c r="E477">
        <f>IF(ISERR(FIND(E$1,'Ответы на форму (1)'!$E477)),0,IF(FIND(E$1,'Ответы на форму (1)'!$E477)&gt;0,1,0))</f>
        <v>0</v>
      </c>
      <c r="F477">
        <f>IF(ISERR(FIND(F$1,'Ответы на форму (1)'!$E477)),0,IF(FIND(F$1,'Ответы на форму (1)'!$E477)&gt;0,1,0))</f>
        <v>0</v>
      </c>
      <c r="G477">
        <f>IF(ISERR(FIND(G$1,'Ответы на форму (1)'!$E477)),0,IF(FIND(G$1,'Ответы на форму (1)'!$E477)&gt;0,1,0))</f>
        <v>0</v>
      </c>
      <c r="H477">
        <f>IF(ISERR(FIND(H$1,'Ответы на форму (1)'!$E477)),0,IF(FIND(H$1,'Ответы на форму (1)'!$E477)&gt;0,1,0))</f>
        <v>0</v>
      </c>
      <c r="I477">
        <f>IF(ISERR(FIND(I$1,'Ответы на форму (1)'!$E477)),0,IF(FIND(I$1,'Ответы на форму (1)'!$E477)&gt;0,1,0))</f>
        <v>0</v>
      </c>
      <c r="J477">
        <f>IF(ISERR(FIND(J$1,'Ответы на форму (1)'!$E477)),0,IF(FIND(J$1,'Ответы на форму (1)'!$E477)&gt;0,1,0))</f>
        <v>0</v>
      </c>
      <c r="K477">
        <f>IF(ISERR(FIND(K$1,'Ответы на форму (1)'!$E477)),0,IF(FIND(K$1,'Ответы на форму (1)'!$E477)&gt;0,1,0))</f>
        <v>0</v>
      </c>
      <c r="L477">
        <f t="shared" si="43"/>
        <v>0</v>
      </c>
      <c r="M477" s="9">
        <f t="shared" si="44"/>
        <v>22</v>
      </c>
      <c r="N477" s="9" t="str">
        <f t="shared" si="45"/>
        <v>2. Так себе</v>
      </c>
      <c r="O477">
        <f>'Ответы на форму (1)'!F477</f>
        <v>2</v>
      </c>
      <c r="P477">
        <f>'Ответы на форму (1)'!G477</f>
        <v>5</v>
      </c>
      <c r="Q477">
        <f>'Ответы на форму (1)'!H477</f>
        <v>2</v>
      </c>
      <c r="R477">
        <f>'Ответы на форму (1)'!I477</f>
        <v>6</v>
      </c>
      <c r="S477">
        <f>'Ответы на форму (1)'!J477</f>
        <v>7</v>
      </c>
      <c r="T477" t="str">
        <f>VLOOKUP('Ответы на форму (1)'!K477,ДжедайскаяШкала,2,FALSE)</f>
        <v>1. Плохо</v>
      </c>
      <c r="U477" t="str">
        <f>VLOOKUP('Ответы на форму (1)'!L477,ДжедайскаяШкала,2,FALSE)</f>
        <v>2. Средне</v>
      </c>
      <c r="V477" s="9">
        <f t="shared" si="46"/>
        <v>40</v>
      </c>
      <c r="W477" s="9" t="str">
        <f t="shared" si="47"/>
        <v>3. В хлам</v>
      </c>
      <c r="X477">
        <f>VLOOKUP('Ответы на форму (1)'!M477,FAS,2,FALSE)</f>
        <v>4</v>
      </c>
      <c r="Y477">
        <f>VLOOKUP('Ответы на форму (1)'!N477,FAS,2,FALSE)</f>
        <v>4</v>
      </c>
      <c r="Z477">
        <f>VLOOKUP('Ответы на форму (1)'!O477,FAS,2,FALSE)</f>
        <v>5</v>
      </c>
      <c r="AA477">
        <f>VLOOKUP('Ответы на форму (1)'!P477,FAS,2,FALSE)</f>
        <v>1</v>
      </c>
      <c r="AB477">
        <f>VLOOKUP('Ответы на форму (1)'!Q477,FAS,2,FALSE)</f>
        <v>5</v>
      </c>
      <c r="AC477">
        <f>VLOOKUP('Ответы на форму (1)'!R477,FAS,2,FALSE)</f>
        <v>5</v>
      </c>
      <c r="AD477">
        <f>VLOOKUP('Ответы на форму (1)'!S477,FAS,2,FALSE)</f>
        <v>4</v>
      </c>
      <c r="AE477">
        <f>VLOOKUP('Ответы на форму (1)'!T477,FAS,2,FALSE)</f>
        <v>5</v>
      </c>
      <c r="AF477">
        <f>VLOOKUP('Ответы на форму (1)'!U477,FAS,2,FALSE)</f>
        <v>4</v>
      </c>
      <c r="AG477">
        <f>VLOOKUP('Ответы на форму (1)'!V477,FAS,2,FALSE)</f>
        <v>3</v>
      </c>
    </row>
    <row r="478" spans="1:33" x14ac:dyDescent="0.3">
      <c r="A478" t="str">
        <f>VLOOKUP('Ответы на форму (1)'!B478,Пол,2,FALSE)</f>
        <v>Ж</v>
      </c>
      <c r="B478">
        <f>'Ответы на форму (1)'!C478</f>
        <v>29</v>
      </c>
      <c r="C478" t="str">
        <f t="shared" si="42"/>
        <v>2. Молодой</v>
      </c>
      <c r="D478" t="str">
        <f>VLOOKUP('Ответы на форму (1)'!D478,ЧастотаТолчкосмартфона,2,FALSE)</f>
        <v>0. Никогда</v>
      </c>
      <c r="E478">
        <f>IF(ISERR(FIND(E$1,'Ответы на форму (1)'!$E478)),0,IF(FIND(E$1,'Ответы на форму (1)'!$E478)&gt;0,1,0))</f>
        <v>0</v>
      </c>
      <c r="F478">
        <f>IF(ISERR(FIND(F$1,'Ответы на форму (1)'!$E478)),0,IF(FIND(F$1,'Ответы на форму (1)'!$E478)&gt;0,1,0))</f>
        <v>0</v>
      </c>
      <c r="G478">
        <f>IF(ISERR(FIND(G$1,'Ответы на форму (1)'!$E478)),0,IF(FIND(G$1,'Ответы на форму (1)'!$E478)&gt;0,1,0))</f>
        <v>0</v>
      </c>
      <c r="H478">
        <f>IF(ISERR(FIND(H$1,'Ответы на форму (1)'!$E478)),0,IF(FIND(H$1,'Ответы на форму (1)'!$E478)&gt;0,1,0))</f>
        <v>0</v>
      </c>
      <c r="I478">
        <f>IF(ISERR(FIND(I$1,'Ответы на форму (1)'!$E478)),0,IF(FIND(I$1,'Ответы на форму (1)'!$E478)&gt;0,1,0))</f>
        <v>0</v>
      </c>
      <c r="J478">
        <f>IF(ISERR(FIND(J$1,'Ответы на форму (1)'!$E478)),0,IF(FIND(J$1,'Ответы на форму (1)'!$E478)&gt;0,1,0))</f>
        <v>0</v>
      </c>
      <c r="K478">
        <f>IF(ISERR(FIND(K$1,'Ответы на форму (1)'!$E478)),0,IF(FIND(K$1,'Ответы на форму (1)'!$E478)&gt;0,1,0))</f>
        <v>0</v>
      </c>
      <c r="L478">
        <f t="shared" si="43"/>
        <v>0</v>
      </c>
      <c r="M478" s="9">
        <f t="shared" si="44"/>
        <v>26</v>
      </c>
      <c r="N478" s="9" t="str">
        <f t="shared" si="45"/>
        <v>1. Довольный</v>
      </c>
      <c r="O478">
        <f>'Ответы на форму (1)'!F478</f>
        <v>5</v>
      </c>
      <c r="P478">
        <f>'Ответы на форму (1)'!G478</f>
        <v>5</v>
      </c>
      <c r="Q478">
        <f>'Ответы на форму (1)'!H478</f>
        <v>6</v>
      </c>
      <c r="R478">
        <f>'Ответы на форму (1)'!I478</f>
        <v>6</v>
      </c>
      <c r="S478">
        <f>'Ответы на форму (1)'!J478</f>
        <v>4</v>
      </c>
      <c r="T478" t="str">
        <f>VLOOKUP('Ответы на форму (1)'!K478,ДжедайскаяШкала,2,FALSE)</f>
        <v>3. Хорошо</v>
      </c>
      <c r="U478" t="str">
        <f>VLOOKUP('Ответы на форму (1)'!L478,ДжедайскаяШкала,2,FALSE)</f>
        <v>3. Хорошо</v>
      </c>
      <c r="V478" s="9">
        <f t="shared" si="46"/>
        <v>26</v>
      </c>
      <c r="W478" s="9" t="str">
        <f t="shared" si="47"/>
        <v>2. Усталый</v>
      </c>
      <c r="X478">
        <f>VLOOKUP('Ответы на форму (1)'!M478,FAS,2,FALSE)</f>
        <v>2</v>
      </c>
      <c r="Y478">
        <f>VLOOKUP('Ответы на форму (1)'!N478,FAS,2,FALSE)</f>
        <v>3</v>
      </c>
      <c r="Z478">
        <f>VLOOKUP('Ответы на форму (1)'!O478,FAS,2,FALSE)</f>
        <v>3</v>
      </c>
      <c r="AA478">
        <f>VLOOKUP('Ответы на форму (1)'!P478,FAS,2,FALSE)</f>
        <v>5</v>
      </c>
      <c r="AB478">
        <f>VLOOKUP('Ответы на форму (1)'!Q478,FAS,2,FALSE)</f>
        <v>2</v>
      </c>
      <c r="AC478">
        <f>VLOOKUP('Ответы на форму (1)'!R478,FAS,2,FALSE)</f>
        <v>2</v>
      </c>
      <c r="AD478">
        <f>VLOOKUP('Ответы на форму (1)'!S478,FAS,2,FALSE)</f>
        <v>1</v>
      </c>
      <c r="AE478">
        <f>VLOOKUP('Ответы на форму (1)'!T478,FAS,2,FALSE)</f>
        <v>2</v>
      </c>
      <c r="AF478">
        <f>VLOOKUP('Ответы на форму (1)'!U478,FAS,2,FALSE)</f>
        <v>2</v>
      </c>
      <c r="AG478">
        <f>VLOOKUP('Ответы на форму (1)'!V478,FAS,2,FALSE)</f>
        <v>4</v>
      </c>
    </row>
    <row r="479" spans="1:33" x14ac:dyDescent="0.3">
      <c r="A479" t="str">
        <f>VLOOKUP('Ответы на форму (1)'!B479,Пол,2,FALSE)</f>
        <v>М</v>
      </c>
      <c r="B479">
        <f>'Ответы на форму (1)'!C479</f>
        <v>34</v>
      </c>
      <c r="C479" t="str">
        <f t="shared" si="42"/>
        <v>2. Молодой</v>
      </c>
      <c r="D479" t="str">
        <f>VLOOKUP('Ответы на форму (1)'!D479,ЧастотаТолчкосмартфона,2,FALSE)</f>
        <v>2. Иногда</v>
      </c>
      <c r="E479">
        <f>IF(ISERR(FIND(E$1,'Ответы на форму (1)'!$E479)),0,IF(FIND(E$1,'Ответы на форму (1)'!$E479)&gt;0,1,0))</f>
        <v>0</v>
      </c>
      <c r="F479">
        <f>IF(ISERR(FIND(F$1,'Ответы на форму (1)'!$E479)),0,IF(FIND(F$1,'Ответы на форму (1)'!$E479)&gt;0,1,0))</f>
        <v>0</v>
      </c>
      <c r="G479">
        <f>IF(ISERR(FIND(G$1,'Ответы на форму (1)'!$E479)),0,IF(FIND(G$1,'Ответы на форму (1)'!$E479)&gt;0,1,0))</f>
        <v>0</v>
      </c>
      <c r="H479">
        <f>IF(ISERR(FIND(H$1,'Ответы на форму (1)'!$E479)),0,IF(FIND(H$1,'Ответы на форму (1)'!$E479)&gt;0,1,0))</f>
        <v>0</v>
      </c>
      <c r="I479">
        <f>IF(ISERR(FIND(I$1,'Ответы на форму (1)'!$E479)),0,IF(FIND(I$1,'Ответы на форму (1)'!$E479)&gt;0,1,0))</f>
        <v>0</v>
      </c>
      <c r="J479">
        <f>IF(ISERR(FIND(J$1,'Ответы на форму (1)'!$E479)),0,IF(FIND(J$1,'Ответы на форму (1)'!$E479)&gt;0,1,0))</f>
        <v>1</v>
      </c>
      <c r="K479">
        <f>IF(ISERR(FIND(K$1,'Ответы на форму (1)'!$E479)),0,IF(FIND(K$1,'Ответы на форму (1)'!$E479)&gt;0,1,0))</f>
        <v>0</v>
      </c>
      <c r="L479">
        <f t="shared" si="43"/>
        <v>1</v>
      </c>
      <c r="M479" s="9">
        <f t="shared" si="44"/>
        <v>18</v>
      </c>
      <c r="N479" s="9" t="str">
        <f t="shared" si="45"/>
        <v>2. Так себе</v>
      </c>
      <c r="O479">
        <f>'Ответы на форму (1)'!F479</f>
        <v>3</v>
      </c>
      <c r="P479">
        <f>'Ответы на форму (1)'!G479</f>
        <v>4</v>
      </c>
      <c r="Q479">
        <f>'Ответы на форму (1)'!H479</f>
        <v>4</v>
      </c>
      <c r="R479">
        <f>'Ответы на форму (1)'!I479</f>
        <v>5</v>
      </c>
      <c r="S479">
        <f>'Ответы на форму (1)'!J479</f>
        <v>2</v>
      </c>
      <c r="T479" t="str">
        <f>VLOOKUP('Ответы на форму (1)'!K479,ДжедайскаяШкала,2,FALSE)</f>
        <v>3. Хорошо</v>
      </c>
      <c r="U479" t="str">
        <f>VLOOKUP('Ответы на форму (1)'!L479,ДжедайскаяШкала,2,FALSE)</f>
        <v>3. Хорошо</v>
      </c>
      <c r="V479" s="9">
        <f t="shared" si="46"/>
        <v>18</v>
      </c>
      <c r="W479" s="9" t="str">
        <f t="shared" si="47"/>
        <v>1. Свежий</v>
      </c>
      <c r="X479">
        <f>VLOOKUP('Ответы на форму (1)'!M479,FAS,2,FALSE)</f>
        <v>1</v>
      </c>
      <c r="Y479">
        <f>VLOOKUP('Ответы на форму (1)'!N479,FAS,2,FALSE)</f>
        <v>1</v>
      </c>
      <c r="Z479">
        <f>VLOOKUP('Ответы на форму (1)'!O479,FAS,2,FALSE)</f>
        <v>1</v>
      </c>
      <c r="AA479">
        <f>VLOOKUP('Ответы на форму (1)'!P479,FAS,2,FALSE)</f>
        <v>5</v>
      </c>
      <c r="AB479">
        <f>VLOOKUP('Ответы на форму (1)'!Q479,FAS,2,FALSE)</f>
        <v>1</v>
      </c>
      <c r="AC479">
        <f>VLOOKUP('Ответы на форму (1)'!R479,FAS,2,FALSE)</f>
        <v>1</v>
      </c>
      <c r="AD479">
        <f>VLOOKUP('Ответы на форму (1)'!S479,FAS,2,FALSE)</f>
        <v>1</v>
      </c>
      <c r="AE479">
        <f>VLOOKUP('Ответы на форму (1)'!T479,FAS,2,FALSE)</f>
        <v>1</v>
      </c>
      <c r="AF479">
        <f>VLOOKUP('Ответы на форму (1)'!U479,FAS,2,FALSE)</f>
        <v>1</v>
      </c>
      <c r="AG479">
        <f>VLOOKUP('Ответы на форму (1)'!V479,FAS,2,FALSE)</f>
        <v>5</v>
      </c>
    </row>
    <row r="480" spans="1:33" x14ac:dyDescent="0.3">
      <c r="A480" t="str">
        <f>VLOOKUP('Ответы на форму (1)'!B480,Пол,2,FALSE)</f>
        <v>М</v>
      </c>
      <c r="B480">
        <f>'Ответы на форму (1)'!C480</f>
        <v>26</v>
      </c>
      <c r="C480" t="str">
        <f t="shared" si="42"/>
        <v>3. Миллениал :)</v>
      </c>
      <c r="D480" t="str">
        <f>VLOOKUP('Ответы на форму (1)'!D480,ЧастотаТолчкосмартфона,2,FALSE)</f>
        <v>3. Часто</v>
      </c>
      <c r="E480">
        <f>IF(ISERR(FIND(E$1,'Ответы на форму (1)'!$E480)),0,IF(FIND(E$1,'Ответы на форму (1)'!$E480)&gt;0,1,0))</f>
        <v>0</v>
      </c>
      <c r="F480">
        <f>IF(ISERR(FIND(F$1,'Ответы на форму (1)'!$E480)),0,IF(FIND(F$1,'Ответы на форму (1)'!$E480)&gt;0,1,0))</f>
        <v>1</v>
      </c>
      <c r="G480">
        <f>IF(ISERR(FIND(G$1,'Ответы на форму (1)'!$E480)),0,IF(FIND(G$1,'Ответы на форму (1)'!$E480)&gt;0,1,0))</f>
        <v>0</v>
      </c>
      <c r="H480">
        <f>IF(ISERR(FIND(H$1,'Ответы на форму (1)'!$E480)),0,IF(FIND(H$1,'Ответы на форму (1)'!$E480)&gt;0,1,0))</f>
        <v>1</v>
      </c>
      <c r="I480">
        <f>IF(ISERR(FIND(I$1,'Ответы на форму (1)'!$E480)),0,IF(FIND(I$1,'Ответы на форму (1)'!$E480)&gt;0,1,0))</f>
        <v>0</v>
      </c>
      <c r="J480">
        <f>IF(ISERR(FIND(J$1,'Ответы на форму (1)'!$E480)),0,IF(FIND(J$1,'Ответы на форму (1)'!$E480)&gt;0,1,0))</f>
        <v>0</v>
      </c>
      <c r="K480">
        <f>IF(ISERR(FIND(K$1,'Ответы на форму (1)'!$E480)),0,IF(FIND(K$1,'Ответы на форму (1)'!$E480)&gt;0,1,0))</f>
        <v>0</v>
      </c>
      <c r="L480">
        <f t="shared" si="43"/>
        <v>2</v>
      </c>
      <c r="M480" s="9">
        <f t="shared" si="44"/>
        <v>27</v>
      </c>
      <c r="N480" s="9" t="str">
        <f t="shared" si="45"/>
        <v>1. Довольный</v>
      </c>
      <c r="O480">
        <f>'Ответы на форму (1)'!F480</f>
        <v>5</v>
      </c>
      <c r="P480">
        <f>'Ответы на форму (1)'!G480</f>
        <v>5</v>
      </c>
      <c r="Q480">
        <f>'Ответы на форму (1)'!H480</f>
        <v>5</v>
      </c>
      <c r="R480">
        <f>'Ответы на форму (1)'!I480</f>
        <v>6</v>
      </c>
      <c r="S480">
        <f>'Ответы на форму (1)'!J480</f>
        <v>6</v>
      </c>
      <c r="T480" t="str">
        <f>VLOOKUP('Ответы на форму (1)'!K480,ДжедайскаяШкала,2,FALSE)</f>
        <v>2. Средне</v>
      </c>
      <c r="U480" t="str">
        <f>VLOOKUP('Ответы на форму (1)'!L480,ДжедайскаяШкала,2,FALSE)</f>
        <v>3. Хорошо</v>
      </c>
      <c r="V480" s="9">
        <f t="shared" si="46"/>
        <v>32</v>
      </c>
      <c r="W480" s="9" t="str">
        <f t="shared" si="47"/>
        <v>2. Усталый</v>
      </c>
      <c r="X480">
        <f>VLOOKUP('Ответы на форму (1)'!M480,FAS,2,FALSE)</f>
        <v>4</v>
      </c>
      <c r="Y480">
        <f>VLOOKUP('Ответы на форму (1)'!N480,FAS,2,FALSE)</f>
        <v>5</v>
      </c>
      <c r="Z480">
        <f>VLOOKUP('Ответы на форму (1)'!O480,FAS,2,FALSE)</f>
        <v>3</v>
      </c>
      <c r="AA480">
        <f>VLOOKUP('Ответы на форму (1)'!P480,FAS,2,FALSE)</f>
        <v>2</v>
      </c>
      <c r="AB480">
        <f>VLOOKUP('Ответы на форму (1)'!Q480,FAS,2,FALSE)</f>
        <v>3</v>
      </c>
      <c r="AC480">
        <f>VLOOKUP('Ответы на форму (1)'!R480,FAS,2,FALSE)</f>
        <v>4</v>
      </c>
      <c r="AD480">
        <f>VLOOKUP('Ответы на форму (1)'!S480,FAS,2,FALSE)</f>
        <v>2</v>
      </c>
      <c r="AE480">
        <f>VLOOKUP('Ответы на форму (1)'!T480,FAS,2,FALSE)</f>
        <v>3</v>
      </c>
      <c r="AF480">
        <f>VLOOKUP('Ответы на форму (1)'!U480,FAS,2,FALSE)</f>
        <v>2</v>
      </c>
      <c r="AG480">
        <f>VLOOKUP('Ответы на форму (1)'!V480,FAS,2,FALSE)</f>
        <v>4</v>
      </c>
    </row>
    <row r="481" spans="1:33" x14ac:dyDescent="0.3">
      <c r="A481" t="str">
        <f>VLOOKUP('Ответы на форму (1)'!B481,Пол,2,FALSE)</f>
        <v>М</v>
      </c>
      <c r="B481">
        <f>'Ответы на форму (1)'!C481</f>
        <v>18</v>
      </c>
      <c r="C481" t="str">
        <f t="shared" si="42"/>
        <v>3. Миллениал :)</v>
      </c>
      <c r="D481" t="str">
        <f>VLOOKUP('Ответы на форму (1)'!D481,ЧастотаТолчкосмартфона,2,FALSE)</f>
        <v>4. Очень Часто</v>
      </c>
      <c r="E481">
        <f>IF(ISERR(FIND(E$1,'Ответы на форму (1)'!$E481)),0,IF(FIND(E$1,'Ответы на форму (1)'!$E481)&gt;0,1,0))</f>
        <v>0</v>
      </c>
      <c r="F481">
        <f>IF(ISERR(FIND(F$1,'Ответы на форму (1)'!$E481)),0,IF(FIND(F$1,'Ответы на форму (1)'!$E481)&gt;0,1,0))</f>
        <v>0</v>
      </c>
      <c r="G481">
        <f>IF(ISERR(FIND(G$1,'Ответы на форму (1)'!$E481)),0,IF(FIND(G$1,'Ответы на форму (1)'!$E481)&gt;0,1,0))</f>
        <v>0</v>
      </c>
      <c r="H481">
        <f>IF(ISERR(FIND(H$1,'Ответы на форму (1)'!$E481)),0,IF(FIND(H$1,'Ответы на форму (1)'!$E481)&gt;0,1,0))</f>
        <v>0</v>
      </c>
      <c r="I481">
        <f>IF(ISERR(FIND(I$1,'Ответы на форму (1)'!$E481)),0,IF(FIND(I$1,'Ответы на форму (1)'!$E481)&gt;0,1,0))</f>
        <v>0</v>
      </c>
      <c r="J481">
        <f>IF(ISERR(FIND(J$1,'Ответы на форму (1)'!$E481)),0,IF(FIND(J$1,'Ответы на форму (1)'!$E481)&gt;0,1,0))</f>
        <v>1</v>
      </c>
      <c r="K481">
        <f>IF(ISERR(FIND(K$1,'Ответы на форму (1)'!$E481)),0,IF(FIND(K$1,'Ответы на форму (1)'!$E481)&gt;0,1,0))</f>
        <v>0</v>
      </c>
      <c r="L481">
        <f t="shared" si="43"/>
        <v>1</v>
      </c>
      <c r="M481" s="9">
        <f t="shared" si="44"/>
        <v>22</v>
      </c>
      <c r="N481" s="9" t="str">
        <f t="shared" si="45"/>
        <v>2. Так себе</v>
      </c>
      <c r="O481">
        <f>'Ответы на форму (1)'!F481</f>
        <v>4</v>
      </c>
      <c r="P481">
        <f>'Ответы на форму (1)'!G481</f>
        <v>5</v>
      </c>
      <c r="Q481">
        <f>'Ответы на форму (1)'!H481</f>
        <v>4</v>
      </c>
      <c r="R481">
        <f>'Ответы на форму (1)'!I481</f>
        <v>5</v>
      </c>
      <c r="S481">
        <f>'Ответы на форму (1)'!J481</f>
        <v>4</v>
      </c>
      <c r="T481" t="str">
        <f>VLOOKUP('Ответы на форму (1)'!K481,ДжедайскаяШкала,2,FALSE)</f>
        <v>2. Средне</v>
      </c>
      <c r="U481" t="str">
        <f>VLOOKUP('Ответы на форму (1)'!L481,ДжедайскаяШкала,2,FALSE)</f>
        <v>2. Средне</v>
      </c>
      <c r="V481" s="9">
        <f t="shared" si="46"/>
        <v>26</v>
      </c>
      <c r="W481" s="9" t="str">
        <f t="shared" si="47"/>
        <v>2. Усталый</v>
      </c>
      <c r="X481">
        <f>VLOOKUP('Ответы на форму (1)'!M481,FAS,2,FALSE)</f>
        <v>3</v>
      </c>
      <c r="Y481">
        <f>VLOOKUP('Ответы на форму (1)'!N481,FAS,2,FALSE)</f>
        <v>3</v>
      </c>
      <c r="Z481">
        <f>VLOOKUP('Ответы на форму (1)'!O481,FAS,2,FALSE)</f>
        <v>3</v>
      </c>
      <c r="AA481">
        <f>VLOOKUP('Ответы на форму (1)'!P481,FAS,2,FALSE)</f>
        <v>3</v>
      </c>
      <c r="AB481">
        <f>VLOOKUP('Ответы на форму (1)'!Q481,FAS,2,FALSE)</f>
        <v>2</v>
      </c>
      <c r="AC481">
        <f>VLOOKUP('Ответы на форму (1)'!R481,FAS,2,FALSE)</f>
        <v>3</v>
      </c>
      <c r="AD481">
        <f>VLOOKUP('Ответы на форму (1)'!S481,FAS,2,FALSE)</f>
        <v>3</v>
      </c>
      <c r="AE481">
        <f>VLOOKUP('Ответы на форму (1)'!T481,FAS,2,FALSE)</f>
        <v>2</v>
      </c>
      <c r="AF481">
        <f>VLOOKUP('Ответы на форму (1)'!U481,FAS,2,FALSE)</f>
        <v>1</v>
      </c>
      <c r="AG481">
        <f>VLOOKUP('Ответы на форму (1)'!V481,FAS,2,FALSE)</f>
        <v>3</v>
      </c>
    </row>
    <row r="482" spans="1:33" x14ac:dyDescent="0.3">
      <c r="A482" t="str">
        <f>VLOOKUP('Ответы на форму (1)'!B482,Пол,2,FALSE)</f>
        <v>Ж</v>
      </c>
      <c r="B482">
        <f>'Ответы на форму (1)'!C482</f>
        <v>39</v>
      </c>
      <c r="C482" t="str">
        <f t="shared" si="42"/>
        <v>1. Мудрый :)</v>
      </c>
      <c r="D482" t="str">
        <f>VLOOKUP('Ответы на форму (1)'!D482,ЧастотаТолчкосмартфона,2,FALSE)</f>
        <v>1. Редко</v>
      </c>
      <c r="E482">
        <f>IF(ISERR(FIND(E$1,'Ответы на форму (1)'!$E482)),0,IF(FIND(E$1,'Ответы на форму (1)'!$E482)&gt;0,1,0))</f>
        <v>0</v>
      </c>
      <c r="F482">
        <f>IF(ISERR(FIND(F$1,'Ответы на форму (1)'!$E482)),0,IF(FIND(F$1,'Ответы на форму (1)'!$E482)&gt;0,1,0))</f>
        <v>1</v>
      </c>
      <c r="G482">
        <f>IF(ISERR(FIND(G$1,'Ответы на форму (1)'!$E482)),0,IF(FIND(G$1,'Ответы на форму (1)'!$E482)&gt;0,1,0))</f>
        <v>0</v>
      </c>
      <c r="H482">
        <f>IF(ISERR(FIND(H$1,'Ответы на форму (1)'!$E482)),0,IF(FIND(H$1,'Ответы на форму (1)'!$E482)&gt;0,1,0))</f>
        <v>0</v>
      </c>
      <c r="I482">
        <f>IF(ISERR(FIND(I$1,'Ответы на форму (1)'!$E482)),0,IF(FIND(I$1,'Ответы на форму (1)'!$E482)&gt;0,1,0))</f>
        <v>0</v>
      </c>
      <c r="J482">
        <f>IF(ISERR(FIND(J$1,'Ответы на форму (1)'!$E482)),0,IF(FIND(J$1,'Ответы на форму (1)'!$E482)&gt;0,1,0))</f>
        <v>0</v>
      </c>
      <c r="K482">
        <f>IF(ISERR(FIND(K$1,'Ответы на форму (1)'!$E482)),0,IF(FIND(K$1,'Ответы на форму (1)'!$E482)&gt;0,1,0))</f>
        <v>0</v>
      </c>
      <c r="L482">
        <f t="shared" si="43"/>
        <v>1</v>
      </c>
      <c r="M482" s="9">
        <f t="shared" si="44"/>
        <v>26</v>
      </c>
      <c r="N482" s="9" t="str">
        <f t="shared" si="45"/>
        <v>1. Довольный</v>
      </c>
      <c r="O482">
        <f>'Ответы на форму (1)'!F482</f>
        <v>4</v>
      </c>
      <c r="P482">
        <f>'Ответы на форму (1)'!G482</f>
        <v>5</v>
      </c>
      <c r="Q482">
        <f>'Ответы на форму (1)'!H482</f>
        <v>6</v>
      </c>
      <c r="R482">
        <f>'Ответы на форму (1)'!I482</f>
        <v>5</v>
      </c>
      <c r="S482">
        <f>'Ответы на форму (1)'!J482</f>
        <v>6</v>
      </c>
      <c r="T482" t="str">
        <f>VLOOKUP('Ответы на форму (1)'!K482,ДжедайскаяШкала,2,FALSE)</f>
        <v>2. Средне</v>
      </c>
      <c r="U482" t="str">
        <f>VLOOKUP('Ответы на форму (1)'!L482,ДжедайскаяШкала,2,FALSE)</f>
        <v>1. Плохо</v>
      </c>
      <c r="V482" s="9">
        <f t="shared" si="46"/>
        <v>28</v>
      </c>
      <c r="W482" s="9" t="str">
        <f t="shared" si="47"/>
        <v>2. Усталый</v>
      </c>
      <c r="X482">
        <f>VLOOKUP('Ответы на форму (1)'!M482,FAS,2,FALSE)</f>
        <v>2</v>
      </c>
      <c r="Y482">
        <f>VLOOKUP('Ответы на форму (1)'!N482,FAS,2,FALSE)</f>
        <v>2</v>
      </c>
      <c r="Z482">
        <f>VLOOKUP('Ответы на форму (1)'!O482,FAS,2,FALSE)</f>
        <v>4</v>
      </c>
      <c r="AA482">
        <f>VLOOKUP('Ответы на форму (1)'!P482,FAS,2,FALSE)</f>
        <v>4</v>
      </c>
      <c r="AB482">
        <f>VLOOKUP('Ответы на форму (1)'!Q482,FAS,2,FALSE)</f>
        <v>3</v>
      </c>
      <c r="AC482">
        <f>VLOOKUP('Ответы на форму (1)'!R482,FAS,2,FALSE)</f>
        <v>4</v>
      </c>
      <c r="AD482">
        <f>VLOOKUP('Ответы на форму (1)'!S482,FAS,2,FALSE)</f>
        <v>4</v>
      </c>
      <c r="AE482">
        <f>VLOOKUP('Ответы на форму (1)'!T482,FAS,2,FALSE)</f>
        <v>2</v>
      </c>
      <c r="AF482">
        <f>VLOOKUP('Ответы на форму (1)'!U482,FAS,2,FALSE)</f>
        <v>1</v>
      </c>
      <c r="AG482">
        <f>VLOOKUP('Ответы на форму (1)'!V482,FAS,2,FALSE)</f>
        <v>2</v>
      </c>
    </row>
    <row r="483" spans="1:33" x14ac:dyDescent="0.3">
      <c r="A483" t="str">
        <f>VLOOKUP('Ответы на форму (1)'!B483,Пол,2,FALSE)</f>
        <v>Ж</v>
      </c>
      <c r="B483">
        <f>'Ответы на форму (1)'!C483</f>
        <v>33</v>
      </c>
      <c r="C483" t="str">
        <f t="shared" si="42"/>
        <v>2. Молодой</v>
      </c>
      <c r="D483" t="str">
        <f>VLOOKUP('Ответы на форму (1)'!D483,ЧастотаТолчкосмартфона,2,FALSE)</f>
        <v>3. Часто</v>
      </c>
      <c r="E483">
        <f>IF(ISERR(FIND(E$1,'Ответы на форму (1)'!$E483)),0,IF(FIND(E$1,'Ответы на форму (1)'!$E483)&gt;0,1,0))</f>
        <v>0</v>
      </c>
      <c r="F483">
        <f>IF(ISERR(FIND(F$1,'Ответы на форму (1)'!$E483)),0,IF(FIND(F$1,'Ответы на форму (1)'!$E483)&gt;0,1,0))</f>
        <v>1</v>
      </c>
      <c r="G483">
        <f>IF(ISERR(FIND(G$1,'Ответы на форму (1)'!$E483)),0,IF(FIND(G$1,'Ответы на форму (1)'!$E483)&gt;0,1,0))</f>
        <v>0</v>
      </c>
      <c r="H483">
        <f>IF(ISERR(FIND(H$1,'Ответы на форму (1)'!$E483)),0,IF(FIND(H$1,'Ответы на форму (1)'!$E483)&gt;0,1,0))</f>
        <v>1</v>
      </c>
      <c r="I483">
        <f>IF(ISERR(FIND(I$1,'Ответы на форму (1)'!$E483)),0,IF(FIND(I$1,'Ответы на форму (1)'!$E483)&gt;0,1,0))</f>
        <v>1</v>
      </c>
      <c r="J483">
        <f>IF(ISERR(FIND(J$1,'Ответы на форму (1)'!$E483)),0,IF(FIND(J$1,'Ответы на форму (1)'!$E483)&gt;0,1,0))</f>
        <v>0</v>
      </c>
      <c r="K483">
        <f>IF(ISERR(FIND(K$1,'Ответы на форму (1)'!$E483)),0,IF(FIND(K$1,'Ответы на форму (1)'!$E483)&gt;0,1,0))</f>
        <v>0</v>
      </c>
      <c r="L483">
        <f t="shared" si="43"/>
        <v>3</v>
      </c>
      <c r="M483" s="9">
        <f t="shared" si="44"/>
        <v>31</v>
      </c>
      <c r="N483" s="9" t="str">
        <f t="shared" si="45"/>
        <v>1. Довольный</v>
      </c>
      <c r="O483">
        <f>'Ответы на форму (1)'!F483</f>
        <v>7</v>
      </c>
      <c r="P483">
        <f>'Ответы на форму (1)'!G483</f>
        <v>6</v>
      </c>
      <c r="Q483">
        <f>'Ответы на форму (1)'!H483</f>
        <v>6</v>
      </c>
      <c r="R483">
        <f>'Ответы на форму (1)'!I483</f>
        <v>6</v>
      </c>
      <c r="S483">
        <f>'Ответы на форму (1)'!J483</f>
        <v>6</v>
      </c>
      <c r="T483" t="str">
        <f>VLOOKUP('Ответы на форму (1)'!K483,ДжедайскаяШкала,2,FALSE)</f>
        <v>3. Хорошо</v>
      </c>
      <c r="U483" t="str">
        <f>VLOOKUP('Ответы на форму (1)'!L483,ДжедайскаяШкала,2,FALSE)</f>
        <v>2. Средне</v>
      </c>
      <c r="V483" s="9">
        <f t="shared" si="46"/>
        <v>35</v>
      </c>
      <c r="W483" s="9" t="str">
        <f t="shared" si="47"/>
        <v>3. В хлам</v>
      </c>
      <c r="X483">
        <f>VLOOKUP('Ответы на форму (1)'!M483,FAS,2,FALSE)</f>
        <v>3</v>
      </c>
      <c r="Y483">
        <f>VLOOKUP('Ответы на форму (1)'!N483,FAS,2,FALSE)</f>
        <v>3</v>
      </c>
      <c r="Z483">
        <f>VLOOKUP('Ответы на форму (1)'!O483,FAS,2,FALSE)</f>
        <v>4</v>
      </c>
      <c r="AA483">
        <f>VLOOKUP('Ответы на форму (1)'!P483,FAS,2,FALSE)</f>
        <v>4</v>
      </c>
      <c r="AB483">
        <f>VLOOKUP('Ответы на форму (1)'!Q483,FAS,2,FALSE)</f>
        <v>3</v>
      </c>
      <c r="AC483">
        <f>VLOOKUP('Ответы на форму (1)'!R483,FAS,2,FALSE)</f>
        <v>5</v>
      </c>
      <c r="AD483">
        <f>VLOOKUP('Ответы на форму (1)'!S483,FAS,2,FALSE)</f>
        <v>2</v>
      </c>
      <c r="AE483">
        <f>VLOOKUP('Ответы на форму (1)'!T483,FAS,2,FALSE)</f>
        <v>3</v>
      </c>
      <c r="AF483">
        <f>VLOOKUP('Ответы на форму (1)'!U483,FAS,2,FALSE)</f>
        <v>3</v>
      </c>
      <c r="AG483">
        <f>VLOOKUP('Ответы на форму (1)'!V483,FAS,2,FALSE)</f>
        <v>5</v>
      </c>
    </row>
    <row r="484" spans="1:33" x14ac:dyDescent="0.3">
      <c r="A484" t="str">
        <f>VLOOKUP('Ответы на форму (1)'!B484,Пол,2,FALSE)</f>
        <v>Ж</v>
      </c>
      <c r="B484">
        <f>'Ответы на форму (1)'!C484</f>
        <v>37</v>
      </c>
      <c r="C484" t="str">
        <f t="shared" si="42"/>
        <v>1. Мудрый :)</v>
      </c>
      <c r="D484" t="str">
        <f>VLOOKUP('Ответы на форму (1)'!D484,ЧастотаТолчкосмартфона,2,FALSE)</f>
        <v>2. Иногда</v>
      </c>
      <c r="E484">
        <f>IF(ISERR(FIND(E$1,'Ответы на форму (1)'!$E484)),0,IF(FIND(E$1,'Ответы на форму (1)'!$E484)&gt;0,1,0))</f>
        <v>1</v>
      </c>
      <c r="F484">
        <f>IF(ISERR(FIND(F$1,'Ответы на форму (1)'!$E484)),0,IF(FIND(F$1,'Ответы на форму (1)'!$E484)&gt;0,1,0))</f>
        <v>1</v>
      </c>
      <c r="G484">
        <f>IF(ISERR(FIND(G$1,'Ответы на форму (1)'!$E484)),0,IF(FIND(G$1,'Ответы на форму (1)'!$E484)&gt;0,1,0))</f>
        <v>0</v>
      </c>
      <c r="H484">
        <f>IF(ISERR(FIND(H$1,'Ответы на форму (1)'!$E484)),0,IF(FIND(H$1,'Ответы на форму (1)'!$E484)&gt;0,1,0))</f>
        <v>0</v>
      </c>
      <c r="I484">
        <f>IF(ISERR(FIND(I$1,'Ответы на форму (1)'!$E484)),0,IF(FIND(I$1,'Ответы на форму (1)'!$E484)&gt;0,1,0))</f>
        <v>1</v>
      </c>
      <c r="J484">
        <f>IF(ISERR(FIND(J$1,'Ответы на форму (1)'!$E484)),0,IF(FIND(J$1,'Ответы на форму (1)'!$E484)&gt;0,1,0))</f>
        <v>1</v>
      </c>
      <c r="K484">
        <f>IF(ISERR(FIND(K$1,'Ответы на форму (1)'!$E484)),0,IF(FIND(K$1,'Ответы на форму (1)'!$E484)&gt;0,1,0))</f>
        <v>0</v>
      </c>
      <c r="L484">
        <f t="shared" si="43"/>
        <v>4</v>
      </c>
      <c r="M484" s="9">
        <f t="shared" si="44"/>
        <v>13</v>
      </c>
      <c r="N484" s="9" t="str">
        <f t="shared" si="45"/>
        <v>3. Не довольный</v>
      </c>
      <c r="O484">
        <f>'Ответы на форму (1)'!F484</f>
        <v>2</v>
      </c>
      <c r="P484">
        <f>'Ответы на форму (1)'!G484</f>
        <v>5</v>
      </c>
      <c r="Q484">
        <f>'Ответы на форму (1)'!H484</f>
        <v>2</v>
      </c>
      <c r="R484">
        <f>'Ответы на форму (1)'!I484</f>
        <v>3</v>
      </c>
      <c r="S484">
        <f>'Ответы на форму (1)'!J484</f>
        <v>1</v>
      </c>
      <c r="T484" t="str">
        <f>VLOOKUP('Ответы на форму (1)'!K484,ДжедайскаяШкала,2,FALSE)</f>
        <v>1. Плохо</v>
      </c>
      <c r="U484" t="str">
        <f>VLOOKUP('Ответы на форму (1)'!L484,ДжедайскаяШкала,2,FALSE)</f>
        <v>1. Плохо</v>
      </c>
      <c r="V484" s="9">
        <f t="shared" si="46"/>
        <v>35</v>
      </c>
      <c r="W484" s="9" t="str">
        <f t="shared" si="47"/>
        <v>3. В хлам</v>
      </c>
      <c r="X484">
        <f>VLOOKUP('Ответы на форму (1)'!M484,FAS,2,FALSE)</f>
        <v>4</v>
      </c>
      <c r="Y484">
        <f>VLOOKUP('Ответы на форму (1)'!N484,FAS,2,FALSE)</f>
        <v>4</v>
      </c>
      <c r="Z484">
        <f>VLOOKUP('Ответы на форму (1)'!O484,FAS,2,FALSE)</f>
        <v>4</v>
      </c>
      <c r="AA484">
        <f>VLOOKUP('Ответы на форму (1)'!P484,FAS,2,FALSE)</f>
        <v>2</v>
      </c>
      <c r="AB484">
        <f>VLOOKUP('Ответы на форму (1)'!Q484,FAS,2,FALSE)</f>
        <v>4</v>
      </c>
      <c r="AC484">
        <f>VLOOKUP('Ответы на форму (1)'!R484,FAS,2,FALSE)</f>
        <v>4</v>
      </c>
      <c r="AD484">
        <f>VLOOKUP('Ответы на форму (1)'!S484,FAS,2,FALSE)</f>
        <v>4</v>
      </c>
      <c r="AE484">
        <f>VLOOKUP('Ответы на форму (1)'!T484,FAS,2,FALSE)</f>
        <v>3</v>
      </c>
      <c r="AF484">
        <f>VLOOKUP('Ответы на форму (1)'!U484,FAS,2,FALSE)</f>
        <v>4</v>
      </c>
      <c r="AG484">
        <f>VLOOKUP('Ответы на форму (1)'!V484,FAS,2,FALSE)</f>
        <v>2</v>
      </c>
    </row>
    <row r="485" spans="1:33" x14ac:dyDescent="0.3">
      <c r="A485" t="str">
        <f>VLOOKUP('Ответы на форму (1)'!B485,Пол,2,FALSE)</f>
        <v>М</v>
      </c>
      <c r="B485">
        <f>'Ответы на форму (1)'!C485</f>
        <v>34</v>
      </c>
      <c r="C485" t="str">
        <f t="shared" si="42"/>
        <v>2. Молодой</v>
      </c>
      <c r="D485" t="str">
        <f>VLOOKUP('Ответы на форму (1)'!D485,ЧастотаТолчкосмартфона,2,FALSE)</f>
        <v>4. Очень Часто</v>
      </c>
      <c r="E485">
        <f>IF(ISERR(FIND(E$1,'Ответы на форму (1)'!$E485)),0,IF(FIND(E$1,'Ответы на форму (1)'!$E485)&gt;0,1,0))</f>
        <v>0</v>
      </c>
      <c r="F485">
        <f>IF(ISERR(FIND(F$1,'Ответы на форму (1)'!$E485)),0,IF(FIND(F$1,'Ответы на форму (1)'!$E485)&gt;0,1,0))</f>
        <v>0</v>
      </c>
      <c r="G485">
        <f>IF(ISERR(FIND(G$1,'Ответы на форму (1)'!$E485)),0,IF(FIND(G$1,'Ответы на форму (1)'!$E485)&gt;0,1,0))</f>
        <v>0</v>
      </c>
      <c r="H485">
        <f>IF(ISERR(FIND(H$1,'Ответы на форму (1)'!$E485)),0,IF(FIND(H$1,'Ответы на форму (1)'!$E485)&gt;0,1,0))</f>
        <v>1</v>
      </c>
      <c r="I485">
        <f>IF(ISERR(FIND(I$1,'Ответы на форму (1)'!$E485)),0,IF(FIND(I$1,'Ответы на форму (1)'!$E485)&gt;0,1,0))</f>
        <v>0</v>
      </c>
      <c r="J485">
        <f>IF(ISERR(FIND(J$1,'Ответы на форму (1)'!$E485)),0,IF(FIND(J$1,'Ответы на форму (1)'!$E485)&gt;0,1,0))</f>
        <v>0</v>
      </c>
      <c r="K485">
        <f>IF(ISERR(FIND(K$1,'Ответы на форму (1)'!$E485)),0,IF(FIND(K$1,'Ответы на форму (1)'!$E485)&gt;0,1,0))</f>
        <v>0</v>
      </c>
      <c r="L485">
        <f t="shared" si="43"/>
        <v>1</v>
      </c>
      <c r="M485" s="9">
        <f t="shared" si="44"/>
        <v>30</v>
      </c>
      <c r="N485" s="9" t="str">
        <f t="shared" si="45"/>
        <v>1. Довольный</v>
      </c>
      <c r="O485">
        <f>'Ответы на форму (1)'!F485</f>
        <v>7</v>
      </c>
      <c r="P485">
        <f>'Ответы на форму (1)'!G485</f>
        <v>6</v>
      </c>
      <c r="Q485">
        <f>'Ответы на форму (1)'!H485</f>
        <v>7</v>
      </c>
      <c r="R485">
        <f>'Ответы на форму (1)'!I485</f>
        <v>4</v>
      </c>
      <c r="S485">
        <f>'Ответы на форму (1)'!J485</f>
        <v>6</v>
      </c>
      <c r="T485" t="str">
        <f>VLOOKUP('Ответы на форму (1)'!K485,ДжедайскаяШкала,2,FALSE)</f>
        <v>3. Хорошо</v>
      </c>
      <c r="U485" t="str">
        <f>VLOOKUP('Ответы на форму (1)'!L485,ДжедайскаяШкала,2,FALSE)</f>
        <v>3. Хорошо</v>
      </c>
      <c r="V485" s="9">
        <f t="shared" si="46"/>
        <v>21</v>
      </c>
      <c r="W485" s="9" t="str">
        <f t="shared" si="47"/>
        <v>1. Свежий</v>
      </c>
      <c r="X485">
        <f>VLOOKUP('Ответы на форму (1)'!M485,FAS,2,FALSE)</f>
        <v>1</v>
      </c>
      <c r="Y485">
        <f>VLOOKUP('Ответы на форму (1)'!N485,FAS,2,FALSE)</f>
        <v>1</v>
      </c>
      <c r="Z485">
        <f>VLOOKUP('Ответы на форму (1)'!O485,FAS,2,FALSE)</f>
        <v>2</v>
      </c>
      <c r="AA485">
        <f>VLOOKUP('Ответы на форму (1)'!P485,FAS,2,FALSE)</f>
        <v>5</v>
      </c>
      <c r="AB485">
        <f>VLOOKUP('Ответы на форму (1)'!Q485,FAS,2,FALSE)</f>
        <v>1</v>
      </c>
      <c r="AC485">
        <f>VLOOKUP('Ответы на форму (1)'!R485,FAS,2,FALSE)</f>
        <v>2</v>
      </c>
      <c r="AD485">
        <f>VLOOKUP('Ответы на форму (1)'!S485,FAS,2,FALSE)</f>
        <v>1</v>
      </c>
      <c r="AE485">
        <f>VLOOKUP('Ответы на форму (1)'!T485,FAS,2,FALSE)</f>
        <v>1</v>
      </c>
      <c r="AF485">
        <f>VLOOKUP('Ответы на форму (1)'!U485,FAS,2,FALSE)</f>
        <v>2</v>
      </c>
      <c r="AG485">
        <f>VLOOKUP('Ответы на форму (1)'!V485,FAS,2,FALSE)</f>
        <v>5</v>
      </c>
    </row>
    <row r="486" spans="1:33" x14ac:dyDescent="0.3">
      <c r="A486" t="str">
        <f>VLOOKUP('Ответы на форму (1)'!B486,Пол,2,FALSE)</f>
        <v>Ж</v>
      </c>
      <c r="B486">
        <f>'Ответы на форму (1)'!C486</f>
        <v>30</v>
      </c>
      <c r="C486" t="str">
        <f t="shared" si="42"/>
        <v>2. Молодой</v>
      </c>
      <c r="D486" t="str">
        <f>VLOOKUP('Ответы на форму (1)'!D486,ЧастотаТолчкосмартфона,2,FALSE)</f>
        <v>1. Редко</v>
      </c>
      <c r="E486">
        <f>IF(ISERR(FIND(E$1,'Ответы на форму (1)'!$E486)),0,IF(FIND(E$1,'Ответы на форму (1)'!$E486)&gt;0,1,0))</f>
        <v>0</v>
      </c>
      <c r="F486">
        <f>IF(ISERR(FIND(F$1,'Ответы на форму (1)'!$E486)),0,IF(FIND(F$1,'Ответы на форму (1)'!$E486)&gt;0,1,0))</f>
        <v>1</v>
      </c>
      <c r="G486">
        <f>IF(ISERR(FIND(G$1,'Ответы на форму (1)'!$E486)),0,IF(FIND(G$1,'Ответы на форму (1)'!$E486)&gt;0,1,0))</f>
        <v>0</v>
      </c>
      <c r="H486">
        <f>IF(ISERR(FIND(H$1,'Ответы на форму (1)'!$E486)),0,IF(FIND(H$1,'Ответы на форму (1)'!$E486)&gt;0,1,0))</f>
        <v>1</v>
      </c>
      <c r="I486">
        <f>IF(ISERR(FIND(I$1,'Ответы на форму (1)'!$E486)),0,IF(FIND(I$1,'Ответы на форму (1)'!$E486)&gt;0,1,0))</f>
        <v>0</v>
      </c>
      <c r="J486">
        <f>IF(ISERR(FIND(J$1,'Ответы на форму (1)'!$E486)),0,IF(FIND(J$1,'Ответы на форму (1)'!$E486)&gt;0,1,0))</f>
        <v>0</v>
      </c>
      <c r="K486">
        <f>IF(ISERR(FIND(K$1,'Ответы на форму (1)'!$E486)),0,IF(FIND(K$1,'Ответы на форму (1)'!$E486)&gt;0,1,0))</f>
        <v>0</v>
      </c>
      <c r="L486">
        <f t="shared" si="43"/>
        <v>2</v>
      </c>
      <c r="M486" s="9">
        <f t="shared" si="44"/>
        <v>15</v>
      </c>
      <c r="N486" s="9" t="str">
        <f t="shared" si="45"/>
        <v>3. Не довольный</v>
      </c>
      <c r="O486">
        <f>'Ответы на форму (1)'!F486</f>
        <v>3</v>
      </c>
      <c r="P486">
        <f>'Ответы на форму (1)'!G486</f>
        <v>3</v>
      </c>
      <c r="Q486">
        <f>'Ответы на форму (1)'!H486</f>
        <v>3</v>
      </c>
      <c r="R486">
        <f>'Ответы на форму (1)'!I486</f>
        <v>3</v>
      </c>
      <c r="S486">
        <f>'Ответы на форму (1)'!J486</f>
        <v>3</v>
      </c>
      <c r="T486" t="str">
        <f>VLOOKUP('Ответы на форму (1)'!K486,ДжедайскаяШкала,2,FALSE)</f>
        <v>1. Плохо</v>
      </c>
      <c r="U486" t="str">
        <f>VLOOKUP('Ответы на форму (1)'!L486,ДжедайскаяШкала,2,FALSE)</f>
        <v>2. Средне</v>
      </c>
      <c r="V486" s="9">
        <f t="shared" si="46"/>
        <v>26</v>
      </c>
      <c r="W486" s="9" t="str">
        <f t="shared" si="47"/>
        <v>2. Усталый</v>
      </c>
      <c r="X486">
        <f>VLOOKUP('Ответы на форму (1)'!M486,FAS,2,FALSE)</f>
        <v>3</v>
      </c>
      <c r="Y486">
        <f>VLOOKUP('Ответы на форму (1)'!N486,FAS,2,FALSE)</f>
        <v>3</v>
      </c>
      <c r="Z486">
        <f>VLOOKUP('Ответы на форму (1)'!O486,FAS,2,FALSE)</f>
        <v>4</v>
      </c>
      <c r="AA486">
        <f>VLOOKUP('Ответы на форму (1)'!P486,FAS,2,FALSE)</f>
        <v>4</v>
      </c>
      <c r="AB486">
        <f>VLOOKUP('Ответы на форму (1)'!Q486,FAS,2,FALSE)</f>
        <v>1</v>
      </c>
      <c r="AC486">
        <f>VLOOKUP('Ответы на форму (1)'!R486,FAS,2,FALSE)</f>
        <v>2</v>
      </c>
      <c r="AD486">
        <f>VLOOKUP('Ответы на форму (1)'!S486,FAS,2,FALSE)</f>
        <v>2</v>
      </c>
      <c r="AE486">
        <f>VLOOKUP('Ответы на форму (1)'!T486,FAS,2,FALSE)</f>
        <v>1</v>
      </c>
      <c r="AF486">
        <f>VLOOKUP('Ответы на форму (1)'!U486,FAS,2,FALSE)</f>
        <v>2</v>
      </c>
      <c r="AG486">
        <f>VLOOKUP('Ответы на форму (1)'!V486,FAS,2,FALSE)</f>
        <v>4</v>
      </c>
    </row>
    <row r="487" spans="1:33" x14ac:dyDescent="0.3">
      <c r="A487" t="str">
        <f>VLOOKUP('Ответы на форму (1)'!B487,Пол,2,FALSE)</f>
        <v>М</v>
      </c>
      <c r="B487">
        <f>'Ответы на форму (1)'!C487</f>
        <v>39</v>
      </c>
      <c r="C487" t="str">
        <f t="shared" si="42"/>
        <v>1. Мудрый :)</v>
      </c>
      <c r="D487" t="str">
        <f>VLOOKUP('Ответы на форму (1)'!D487,ЧастотаТолчкосмартфона,2,FALSE)</f>
        <v>4. Очень Часто</v>
      </c>
      <c r="E487">
        <f>IF(ISERR(FIND(E$1,'Ответы на форму (1)'!$E487)),0,IF(FIND(E$1,'Ответы на форму (1)'!$E487)&gt;0,1,0))</f>
        <v>0</v>
      </c>
      <c r="F487">
        <f>IF(ISERR(FIND(F$1,'Ответы на форму (1)'!$E487)),0,IF(FIND(F$1,'Ответы на форму (1)'!$E487)&gt;0,1,0))</f>
        <v>1</v>
      </c>
      <c r="G487">
        <f>IF(ISERR(FIND(G$1,'Ответы на форму (1)'!$E487)),0,IF(FIND(G$1,'Ответы на форму (1)'!$E487)&gt;0,1,0))</f>
        <v>0</v>
      </c>
      <c r="H487">
        <f>IF(ISERR(FIND(H$1,'Ответы на форму (1)'!$E487)),0,IF(FIND(H$1,'Ответы на форму (1)'!$E487)&gt;0,1,0))</f>
        <v>1</v>
      </c>
      <c r="I487">
        <f>IF(ISERR(FIND(I$1,'Ответы на форму (1)'!$E487)),0,IF(FIND(I$1,'Ответы на форму (1)'!$E487)&gt;0,1,0))</f>
        <v>0</v>
      </c>
      <c r="J487">
        <f>IF(ISERR(FIND(J$1,'Ответы на форму (1)'!$E487)),0,IF(FIND(J$1,'Ответы на форму (1)'!$E487)&gt;0,1,0))</f>
        <v>0</v>
      </c>
      <c r="K487">
        <f>IF(ISERR(FIND(K$1,'Ответы на форму (1)'!$E487)),0,IF(FIND(K$1,'Ответы на форму (1)'!$E487)&gt;0,1,0))</f>
        <v>0</v>
      </c>
      <c r="L487">
        <f t="shared" si="43"/>
        <v>2</v>
      </c>
      <c r="M487" s="9">
        <f t="shared" si="44"/>
        <v>22</v>
      </c>
      <c r="N487" s="9" t="str">
        <f t="shared" si="45"/>
        <v>2. Так себе</v>
      </c>
      <c r="O487">
        <f>'Ответы на форму (1)'!F487</f>
        <v>4</v>
      </c>
      <c r="P487">
        <f>'Ответы на форму (1)'!G487</f>
        <v>4</v>
      </c>
      <c r="Q487">
        <f>'Ответы на форму (1)'!H487</f>
        <v>4</v>
      </c>
      <c r="R487">
        <f>'Ответы на форму (1)'!I487</f>
        <v>4</v>
      </c>
      <c r="S487">
        <f>'Ответы на форму (1)'!J487</f>
        <v>6</v>
      </c>
      <c r="T487" t="str">
        <f>VLOOKUP('Ответы на форму (1)'!K487,ДжедайскаяШкала,2,FALSE)</f>
        <v>2. Средне</v>
      </c>
      <c r="U487" t="str">
        <f>VLOOKUP('Ответы на форму (1)'!L487,ДжедайскаяШкала,2,FALSE)</f>
        <v>3. Хорошо</v>
      </c>
      <c r="V487" s="9">
        <f t="shared" si="46"/>
        <v>19</v>
      </c>
      <c r="W487" s="9" t="str">
        <f t="shared" si="47"/>
        <v>1. Свежий</v>
      </c>
      <c r="X487">
        <f>VLOOKUP('Ответы на форму (1)'!M487,FAS,2,FALSE)</f>
        <v>2</v>
      </c>
      <c r="Y487">
        <f>VLOOKUP('Ответы на форму (1)'!N487,FAS,2,FALSE)</f>
        <v>2</v>
      </c>
      <c r="Z487">
        <f>VLOOKUP('Ответы на форму (1)'!O487,FAS,2,FALSE)</f>
        <v>2</v>
      </c>
      <c r="AA487">
        <f>VLOOKUP('Ответы на форму (1)'!P487,FAS,2,FALSE)</f>
        <v>1</v>
      </c>
      <c r="AB487">
        <f>VLOOKUP('Ответы на форму (1)'!Q487,FAS,2,FALSE)</f>
        <v>2</v>
      </c>
      <c r="AC487">
        <f>VLOOKUP('Ответы на форму (1)'!R487,FAS,2,FALSE)</f>
        <v>2</v>
      </c>
      <c r="AD487">
        <f>VLOOKUP('Ответы на форму (1)'!S487,FAS,2,FALSE)</f>
        <v>2</v>
      </c>
      <c r="AE487">
        <f>VLOOKUP('Ответы на форму (1)'!T487,FAS,2,FALSE)</f>
        <v>2</v>
      </c>
      <c r="AF487">
        <f>VLOOKUP('Ответы на форму (1)'!U487,FAS,2,FALSE)</f>
        <v>2</v>
      </c>
      <c r="AG487">
        <f>VLOOKUP('Ответы на форму (1)'!V487,FAS,2,FALSE)</f>
        <v>2</v>
      </c>
    </row>
    <row r="488" spans="1:33" x14ac:dyDescent="0.3">
      <c r="A488" t="str">
        <f>VLOOKUP('Ответы на форму (1)'!B488,Пол,2,FALSE)</f>
        <v>М</v>
      </c>
      <c r="B488">
        <f>'Ответы на форму (1)'!C488</f>
        <v>23</v>
      </c>
      <c r="C488" t="str">
        <f t="shared" si="42"/>
        <v>3. Миллениал :)</v>
      </c>
      <c r="D488" t="str">
        <f>VLOOKUP('Ответы на форму (1)'!D488,ЧастотаТолчкосмартфона,2,FALSE)</f>
        <v>3. Часто</v>
      </c>
      <c r="E488">
        <f>IF(ISERR(FIND(E$1,'Ответы на форму (1)'!$E488)),0,IF(FIND(E$1,'Ответы на форму (1)'!$E488)&gt;0,1,0))</f>
        <v>0</v>
      </c>
      <c r="F488">
        <f>IF(ISERR(FIND(F$1,'Ответы на форму (1)'!$E488)),0,IF(FIND(F$1,'Ответы на форму (1)'!$E488)&gt;0,1,0))</f>
        <v>0</v>
      </c>
      <c r="G488">
        <f>IF(ISERR(FIND(G$1,'Ответы на форму (1)'!$E488)),0,IF(FIND(G$1,'Ответы на форму (1)'!$E488)&gt;0,1,0))</f>
        <v>0</v>
      </c>
      <c r="H488">
        <f>IF(ISERR(FIND(H$1,'Ответы на форму (1)'!$E488)),0,IF(FIND(H$1,'Ответы на форму (1)'!$E488)&gt;0,1,0))</f>
        <v>1</v>
      </c>
      <c r="I488">
        <f>IF(ISERR(FIND(I$1,'Ответы на форму (1)'!$E488)),0,IF(FIND(I$1,'Ответы на форму (1)'!$E488)&gt;0,1,0))</f>
        <v>1</v>
      </c>
      <c r="J488">
        <f>IF(ISERR(FIND(J$1,'Ответы на форму (1)'!$E488)),0,IF(FIND(J$1,'Ответы на форму (1)'!$E488)&gt;0,1,0))</f>
        <v>0</v>
      </c>
      <c r="K488">
        <f>IF(ISERR(FIND(K$1,'Ответы на форму (1)'!$E488)),0,IF(FIND(K$1,'Ответы на форму (1)'!$E488)&gt;0,1,0))</f>
        <v>0</v>
      </c>
      <c r="L488">
        <f t="shared" si="43"/>
        <v>2</v>
      </c>
      <c r="M488" s="9">
        <f t="shared" si="44"/>
        <v>31</v>
      </c>
      <c r="N488" s="9" t="str">
        <f t="shared" si="45"/>
        <v>1. Довольный</v>
      </c>
      <c r="O488">
        <f>'Ответы на форму (1)'!F488</f>
        <v>5</v>
      </c>
      <c r="P488">
        <f>'Ответы на форму (1)'!G488</f>
        <v>6</v>
      </c>
      <c r="Q488">
        <f>'Ответы на форму (1)'!H488</f>
        <v>7</v>
      </c>
      <c r="R488">
        <f>'Ответы на форму (1)'!I488</f>
        <v>6</v>
      </c>
      <c r="S488">
        <f>'Ответы на форму (1)'!J488</f>
        <v>7</v>
      </c>
      <c r="T488" t="str">
        <f>VLOOKUP('Ответы на форму (1)'!K488,ДжедайскаяШкала,2,FALSE)</f>
        <v>2. Средне</v>
      </c>
      <c r="U488" t="str">
        <f>VLOOKUP('Ответы на форму (1)'!L488,ДжедайскаяШкала,2,FALSE)</f>
        <v>2. Средне</v>
      </c>
      <c r="V488" s="9">
        <f t="shared" si="46"/>
        <v>29</v>
      </c>
      <c r="W488" s="9" t="str">
        <f t="shared" si="47"/>
        <v>2. Усталый</v>
      </c>
      <c r="X488">
        <f>VLOOKUP('Ответы на форму (1)'!M488,FAS,2,FALSE)</f>
        <v>3</v>
      </c>
      <c r="Y488">
        <f>VLOOKUP('Ответы на форму (1)'!N488,FAS,2,FALSE)</f>
        <v>3</v>
      </c>
      <c r="Z488">
        <f>VLOOKUP('Ответы на форму (1)'!O488,FAS,2,FALSE)</f>
        <v>2</v>
      </c>
      <c r="AA488">
        <f>VLOOKUP('Ответы на форму (1)'!P488,FAS,2,FALSE)</f>
        <v>4</v>
      </c>
      <c r="AB488">
        <f>VLOOKUP('Ответы на форму (1)'!Q488,FAS,2,FALSE)</f>
        <v>3</v>
      </c>
      <c r="AC488">
        <f>VLOOKUP('Ответы на форму (1)'!R488,FAS,2,FALSE)</f>
        <v>3</v>
      </c>
      <c r="AD488">
        <f>VLOOKUP('Ответы на форму (1)'!S488,FAS,2,FALSE)</f>
        <v>2</v>
      </c>
      <c r="AE488">
        <f>VLOOKUP('Ответы на форму (1)'!T488,FAS,2,FALSE)</f>
        <v>3</v>
      </c>
      <c r="AF488">
        <f>VLOOKUP('Ответы на форму (1)'!U488,FAS,2,FALSE)</f>
        <v>3</v>
      </c>
      <c r="AG488">
        <f>VLOOKUP('Ответы на форму (1)'!V488,FAS,2,FALSE)</f>
        <v>3</v>
      </c>
    </row>
    <row r="489" spans="1:33" x14ac:dyDescent="0.3">
      <c r="A489" t="str">
        <f>VLOOKUP('Ответы на форму (1)'!B489,Пол,2,FALSE)</f>
        <v>Ж</v>
      </c>
      <c r="B489">
        <f>'Ответы на форму (1)'!C489</f>
        <v>32</v>
      </c>
      <c r="C489" t="str">
        <f t="shared" si="42"/>
        <v>2. Молодой</v>
      </c>
      <c r="D489" t="str">
        <f>VLOOKUP('Ответы на форму (1)'!D489,ЧастотаТолчкосмартфона,2,FALSE)</f>
        <v>2. Иногда</v>
      </c>
      <c r="E489">
        <f>IF(ISERR(FIND(E$1,'Ответы на форму (1)'!$E489)),0,IF(FIND(E$1,'Ответы на форму (1)'!$E489)&gt;0,1,0))</f>
        <v>0</v>
      </c>
      <c r="F489">
        <f>IF(ISERR(FIND(F$1,'Ответы на форму (1)'!$E489)),0,IF(FIND(F$1,'Ответы на форму (1)'!$E489)&gt;0,1,0))</f>
        <v>1</v>
      </c>
      <c r="G489">
        <f>IF(ISERR(FIND(G$1,'Ответы на форму (1)'!$E489)),0,IF(FIND(G$1,'Ответы на форму (1)'!$E489)&gt;0,1,0))</f>
        <v>0</v>
      </c>
      <c r="H489">
        <f>IF(ISERR(FIND(H$1,'Ответы на форму (1)'!$E489)),0,IF(FIND(H$1,'Ответы на форму (1)'!$E489)&gt;0,1,0))</f>
        <v>1</v>
      </c>
      <c r="I489">
        <f>IF(ISERR(FIND(I$1,'Ответы на форму (1)'!$E489)),0,IF(FIND(I$1,'Ответы на форму (1)'!$E489)&gt;0,1,0))</f>
        <v>0</v>
      </c>
      <c r="J489">
        <f>IF(ISERR(FIND(J$1,'Ответы на форму (1)'!$E489)),0,IF(FIND(J$1,'Ответы на форму (1)'!$E489)&gt;0,1,0))</f>
        <v>0</v>
      </c>
      <c r="K489">
        <f>IF(ISERR(FIND(K$1,'Ответы на форму (1)'!$E489)),0,IF(FIND(K$1,'Ответы на форму (1)'!$E489)&gt;0,1,0))</f>
        <v>0</v>
      </c>
      <c r="L489">
        <f t="shared" si="43"/>
        <v>2</v>
      </c>
      <c r="M489" s="9">
        <f t="shared" si="44"/>
        <v>32</v>
      </c>
      <c r="N489" s="9" t="str">
        <f t="shared" si="45"/>
        <v>1. Довольный</v>
      </c>
      <c r="O489">
        <f>'Ответы на форму (1)'!F489</f>
        <v>5</v>
      </c>
      <c r="P489">
        <f>'Ответы на форму (1)'!G489</f>
        <v>7</v>
      </c>
      <c r="Q489">
        <f>'Ответы на форму (1)'!H489</f>
        <v>7</v>
      </c>
      <c r="R489">
        <f>'Ответы на форму (1)'!I489</f>
        <v>6</v>
      </c>
      <c r="S489">
        <f>'Ответы на форму (1)'!J489</f>
        <v>7</v>
      </c>
      <c r="T489" t="str">
        <f>VLOOKUP('Ответы на форму (1)'!K489,ДжедайскаяШкала,2,FALSE)</f>
        <v>2. Средне</v>
      </c>
      <c r="U489" t="str">
        <f>VLOOKUP('Ответы на форму (1)'!L489,ДжедайскаяШкала,2,FALSE)</f>
        <v>2. Средне</v>
      </c>
      <c r="V489" s="9">
        <f t="shared" si="46"/>
        <v>27</v>
      </c>
      <c r="W489" s="9" t="str">
        <f t="shared" si="47"/>
        <v>2. Усталый</v>
      </c>
      <c r="X489">
        <f>VLOOKUP('Ответы на форму (1)'!M489,FAS,2,FALSE)</f>
        <v>3</v>
      </c>
      <c r="Y489">
        <f>VLOOKUP('Ответы на форму (1)'!N489,FAS,2,FALSE)</f>
        <v>3</v>
      </c>
      <c r="Z489">
        <f>VLOOKUP('Ответы на форму (1)'!O489,FAS,2,FALSE)</f>
        <v>2</v>
      </c>
      <c r="AA489">
        <f>VLOOKUP('Ответы на форму (1)'!P489,FAS,2,FALSE)</f>
        <v>4</v>
      </c>
      <c r="AB489">
        <f>VLOOKUP('Ответы на форму (1)'!Q489,FAS,2,FALSE)</f>
        <v>2</v>
      </c>
      <c r="AC489">
        <f>VLOOKUP('Ответы на форму (1)'!R489,FAS,2,FALSE)</f>
        <v>4</v>
      </c>
      <c r="AD489">
        <f>VLOOKUP('Ответы на форму (1)'!S489,FAS,2,FALSE)</f>
        <v>3</v>
      </c>
      <c r="AE489">
        <f>VLOOKUP('Ответы на форму (1)'!T489,FAS,2,FALSE)</f>
        <v>1</v>
      </c>
      <c r="AF489">
        <f>VLOOKUP('Ответы на форму (1)'!U489,FAS,2,FALSE)</f>
        <v>2</v>
      </c>
      <c r="AG489">
        <f>VLOOKUP('Ответы на форму (1)'!V489,FAS,2,FALSE)</f>
        <v>3</v>
      </c>
    </row>
    <row r="490" spans="1:33" x14ac:dyDescent="0.3">
      <c r="A490" t="str">
        <f>VLOOKUP('Ответы на форму (1)'!B490,Пол,2,FALSE)</f>
        <v>М</v>
      </c>
      <c r="B490">
        <f>'Ответы на форму (1)'!C490</f>
        <v>37</v>
      </c>
      <c r="C490" t="str">
        <f t="shared" si="42"/>
        <v>1. Мудрый :)</v>
      </c>
      <c r="D490" t="str">
        <f>VLOOKUP('Ответы на форму (1)'!D490,ЧастотаТолчкосмартфона,2,FALSE)</f>
        <v>4. Очень Часто</v>
      </c>
      <c r="E490">
        <f>IF(ISERR(FIND(E$1,'Ответы на форму (1)'!$E490)),0,IF(FIND(E$1,'Ответы на форму (1)'!$E490)&gt;0,1,0))</f>
        <v>0</v>
      </c>
      <c r="F490">
        <f>IF(ISERR(FIND(F$1,'Ответы на форму (1)'!$E490)),0,IF(FIND(F$1,'Ответы на форму (1)'!$E490)&gt;0,1,0))</f>
        <v>1</v>
      </c>
      <c r="G490">
        <f>IF(ISERR(FIND(G$1,'Ответы на форму (1)'!$E490)),0,IF(FIND(G$1,'Ответы на форму (1)'!$E490)&gt;0,1,0))</f>
        <v>0</v>
      </c>
      <c r="H490">
        <f>IF(ISERR(FIND(H$1,'Ответы на форму (1)'!$E490)),0,IF(FIND(H$1,'Ответы на форму (1)'!$E490)&gt;0,1,0))</f>
        <v>1</v>
      </c>
      <c r="I490">
        <f>IF(ISERR(FIND(I$1,'Ответы на форму (1)'!$E490)),0,IF(FIND(I$1,'Ответы на форму (1)'!$E490)&gt;0,1,0))</f>
        <v>1</v>
      </c>
      <c r="J490">
        <f>IF(ISERR(FIND(J$1,'Ответы на форму (1)'!$E490)),0,IF(FIND(J$1,'Ответы на форму (1)'!$E490)&gt;0,1,0))</f>
        <v>0</v>
      </c>
      <c r="K490">
        <f>IF(ISERR(FIND(K$1,'Ответы на форму (1)'!$E490)),0,IF(FIND(K$1,'Ответы на форму (1)'!$E490)&gt;0,1,0))</f>
        <v>0</v>
      </c>
      <c r="L490">
        <f t="shared" si="43"/>
        <v>3</v>
      </c>
      <c r="M490" s="9">
        <f t="shared" si="44"/>
        <v>17</v>
      </c>
      <c r="N490" s="9" t="str">
        <f t="shared" si="45"/>
        <v>2. Так себе</v>
      </c>
      <c r="O490">
        <f>'Ответы на форму (1)'!F490</f>
        <v>3</v>
      </c>
      <c r="P490">
        <f>'Ответы на форму (1)'!G490</f>
        <v>5</v>
      </c>
      <c r="Q490">
        <f>'Ответы на форму (1)'!H490</f>
        <v>3</v>
      </c>
      <c r="R490">
        <f>'Ответы на форму (1)'!I490</f>
        <v>4</v>
      </c>
      <c r="S490">
        <f>'Ответы на форму (1)'!J490</f>
        <v>2</v>
      </c>
      <c r="T490" t="str">
        <f>VLOOKUP('Ответы на форму (1)'!K490,ДжедайскаяШкала,2,FALSE)</f>
        <v>1. Плохо</v>
      </c>
      <c r="U490" t="str">
        <f>VLOOKUP('Ответы на форму (1)'!L490,ДжедайскаяШкала,2,FALSE)</f>
        <v>2. Средне</v>
      </c>
      <c r="V490" s="9">
        <f t="shared" si="46"/>
        <v>31</v>
      </c>
      <c r="W490" s="9" t="str">
        <f t="shared" si="47"/>
        <v>2. Усталый</v>
      </c>
      <c r="X490">
        <f>VLOOKUP('Ответы на форму (1)'!M490,FAS,2,FALSE)</f>
        <v>3</v>
      </c>
      <c r="Y490">
        <f>VLOOKUP('Ответы на форму (1)'!N490,FAS,2,FALSE)</f>
        <v>2</v>
      </c>
      <c r="Z490">
        <f>VLOOKUP('Ответы на форму (1)'!O490,FAS,2,FALSE)</f>
        <v>4</v>
      </c>
      <c r="AA490">
        <f>VLOOKUP('Ответы на форму (1)'!P490,FAS,2,FALSE)</f>
        <v>4</v>
      </c>
      <c r="AB490">
        <f>VLOOKUP('Ответы на форму (1)'!Q490,FAS,2,FALSE)</f>
        <v>3</v>
      </c>
      <c r="AC490">
        <f>VLOOKUP('Ответы на форму (1)'!R490,FAS,2,FALSE)</f>
        <v>4</v>
      </c>
      <c r="AD490">
        <f>VLOOKUP('Ответы на форму (1)'!S490,FAS,2,FALSE)</f>
        <v>3</v>
      </c>
      <c r="AE490">
        <f>VLOOKUP('Ответы на форму (1)'!T490,FAS,2,FALSE)</f>
        <v>2</v>
      </c>
      <c r="AF490">
        <f>VLOOKUP('Ответы на форму (1)'!U490,FAS,2,FALSE)</f>
        <v>3</v>
      </c>
      <c r="AG490">
        <f>VLOOKUP('Ответы на форму (1)'!V490,FAS,2,FALSE)</f>
        <v>3</v>
      </c>
    </row>
    <row r="491" spans="1:33" x14ac:dyDescent="0.3">
      <c r="A491" t="str">
        <f>VLOOKUP('Ответы на форму (1)'!B491,Пол,2,FALSE)</f>
        <v>М</v>
      </c>
      <c r="B491">
        <f>'Ответы на форму (1)'!C491</f>
        <v>32</v>
      </c>
      <c r="C491" t="str">
        <f t="shared" si="42"/>
        <v>2. Молодой</v>
      </c>
      <c r="D491" t="str">
        <f>VLOOKUP('Ответы на форму (1)'!D491,ЧастотаТолчкосмартфона,2,FALSE)</f>
        <v>4. Очень Часто</v>
      </c>
      <c r="E491">
        <f>IF(ISERR(FIND(E$1,'Ответы на форму (1)'!$E491)),0,IF(FIND(E$1,'Ответы на форму (1)'!$E491)&gt;0,1,0))</f>
        <v>0</v>
      </c>
      <c r="F491">
        <f>IF(ISERR(FIND(F$1,'Ответы на форму (1)'!$E491)),0,IF(FIND(F$1,'Ответы на форму (1)'!$E491)&gt;0,1,0))</f>
        <v>0</v>
      </c>
      <c r="G491">
        <f>IF(ISERR(FIND(G$1,'Ответы на форму (1)'!$E491)),0,IF(FIND(G$1,'Ответы на форму (1)'!$E491)&gt;0,1,0))</f>
        <v>0</v>
      </c>
      <c r="H491">
        <f>IF(ISERR(FIND(H$1,'Ответы на форму (1)'!$E491)),0,IF(FIND(H$1,'Ответы на форму (1)'!$E491)&gt;0,1,0))</f>
        <v>1</v>
      </c>
      <c r="I491">
        <f>IF(ISERR(FIND(I$1,'Ответы на форму (1)'!$E491)),0,IF(FIND(I$1,'Ответы на форму (1)'!$E491)&gt;0,1,0))</f>
        <v>0</v>
      </c>
      <c r="J491">
        <f>IF(ISERR(FIND(J$1,'Ответы на форму (1)'!$E491)),0,IF(FIND(J$1,'Ответы на форму (1)'!$E491)&gt;0,1,0))</f>
        <v>0</v>
      </c>
      <c r="K491">
        <f>IF(ISERR(FIND(K$1,'Ответы на форму (1)'!$E491)),0,IF(FIND(K$1,'Ответы на форму (1)'!$E491)&gt;0,1,0))</f>
        <v>0</v>
      </c>
      <c r="L491">
        <f t="shared" si="43"/>
        <v>1</v>
      </c>
      <c r="M491" s="9">
        <f t="shared" si="44"/>
        <v>28</v>
      </c>
      <c r="N491" s="9" t="str">
        <f t="shared" si="45"/>
        <v>1. Довольный</v>
      </c>
      <c r="O491">
        <f>'Ответы на форму (1)'!F491</f>
        <v>6</v>
      </c>
      <c r="P491">
        <f>'Ответы на форму (1)'!G491</f>
        <v>6</v>
      </c>
      <c r="Q491">
        <f>'Ответы на форму (1)'!H491</f>
        <v>6</v>
      </c>
      <c r="R491">
        <f>'Ответы на форму (1)'!I491</f>
        <v>5</v>
      </c>
      <c r="S491">
        <f>'Ответы на форму (1)'!J491</f>
        <v>5</v>
      </c>
      <c r="T491" t="str">
        <f>VLOOKUP('Ответы на форму (1)'!K491,ДжедайскаяШкала,2,FALSE)</f>
        <v>3. Хорошо</v>
      </c>
      <c r="U491" t="str">
        <f>VLOOKUP('Ответы на форму (1)'!L491,ДжедайскаяШкала,2,FALSE)</f>
        <v>2. Средне</v>
      </c>
      <c r="V491" s="9">
        <f t="shared" si="46"/>
        <v>25</v>
      </c>
      <c r="W491" s="9" t="str">
        <f t="shared" si="47"/>
        <v>2. Усталый</v>
      </c>
      <c r="X491">
        <f>VLOOKUP('Ответы на форму (1)'!M491,FAS,2,FALSE)</f>
        <v>3</v>
      </c>
      <c r="Y491">
        <f>VLOOKUP('Ответы на форму (1)'!N491,FAS,2,FALSE)</f>
        <v>2</v>
      </c>
      <c r="Z491">
        <f>VLOOKUP('Ответы на форму (1)'!O491,FAS,2,FALSE)</f>
        <v>2</v>
      </c>
      <c r="AA491">
        <f>VLOOKUP('Ответы на форму (1)'!P491,FAS,2,FALSE)</f>
        <v>4</v>
      </c>
      <c r="AB491">
        <f>VLOOKUP('Ответы на форму (1)'!Q491,FAS,2,FALSE)</f>
        <v>2</v>
      </c>
      <c r="AC491">
        <f>VLOOKUP('Ответы на форму (1)'!R491,FAS,2,FALSE)</f>
        <v>2</v>
      </c>
      <c r="AD491">
        <f>VLOOKUP('Ответы на форму (1)'!S491,FAS,2,FALSE)</f>
        <v>3</v>
      </c>
      <c r="AE491">
        <f>VLOOKUP('Ответы на форму (1)'!T491,FAS,2,FALSE)</f>
        <v>1</v>
      </c>
      <c r="AF491">
        <f>VLOOKUP('Ответы на форму (1)'!U491,FAS,2,FALSE)</f>
        <v>2</v>
      </c>
      <c r="AG491">
        <f>VLOOKUP('Ответы на форму (1)'!V491,FAS,2,FALSE)</f>
        <v>4</v>
      </c>
    </row>
    <row r="492" spans="1:33" x14ac:dyDescent="0.3">
      <c r="A492" t="str">
        <f>VLOOKUP('Ответы на форму (1)'!B492,Пол,2,FALSE)</f>
        <v>М</v>
      </c>
      <c r="B492">
        <f>'Ответы на форму (1)'!C492</f>
        <v>32</v>
      </c>
      <c r="C492" t="str">
        <f t="shared" si="42"/>
        <v>2. Молодой</v>
      </c>
      <c r="D492" t="str">
        <f>VLOOKUP('Ответы на форму (1)'!D492,ЧастотаТолчкосмартфона,2,FALSE)</f>
        <v>2. Иногда</v>
      </c>
      <c r="E492">
        <f>IF(ISERR(FIND(E$1,'Ответы на форму (1)'!$E492)),0,IF(FIND(E$1,'Ответы на форму (1)'!$E492)&gt;0,1,0))</f>
        <v>1</v>
      </c>
      <c r="F492">
        <f>IF(ISERR(FIND(F$1,'Ответы на форму (1)'!$E492)),0,IF(FIND(F$1,'Ответы на форму (1)'!$E492)&gt;0,1,0))</f>
        <v>1</v>
      </c>
      <c r="G492">
        <f>IF(ISERR(FIND(G$1,'Ответы на форму (1)'!$E492)),0,IF(FIND(G$1,'Ответы на форму (1)'!$E492)&gt;0,1,0))</f>
        <v>1</v>
      </c>
      <c r="H492">
        <f>IF(ISERR(FIND(H$1,'Ответы на форму (1)'!$E492)),0,IF(FIND(H$1,'Ответы на форму (1)'!$E492)&gt;0,1,0))</f>
        <v>1</v>
      </c>
      <c r="I492">
        <f>IF(ISERR(FIND(I$1,'Ответы на форму (1)'!$E492)),0,IF(FIND(I$1,'Ответы на форму (1)'!$E492)&gt;0,1,0))</f>
        <v>1</v>
      </c>
      <c r="J492">
        <f>IF(ISERR(FIND(J$1,'Ответы на форму (1)'!$E492)),0,IF(FIND(J$1,'Ответы на форму (1)'!$E492)&gt;0,1,0))</f>
        <v>0</v>
      </c>
      <c r="K492">
        <f>IF(ISERR(FIND(K$1,'Ответы на форму (1)'!$E492)),0,IF(FIND(K$1,'Ответы на форму (1)'!$E492)&gt;0,1,0))</f>
        <v>0</v>
      </c>
      <c r="L492">
        <f t="shared" si="43"/>
        <v>5</v>
      </c>
      <c r="M492" s="9">
        <f t="shared" si="44"/>
        <v>31</v>
      </c>
      <c r="N492" s="9" t="str">
        <f t="shared" si="45"/>
        <v>1. Довольный</v>
      </c>
      <c r="O492">
        <f>'Ответы на форму (1)'!F492</f>
        <v>6</v>
      </c>
      <c r="P492">
        <f>'Ответы на форму (1)'!G492</f>
        <v>6</v>
      </c>
      <c r="Q492">
        <f>'Ответы на форму (1)'!H492</f>
        <v>6</v>
      </c>
      <c r="R492">
        <f>'Ответы на форму (1)'!I492</f>
        <v>6</v>
      </c>
      <c r="S492">
        <f>'Ответы на форму (1)'!J492</f>
        <v>7</v>
      </c>
      <c r="T492" t="str">
        <f>VLOOKUP('Ответы на форму (1)'!K492,ДжедайскаяШкала,2,FALSE)</f>
        <v>3. Хорошо</v>
      </c>
      <c r="U492" t="str">
        <f>VLOOKUP('Ответы на форму (1)'!L492,ДжедайскаяШкала,2,FALSE)</f>
        <v>3. Хорошо</v>
      </c>
      <c r="V492" s="9">
        <f t="shared" si="46"/>
        <v>27</v>
      </c>
      <c r="W492" s="9" t="str">
        <f t="shared" si="47"/>
        <v>2. Усталый</v>
      </c>
      <c r="X492">
        <f>VLOOKUP('Ответы на форму (1)'!M492,FAS,2,FALSE)</f>
        <v>4</v>
      </c>
      <c r="Y492">
        <f>VLOOKUP('Ответы на форму (1)'!N492,FAS,2,FALSE)</f>
        <v>3</v>
      </c>
      <c r="Z492">
        <f>VLOOKUP('Ответы на форму (1)'!O492,FAS,2,FALSE)</f>
        <v>2</v>
      </c>
      <c r="AA492">
        <f>VLOOKUP('Ответы на форму (1)'!P492,FAS,2,FALSE)</f>
        <v>4</v>
      </c>
      <c r="AB492">
        <f>VLOOKUP('Ответы на форму (1)'!Q492,FAS,2,FALSE)</f>
        <v>2</v>
      </c>
      <c r="AC492">
        <f>VLOOKUP('Ответы на форму (1)'!R492,FAS,2,FALSE)</f>
        <v>2</v>
      </c>
      <c r="AD492">
        <f>VLOOKUP('Ответы на форму (1)'!S492,FAS,2,FALSE)</f>
        <v>2</v>
      </c>
      <c r="AE492">
        <f>VLOOKUP('Ответы на форму (1)'!T492,FAS,2,FALSE)</f>
        <v>2</v>
      </c>
      <c r="AF492">
        <f>VLOOKUP('Ответы на форму (1)'!U492,FAS,2,FALSE)</f>
        <v>2</v>
      </c>
      <c r="AG492">
        <f>VLOOKUP('Ответы на форму (1)'!V492,FAS,2,FALSE)</f>
        <v>4</v>
      </c>
    </row>
    <row r="493" spans="1:33" x14ac:dyDescent="0.3">
      <c r="A493" t="str">
        <f>VLOOKUP('Ответы на форму (1)'!B493,Пол,2,FALSE)</f>
        <v>Ж</v>
      </c>
      <c r="B493">
        <f>'Ответы на форму (1)'!C493</f>
        <v>46</v>
      </c>
      <c r="C493" t="str">
        <f t="shared" si="42"/>
        <v>1. Мудрый :)</v>
      </c>
      <c r="D493" t="str">
        <f>VLOOKUP('Ответы на форму (1)'!D493,ЧастотаТолчкосмартфона,2,FALSE)</f>
        <v>1. Редко</v>
      </c>
      <c r="E493">
        <f>IF(ISERR(FIND(E$1,'Ответы на форму (1)'!$E493)),0,IF(FIND(E$1,'Ответы на форму (1)'!$E493)&gt;0,1,0))</f>
        <v>0</v>
      </c>
      <c r="F493">
        <f>IF(ISERR(FIND(F$1,'Ответы на форму (1)'!$E493)),0,IF(FIND(F$1,'Ответы на форму (1)'!$E493)&gt;0,1,0))</f>
        <v>1</v>
      </c>
      <c r="G493">
        <f>IF(ISERR(FIND(G$1,'Ответы на форму (1)'!$E493)),0,IF(FIND(G$1,'Ответы на форму (1)'!$E493)&gt;0,1,0))</f>
        <v>0</v>
      </c>
      <c r="H493">
        <f>IF(ISERR(FIND(H$1,'Ответы на форму (1)'!$E493)),0,IF(FIND(H$1,'Ответы на форму (1)'!$E493)&gt;0,1,0))</f>
        <v>0</v>
      </c>
      <c r="I493">
        <f>IF(ISERR(FIND(I$1,'Ответы на форму (1)'!$E493)),0,IF(FIND(I$1,'Ответы на форму (1)'!$E493)&gt;0,1,0))</f>
        <v>0</v>
      </c>
      <c r="J493">
        <f>IF(ISERR(FIND(J$1,'Ответы на форму (1)'!$E493)),0,IF(FIND(J$1,'Ответы на форму (1)'!$E493)&gt;0,1,0))</f>
        <v>0</v>
      </c>
      <c r="K493">
        <f>IF(ISERR(FIND(K$1,'Ответы на форму (1)'!$E493)),0,IF(FIND(K$1,'Ответы на форму (1)'!$E493)&gt;0,1,0))</f>
        <v>0</v>
      </c>
      <c r="L493">
        <f t="shared" si="43"/>
        <v>1</v>
      </c>
      <c r="M493" s="9">
        <f t="shared" si="44"/>
        <v>21</v>
      </c>
      <c r="N493" s="9" t="str">
        <f t="shared" si="45"/>
        <v>2. Так себе</v>
      </c>
      <c r="O493">
        <f>'Ответы на форму (1)'!F493</f>
        <v>4</v>
      </c>
      <c r="P493">
        <f>'Ответы на форму (1)'!G493</f>
        <v>5</v>
      </c>
      <c r="Q493">
        <f>'Ответы на форму (1)'!H493</f>
        <v>4</v>
      </c>
      <c r="R493">
        <f>'Ответы на форму (1)'!I493</f>
        <v>3</v>
      </c>
      <c r="S493">
        <f>'Ответы на форму (1)'!J493</f>
        <v>5</v>
      </c>
      <c r="T493" t="str">
        <f>VLOOKUP('Ответы на форму (1)'!K493,ДжедайскаяШкала,2,FALSE)</f>
        <v>2. Средне</v>
      </c>
      <c r="U493" t="str">
        <f>VLOOKUP('Ответы на форму (1)'!L493,ДжедайскаяШкала,2,FALSE)</f>
        <v>2. Средне</v>
      </c>
      <c r="V493" s="9">
        <f t="shared" si="46"/>
        <v>25</v>
      </c>
      <c r="W493" s="9" t="str">
        <f t="shared" si="47"/>
        <v>2. Усталый</v>
      </c>
      <c r="X493">
        <f>VLOOKUP('Ответы на форму (1)'!M493,FAS,2,FALSE)</f>
        <v>3</v>
      </c>
      <c r="Y493">
        <f>VLOOKUP('Ответы на форму (1)'!N493,FAS,2,FALSE)</f>
        <v>2</v>
      </c>
      <c r="Z493">
        <f>VLOOKUP('Ответы на форму (1)'!O493,FAS,2,FALSE)</f>
        <v>2</v>
      </c>
      <c r="AA493">
        <f>VLOOKUP('Ответы на форму (1)'!P493,FAS,2,FALSE)</f>
        <v>3</v>
      </c>
      <c r="AB493">
        <f>VLOOKUP('Ответы на форму (1)'!Q493,FAS,2,FALSE)</f>
        <v>3</v>
      </c>
      <c r="AC493">
        <f>VLOOKUP('Ответы на форму (1)'!R493,FAS,2,FALSE)</f>
        <v>2</v>
      </c>
      <c r="AD493">
        <f>VLOOKUP('Ответы на форму (1)'!S493,FAS,2,FALSE)</f>
        <v>2</v>
      </c>
      <c r="AE493">
        <f>VLOOKUP('Ответы на форму (1)'!T493,FAS,2,FALSE)</f>
        <v>2</v>
      </c>
      <c r="AF493">
        <f>VLOOKUP('Ответы на форму (1)'!U493,FAS,2,FALSE)</f>
        <v>3</v>
      </c>
      <c r="AG493">
        <f>VLOOKUP('Ответы на форму (1)'!V493,FAS,2,FALSE)</f>
        <v>3</v>
      </c>
    </row>
    <row r="494" spans="1:33" x14ac:dyDescent="0.3">
      <c r="A494" t="str">
        <f>VLOOKUP('Ответы на форму (1)'!B494,Пол,2,FALSE)</f>
        <v>М</v>
      </c>
      <c r="B494">
        <f>'Ответы на форму (1)'!C494</f>
        <v>32</v>
      </c>
      <c r="C494" t="str">
        <f t="shared" si="42"/>
        <v>2. Молодой</v>
      </c>
      <c r="D494" t="str">
        <f>VLOOKUP('Ответы на форму (1)'!D494,ЧастотаТолчкосмартфона,2,FALSE)</f>
        <v>3. Часто</v>
      </c>
      <c r="E494">
        <f>IF(ISERR(FIND(E$1,'Ответы на форму (1)'!$E494)),0,IF(FIND(E$1,'Ответы на форму (1)'!$E494)&gt;0,1,0))</f>
        <v>0</v>
      </c>
      <c r="F494">
        <f>IF(ISERR(FIND(F$1,'Ответы на форму (1)'!$E494)),0,IF(FIND(F$1,'Ответы на форму (1)'!$E494)&gt;0,1,0))</f>
        <v>0</v>
      </c>
      <c r="G494">
        <f>IF(ISERR(FIND(G$1,'Ответы на форму (1)'!$E494)),0,IF(FIND(G$1,'Ответы на форму (1)'!$E494)&gt;0,1,0))</f>
        <v>0</v>
      </c>
      <c r="H494">
        <f>IF(ISERR(FIND(H$1,'Ответы на форму (1)'!$E494)),0,IF(FIND(H$1,'Ответы на форму (1)'!$E494)&gt;0,1,0))</f>
        <v>1</v>
      </c>
      <c r="I494">
        <f>IF(ISERR(FIND(I$1,'Ответы на форму (1)'!$E494)),0,IF(FIND(I$1,'Ответы на форму (1)'!$E494)&gt;0,1,0))</f>
        <v>0</v>
      </c>
      <c r="J494">
        <f>IF(ISERR(FIND(J$1,'Ответы на форму (1)'!$E494)),0,IF(FIND(J$1,'Ответы на форму (1)'!$E494)&gt;0,1,0))</f>
        <v>0</v>
      </c>
      <c r="K494">
        <f>IF(ISERR(FIND(K$1,'Ответы на форму (1)'!$E494)),0,IF(FIND(K$1,'Ответы на форму (1)'!$E494)&gt;0,1,0))</f>
        <v>0</v>
      </c>
      <c r="L494">
        <f t="shared" si="43"/>
        <v>1</v>
      </c>
      <c r="M494" s="9">
        <f t="shared" si="44"/>
        <v>26</v>
      </c>
      <c r="N494" s="9" t="str">
        <f t="shared" si="45"/>
        <v>1. Довольный</v>
      </c>
      <c r="O494">
        <f>'Ответы на форму (1)'!F494</f>
        <v>6</v>
      </c>
      <c r="P494">
        <f>'Ответы на форму (1)'!G494</f>
        <v>5</v>
      </c>
      <c r="Q494">
        <f>'Ответы на форму (1)'!H494</f>
        <v>6</v>
      </c>
      <c r="R494">
        <f>'Ответы на форму (1)'!I494</f>
        <v>6</v>
      </c>
      <c r="S494">
        <f>'Ответы на форму (1)'!J494</f>
        <v>3</v>
      </c>
      <c r="T494" t="str">
        <f>VLOOKUP('Ответы на форму (1)'!K494,ДжедайскаяШкала,2,FALSE)</f>
        <v>3. Хорошо</v>
      </c>
      <c r="U494" t="str">
        <f>VLOOKUP('Ответы на форму (1)'!L494,ДжедайскаяШкала,2,FALSE)</f>
        <v>3. Хорошо</v>
      </c>
      <c r="V494" s="9">
        <f t="shared" si="46"/>
        <v>26</v>
      </c>
      <c r="W494" s="9" t="str">
        <f t="shared" si="47"/>
        <v>2. Усталый</v>
      </c>
      <c r="X494">
        <f>VLOOKUP('Ответы на форму (1)'!M494,FAS,2,FALSE)</f>
        <v>3</v>
      </c>
      <c r="Y494">
        <f>VLOOKUP('Ответы на форму (1)'!N494,FAS,2,FALSE)</f>
        <v>2</v>
      </c>
      <c r="Z494">
        <f>VLOOKUP('Ответы на форму (1)'!O494,FAS,2,FALSE)</f>
        <v>2</v>
      </c>
      <c r="AA494">
        <f>VLOOKUP('Ответы на форму (1)'!P494,FAS,2,FALSE)</f>
        <v>3</v>
      </c>
      <c r="AB494">
        <f>VLOOKUP('Ответы на форму (1)'!Q494,FAS,2,FALSE)</f>
        <v>3</v>
      </c>
      <c r="AC494">
        <f>VLOOKUP('Ответы на форму (1)'!R494,FAS,2,FALSE)</f>
        <v>3</v>
      </c>
      <c r="AD494">
        <f>VLOOKUP('Ответы на форму (1)'!S494,FAS,2,FALSE)</f>
        <v>2</v>
      </c>
      <c r="AE494">
        <f>VLOOKUP('Ответы на форму (1)'!T494,FAS,2,FALSE)</f>
        <v>1</v>
      </c>
      <c r="AF494">
        <f>VLOOKUP('Ответы на форму (1)'!U494,FAS,2,FALSE)</f>
        <v>3</v>
      </c>
      <c r="AG494">
        <f>VLOOKUP('Ответы на форму (1)'!V494,FAS,2,FALSE)</f>
        <v>4</v>
      </c>
    </row>
    <row r="495" spans="1:33" x14ac:dyDescent="0.3">
      <c r="A495" t="str">
        <f>VLOOKUP('Ответы на форму (1)'!B495,Пол,2,FALSE)</f>
        <v>М</v>
      </c>
      <c r="B495">
        <f>'Ответы на форму (1)'!C495</f>
        <v>35</v>
      </c>
      <c r="C495" t="str">
        <f t="shared" si="42"/>
        <v>1. Мудрый :)</v>
      </c>
      <c r="D495" t="str">
        <f>VLOOKUP('Ответы на форму (1)'!D495,ЧастотаТолчкосмартфона,2,FALSE)</f>
        <v>3. Часто</v>
      </c>
      <c r="E495">
        <f>IF(ISERR(FIND(E$1,'Ответы на форму (1)'!$E495)),0,IF(FIND(E$1,'Ответы на форму (1)'!$E495)&gt;0,1,0))</f>
        <v>0</v>
      </c>
      <c r="F495">
        <f>IF(ISERR(FIND(F$1,'Ответы на форму (1)'!$E495)),0,IF(FIND(F$1,'Ответы на форму (1)'!$E495)&gt;0,1,0))</f>
        <v>0</v>
      </c>
      <c r="G495">
        <f>IF(ISERR(FIND(G$1,'Ответы на форму (1)'!$E495)),0,IF(FIND(G$1,'Ответы на форму (1)'!$E495)&gt;0,1,0))</f>
        <v>0</v>
      </c>
      <c r="H495">
        <f>IF(ISERR(FIND(H$1,'Ответы на форму (1)'!$E495)),0,IF(FIND(H$1,'Ответы на форму (1)'!$E495)&gt;0,1,0))</f>
        <v>1</v>
      </c>
      <c r="I495">
        <f>IF(ISERR(FIND(I$1,'Ответы на форму (1)'!$E495)),0,IF(FIND(I$1,'Ответы на форму (1)'!$E495)&gt;0,1,0))</f>
        <v>0</v>
      </c>
      <c r="J495">
        <f>IF(ISERR(FIND(J$1,'Ответы на форму (1)'!$E495)),0,IF(FIND(J$1,'Ответы на форму (1)'!$E495)&gt;0,1,0))</f>
        <v>1</v>
      </c>
      <c r="K495">
        <f>IF(ISERR(FIND(K$1,'Ответы на форму (1)'!$E495)),0,IF(FIND(K$1,'Ответы на форму (1)'!$E495)&gt;0,1,0))</f>
        <v>0</v>
      </c>
      <c r="L495">
        <f t="shared" si="43"/>
        <v>2</v>
      </c>
      <c r="M495" s="9">
        <f t="shared" si="44"/>
        <v>14</v>
      </c>
      <c r="N495" s="9" t="str">
        <f t="shared" si="45"/>
        <v>3. Не довольный</v>
      </c>
      <c r="O495">
        <f>'Ответы на форму (1)'!F495</f>
        <v>3</v>
      </c>
      <c r="P495">
        <f>'Ответы на форму (1)'!G495</f>
        <v>3</v>
      </c>
      <c r="Q495">
        <f>'Ответы на форму (1)'!H495</f>
        <v>3</v>
      </c>
      <c r="R495">
        <f>'Ответы на форму (1)'!I495</f>
        <v>3</v>
      </c>
      <c r="S495">
        <f>'Ответы на форму (1)'!J495</f>
        <v>2</v>
      </c>
      <c r="T495" t="str">
        <f>VLOOKUP('Ответы на форму (1)'!K495,ДжедайскаяШкала,2,FALSE)</f>
        <v>1. Плохо</v>
      </c>
      <c r="U495" t="str">
        <f>VLOOKUP('Ответы на форму (1)'!L495,ДжедайскаяШкала,2,FALSE)</f>
        <v>1. Плохо</v>
      </c>
      <c r="V495" s="9">
        <f t="shared" si="46"/>
        <v>35</v>
      </c>
      <c r="W495" s="9" t="str">
        <f t="shared" si="47"/>
        <v>3. В хлам</v>
      </c>
      <c r="X495">
        <f>VLOOKUP('Ответы на форму (1)'!M495,FAS,2,FALSE)</f>
        <v>3</v>
      </c>
      <c r="Y495">
        <f>VLOOKUP('Ответы на форму (1)'!N495,FAS,2,FALSE)</f>
        <v>2</v>
      </c>
      <c r="Z495">
        <f>VLOOKUP('Ответы на форму (1)'!O495,FAS,2,FALSE)</f>
        <v>5</v>
      </c>
      <c r="AA495">
        <f>VLOOKUP('Ответы на форму (1)'!P495,FAS,2,FALSE)</f>
        <v>2</v>
      </c>
      <c r="AB495">
        <f>VLOOKUP('Ответы на форму (1)'!Q495,FAS,2,FALSE)</f>
        <v>3</v>
      </c>
      <c r="AC495">
        <f>VLOOKUP('Ответы на форму (1)'!R495,FAS,2,FALSE)</f>
        <v>5</v>
      </c>
      <c r="AD495">
        <f>VLOOKUP('Ответы на форму (1)'!S495,FAS,2,FALSE)</f>
        <v>5</v>
      </c>
      <c r="AE495">
        <f>VLOOKUP('Ответы на форму (1)'!T495,FAS,2,FALSE)</f>
        <v>4</v>
      </c>
      <c r="AF495">
        <f>VLOOKUP('Ответы на форму (1)'!U495,FAS,2,FALSE)</f>
        <v>3</v>
      </c>
      <c r="AG495">
        <f>VLOOKUP('Ответы на форму (1)'!V495,FAS,2,FALSE)</f>
        <v>3</v>
      </c>
    </row>
    <row r="496" spans="1:33" x14ac:dyDescent="0.3">
      <c r="A496" t="str">
        <f>VLOOKUP('Ответы на форму (1)'!B496,Пол,2,FALSE)</f>
        <v>Ж</v>
      </c>
      <c r="B496">
        <f>'Ответы на форму (1)'!C496</f>
        <v>39</v>
      </c>
      <c r="C496" t="str">
        <f t="shared" si="42"/>
        <v>1. Мудрый :)</v>
      </c>
      <c r="D496" t="str">
        <f>VLOOKUP('Ответы на форму (1)'!D496,ЧастотаТолчкосмартфона,2,FALSE)</f>
        <v>2. Иногда</v>
      </c>
      <c r="E496">
        <f>IF(ISERR(FIND(E$1,'Ответы на форму (1)'!$E496)),0,IF(FIND(E$1,'Ответы на форму (1)'!$E496)&gt;0,1,0))</f>
        <v>0</v>
      </c>
      <c r="F496">
        <f>IF(ISERR(FIND(F$1,'Ответы на форму (1)'!$E496)),0,IF(FIND(F$1,'Ответы на форму (1)'!$E496)&gt;0,1,0))</f>
        <v>0</v>
      </c>
      <c r="G496">
        <f>IF(ISERR(FIND(G$1,'Ответы на форму (1)'!$E496)),0,IF(FIND(G$1,'Ответы на форму (1)'!$E496)&gt;0,1,0))</f>
        <v>0</v>
      </c>
      <c r="H496">
        <f>IF(ISERR(FIND(H$1,'Ответы на форму (1)'!$E496)),0,IF(FIND(H$1,'Ответы на форму (1)'!$E496)&gt;0,1,0))</f>
        <v>1</v>
      </c>
      <c r="I496">
        <f>IF(ISERR(FIND(I$1,'Ответы на форму (1)'!$E496)),0,IF(FIND(I$1,'Ответы на форму (1)'!$E496)&gt;0,1,0))</f>
        <v>0</v>
      </c>
      <c r="J496">
        <f>IF(ISERR(FIND(J$1,'Ответы на форму (1)'!$E496)),0,IF(FIND(J$1,'Ответы на форму (1)'!$E496)&gt;0,1,0))</f>
        <v>0</v>
      </c>
      <c r="K496">
        <f>IF(ISERR(FIND(K$1,'Ответы на форму (1)'!$E496)),0,IF(FIND(K$1,'Ответы на форму (1)'!$E496)&gt;0,1,0))</f>
        <v>0</v>
      </c>
      <c r="L496">
        <f t="shared" si="43"/>
        <v>1</v>
      </c>
      <c r="M496" s="9">
        <f t="shared" si="44"/>
        <v>24</v>
      </c>
      <c r="N496" s="9" t="str">
        <f t="shared" si="45"/>
        <v>2. Так себе</v>
      </c>
      <c r="O496">
        <f>'Ответы на форму (1)'!F496</f>
        <v>5</v>
      </c>
      <c r="P496">
        <f>'Ответы на форму (1)'!G496</f>
        <v>5</v>
      </c>
      <c r="Q496">
        <f>'Ответы на форму (1)'!H496</f>
        <v>5</v>
      </c>
      <c r="R496">
        <f>'Ответы на форму (1)'!I496</f>
        <v>4</v>
      </c>
      <c r="S496">
        <f>'Ответы на форму (1)'!J496</f>
        <v>5</v>
      </c>
      <c r="T496" t="str">
        <f>VLOOKUP('Ответы на форму (1)'!K496,ДжедайскаяШкала,2,FALSE)</f>
        <v>1. Плохо</v>
      </c>
      <c r="U496" t="str">
        <f>VLOOKUP('Ответы на форму (1)'!L496,ДжедайскаяШкала,2,FALSE)</f>
        <v>2. Средне</v>
      </c>
      <c r="V496" s="9">
        <f t="shared" si="46"/>
        <v>35</v>
      </c>
      <c r="W496" s="9" t="str">
        <f t="shared" si="47"/>
        <v>3. В хлам</v>
      </c>
      <c r="X496">
        <f>VLOOKUP('Ответы на форму (1)'!M496,FAS,2,FALSE)</f>
        <v>4</v>
      </c>
      <c r="Y496">
        <f>VLOOKUP('Ответы на форму (1)'!N496,FAS,2,FALSE)</f>
        <v>3</v>
      </c>
      <c r="Z496">
        <f>VLOOKUP('Ответы на форму (1)'!O496,FAS,2,FALSE)</f>
        <v>4</v>
      </c>
      <c r="AA496">
        <f>VLOOKUP('Ответы на форму (1)'!P496,FAS,2,FALSE)</f>
        <v>3</v>
      </c>
      <c r="AB496">
        <f>VLOOKUP('Ответы на форму (1)'!Q496,FAS,2,FALSE)</f>
        <v>3</v>
      </c>
      <c r="AC496">
        <f>VLOOKUP('Ответы на форму (1)'!R496,FAS,2,FALSE)</f>
        <v>5</v>
      </c>
      <c r="AD496">
        <f>VLOOKUP('Ответы на форму (1)'!S496,FAS,2,FALSE)</f>
        <v>2</v>
      </c>
      <c r="AE496">
        <f>VLOOKUP('Ответы на форму (1)'!T496,FAS,2,FALSE)</f>
        <v>5</v>
      </c>
      <c r="AF496">
        <f>VLOOKUP('Ответы на форму (1)'!U496,FAS,2,FALSE)</f>
        <v>2</v>
      </c>
      <c r="AG496">
        <f>VLOOKUP('Ответы на форму (1)'!V496,FAS,2,FALSE)</f>
        <v>4</v>
      </c>
    </row>
    <row r="497" spans="1:33" x14ac:dyDescent="0.3">
      <c r="A497" t="str">
        <f>VLOOKUP('Ответы на форму (1)'!B497,Пол,2,FALSE)</f>
        <v>Ж</v>
      </c>
      <c r="B497">
        <f>'Ответы на форму (1)'!C497</f>
        <v>26</v>
      </c>
      <c r="C497" t="str">
        <f t="shared" si="42"/>
        <v>3. Миллениал :)</v>
      </c>
      <c r="D497" t="str">
        <f>VLOOKUP('Ответы на форму (1)'!D497,ЧастотаТолчкосмартфона,2,FALSE)</f>
        <v>4. Очень Часто</v>
      </c>
      <c r="E497">
        <f>IF(ISERR(FIND(E$1,'Ответы на форму (1)'!$E497)),0,IF(FIND(E$1,'Ответы на форму (1)'!$E497)&gt;0,1,0))</f>
        <v>0</v>
      </c>
      <c r="F497">
        <f>IF(ISERR(FIND(F$1,'Ответы на форму (1)'!$E497)),0,IF(FIND(F$1,'Ответы на форму (1)'!$E497)&gt;0,1,0))</f>
        <v>1</v>
      </c>
      <c r="G497">
        <f>IF(ISERR(FIND(G$1,'Ответы на форму (1)'!$E497)),0,IF(FIND(G$1,'Ответы на форму (1)'!$E497)&gt;0,1,0))</f>
        <v>0</v>
      </c>
      <c r="H497">
        <f>IF(ISERR(FIND(H$1,'Ответы на форму (1)'!$E497)),0,IF(FIND(H$1,'Ответы на форму (1)'!$E497)&gt;0,1,0))</f>
        <v>1</v>
      </c>
      <c r="I497">
        <f>IF(ISERR(FIND(I$1,'Ответы на форму (1)'!$E497)),0,IF(FIND(I$1,'Ответы на форму (1)'!$E497)&gt;0,1,0))</f>
        <v>0</v>
      </c>
      <c r="J497">
        <f>IF(ISERR(FIND(J$1,'Ответы на форму (1)'!$E497)),0,IF(FIND(J$1,'Ответы на форму (1)'!$E497)&gt;0,1,0))</f>
        <v>0</v>
      </c>
      <c r="K497">
        <f>IF(ISERR(FIND(K$1,'Ответы на форму (1)'!$E497)),0,IF(FIND(K$1,'Ответы на форму (1)'!$E497)&gt;0,1,0))</f>
        <v>0</v>
      </c>
      <c r="L497">
        <f t="shared" si="43"/>
        <v>2</v>
      </c>
      <c r="M497" s="9">
        <f t="shared" si="44"/>
        <v>27</v>
      </c>
      <c r="N497" s="9" t="str">
        <f t="shared" si="45"/>
        <v>1. Довольный</v>
      </c>
      <c r="O497">
        <f>'Ответы на форму (1)'!F497</f>
        <v>5</v>
      </c>
      <c r="P497">
        <f>'Ответы на форму (1)'!G497</f>
        <v>6</v>
      </c>
      <c r="Q497">
        <f>'Ответы на форму (1)'!H497</f>
        <v>6</v>
      </c>
      <c r="R497">
        <f>'Ответы на форму (1)'!I497</f>
        <v>5</v>
      </c>
      <c r="S497">
        <f>'Ответы на форму (1)'!J497</f>
        <v>5</v>
      </c>
      <c r="T497" t="str">
        <f>VLOOKUP('Ответы на форму (1)'!K497,ДжедайскаяШкала,2,FALSE)</f>
        <v>3. Хорошо</v>
      </c>
      <c r="U497" t="str">
        <f>VLOOKUP('Ответы на форму (1)'!L497,ДжедайскаяШкала,2,FALSE)</f>
        <v>2. Средне</v>
      </c>
      <c r="V497" s="9">
        <f t="shared" si="46"/>
        <v>28</v>
      </c>
      <c r="W497" s="9" t="str">
        <f t="shared" si="47"/>
        <v>2. Усталый</v>
      </c>
      <c r="X497">
        <f>VLOOKUP('Ответы на форму (1)'!M497,FAS,2,FALSE)</f>
        <v>3</v>
      </c>
      <c r="Y497">
        <f>VLOOKUP('Ответы на форму (1)'!N497,FAS,2,FALSE)</f>
        <v>4</v>
      </c>
      <c r="Z497">
        <f>VLOOKUP('Ответы на форму (1)'!O497,FAS,2,FALSE)</f>
        <v>2</v>
      </c>
      <c r="AA497">
        <f>VLOOKUP('Ответы на форму (1)'!P497,FAS,2,FALSE)</f>
        <v>4</v>
      </c>
      <c r="AB497">
        <f>VLOOKUP('Ответы на форму (1)'!Q497,FAS,2,FALSE)</f>
        <v>3</v>
      </c>
      <c r="AC497">
        <f>VLOOKUP('Ответы на форму (1)'!R497,FAS,2,FALSE)</f>
        <v>2</v>
      </c>
      <c r="AD497">
        <f>VLOOKUP('Ответы на форму (1)'!S497,FAS,2,FALSE)</f>
        <v>2</v>
      </c>
      <c r="AE497">
        <f>VLOOKUP('Ответы на форму (1)'!T497,FAS,2,FALSE)</f>
        <v>1</v>
      </c>
      <c r="AF497">
        <f>VLOOKUP('Ответы на форму (1)'!U497,FAS,2,FALSE)</f>
        <v>2</v>
      </c>
      <c r="AG497">
        <f>VLOOKUP('Ответы на форму (1)'!V497,FAS,2,FALSE)</f>
        <v>5</v>
      </c>
    </row>
    <row r="498" spans="1:33" x14ac:dyDescent="0.3">
      <c r="A498" t="str">
        <f>VLOOKUP('Ответы на форму (1)'!B498,Пол,2,FALSE)</f>
        <v>М</v>
      </c>
      <c r="B498">
        <f>'Ответы на форму (1)'!C498</f>
        <v>23</v>
      </c>
      <c r="C498" t="str">
        <f t="shared" si="42"/>
        <v>3. Миллениал :)</v>
      </c>
      <c r="D498" t="str">
        <f>VLOOKUP('Ответы на форму (1)'!D498,ЧастотаТолчкосмартфона,2,FALSE)</f>
        <v>4. Очень Часто</v>
      </c>
      <c r="E498">
        <f>IF(ISERR(FIND(E$1,'Ответы на форму (1)'!$E498)),0,IF(FIND(E$1,'Ответы на форму (1)'!$E498)&gt;0,1,0))</f>
        <v>0</v>
      </c>
      <c r="F498">
        <f>IF(ISERR(FIND(F$1,'Ответы на форму (1)'!$E498)),0,IF(FIND(F$1,'Ответы на форму (1)'!$E498)&gt;0,1,0))</f>
        <v>1</v>
      </c>
      <c r="G498">
        <f>IF(ISERR(FIND(G$1,'Ответы на форму (1)'!$E498)),0,IF(FIND(G$1,'Ответы на форму (1)'!$E498)&gt;0,1,0))</f>
        <v>0</v>
      </c>
      <c r="H498">
        <f>IF(ISERR(FIND(H$1,'Ответы на форму (1)'!$E498)),0,IF(FIND(H$1,'Ответы на форму (1)'!$E498)&gt;0,1,0))</f>
        <v>1</v>
      </c>
      <c r="I498">
        <f>IF(ISERR(FIND(I$1,'Ответы на форму (1)'!$E498)),0,IF(FIND(I$1,'Ответы на форму (1)'!$E498)&gt;0,1,0))</f>
        <v>0</v>
      </c>
      <c r="J498">
        <f>IF(ISERR(FIND(J$1,'Ответы на форму (1)'!$E498)),0,IF(FIND(J$1,'Ответы на форму (1)'!$E498)&gt;0,1,0))</f>
        <v>0</v>
      </c>
      <c r="K498">
        <f>IF(ISERR(FIND(K$1,'Ответы на форму (1)'!$E498)),0,IF(FIND(K$1,'Ответы на форму (1)'!$E498)&gt;0,1,0))</f>
        <v>0</v>
      </c>
      <c r="L498">
        <f t="shared" si="43"/>
        <v>2</v>
      </c>
      <c r="M498" s="9">
        <f t="shared" si="44"/>
        <v>16</v>
      </c>
      <c r="N498" s="9" t="str">
        <f t="shared" si="45"/>
        <v>2. Так себе</v>
      </c>
      <c r="O498">
        <f>'Ответы на форму (1)'!F498</f>
        <v>1</v>
      </c>
      <c r="P498">
        <f>'Ответы на форму (1)'!G498</f>
        <v>5</v>
      </c>
      <c r="Q498">
        <f>'Ответы на форму (1)'!H498</f>
        <v>1</v>
      </c>
      <c r="R498">
        <f>'Ответы на форму (1)'!I498</f>
        <v>7</v>
      </c>
      <c r="S498">
        <f>'Ответы на форму (1)'!J498</f>
        <v>2</v>
      </c>
      <c r="T498" t="str">
        <f>VLOOKUP('Ответы на форму (1)'!K498,ДжедайскаяШкала,2,FALSE)</f>
        <v>1. Плохо</v>
      </c>
      <c r="U498" t="str">
        <f>VLOOKUP('Ответы на форму (1)'!L498,ДжедайскаяШкала,2,FALSE)</f>
        <v>1. Плохо</v>
      </c>
      <c r="V498" s="9">
        <f t="shared" si="46"/>
        <v>35</v>
      </c>
      <c r="W498" s="9" t="str">
        <f t="shared" si="47"/>
        <v>3. В хлам</v>
      </c>
      <c r="X498">
        <f>VLOOKUP('Ответы на форму (1)'!M498,FAS,2,FALSE)</f>
        <v>3</v>
      </c>
      <c r="Y498">
        <f>VLOOKUP('Ответы на форму (1)'!N498,FAS,2,FALSE)</f>
        <v>2</v>
      </c>
      <c r="Z498">
        <f>VLOOKUP('Ответы на форму (1)'!O498,FAS,2,FALSE)</f>
        <v>5</v>
      </c>
      <c r="AA498">
        <f>VLOOKUP('Ответы на форму (1)'!P498,FAS,2,FALSE)</f>
        <v>5</v>
      </c>
      <c r="AB498">
        <f>VLOOKUP('Ответы на форму (1)'!Q498,FAS,2,FALSE)</f>
        <v>2</v>
      </c>
      <c r="AC498">
        <f>VLOOKUP('Ответы на форму (1)'!R498,FAS,2,FALSE)</f>
        <v>5</v>
      </c>
      <c r="AD498">
        <f>VLOOKUP('Ответы на форму (1)'!S498,FAS,2,FALSE)</f>
        <v>3</v>
      </c>
      <c r="AE498">
        <f>VLOOKUP('Ответы на форму (1)'!T498,FAS,2,FALSE)</f>
        <v>4</v>
      </c>
      <c r="AF498">
        <f>VLOOKUP('Ответы на форму (1)'!U498,FAS,2,FALSE)</f>
        <v>1</v>
      </c>
      <c r="AG498">
        <f>VLOOKUP('Ответы на форму (1)'!V498,FAS,2,FALSE)</f>
        <v>5</v>
      </c>
    </row>
    <row r="499" spans="1:33" x14ac:dyDescent="0.3">
      <c r="A499" t="str">
        <f>VLOOKUP('Ответы на форму (1)'!B499,Пол,2,FALSE)</f>
        <v>Ж</v>
      </c>
      <c r="B499">
        <f>'Ответы на форму (1)'!C499</f>
        <v>52</v>
      </c>
      <c r="C499" t="str">
        <f t="shared" si="42"/>
        <v>1. Мудрый :)</v>
      </c>
      <c r="D499" t="str">
        <f>VLOOKUP('Ответы на форму (1)'!D499,ЧастотаТолчкосмартфона,2,FALSE)</f>
        <v>1. Редко</v>
      </c>
      <c r="E499">
        <f>IF(ISERR(FIND(E$1,'Ответы на форму (1)'!$E499)),0,IF(FIND(E$1,'Ответы на форму (1)'!$E499)&gt;0,1,0))</f>
        <v>0</v>
      </c>
      <c r="F499">
        <f>IF(ISERR(FIND(F$1,'Ответы на форму (1)'!$E499)),0,IF(FIND(F$1,'Ответы на форму (1)'!$E499)&gt;0,1,0))</f>
        <v>0</v>
      </c>
      <c r="G499">
        <f>IF(ISERR(FIND(G$1,'Ответы на форму (1)'!$E499)),0,IF(FIND(G$1,'Ответы на форму (1)'!$E499)&gt;0,1,0))</f>
        <v>0</v>
      </c>
      <c r="H499">
        <f>IF(ISERR(FIND(H$1,'Ответы на форму (1)'!$E499)),0,IF(FIND(H$1,'Ответы на форму (1)'!$E499)&gt;0,1,0))</f>
        <v>0</v>
      </c>
      <c r="I499">
        <f>IF(ISERR(FIND(I$1,'Ответы на форму (1)'!$E499)),0,IF(FIND(I$1,'Ответы на форму (1)'!$E499)&gt;0,1,0))</f>
        <v>0</v>
      </c>
      <c r="J499">
        <f>IF(ISERR(FIND(J$1,'Ответы на форму (1)'!$E499)),0,IF(FIND(J$1,'Ответы на форму (1)'!$E499)&gt;0,1,0))</f>
        <v>0</v>
      </c>
      <c r="K499">
        <f>IF(ISERR(FIND(K$1,'Ответы на форму (1)'!$E499)),0,IF(FIND(K$1,'Ответы на форму (1)'!$E499)&gt;0,1,0))</f>
        <v>0</v>
      </c>
      <c r="L499">
        <f t="shared" si="43"/>
        <v>0</v>
      </c>
      <c r="M499" s="9">
        <f t="shared" si="44"/>
        <v>31</v>
      </c>
      <c r="N499" s="9" t="str">
        <f t="shared" si="45"/>
        <v>1. Довольный</v>
      </c>
      <c r="O499">
        <f>'Ответы на форму (1)'!F499</f>
        <v>6</v>
      </c>
      <c r="P499">
        <f>'Ответы на форму (1)'!G499</f>
        <v>6</v>
      </c>
      <c r="Q499">
        <f>'Ответы на форму (1)'!H499</f>
        <v>7</v>
      </c>
      <c r="R499">
        <f>'Ответы на форму (1)'!I499</f>
        <v>6</v>
      </c>
      <c r="S499">
        <f>'Ответы на форму (1)'!J499</f>
        <v>6</v>
      </c>
      <c r="T499" t="str">
        <f>VLOOKUP('Ответы на форму (1)'!K499,ДжедайскаяШкала,2,FALSE)</f>
        <v>3. Хорошо</v>
      </c>
      <c r="U499" t="str">
        <f>VLOOKUP('Ответы на форму (1)'!L499,ДжедайскаяШкала,2,FALSE)</f>
        <v>3. Хорошо</v>
      </c>
      <c r="V499" s="9">
        <f t="shared" si="46"/>
        <v>30</v>
      </c>
      <c r="W499" s="9" t="str">
        <f t="shared" si="47"/>
        <v>2. Усталый</v>
      </c>
      <c r="X499">
        <f>VLOOKUP('Ответы на форму (1)'!M499,FAS,2,FALSE)</f>
        <v>3</v>
      </c>
      <c r="Y499">
        <f>VLOOKUP('Ответы на форму (1)'!N499,FAS,2,FALSE)</f>
        <v>2</v>
      </c>
      <c r="Z499">
        <f>VLOOKUP('Ответы на форму (1)'!O499,FAS,2,FALSE)</f>
        <v>3</v>
      </c>
      <c r="AA499">
        <f>VLOOKUP('Ответы на форму (1)'!P499,FAS,2,FALSE)</f>
        <v>4</v>
      </c>
      <c r="AB499">
        <f>VLOOKUP('Ответы на форму (1)'!Q499,FAS,2,FALSE)</f>
        <v>3</v>
      </c>
      <c r="AC499">
        <f>VLOOKUP('Ответы на форму (1)'!R499,FAS,2,FALSE)</f>
        <v>3</v>
      </c>
      <c r="AD499">
        <f>VLOOKUP('Ответы на форму (1)'!S499,FAS,2,FALSE)</f>
        <v>2</v>
      </c>
      <c r="AE499">
        <f>VLOOKUP('Ответы на форму (1)'!T499,FAS,2,FALSE)</f>
        <v>2</v>
      </c>
      <c r="AF499">
        <f>VLOOKUP('Ответы на форму (1)'!U499,FAS,2,FALSE)</f>
        <v>3</v>
      </c>
      <c r="AG499">
        <f>VLOOKUP('Ответы на форму (1)'!V499,FAS,2,FALSE)</f>
        <v>5</v>
      </c>
    </row>
    <row r="500" spans="1:33" x14ac:dyDescent="0.3">
      <c r="A500" t="str">
        <f>VLOOKUP('Ответы на форму (1)'!B500,Пол,2,FALSE)</f>
        <v>М</v>
      </c>
      <c r="B500">
        <f>'Ответы на форму (1)'!C500</f>
        <v>30</v>
      </c>
      <c r="C500" t="str">
        <f t="shared" si="42"/>
        <v>2. Молодой</v>
      </c>
      <c r="D500" t="str">
        <f>VLOOKUP('Ответы на форму (1)'!D500,ЧастотаТолчкосмартфона,2,FALSE)</f>
        <v>4. Очень Часто</v>
      </c>
      <c r="E500">
        <f>IF(ISERR(FIND(E$1,'Ответы на форму (1)'!$E500)),0,IF(FIND(E$1,'Ответы на форму (1)'!$E500)&gt;0,1,0))</f>
        <v>0</v>
      </c>
      <c r="F500">
        <f>IF(ISERR(FIND(F$1,'Ответы на форму (1)'!$E500)),0,IF(FIND(F$1,'Ответы на форму (1)'!$E500)&gt;0,1,0))</f>
        <v>0</v>
      </c>
      <c r="G500">
        <f>IF(ISERR(FIND(G$1,'Ответы на форму (1)'!$E500)),0,IF(FIND(G$1,'Ответы на форму (1)'!$E500)&gt;0,1,0))</f>
        <v>0</v>
      </c>
      <c r="H500">
        <f>IF(ISERR(FIND(H$1,'Ответы на форму (1)'!$E500)),0,IF(FIND(H$1,'Ответы на форму (1)'!$E500)&gt;0,1,0))</f>
        <v>0</v>
      </c>
      <c r="I500">
        <f>IF(ISERR(FIND(I$1,'Ответы на форму (1)'!$E500)),0,IF(FIND(I$1,'Ответы на форму (1)'!$E500)&gt;0,1,0))</f>
        <v>0</v>
      </c>
      <c r="J500">
        <f>IF(ISERR(FIND(J$1,'Ответы на форму (1)'!$E500)),0,IF(FIND(J$1,'Ответы на форму (1)'!$E500)&gt;0,1,0))</f>
        <v>1</v>
      </c>
      <c r="K500">
        <f>IF(ISERR(FIND(K$1,'Ответы на форму (1)'!$E500)),0,IF(FIND(K$1,'Ответы на форму (1)'!$E500)&gt;0,1,0))</f>
        <v>0</v>
      </c>
      <c r="L500">
        <f t="shared" si="43"/>
        <v>1</v>
      </c>
      <c r="M500" s="9">
        <f t="shared" si="44"/>
        <v>26</v>
      </c>
      <c r="N500" s="9" t="str">
        <f t="shared" si="45"/>
        <v>1. Довольный</v>
      </c>
      <c r="O500">
        <f>'Ответы на форму (1)'!F500</f>
        <v>4</v>
      </c>
      <c r="P500">
        <f>'Ответы на форму (1)'!G500</f>
        <v>6</v>
      </c>
      <c r="Q500">
        <f>'Ответы на форму (1)'!H500</f>
        <v>6</v>
      </c>
      <c r="R500">
        <f>'Ответы на форму (1)'!I500</f>
        <v>4</v>
      </c>
      <c r="S500">
        <f>'Ответы на форму (1)'!J500</f>
        <v>6</v>
      </c>
      <c r="T500" t="str">
        <f>VLOOKUP('Ответы на форму (1)'!K500,ДжедайскаяШкала,2,FALSE)</f>
        <v>2. Средне</v>
      </c>
      <c r="U500" t="str">
        <f>VLOOKUP('Ответы на форму (1)'!L500,ДжедайскаяШкала,2,FALSE)</f>
        <v>2. Средне</v>
      </c>
      <c r="V500" s="9">
        <f t="shared" si="46"/>
        <v>27</v>
      </c>
      <c r="W500" s="9" t="str">
        <f t="shared" si="47"/>
        <v>2. Усталый</v>
      </c>
      <c r="X500">
        <f>VLOOKUP('Ответы на форму (1)'!M500,FAS,2,FALSE)</f>
        <v>3</v>
      </c>
      <c r="Y500">
        <f>VLOOKUP('Ответы на форму (1)'!N500,FAS,2,FALSE)</f>
        <v>2</v>
      </c>
      <c r="Z500">
        <f>VLOOKUP('Ответы на форму (1)'!O500,FAS,2,FALSE)</f>
        <v>4</v>
      </c>
      <c r="AA500">
        <f>VLOOKUP('Ответы на форму (1)'!P500,FAS,2,FALSE)</f>
        <v>2</v>
      </c>
      <c r="AB500">
        <f>VLOOKUP('Ответы на форму (1)'!Q500,FAS,2,FALSE)</f>
        <v>3</v>
      </c>
      <c r="AC500">
        <f>VLOOKUP('Ответы на форму (1)'!R500,FAS,2,FALSE)</f>
        <v>3</v>
      </c>
      <c r="AD500">
        <f>VLOOKUP('Ответы на форму (1)'!S500,FAS,2,FALSE)</f>
        <v>2</v>
      </c>
      <c r="AE500">
        <f>VLOOKUP('Ответы на форму (1)'!T500,FAS,2,FALSE)</f>
        <v>2</v>
      </c>
      <c r="AF500">
        <f>VLOOKUP('Ответы на форму (1)'!U500,FAS,2,FALSE)</f>
        <v>1</v>
      </c>
      <c r="AG500">
        <f>VLOOKUP('Ответы на форму (1)'!V500,FAS,2,FALSE)</f>
        <v>5</v>
      </c>
    </row>
    <row r="501" spans="1:33" x14ac:dyDescent="0.3">
      <c r="A501" t="str">
        <f>VLOOKUP('Ответы на форму (1)'!B501,Пол,2,FALSE)</f>
        <v>М</v>
      </c>
      <c r="B501">
        <f>'Ответы на форму (1)'!C501</f>
        <v>25</v>
      </c>
      <c r="C501" t="str">
        <f t="shared" si="42"/>
        <v>3. Миллениал :)</v>
      </c>
      <c r="D501" t="str">
        <f>VLOOKUP('Ответы на форму (1)'!D501,ЧастотаТолчкосмартфона,2,FALSE)</f>
        <v>4. Очень Часто</v>
      </c>
      <c r="E501">
        <f>IF(ISERR(FIND(E$1,'Ответы на форму (1)'!$E501)),0,IF(FIND(E$1,'Ответы на форму (1)'!$E501)&gt;0,1,0))</f>
        <v>0</v>
      </c>
      <c r="F501">
        <f>IF(ISERR(FIND(F$1,'Ответы на форму (1)'!$E501)),0,IF(FIND(F$1,'Ответы на форму (1)'!$E501)&gt;0,1,0))</f>
        <v>1</v>
      </c>
      <c r="G501">
        <f>IF(ISERR(FIND(G$1,'Ответы на форму (1)'!$E501)),0,IF(FIND(G$1,'Ответы на форму (1)'!$E501)&gt;0,1,0))</f>
        <v>0</v>
      </c>
      <c r="H501">
        <f>IF(ISERR(FIND(H$1,'Ответы на форму (1)'!$E501)),0,IF(FIND(H$1,'Ответы на форму (1)'!$E501)&gt;0,1,0))</f>
        <v>1</v>
      </c>
      <c r="I501">
        <f>IF(ISERR(FIND(I$1,'Ответы на форму (1)'!$E501)),0,IF(FIND(I$1,'Ответы на форму (1)'!$E501)&gt;0,1,0))</f>
        <v>1</v>
      </c>
      <c r="J501">
        <f>IF(ISERR(FIND(J$1,'Ответы на форму (1)'!$E501)),0,IF(FIND(J$1,'Ответы на форму (1)'!$E501)&gt;0,1,0))</f>
        <v>0</v>
      </c>
      <c r="K501">
        <f>IF(ISERR(FIND(K$1,'Ответы на форму (1)'!$E501)),0,IF(FIND(K$1,'Ответы на форму (1)'!$E501)&gt;0,1,0))</f>
        <v>0</v>
      </c>
      <c r="L501">
        <f t="shared" si="43"/>
        <v>3</v>
      </c>
      <c r="M501" s="9">
        <f t="shared" si="44"/>
        <v>27</v>
      </c>
      <c r="N501" s="9" t="str">
        <f t="shared" si="45"/>
        <v>1. Довольный</v>
      </c>
      <c r="O501">
        <f>'Ответы на форму (1)'!F501</f>
        <v>5</v>
      </c>
      <c r="P501">
        <f>'Ответы на форму (1)'!G501</f>
        <v>6</v>
      </c>
      <c r="Q501">
        <f>'Ответы на форму (1)'!H501</f>
        <v>6</v>
      </c>
      <c r="R501">
        <f>'Ответы на форму (1)'!I501</f>
        <v>4</v>
      </c>
      <c r="S501">
        <f>'Ответы на форму (1)'!J501</f>
        <v>6</v>
      </c>
      <c r="T501" t="str">
        <f>VLOOKUP('Ответы на форму (1)'!K501,ДжедайскаяШкала,2,FALSE)</f>
        <v>3. Хорошо</v>
      </c>
      <c r="U501" t="str">
        <f>VLOOKUP('Ответы на форму (1)'!L501,ДжедайскаяШкала,2,FALSE)</f>
        <v>3. Хорошо</v>
      </c>
      <c r="V501" s="9">
        <f t="shared" si="46"/>
        <v>36</v>
      </c>
      <c r="W501" s="9" t="str">
        <f t="shared" si="47"/>
        <v>3. В хлам</v>
      </c>
      <c r="X501">
        <f>VLOOKUP('Ответы на форму (1)'!M501,FAS,2,FALSE)</f>
        <v>4</v>
      </c>
      <c r="Y501">
        <f>VLOOKUP('Ответы на форму (1)'!N501,FAS,2,FALSE)</f>
        <v>3</v>
      </c>
      <c r="Z501">
        <f>VLOOKUP('Ответы на форму (1)'!O501,FAS,2,FALSE)</f>
        <v>2</v>
      </c>
      <c r="AA501">
        <f>VLOOKUP('Ответы на форму (1)'!P501,FAS,2,FALSE)</f>
        <v>4</v>
      </c>
      <c r="AB501">
        <f>VLOOKUP('Ответы на форму (1)'!Q501,FAS,2,FALSE)</f>
        <v>4</v>
      </c>
      <c r="AC501">
        <f>VLOOKUP('Ответы на форму (1)'!R501,FAS,2,FALSE)</f>
        <v>4</v>
      </c>
      <c r="AD501">
        <f>VLOOKUP('Ответы на форму (1)'!S501,FAS,2,FALSE)</f>
        <v>2</v>
      </c>
      <c r="AE501">
        <f>VLOOKUP('Ответы на форму (1)'!T501,FAS,2,FALSE)</f>
        <v>4</v>
      </c>
      <c r="AF501">
        <f>VLOOKUP('Ответы на форму (1)'!U501,FAS,2,FALSE)</f>
        <v>4</v>
      </c>
      <c r="AG501">
        <f>VLOOKUP('Ответы на форму (1)'!V501,FAS,2,FALSE)</f>
        <v>5</v>
      </c>
    </row>
    <row r="502" spans="1:33" x14ac:dyDescent="0.3">
      <c r="A502" t="str">
        <f>VLOOKUP('Ответы на форму (1)'!B502,Пол,2,FALSE)</f>
        <v>Ж</v>
      </c>
      <c r="B502">
        <f>'Ответы на форму (1)'!C502</f>
        <v>24</v>
      </c>
      <c r="C502" t="str">
        <f t="shared" si="42"/>
        <v>3. Миллениал :)</v>
      </c>
      <c r="D502" t="str">
        <f>VLOOKUP('Ответы на форму (1)'!D502,ЧастотаТолчкосмартфона,2,FALSE)</f>
        <v>2. Иногда</v>
      </c>
      <c r="E502">
        <f>IF(ISERR(FIND(E$1,'Ответы на форму (1)'!$E502)),0,IF(FIND(E$1,'Ответы на форму (1)'!$E502)&gt;0,1,0))</f>
        <v>0</v>
      </c>
      <c r="F502">
        <f>IF(ISERR(FIND(F$1,'Ответы на форму (1)'!$E502)),0,IF(FIND(F$1,'Ответы на форму (1)'!$E502)&gt;0,1,0))</f>
        <v>0</v>
      </c>
      <c r="G502">
        <f>IF(ISERR(FIND(G$1,'Ответы на форму (1)'!$E502)),0,IF(FIND(G$1,'Ответы на форму (1)'!$E502)&gt;0,1,0))</f>
        <v>0</v>
      </c>
      <c r="H502">
        <f>IF(ISERR(FIND(H$1,'Ответы на форму (1)'!$E502)),0,IF(FIND(H$1,'Ответы на форму (1)'!$E502)&gt;0,1,0))</f>
        <v>1</v>
      </c>
      <c r="I502">
        <f>IF(ISERR(FIND(I$1,'Ответы на форму (1)'!$E502)),0,IF(FIND(I$1,'Ответы на форму (1)'!$E502)&gt;0,1,0))</f>
        <v>0</v>
      </c>
      <c r="J502">
        <f>IF(ISERR(FIND(J$1,'Ответы на форму (1)'!$E502)),0,IF(FIND(J$1,'Ответы на форму (1)'!$E502)&gt;0,1,0))</f>
        <v>0</v>
      </c>
      <c r="K502">
        <f>IF(ISERR(FIND(K$1,'Ответы на форму (1)'!$E502)),0,IF(FIND(K$1,'Ответы на форму (1)'!$E502)&gt;0,1,0))</f>
        <v>0</v>
      </c>
      <c r="L502">
        <f t="shared" si="43"/>
        <v>1</v>
      </c>
      <c r="M502" s="9">
        <f t="shared" si="44"/>
        <v>11</v>
      </c>
      <c r="N502" s="9" t="str">
        <f t="shared" si="45"/>
        <v>3. Не довольный</v>
      </c>
      <c r="O502">
        <f>'Ответы на форму (1)'!F502</f>
        <v>2</v>
      </c>
      <c r="P502">
        <f>'Ответы на форму (1)'!G502</f>
        <v>4</v>
      </c>
      <c r="Q502">
        <f>'Ответы на форму (1)'!H502</f>
        <v>2</v>
      </c>
      <c r="R502">
        <f>'Ответы на форму (1)'!I502</f>
        <v>2</v>
      </c>
      <c r="S502">
        <f>'Ответы на форму (1)'!J502</f>
        <v>1</v>
      </c>
      <c r="T502" t="str">
        <f>VLOOKUP('Ответы на форму (1)'!K502,ДжедайскаяШкала,2,FALSE)</f>
        <v>2. Средне</v>
      </c>
      <c r="U502" t="str">
        <f>VLOOKUP('Ответы на форму (1)'!L502,ДжедайскаяШкала,2,FALSE)</f>
        <v>1. Плохо</v>
      </c>
      <c r="V502" s="9">
        <f t="shared" si="46"/>
        <v>37</v>
      </c>
      <c r="W502" s="9" t="str">
        <f t="shared" si="47"/>
        <v>3. В хлам</v>
      </c>
      <c r="X502">
        <f>VLOOKUP('Ответы на форму (1)'!M502,FAS,2,FALSE)</f>
        <v>4</v>
      </c>
      <c r="Y502">
        <f>VLOOKUP('Ответы на форму (1)'!N502,FAS,2,FALSE)</f>
        <v>3</v>
      </c>
      <c r="Z502">
        <f>VLOOKUP('Ответы на форму (1)'!O502,FAS,2,FALSE)</f>
        <v>5</v>
      </c>
      <c r="AA502">
        <f>VLOOKUP('Ответы на форму (1)'!P502,FAS,2,FALSE)</f>
        <v>3</v>
      </c>
      <c r="AB502">
        <f>VLOOKUP('Ответы на форму (1)'!Q502,FAS,2,FALSE)</f>
        <v>3</v>
      </c>
      <c r="AC502">
        <f>VLOOKUP('Ответы на форму (1)'!R502,FAS,2,FALSE)</f>
        <v>5</v>
      </c>
      <c r="AD502">
        <f>VLOOKUP('Ответы на форму (1)'!S502,FAS,2,FALSE)</f>
        <v>4</v>
      </c>
      <c r="AE502">
        <f>VLOOKUP('Ответы на форму (1)'!T502,FAS,2,FALSE)</f>
        <v>4</v>
      </c>
      <c r="AF502">
        <f>VLOOKUP('Ответы на форму (1)'!U502,FAS,2,FALSE)</f>
        <v>4</v>
      </c>
      <c r="AG502">
        <f>VLOOKUP('Ответы на форму (1)'!V502,FAS,2,FALSE)</f>
        <v>2</v>
      </c>
    </row>
    <row r="503" spans="1:33" x14ac:dyDescent="0.3">
      <c r="A503" t="str">
        <f>VLOOKUP('Ответы на форму (1)'!B503,Пол,2,FALSE)</f>
        <v>Ж</v>
      </c>
      <c r="B503">
        <f>'Ответы на форму (1)'!C503</f>
        <v>34</v>
      </c>
      <c r="C503" t="str">
        <f t="shared" si="42"/>
        <v>2. Молодой</v>
      </c>
      <c r="D503" t="str">
        <f>VLOOKUP('Ответы на форму (1)'!D503,ЧастотаТолчкосмартфона,2,FALSE)</f>
        <v>1. Редко</v>
      </c>
      <c r="E503">
        <f>IF(ISERR(FIND(E$1,'Ответы на форму (1)'!$E503)),0,IF(FIND(E$1,'Ответы на форму (1)'!$E503)&gt;0,1,0))</f>
        <v>0</v>
      </c>
      <c r="F503">
        <f>IF(ISERR(FIND(F$1,'Ответы на форму (1)'!$E503)),0,IF(FIND(F$1,'Ответы на форму (1)'!$E503)&gt;0,1,0))</f>
        <v>1</v>
      </c>
      <c r="G503">
        <f>IF(ISERR(FIND(G$1,'Ответы на форму (1)'!$E503)),0,IF(FIND(G$1,'Ответы на форму (1)'!$E503)&gt;0,1,0))</f>
        <v>0</v>
      </c>
      <c r="H503">
        <f>IF(ISERR(FIND(H$1,'Ответы на форму (1)'!$E503)),0,IF(FIND(H$1,'Ответы на форму (1)'!$E503)&gt;0,1,0))</f>
        <v>0</v>
      </c>
      <c r="I503">
        <f>IF(ISERR(FIND(I$1,'Ответы на форму (1)'!$E503)),0,IF(FIND(I$1,'Ответы на форму (1)'!$E503)&gt;0,1,0))</f>
        <v>0</v>
      </c>
      <c r="J503">
        <f>IF(ISERR(FIND(J$1,'Ответы на форму (1)'!$E503)),0,IF(FIND(J$1,'Ответы на форму (1)'!$E503)&gt;0,1,0))</f>
        <v>0</v>
      </c>
      <c r="K503">
        <f>IF(ISERR(FIND(K$1,'Ответы на форму (1)'!$E503)),0,IF(FIND(K$1,'Ответы на форму (1)'!$E503)&gt;0,1,0))</f>
        <v>0</v>
      </c>
      <c r="L503">
        <f t="shared" si="43"/>
        <v>1</v>
      </c>
      <c r="M503" s="9">
        <f t="shared" si="44"/>
        <v>31</v>
      </c>
      <c r="N503" s="9" t="str">
        <f t="shared" si="45"/>
        <v>1. Довольный</v>
      </c>
      <c r="O503">
        <f>'Ответы на форму (1)'!F503</f>
        <v>5</v>
      </c>
      <c r="P503">
        <f>'Ответы на форму (1)'!G503</f>
        <v>6</v>
      </c>
      <c r="Q503">
        <f>'Ответы на форму (1)'!H503</f>
        <v>7</v>
      </c>
      <c r="R503">
        <f>'Ответы на форму (1)'!I503</f>
        <v>7</v>
      </c>
      <c r="S503">
        <f>'Ответы на форму (1)'!J503</f>
        <v>6</v>
      </c>
      <c r="T503" t="str">
        <f>VLOOKUP('Ответы на форму (1)'!K503,ДжедайскаяШкала,2,FALSE)</f>
        <v>2. Средне</v>
      </c>
      <c r="U503" t="str">
        <f>VLOOKUP('Ответы на форму (1)'!L503,ДжедайскаяШкала,2,FALSE)</f>
        <v>3. Хорошо</v>
      </c>
      <c r="V503" s="9">
        <f t="shared" si="46"/>
        <v>22</v>
      </c>
      <c r="W503" s="9" t="str">
        <f t="shared" si="47"/>
        <v>1. Свежий</v>
      </c>
      <c r="X503">
        <f>VLOOKUP('Ответы на форму (1)'!M503,FAS,2,FALSE)</f>
        <v>2</v>
      </c>
      <c r="Y503">
        <f>VLOOKUP('Ответы на форму (1)'!N503,FAS,2,FALSE)</f>
        <v>1</v>
      </c>
      <c r="Z503">
        <f>VLOOKUP('Ответы на форму (1)'!O503,FAS,2,FALSE)</f>
        <v>3</v>
      </c>
      <c r="AA503">
        <f>VLOOKUP('Ответы на форму (1)'!P503,FAS,2,FALSE)</f>
        <v>5</v>
      </c>
      <c r="AB503">
        <f>VLOOKUP('Ответы на форму (1)'!Q503,FAS,2,FALSE)</f>
        <v>2</v>
      </c>
      <c r="AC503">
        <f>VLOOKUP('Ответы на форму (1)'!R503,FAS,2,FALSE)</f>
        <v>2</v>
      </c>
      <c r="AD503">
        <f>VLOOKUP('Ответы на форму (1)'!S503,FAS,2,FALSE)</f>
        <v>1</v>
      </c>
      <c r="AE503">
        <f>VLOOKUP('Ответы на форму (1)'!T503,FAS,2,FALSE)</f>
        <v>1</v>
      </c>
      <c r="AF503">
        <f>VLOOKUP('Ответы на форму (1)'!U503,FAS,2,FALSE)</f>
        <v>1</v>
      </c>
      <c r="AG503">
        <f>VLOOKUP('Ответы на форму (1)'!V503,FAS,2,FALSE)</f>
        <v>4</v>
      </c>
    </row>
    <row r="504" spans="1:33" x14ac:dyDescent="0.3">
      <c r="A504" t="str">
        <f>VLOOKUP('Ответы на форму (1)'!B504,Пол,2,FALSE)</f>
        <v>Ж</v>
      </c>
      <c r="B504">
        <f>'Ответы на форму (1)'!C504</f>
        <v>48</v>
      </c>
      <c r="C504" t="str">
        <f t="shared" si="42"/>
        <v>1. Мудрый :)</v>
      </c>
      <c r="D504" t="str">
        <f>VLOOKUP('Ответы на форму (1)'!D504,ЧастотаТолчкосмартфона,2,FALSE)</f>
        <v>4. Очень Часто</v>
      </c>
      <c r="E504">
        <f>IF(ISERR(FIND(E$1,'Ответы на форму (1)'!$E504)),0,IF(FIND(E$1,'Ответы на форму (1)'!$E504)&gt;0,1,0))</f>
        <v>1</v>
      </c>
      <c r="F504">
        <f>IF(ISERR(FIND(F$1,'Ответы на форму (1)'!$E504)),0,IF(FIND(F$1,'Ответы на форму (1)'!$E504)&gt;0,1,0))</f>
        <v>0</v>
      </c>
      <c r="G504">
        <f>IF(ISERR(FIND(G$1,'Ответы на форму (1)'!$E504)),0,IF(FIND(G$1,'Ответы на форму (1)'!$E504)&gt;0,1,0))</f>
        <v>0</v>
      </c>
      <c r="H504">
        <f>IF(ISERR(FIND(H$1,'Ответы на форму (1)'!$E504)),0,IF(FIND(H$1,'Ответы на форму (1)'!$E504)&gt;0,1,0))</f>
        <v>0</v>
      </c>
      <c r="I504">
        <f>IF(ISERR(FIND(I$1,'Ответы на форму (1)'!$E504)),0,IF(FIND(I$1,'Ответы на форму (1)'!$E504)&gt;0,1,0))</f>
        <v>1</v>
      </c>
      <c r="J504">
        <f>IF(ISERR(FIND(J$1,'Ответы на форму (1)'!$E504)),0,IF(FIND(J$1,'Ответы на форму (1)'!$E504)&gt;0,1,0))</f>
        <v>0</v>
      </c>
      <c r="K504">
        <f>IF(ISERR(FIND(K$1,'Ответы на форму (1)'!$E504)),0,IF(FIND(K$1,'Ответы на форму (1)'!$E504)&gt;0,1,0))</f>
        <v>0</v>
      </c>
      <c r="L504">
        <f t="shared" si="43"/>
        <v>2</v>
      </c>
      <c r="M504" s="9">
        <f t="shared" si="44"/>
        <v>27</v>
      </c>
      <c r="N504" s="9" t="str">
        <f t="shared" si="45"/>
        <v>1. Довольный</v>
      </c>
      <c r="O504">
        <f>'Ответы на форму (1)'!F504</f>
        <v>5</v>
      </c>
      <c r="P504">
        <f>'Ответы на форму (1)'!G504</f>
        <v>4</v>
      </c>
      <c r="Q504">
        <f>'Ответы на форму (1)'!H504</f>
        <v>6</v>
      </c>
      <c r="R504">
        <f>'Ответы на форму (1)'!I504</f>
        <v>6</v>
      </c>
      <c r="S504">
        <f>'Ответы на форму (1)'!J504</f>
        <v>6</v>
      </c>
      <c r="T504" t="str">
        <f>VLOOKUP('Ответы на форму (1)'!K504,ДжедайскаяШкала,2,FALSE)</f>
        <v>3. Хорошо</v>
      </c>
      <c r="U504" t="str">
        <f>VLOOKUP('Ответы на форму (1)'!L504,ДжедайскаяШкала,2,FALSE)</f>
        <v>3. Хорошо</v>
      </c>
      <c r="V504" s="9">
        <f t="shared" si="46"/>
        <v>29</v>
      </c>
      <c r="W504" s="9" t="str">
        <f t="shared" si="47"/>
        <v>2. Усталый</v>
      </c>
      <c r="X504">
        <f>VLOOKUP('Ответы на форму (1)'!M504,FAS,2,FALSE)</f>
        <v>1</v>
      </c>
      <c r="Y504">
        <f>VLOOKUP('Ответы на форму (1)'!N504,FAS,2,FALSE)</f>
        <v>4</v>
      </c>
      <c r="Z504">
        <f>VLOOKUP('Ответы на форму (1)'!O504,FAS,2,FALSE)</f>
        <v>4</v>
      </c>
      <c r="AA504">
        <f>VLOOKUP('Ответы на форму (1)'!P504,FAS,2,FALSE)</f>
        <v>5</v>
      </c>
      <c r="AB504">
        <f>VLOOKUP('Ответы на форму (1)'!Q504,FAS,2,FALSE)</f>
        <v>3</v>
      </c>
      <c r="AC504">
        <f>VLOOKUP('Ответы на форму (1)'!R504,FAS,2,FALSE)</f>
        <v>4</v>
      </c>
      <c r="AD504">
        <f>VLOOKUP('Ответы на форму (1)'!S504,FAS,2,FALSE)</f>
        <v>1</v>
      </c>
      <c r="AE504">
        <f>VLOOKUP('Ответы на форму (1)'!T504,FAS,2,FALSE)</f>
        <v>1</v>
      </c>
      <c r="AF504">
        <f>VLOOKUP('Ответы на форму (1)'!U504,FAS,2,FALSE)</f>
        <v>1</v>
      </c>
      <c r="AG504">
        <f>VLOOKUP('Ответы на форму (1)'!V504,FAS,2,FALSE)</f>
        <v>5</v>
      </c>
    </row>
    <row r="505" spans="1:33" x14ac:dyDescent="0.3">
      <c r="A505" t="str">
        <f>VLOOKUP('Ответы на форму (1)'!B505,Пол,2,FALSE)</f>
        <v>Ж</v>
      </c>
      <c r="B505">
        <f>'Ответы на форму (1)'!C505</f>
        <v>37</v>
      </c>
      <c r="C505" t="str">
        <f t="shared" si="42"/>
        <v>1. Мудрый :)</v>
      </c>
      <c r="D505" t="str">
        <f>VLOOKUP('Ответы на форму (1)'!D505,ЧастотаТолчкосмартфона,2,FALSE)</f>
        <v>0. Никогда</v>
      </c>
      <c r="E505">
        <f>IF(ISERR(FIND(E$1,'Ответы на форму (1)'!$E505)),0,IF(FIND(E$1,'Ответы на форму (1)'!$E505)&gt;0,1,0))</f>
        <v>0</v>
      </c>
      <c r="F505">
        <f>IF(ISERR(FIND(F$1,'Ответы на форму (1)'!$E505)),0,IF(FIND(F$1,'Ответы на форму (1)'!$E505)&gt;0,1,0))</f>
        <v>0</v>
      </c>
      <c r="G505">
        <f>IF(ISERR(FIND(G$1,'Ответы на форму (1)'!$E505)),0,IF(FIND(G$1,'Ответы на форму (1)'!$E505)&gt;0,1,0))</f>
        <v>0</v>
      </c>
      <c r="H505">
        <f>IF(ISERR(FIND(H$1,'Ответы на форму (1)'!$E505)),0,IF(FIND(H$1,'Ответы на форму (1)'!$E505)&gt;0,1,0))</f>
        <v>0</v>
      </c>
      <c r="I505">
        <f>IF(ISERR(FIND(I$1,'Ответы на форму (1)'!$E505)),0,IF(FIND(I$1,'Ответы на форму (1)'!$E505)&gt;0,1,0))</f>
        <v>0</v>
      </c>
      <c r="J505">
        <f>IF(ISERR(FIND(J$1,'Ответы на форму (1)'!$E505)),0,IF(FIND(J$1,'Ответы на форму (1)'!$E505)&gt;0,1,0))</f>
        <v>0</v>
      </c>
      <c r="K505">
        <f>IF(ISERR(FIND(K$1,'Ответы на форму (1)'!$E505)),0,IF(FIND(K$1,'Ответы на форму (1)'!$E505)&gt;0,1,0))</f>
        <v>0</v>
      </c>
      <c r="L505">
        <f t="shared" si="43"/>
        <v>0</v>
      </c>
      <c r="M505" s="9">
        <f t="shared" si="44"/>
        <v>19</v>
      </c>
      <c r="N505" s="9" t="str">
        <f t="shared" si="45"/>
        <v>2. Так себе</v>
      </c>
      <c r="O505">
        <f>'Ответы на форму (1)'!F505</f>
        <v>3</v>
      </c>
      <c r="P505">
        <f>'Ответы на форму (1)'!G505</f>
        <v>4</v>
      </c>
      <c r="Q505">
        <f>'Ответы на форму (1)'!H505</f>
        <v>4</v>
      </c>
      <c r="R505">
        <f>'Ответы на форму (1)'!I505</f>
        <v>4</v>
      </c>
      <c r="S505">
        <f>'Ответы на форму (1)'!J505</f>
        <v>4</v>
      </c>
      <c r="T505" t="str">
        <f>VLOOKUP('Ответы на форму (1)'!K505,ДжедайскаяШкала,2,FALSE)</f>
        <v>1. Плохо</v>
      </c>
      <c r="U505" t="str">
        <f>VLOOKUP('Ответы на форму (1)'!L505,ДжедайскаяШкала,2,FALSE)</f>
        <v>2. Средне</v>
      </c>
      <c r="V505" s="9">
        <f t="shared" si="46"/>
        <v>32</v>
      </c>
      <c r="W505" s="9" t="str">
        <f t="shared" si="47"/>
        <v>2. Усталый</v>
      </c>
      <c r="X505">
        <f>VLOOKUP('Ответы на форму (1)'!M505,FAS,2,FALSE)</f>
        <v>3</v>
      </c>
      <c r="Y505">
        <f>VLOOKUP('Ответы на форму (1)'!N505,FAS,2,FALSE)</f>
        <v>3</v>
      </c>
      <c r="Z505">
        <f>VLOOKUP('Ответы на форму (1)'!O505,FAS,2,FALSE)</f>
        <v>3</v>
      </c>
      <c r="AA505">
        <f>VLOOKUP('Ответы на форму (1)'!P505,FAS,2,FALSE)</f>
        <v>3</v>
      </c>
      <c r="AB505">
        <f>VLOOKUP('Ответы на форму (1)'!Q505,FAS,2,FALSE)</f>
        <v>3</v>
      </c>
      <c r="AC505">
        <f>VLOOKUP('Ответы на форму (1)'!R505,FAS,2,FALSE)</f>
        <v>4</v>
      </c>
      <c r="AD505">
        <f>VLOOKUP('Ответы на форму (1)'!S505,FAS,2,FALSE)</f>
        <v>3</v>
      </c>
      <c r="AE505">
        <f>VLOOKUP('Ответы на форму (1)'!T505,FAS,2,FALSE)</f>
        <v>3</v>
      </c>
      <c r="AF505">
        <f>VLOOKUP('Ответы на форму (1)'!U505,FAS,2,FALSE)</f>
        <v>4</v>
      </c>
      <c r="AG505">
        <f>VLOOKUP('Ответы на форму (1)'!V505,FAS,2,FALSE)</f>
        <v>3</v>
      </c>
    </row>
    <row r="506" spans="1:33" x14ac:dyDescent="0.3">
      <c r="A506" t="str">
        <f>VLOOKUP('Ответы на форму (1)'!B506,Пол,2,FALSE)</f>
        <v>М</v>
      </c>
      <c r="B506">
        <f>'Ответы на форму (1)'!C506</f>
        <v>35</v>
      </c>
      <c r="C506" t="str">
        <f t="shared" si="42"/>
        <v>1. Мудрый :)</v>
      </c>
      <c r="D506" t="str">
        <f>VLOOKUP('Ответы на форму (1)'!D506,ЧастотаТолчкосмартфона,2,FALSE)</f>
        <v>4. Очень Часто</v>
      </c>
      <c r="E506">
        <f>IF(ISERR(FIND(E$1,'Ответы на форму (1)'!$E506)),0,IF(FIND(E$1,'Ответы на форму (1)'!$E506)&gt;0,1,0))</f>
        <v>0</v>
      </c>
      <c r="F506">
        <f>IF(ISERR(FIND(F$1,'Ответы на форму (1)'!$E506)),0,IF(FIND(F$1,'Ответы на форму (1)'!$E506)&gt;0,1,0))</f>
        <v>0</v>
      </c>
      <c r="G506">
        <f>IF(ISERR(FIND(G$1,'Ответы на форму (1)'!$E506)),0,IF(FIND(G$1,'Ответы на форму (1)'!$E506)&gt;0,1,0))</f>
        <v>0</v>
      </c>
      <c r="H506">
        <f>IF(ISERR(FIND(H$1,'Ответы на форму (1)'!$E506)),0,IF(FIND(H$1,'Ответы на форму (1)'!$E506)&gt;0,1,0))</f>
        <v>1</v>
      </c>
      <c r="I506">
        <f>IF(ISERR(FIND(I$1,'Ответы на форму (1)'!$E506)),0,IF(FIND(I$1,'Ответы на форму (1)'!$E506)&gt;0,1,0))</f>
        <v>0</v>
      </c>
      <c r="J506">
        <f>IF(ISERR(FIND(J$1,'Ответы на форму (1)'!$E506)),0,IF(FIND(J$1,'Ответы на форму (1)'!$E506)&gt;0,1,0))</f>
        <v>1</v>
      </c>
      <c r="K506">
        <f>IF(ISERR(FIND(K$1,'Ответы на форму (1)'!$E506)),0,IF(FIND(K$1,'Ответы на форму (1)'!$E506)&gt;0,1,0))</f>
        <v>0</v>
      </c>
      <c r="L506">
        <f t="shared" si="43"/>
        <v>2</v>
      </c>
      <c r="M506" s="9">
        <f t="shared" si="44"/>
        <v>18</v>
      </c>
      <c r="N506" s="9" t="str">
        <f t="shared" si="45"/>
        <v>2. Так себе</v>
      </c>
      <c r="O506">
        <f>'Ответы на форму (1)'!F506</f>
        <v>4</v>
      </c>
      <c r="P506">
        <f>'Ответы на форму (1)'!G506</f>
        <v>4</v>
      </c>
      <c r="Q506">
        <f>'Ответы на форму (1)'!H506</f>
        <v>4</v>
      </c>
      <c r="R506">
        <f>'Ответы на форму (1)'!I506</f>
        <v>4</v>
      </c>
      <c r="S506">
        <f>'Ответы на форму (1)'!J506</f>
        <v>2</v>
      </c>
      <c r="T506" t="str">
        <f>VLOOKUP('Ответы на форму (1)'!K506,ДжедайскаяШкала,2,FALSE)</f>
        <v>2. Средне</v>
      </c>
      <c r="U506" t="str">
        <f>VLOOKUP('Ответы на форму (1)'!L506,ДжедайскаяШкала,2,FALSE)</f>
        <v>2. Средне</v>
      </c>
      <c r="V506" s="9">
        <f t="shared" si="46"/>
        <v>23</v>
      </c>
      <c r="W506" s="9" t="str">
        <f t="shared" si="47"/>
        <v>1. Свежий</v>
      </c>
      <c r="X506">
        <f>VLOOKUP('Ответы на форму (1)'!M506,FAS,2,FALSE)</f>
        <v>2</v>
      </c>
      <c r="Y506">
        <f>VLOOKUP('Ответы на форму (1)'!N506,FAS,2,FALSE)</f>
        <v>2</v>
      </c>
      <c r="Z506">
        <f>VLOOKUP('Ответы на форму (1)'!O506,FAS,2,FALSE)</f>
        <v>2</v>
      </c>
      <c r="AA506">
        <f>VLOOKUP('Ответы на форму (1)'!P506,FAS,2,FALSE)</f>
        <v>3</v>
      </c>
      <c r="AB506">
        <f>VLOOKUP('Ответы на форму (1)'!Q506,FAS,2,FALSE)</f>
        <v>2</v>
      </c>
      <c r="AC506">
        <f>VLOOKUP('Ответы на форму (1)'!R506,FAS,2,FALSE)</f>
        <v>3</v>
      </c>
      <c r="AD506">
        <f>VLOOKUP('Ответы на форму (1)'!S506,FAS,2,FALSE)</f>
        <v>3</v>
      </c>
      <c r="AE506">
        <f>VLOOKUP('Ответы на форму (1)'!T506,FAS,2,FALSE)</f>
        <v>2</v>
      </c>
      <c r="AF506">
        <f>VLOOKUP('Ответы на форму (1)'!U506,FAS,2,FALSE)</f>
        <v>3</v>
      </c>
      <c r="AG506">
        <f>VLOOKUP('Ответы на форму (1)'!V506,FAS,2,FALSE)</f>
        <v>1</v>
      </c>
    </row>
    <row r="507" spans="1:33" x14ac:dyDescent="0.3">
      <c r="A507" t="str">
        <f>VLOOKUP('Ответы на форму (1)'!B507,Пол,2,FALSE)</f>
        <v>М</v>
      </c>
      <c r="B507">
        <f>'Ответы на форму (1)'!C507</f>
        <v>43</v>
      </c>
      <c r="C507" t="str">
        <f t="shared" si="42"/>
        <v>1. Мудрый :)</v>
      </c>
      <c r="D507" t="str">
        <f>VLOOKUP('Ответы на форму (1)'!D507,ЧастотаТолчкосмартфона,2,FALSE)</f>
        <v>0. Никогда</v>
      </c>
      <c r="E507">
        <f>IF(ISERR(FIND(E$1,'Ответы на форму (1)'!$E507)),0,IF(FIND(E$1,'Ответы на форму (1)'!$E507)&gt;0,1,0))</f>
        <v>0</v>
      </c>
      <c r="F507">
        <f>IF(ISERR(FIND(F$1,'Ответы на форму (1)'!$E507)),0,IF(FIND(F$1,'Ответы на форму (1)'!$E507)&gt;0,1,0))</f>
        <v>0</v>
      </c>
      <c r="G507">
        <f>IF(ISERR(FIND(G$1,'Ответы на форму (1)'!$E507)),0,IF(FIND(G$1,'Ответы на форму (1)'!$E507)&gt;0,1,0))</f>
        <v>0</v>
      </c>
      <c r="H507">
        <f>IF(ISERR(FIND(H$1,'Ответы на форму (1)'!$E507)),0,IF(FIND(H$1,'Ответы на форму (1)'!$E507)&gt;0,1,0))</f>
        <v>0</v>
      </c>
      <c r="I507">
        <f>IF(ISERR(FIND(I$1,'Ответы на форму (1)'!$E507)),0,IF(FIND(I$1,'Ответы на форму (1)'!$E507)&gt;0,1,0))</f>
        <v>0</v>
      </c>
      <c r="J507">
        <f>IF(ISERR(FIND(J$1,'Ответы на форму (1)'!$E507)),0,IF(FIND(J$1,'Ответы на форму (1)'!$E507)&gt;0,1,0))</f>
        <v>0</v>
      </c>
      <c r="K507">
        <f>IF(ISERR(FIND(K$1,'Ответы на форму (1)'!$E507)),0,IF(FIND(K$1,'Ответы на форму (1)'!$E507)&gt;0,1,0))</f>
        <v>0</v>
      </c>
      <c r="L507">
        <f t="shared" si="43"/>
        <v>0</v>
      </c>
      <c r="M507" s="9">
        <f t="shared" si="44"/>
        <v>30</v>
      </c>
      <c r="N507" s="9" t="str">
        <f t="shared" si="45"/>
        <v>1. Довольный</v>
      </c>
      <c r="O507">
        <f>'Ответы на форму (1)'!F507</f>
        <v>6</v>
      </c>
      <c r="P507">
        <f>'Ответы на форму (1)'!G507</f>
        <v>6</v>
      </c>
      <c r="Q507">
        <f>'Ответы на форму (1)'!H507</f>
        <v>6</v>
      </c>
      <c r="R507">
        <f>'Ответы на форму (1)'!I507</f>
        <v>6</v>
      </c>
      <c r="S507">
        <f>'Ответы на форму (1)'!J507</f>
        <v>6</v>
      </c>
      <c r="T507" t="str">
        <f>VLOOKUP('Ответы на форму (1)'!K507,ДжедайскаяШкала,2,FALSE)</f>
        <v>3. Хорошо</v>
      </c>
      <c r="U507" t="str">
        <f>VLOOKUP('Ответы на форму (1)'!L507,ДжедайскаяШкала,2,FALSE)</f>
        <v>3. Хорошо</v>
      </c>
      <c r="V507" s="9">
        <f t="shared" si="46"/>
        <v>22</v>
      </c>
      <c r="W507" s="9" t="str">
        <f t="shared" si="47"/>
        <v>1. Свежий</v>
      </c>
      <c r="X507">
        <f>VLOOKUP('Ответы на форму (1)'!M507,FAS,2,FALSE)</f>
        <v>1</v>
      </c>
      <c r="Y507">
        <f>VLOOKUP('Ответы на форму (1)'!N507,FAS,2,FALSE)</f>
        <v>1</v>
      </c>
      <c r="Z507">
        <f>VLOOKUP('Ответы на форму (1)'!O507,FAS,2,FALSE)</f>
        <v>1</v>
      </c>
      <c r="AA507">
        <f>VLOOKUP('Ответы на форму (1)'!P507,FAS,2,FALSE)</f>
        <v>5</v>
      </c>
      <c r="AB507">
        <f>VLOOKUP('Ответы на форму (1)'!Q507,FAS,2,FALSE)</f>
        <v>2</v>
      </c>
      <c r="AC507">
        <f>VLOOKUP('Ответы на форму (1)'!R507,FAS,2,FALSE)</f>
        <v>2</v>
      </c>
      <c r="AD507">
        <f>VLOOKUP('Ответы на форму (1)'!S507,FAS,2,FALSE)</f>
        <v>2</v>
      </c>
      <c r="AE507">
        <f>VLOOKUP('Ответы на форму (1)'!T507,FAS,2,FALSE)</f>
        <v>2</v>
      </c>
      <c r="AF507">
        <f>VLOOKUP('Ответы на форму (1)'!U507,FAS,2,FALSE)</f>
        <v>2</v>
      </c>
      <c r="AG507">
        <f>VLOOKUP('Ответы на форму (1)'!V507,FAS,2,FALSE)</f>
        <v>4</v>
      </c>
    </row>
    <row r="508" spans="1:33" x14ac:dyDescent="0.3">
      <c r="A508" t="str">
        <f>VLOOKUP('Ответы на форму (1)'!B508,Пол,2,FALSE)</f>
        <v>М</v>
      </c>
      <c r="B508">
        <f>'Ответы на форму (1)'!C508</f>
        <v>37</v>
      </c>
      <c r="C508" t="str">
        <f t="shared" si="42"/>
        <v>1. Мудрый :)</v>
      </c>
      <c r="D508" t="str">
        <f>VLOOKUP('Ответы на форму (1)'!D508,ЧастотаТолчкосмартфона,2,FALSE)</f>
        <v>3. Часто</v>
      </c>
      <c r="E508">
        <f>IF(ISERR(FIND(E$1,'Ответы на форму (1)'!$E508)),0,IF(FIND(E$1,'Ответы на форму (1)'!$E508)&gt;0,1,0))</f>
        <v>0</v>
      </c>
      <c r="F508">
        <f>IF(ISERR(FIND(F$1,'Ответы на форму (1)'!$E508)),0,IF(FIND(F$1,'Ответы на форму (1)'!$E508)&gt;0,1,0))</f>
        <v>1</v>
      </c>
      <c r="G508">
        <f>IF(ISERR(FIND(G$1,'Ответы на форму (1)'!$E508)),0,IF(FIND(G$1,'Ответы на форму (1)'!$E508)&gt;0,1,0))</f>
        <v>0</v>
      </c>
      <c r="H508">
        <f>IF(ISERR(FIND(H$1,'Ответы на форму (1)'!$E508)),0,IF(FIND(H$1,'Ответы на форму (1)'!$E508)&gt;0,1,0))</f>
        <v>1</v>
      </c>
      <c r="I508">
        <f>IF(ISERR(FIND(I$1,'Ответы на форму (1)'!$E508)),0,IF(FIND(I$1,'Ответы на форму (1)'!$E508)&gt;0,1,0))</f>
        <v>1</v>
      </c>
      <c r="J508">
        <f>IF(ISERR(FIND(J$1,'Ответы на форму (1)'!$E508)),0,IF(FIND(J$1,'Ответы на форму (1)'!$E508)&gt;0,1,0))</f>
        <v>0</v>
      </c>
      <c r="K508">
        <f>IF(ISERR(FIND(K$1,'Ответы на форму (1)'!$E508)),0,IF(FIND(K$1,'Ответы на форму (1)'!$E508)&gt;0,1,0))</f>
        <v>0</v>
      </c>
      <c r="L508">
        <f t="shared" si="43"/>
        <v>3</v>
      </c>
      <c r="M508" s="9">
        <f t="shared" si="44"/>
        <v>18</v>
      </c>
      <c r="N508" s="9" t="str">
        <f t="shared" si="45"/>
        <v>2. Так себе</v>
      </c>
      <c r="O508">
        <f>'Ответы на форму (1)'!F508</f>
        <v>2</v>
      </c>
      <c r="P508">
        <f>'Ответы на форму (1)'!G508</f>
        <v>4</v>
      </c>
      <c r="Q508">
        <f>'Ответы на форму (1)'!H508</f>
        <v>4</v>
      </c>
      <c r="R508">
        <f>'Ответы на форму (1)'!I508</f>
        <v>4</v>
      </c>
      <c r="S508">
        <f>'Ответы на форму (1)'!J508</f>
        <v>4</v>
      </c>
      <c r="T508" t="str">
        <f>VLOOKUP('Ответы на форму (1)'!K508,ДжедайскаяШкала,2,FALSE)</f>
        <v>1. Плохо</v>
      </c>
      <c r="U508" t="str">
        <f>VLOOKUP('Ответы на форму (1)'!L508,ДжедайскаяШкала,2,FALSE)</f>
        <v>1. Плохо</v>
      </c>
      <c r="V508" s="9">
        <f t="shared" si="46"/>
        <v>32</v>
      </c>
      <c r="W508" s="9" t="str">
        <f t="shared" si="47"/>
        <v>2. Усталый</v>
      </c>
      <c r="X508">
        <f>VLOOKUP('Ответы на форму (1)'!M508,FAS,2,FALSE)</f>
        <v>3</v>
      </c>
      <c r="Y508">
        <f>VLOOKUP('Ответы на форму (1)'!N508,FAS,2,FALSE)</f>
        <v>3</v>
      </c>
      <c r="Z508">
        <f>VLOOKUP('Ответы на форму (1)'!O508,FAS,2,FALSE)</f>
        <v>4</v>
      </c>
      <c r="AA508">
        <f>VLOOKUP('Ответы на форму (1)'!P508,FAS,2,FALSE)</f>
        <v>4</v>
      </c>
      <c r="AB508">
        <f>VLOOKUP('Ответы на форму (1)'!Q508,FAS,2,FALSE)</f>
        <v>3</v>
      </c>
      <c r="AC508">
        <f>VLOOKUP('Ответы на форму (1)'!R508,FAS,2,FALSE)</f>
        <v>2</v>
      </c>
      <c r="AD508">
        <f>VLOOKUP('Ответы на форму (1)'!S508,FAS,2,FALSE)</f>
        <v>2</v>
      </c>
      <c r="AE508">
        <f>VLOOKUP('Ответы на форму (1)'!T508,FAS,2,FALSE)</f>
        <v>4</v>
      </c>
      <c r="AF508">
        <f>VLOOKUP('Ответы на форму (1)'!U508,FAS,2,FALSE)</f>
        <v>4</v>
      </c>
      <c r="AG508">
        <f>VLOOKUP('Ответы на форму (1)'!V508,FAS,2,FALSE)</f>
        <v>3</v>
      </c>
    </row>
    <row r="509" spans="1:33" x14ac:dyDescent="0.3">
      <c r="A509" t="str">
        <f>VLOOKUP('Ответы на форму (1)'!B509,Пол,2,FALSE)</f>
        <v>М</v>
      </c>
      <c r="B509">
        <f>'Ответы на форму (1)'!C509</f>
        <v>35</v>
      </c>
      <c r="C509" t="str">
        <f t="shared" si="42"/>
        <v>1. Мудрый :)</v>
      </c>
      <c r="D509" t="str">
        <f>VLOOKUP('Ответы на форму (1)'!D509,ЧастотаТолчкосмартфона,2,FALSE)</f>
        <v>4. Очень Часто</v>
      </c>
      <c r="E509">
        <f>IF(ISERR(FIND(E$1,'Ответы на форму (1)'!$E509)),0,IF(FIND(E$1,'Ответы на форму (1)'!$E509)&gt;0,1,0))</f>
        <v>0</v>
      </c>
      <c r="F509">
        <f>IF(ISERR(FIND(F$1,'Ответы на форму (1)'!$E509)),0,IF(FIND(F$1,'Ответы на форму (1)'!$E509)&gt;0,1,0))</f>
        <v>0</v>
      </c>
      <c r="G509">
        <f>IF(ISERR(FIND(G$1,'Ответы на форму (1)'!$E509)),0,IF(FIND(G$1,'Ответы на форму (1)'!$E509)&gt;0,1,0))</f>
        <v>0</v>
      </c>
      <c r="H509">
        <f>IF(ISERR(FIND(H$1,'Ответы на форму (1)'!$E509)),0,IF(FIND(H$1,'Ответы на форму (1)'!$E509)&gt;0,1,0))</f>
        <v>0</v>
      </c>
      <c r="I509">
        <f>IF(ISERR(FIND(I$1,'Ответы на форму (1)'!$E509)),0,IF(FIND(I$1,'Ответы на форму (1)'!$E509)&gt;0,1,0))</f>
        <v>0</v>
      </c>
      <c r="J509">
        <f>IF(ISERR(FIND(J$1,'Ответы на форму (1)'!$E509)),0,IF(FIND(J$1,'Ответы на форму (1)'!$E509)&gt;0,1,0))</f>
        <v>1</v>
      </c>
      <c r="K509">
        <f>IF(ISERR(FIND(K$1,'Ответы на форму (1)'!$E509)),0,IF(FIND(K$1,'Ответы на форму (1)'!$E509)&gt;0,1,0))</f>
        <v>0</v>
      </c>
      <c r="L509">
        <f t="shared" si="43"/>
        <v>1</v>
      </c>
      <c r="M509" s="9">
        <f t="shared" si="44"/>
        <v>23</v>
      </c>
      <c r="N509" s="9" t="str">
        <f t="shared" si="45"/>
        <v>2. Так себе</v>
      </c>
      <c r="O509">
        <f>'Ответы на форму (1)'!F509</f>
        <v>3</v>
      </c>
      <c r="P509">
        <f>'Ответы на форму (1)'!G509</f>
        <v>5</v>
      </c>
      <c r="Q509">
        <f>'Ответы на форму (1)'!H509</f>
        <v>5</v>
      </c>
      <c r="R509">
        <f>'Ответы на форму (1)'!I509</f>
        <v>5</v>
      </c>
      <c r="S509">
        <f>'Ответы на форму (1)'!J509</f>
        <v>5</v>
      </c>
      <c r="T509" t="str">
        <f>VLOOKUP('Ответы на форму (1)'!K509,ДжедайскаяШкала,2,FALSE)</f>
        <v>2. Средне</v>
      </c>
      <c r="U509" t="str">
        <f>VLOOKUP('Ответы на форму (1)'!L509,ДжедайскаяШкала,2,FALSE)</f>
        <v>3. Хорошо</v>
      </c>
      <c r="V509" s="9">
        <f t="shared" si="46"/>
        <v>25</v>
      </c>
      <c r="W509" s="9" t="str">
        <f t="shared" si="47"/>
        <v>2. Усталый</v>
      </c>
      <c r="X509">
        <f>VLOOKUP('Ответы на форму (1)'!M509,FAS,2,FALSE)</f>
        <v>4</v>
      </c>
      <c r="Y509">
        <f>VLOOKUP('Ответы на форму (1)'!N509,FAS,2,FALSE)</f>
        <v>2</v>
      </c>
      <c r="Z509">
        <f>VLOOKUP('Ответы на форму (1)'!O509,FAS,2,FALSE)</f>
        <v>1</v>
      </c>
      <c r="AA509">
        <f>VLOOKUP('Ответы на форму (1)'!P509,FAS,2,FALSE)</f>
        <v>5</v>
      </c>
      <c r="AB509">
        <f>VLOOKUP('Ответы на форму (1)'!Q509,FAS,2,FALSE)</f>
        <v>2</v>
      </c>
      <c r="AC509">
        <f>VLOOKUP('Ответы на форму (1)'!R509,FAS,2,FALSE)</f>
        <v>2</v>
      </c>
      <c r="AD509">
        <f>VLOOKUP('Ответы на форму (1)'!S509,FAS,2,FALSE)</f>
        <v>1</v>
      </c>
      <c r="AE509">
        <f>VLOOKUP('Ответы на форму (1)'!T509,FAS,2,FALSE)</f>
        <v>2</v>
      </c>
      <c r="AF509">
        <f>VLOOKUP('Ответы на форму (1)'!U509,FAS,2,FALSE)</f>
        <v>1</v>
      </c>
      <c r="AG509">
        <f>VLOOKUP('Ответы на форму (1)'!V509,FAS,2,FALSE)</f>
        <v>5</v>
      </c>
    </row>
    <row r="510" spans="1:33" x14ac:dyDescent="0.3">
      <c r="A510" t="str">
        <f>VLOOKUP('Ответы на форму (1)'!B510,Пол,2,FALSE)</f>
        <v>М</v>
      </c>
      <c r="B510">
        <f>'Ответы на форму (1)'!C510</f>
        <v>34</v>
      </c>
      <c r="C510" t="str">
        <f t="shared" si="42"/>
        <v>2. Молодой</v>
      </c>
      <c r="D510" t="str">
        <f>VLOOKUP('Ответы на форму (1)'!D510,ЧастотаТолчкосмартфона,2,FALSE)</f>
        <v>2. Иногда</v>
      </c>
      <c r="E510">
        <f>IF(ISERR(FIND(E$1,'Ответы на форму (1)'!$E510)),0,IF(FIND(E$1,'Ответы на форму (1)'!$E510)&gt;0,1,0))</f>
        <v>0</v>
      </c>
      <c r="F510">
        <f>IF(ISERR(FIND(F$1,'Ответы на форму (1)'!$E510)),0,IF(FIND(F$1,'Ответы на форму (1)'!$E510)&gt;0,1,0))</f>
        <v>0</v>
      </c>
      <c r="G510">
        <f>IF(ISERR(FIND(G$1,'Ответы на форму (1)'!$E510)),0,IF(FIND(G$1,'Ответы на форму (1)'!$E510)&gt;0,1,0))</f>
        <v>0</v>
      </c>
      <c r="H510">
        <f>IF(ISERR(FIND(H$1,'Ответы на форму (1)'!$E510)),0,IF(FIND(H$1,'Ответы на форму (1)'!$E510)&gt;0,1,0))</f>
        <v>1</v>
      </c>
      <c r="I510">
        <f>IF(ISERR(FIND(I$1,'Ответы на форму (1)'!$E510)),0,IF(FIND(I$1,'Ответы на форму (1)'!$E510)&gt;0,1,0))</f>
        <v>0</v>
      </c>
      <c r="J510">
        <f>IF(ISERR(FIND(J$1,'Ответы на форму (1)'!$E510)),0,IF(FIND(J$1,'Ответы на форму (1)'!$E510)&gt;0,1,0))</f>
        <v>1</v>
      </c>
      <c r="K510">
        <f>IF(ISERR(FIND(K$1,'Ответы на форму (1)'!$E510)),0,IF(FIND(K$1,'Ответы на форму (1)'!$E510)&gt;0,1,0))</f>
        <v>0</v>
      </c>
      <c r="L510">
        <f t="shared" si="43"/>
        <v>2</v>
      </c>
      <c r="M510" s="9">
        <f t="shared" si="44"/>
        <v>27</v>
      </c>
      <c r="N510" s="9" t="str">
        <f t="shared" si="45"/>
        <v>1. Довольный</v>
      </c>
      <c r="O510">
        <f>'Ответы на форму (1)'!F510</f>
        <v>5</v>
      </c>
      <c r="P510">
        <f>'Ответы на форму (1)'!G510</f>
        <v>7</v>
      </c>
      <c r="Q510">
        <f>'Ответы на форму (1)'!H510</f>
        <v>5</v>
      </c>
      <c r="R510">
        <f>'Ответы на форму (1)'!I510</f>
        <v>5</v>
      </c>
      <c r="S510">
        <f>'Ответы на форму (1)'!J510</f>
        <v>5</v>
      </c>
      <c r="T510" t="str">
        <f>VLOOKUP('Ответы на форму (1)'!K510,ДжедайскаяШкала,2,FALSE)</f>
        <v>3. Хорошо</v>
      </c>
      <c r="U510" t="str">
        <f>VLOOKUP('Ответы на форму (1)'!L510,ДжедайскаяШкала,2,FALSE)</f>
        <v>3. Хорошо</v>
      </c>
      <c r="V510" s="9">
        <f t="shared" si="46"/>
        <v>30</v>
      </c>
      <c r="W510" s="9" t="str">
        <f t="shared" si="47"/>
        <v>2. Усталый</v>
      </c>
      <c r="X510">
        <f>VLOOKUP('Ответы на форму (1)'!M510,FAS,2,FALSE)</f>
        <v>4</v>
      </c>
      <c r="Y510">
        <f>VLOOKUP('Ответы на форму (1)'!N510,FAS,2,FALSE)</f>
        <v>4</v>
      </c>
      <c r="Z510">
        <f>VLOOKUP('Ответы на форму (1)'!O510,FAS,2,FALSE)</f>
        <v>3</v>
      </c>
      <c r="AA510">
        <f>VLOOKUP('Ответы на форму (1)'!P510,FAS,2,FALSE)</f>
        <v>4</v>
      </c>
      <c r="AB510">
        <f>VLOOKUP('Ответы на форму (1)'!Q510,FAS,2,FALSE)</f>
        <v>2</v>
      </c>
      <c r="AC510">
        <f>VLOOKUP('Ответы на форму (1)'!R510,FAS,2,FALSE)</f>
        <v>2</v>
      </c>
      <c r="AD510">
        <f>VLOOKUP('Ответы на форму (1)'!S510,FAS,2,FALSE)</f>
        <v>3</v>
      </c>
      <c r="AE510">
        <f>VLOOKUP('Ответы на форму (1)'!T510,FAS,2,FALSE)</f>
        <v>2</v>
      </c>
      <c r="AF510">
        <f>VLOOKUP('Ответы на форму (1)'!U510,FAS,2,FALSE)</f>
        <v>3</v>
      </c>
      <c r="AG510">
        <f>VLOOKUP('Ответы на форму (1)'!V510,FAS,2,FALSE)</f>
        <v>3</v>
      </c>
    </row>
    <row r="511" spans="1:33" x14ac:dyDescent="0.3">
      <c r="A511" t="str">
        <f>VLOOKUP('Ответы на форму (1)'!B511,Пол,2,FALSE)</f>
        <v>М</v>
      </c>
      <c r="B511">
        <f>'Ответы на форму (1)'!C511</f>
        <v>45</v>
      </c>
      <c r="C511" t="str">
        <f t="shared" si="42"/>
        <v>1. Мудрый :)</v>
      </c>
      <c r="D511" t="str">
        <f>VLOOKUP('Ответы на форму (1)'!D511,ЧастотаТолчкосмартфона,2,FALSE)</f>
        <v>3. Часто</v>
      </c>
      <c r="E511">
        <f>IF(ISERR(FIND(E$1,'Ответы на форму (1)'!$E511)),0,IF(FIND(E$1,'Ответы на форму (1)'!$E511)&gt;0,1,0))</f>
        <v>0</v>
      </c>
      <c r="F511">
        <f>IF(ISERR(FIND(F$1,'Ответы на форму (1)'!$E511)),0,IF(FIND(F$1,'Ответы на форму (1)'!$E511)&gt;0,1,0))</f>
        <v>0</v>
      </c>
      <c r="G511">
        <f>IF(ISERR(FIND(G$1,'Ответы на форму (1)'!$E511)),0,IF(FIND(G$1,'Ответы на форму (1)'!$E511)&gt;0,1,0))</f>
        <v>0</v>
      </c>
      <c r="H511">
        <f>IF(ISERR(FIND(H$1,'Ответы на форму (1)'!$E511)),0,IF(FIND(H$1,'Ответы на форму (1)'!$E511)&gt;0,1,0))</f>
        <v>0</v>
      </c>
      <c r="I511">
        <f>IF(ISERR(FIND(I$1,'Ответы на форму (1)'!$E511)),0,IF(FIND(I$1,'Ответы на форму (1)'!$E511)&gt;0,1,0))</f>
        <v>0</v>
      </c>
      <c r="J511">
        <f>IF(ISERR(FIND(J$1,'Ответы на форму (1)'!$E511)),0,IF(FIND(J$1,'Ответы на форму (1)'!$E511)&gt;0,1,0))</f>
        <v>0</v>
      </c>
      <c r="K511">
        <f>IF(ISERR(FIND(K$1,'Ответы на форму (1)'!$E511)),0,IF(FIND(K$1,'Ответы на форму (1)'!$E511)&gt;0,1,0))</f>
        <v>0</v>
      </c>
      <c r="L511">
        <f t="shared" si="43"/>
        <v>0</v>
      </c>
      <c r="M511" s="9">
        <f t="shared" si="44"/>
        <v>26</v>
      </c>
      <c r="N511" s="9" t="str">
        <f t="shared" si="45"/>
        <v>1. Довольный</v>
      </c>
      <c r="O511">
        <f>'Ответы на форму (1)'!F511</f>
        <v>5</v>
      </c>
      <c r="P511">
        <f>'Ответы на форму (1)'!G511</f>
        <v>5</v>
      </c>
      <c r="Q511">
        <f>'Ответы на форму (1)'!H511</f>
        <v>5</v>
      </c>
      <c r="R511">
        <f>'Ответы на форму (1)'!I511</f>
        <v>5</v>
      </c>
      <c r="S511">
        <f>'Ответы на форму (1)'!J511</f>
        <v>6</v>
      </c>
      <c r="T511" t="str">
        <f>VLOOKUP('Ответы на форму (1)'!K511,ДжедайскаяШкала,2,FALSE)</f>
        <v>2. Средне</v>
      </c>
      <c r="U511" t="str">
        <f>VLOOKUP('Ответы на форму (1)'!L511,ДжедайскаяШкала,2,FALSE)</f>
        <v>2. Средне</v>
      </c>
      <c r="V511" s="9">
        <f t="shared" si="46"/>
        <v>30</v>
      </c>
      <c r="W511" s="9" t="str">
        <f t="shared" si="47"/>
        <v>2. Усталый</v>
      </c>
      <c r="X511">
        <f>VLOOKUP('Ответы на форму (1)'!M511,FAS,2,FALSE)</f>
        <v>3</v>
      </c>
      <c r="Y511">
        <f>VLOOKUP('Ответы на форму (1)'!N511,FAS,2,FALSE)</f>
        <v>3</v>
      </c>
      <c r="Z511">
        <f>VLOOKUP('Ответы на форму (1)'!O511,FAS,2,FALSE)</f>
        <v>3</v>
      </c>
      <c r="AA511">
        <f>VLOOKUP('Ответы на форму (1)'!P511,FAS,2,FALSE)</f>
        <v>3</v>
      </c>
      <c r="AB511">
        <f>VLOOKUP('Ответы на форму (1)'!Q511,FAS,2,FALSE)</f>
        <v>3</v>
      </c>
      <c r="AC511">
        <f>VLOOKUP('Ответы на форму (1)'!R511,FAS,2,FALSE)</f>
        <v>4</v>
      </c>
      <c r="AD511">
        <f>VLOOKUP('Ответы на форму (1)'!S511,FAS,2,FALSE)</f>
        <v>3</v>
      </c>
      <c r="AE511">
        <f>VLOOKUP('Ответы на форму (1)'!T511,FAS,2,FALSE)</f>
        <v>2</v>
      </c>
      <c r="AF511">
        <f>VLOOKUP('Ответы на форму (1)'!U511,FAS,2,FALSE)</f>
        <v>2</v>
      </c>
      <c r="AG511">
        <f>VLOOKUP('Ответы на форму (1)'!V511,FAS,2,FALSE)</f>
        <v>4</v>
      </c>
    </row>
    <row r="512" spans="1:33" x14ac:dyDescent="0.3">
      <c r="A512" t="str">
        <f>VLOOKUP('Ответы на форму (1)'!B512,Пол,2,FALSE)</f>
        <v>Ж</v>
      </c>
      <c r="B512">
        <f>'Ответы на форму (1)'!C512</f>
        <v>43</v>
      </c>
      <c r="C512" t="str">
        <f t="shared" si="42"/>
        <v>1. Мудрый :)</v>
      </c>
      <c r="D512" t="str">
        <f>VLOOKUP('Ответы на форму (1)'!D512,ЧастотаТолчкосмартфона,2,FALSE)</f>
        <v>4. Очень Часто</v>
      </c>
      <c r="E512">
        <f>IF(ISERR(FIND(E$1,'Ответы на форму (1)'!$E512)),0,IF(FIND(E$1,'Ответы на форму (1)'!$E512)&gt;0,1,0))</f>
        <v>0</v>
      </c>
      <c r="F512">
        <f>IF(ISERR(FIND(F$1,'Ответы на форму (1)'!$E512)),0,IF(FIND(F$1,'Ответы на форму (1)'!$E512)&gt;0,1,0))</f>
        <v>0</v>
      </c>
      <c r="G512">
        <f>IF(ISERR(FIND(G$1,'Ответы на форму (1)'!$E512)),0,IF(FIND(G$1,'Ответы на форму (1)'!$E512)&gt;0,1,0))</f>
        <v>0</v>
      </c>
      <c r="H512">
        <f>IF(ISERR(FIND(H$1,'Ответы на форму (1)'!$E512)),0,IF(FIND(H$1,'Ответы на форму (1)'!$E512)&gt;0,1,0))</f>
        <v>1</v>
      </c>
      <c r="I512">
        <f>IF(ISERR(FIND(I$1,'Ответы на форму (1)'!$E512)),0,IF(FIND(I$1,'Ответы на форму (1)'!$E512)&gt;0,1,0))</f>
        <v>0</v>
      </c>
      <c r="J512">
        <f>IF(ISERR(FIND(J$1,'Ответы на форму (1)'!$E512)),0,IF(FIND(J$1,'Ответы на форму (1)'!$E512)&gt;0,1,0))</f>
        <v>0</v>
      </c>
      <c r="K512">
        <f>IF(ISERR(FIND(K$1,'Ответы на форму (1)'!$E512)),0,IF(FIND(K$1,'Ответы на форму (1)'!$E512)&gt;0,1,0))</f>
        <v>0</v>
      </c>
      <c r="L512">
        <f t="shared" si="43"/>
        <v>1</v>
      </c>
      <c r="M512" s="9">
        <f t="shared" si="44"/>
        <v>27</v>
      </c>
      <c r="N512" s="9" t="str">
        <f t="shared" si="45"/>
        <v>1. Довольный</v>
      </c>
      <c r="O512">
        <f>'Ответы на форму (1)'!F512</f>
        <v>5</v>
      </c>
      <c r="P512">
        <f>'Ответы на форму (1)'!G512</f>
        <v>5</v>
      </c>
      <c r="Q512">
        <f>'Ответы на форму (1)'!H512</f>
        <v>5</v>
      </c>
      <c r="R512">
        <f>'Ответы на форму (1)'!I512</f>
        <v>6</v>
      </c>
      <c r="S512">
        <f>'Ответы на форму (1)'!J512</f>
        <v>6</v>
      </c>
      <c r="T512" t="str">
        <f>VLOOKUP('Ответы на форму (1)'!K512,ДжедайскаяШкала,2,FALSE)</f>
        <v>2. Средне</v>
      </c>
      <c r="U512" t="str">
        <f>VLOOKUP('Ответы на форму (1)'!L512,ДжедайскаяШкала,2,FALSE)</f>
        <v>2. Средне</v>
      </c>
      <c r="V512" s="9">
        <f t="shared" si="46"/>
        <v>26</v>
      </c>
      <c r="W512" s="9" t="str">
        <f t="shared" si="47"/>
        <v>2. Усталый</v>
      </c>
      <c r="X512">
        <f>VLOOKUP('Ответы на форму (1)'!M512,FAS,2,FALSE)</f>
        <v>3</v>
      </c>
      <c r="Y512">
        <f>VLOOKUP('Ответы на форму (1)'!N512,FAS,2,FALSE)</f>
        <v>2</v>
      </c>
      <c r="Z512">
        <f>VLOOKUP('Ответы на форму (1)'!O512,FAS,2,FALSE)</f>
        <v>3</v>
      </c>
      <c r="AA512">
        <f>VLOOKUP('Ответы на форму (1)'!P512,FAS,2,FALSE)</f>
        <v>2</v>
      </c>
      <c r="AB512">
        <f>VLOOKUP('Ответы на форму (1)'!Q512,FAS,2,FALSE)</f>
        <v>2</v>
      </c>
      <c r="AC512">
        <f>VLOOKUP('Ответы на форму (1)'!R512,FAS,2,FALSE)</f>
        <v>3</v>
      </c>
      <c r="AD512">
        <f>VLOOKUP('Ответы на форму (1)'!S512,FAS,2,FALSE)</f>
        <v>3</v>
      </c>
      <c r="AE512">
        <f>VLOOKUP('Ответы на форму (1)'!T512,FAS,2,FALSE)</f>
        <v>2</v>
      </c>
      <c r="AF512">
        <f>VLOOKUP('Ответы на форму (1)'!U512,FAS,2,FALSE)</f>
        <v>2</v>
      </c>
      <c r="AG512">
        <f>VLOOKUP('Ответы на форму (1)'!V512,FAS,2,FALSE)</f>
        <v>4</v>
      </c>
    </row>
    <row r="513" spans="1:33" x14ac:dyDescent="0.3">
      <c r="A513" t="str">
        <f>VLOOKUP('Ответы на форму (1)'!B513,Пол,2,FALSE)</f>
        <v>М</v>
      </c>
      <c r="B513">
        <f>'Ответы на форму (1)'!C513</f>
        <v>37</v>
      </c>
      <c r="C513" t="str">
        <f t="shared" si="42"/>
        <v>1. Мудрый :)</v>
      </c>
      <c r="D513" t="str">
        <f>VLOOKUP('Ответы на форму (1)'!D513,ЧастотаТолчкосмартфона,2,FALSE)</f>
        <v>1. Редко</v>
      </c>
      <c r="E513">
        <f>IF(ISERR(FIND(E$1,'Ответы на форму (1)'!$E513)),0,IF(FIND(E$1,'Ответы на форму (1)'!$E513)&gt;0,1,0))</f>
        <v>0</v>
      </c>
      <c r="F513">
        <f>IF(ISERR(FIND(F$1,'Ответы на форму (1)'!$E513)),0,IF(FIND(F$1,'Ответы на форму (1)'!$E513)&gt;0,1,0))</f>
        <v>0</v>
      </c>
      <c r="G513">
        <f>IF(ISERR(FIND(G$1,'Ответы на форму (1)'!$E513)),0,IF(FIND(G$1,'Ответы на форму (1)'!$E513)&gt;0,1,0))</f>
        <v>0</v>
      </c>
      <c r="H513">
        <f>IF(ISERR(FIND(H$1,'Ответы на форму (1)'!$E513)),0,IF(FIND(H$1,'Ответы на форму (1)'!$E513)&gt;0,1,0))</f>
        <v>0</v>
      </c>
      <c r="I513">
        <f>IF(ISERR(FIND(I$1,'Ответы на форму (1)'!$E513)),0,IF(FIND(I$1,'Ответы на форму (1)'!$E513)&gt;0,1,0))</f>
        <v>1</v>
      </c>
      <c r="J513">
        <f>IF(ISERR(FIND(J$1,'Ответы на форму (1)'!$E513)),0,IF(FIND(J$1,'Ответы на форму (1)'!$E513)&gt;0,1,0))</f>
        <v>0</v>
      </c>
      <c r="K513">
        <f>IF(ISERR(FIND(K$1,'Ответы на форму (1)'!$E513)),0,IF(FIND(K$1,'Ответы на форму (1)'!$E513)&gt;0,1,0))</f>
        <v>0</v>
      </c>
      <c r="L513">
        <f t="shared" si="43"/>
        <v>1</v>
      </c>
      <c r="M513" s="9">
        <f t="shared" si="44"/>
        <v>22</v>
      </c>
      <c r="N513" s="9" t="str">
        <f t="shared" si="45"/>
        <v>2. Так себе</v>
      </c>
      <c r="O513">
        <f>'Ответы на форму (1)'!F513</f>
        <v>5</v>
      </c>
      <c r="P513">
        <f>'Ответы на форму (1)'!G513</f>
        <v>4</v>
      </c>
      <c r="Q513">
        <f>'Ответы на форму (1)'!H513</f>
        <v>4</v>
      </c>
      <c r="R513">
        <f>'Ответы на форму (1)'!I513</f>
        <v>2</v>
      </c>
      <c r="S513">
        <f>'Ответы на форму (1)'!J513</f>
        <v>7</v>
      </c>
      <c r="T513" t="str">
        <f>VLOOKUP('Ответы на форму (1)'!K513,ДжедайскаяШкала,2,FALSE)</f>
        <v>2. Средне</v>
      </c>
      <c r="U513" t="str">
        <f>VLOOKUP('Ответы на форму (1)'!L513,ДжедайскаяШкала,2,FALSE)</f>
        <v>2. Средне</v>
      </c>
      <c r="V513" s="9">
        <f t="shared" si="46"/>
        <v>29</v>
      </c>
      <c r="W513" s="9" t="str">
        <f t="shared" si="47"/>
        <v>2. Усталый</v>
      </c>
      <c r="X513">
        <f>VLOOKUP('Ответы на форму (1)'!M513,FAS,2,FALSE)</f>
        <v>4</v>
      </c>
      <c r="Y513">
        <f>VLOOKUP('Ответы на форму (1)'!N513,FAS,2,FALSE)</f>
        <v>2</v>
      </c>
      <c r="Z513">
        <f>VLOOKUP('Ответы на форму (1)'!O513,FAS,2,FALSE)</f>
        <v>3</v>
      </c>
      <c r="AA513">
        <f>VLOOKUP('Ответы на форму (1)'!P513,FAS,2,FALSE)</f>
        <v>4</v>
      </c>
      <c r="AB513">
        <f>VLOOKUP('Ответы на форму (1)'!Q513,FAS,2,FALSE)</f>
        <v>3</v>
      </c>
      <c r="AC513">
        <f>VLOOKUP('Ответы на форму (1)'!R513,FAS,2,FALSE)</f>
        <v>2</v>
      </c>
      <c r="AD513">
        <f>VLOOKUP('Ответы на форму (1)'!S513,FAS,2,FALSE)</f>
        <v>4</v>
      </c>
      <c r="AE513">
        <f>VLOOKUP('Ответы на форму (1)'!T513,FAS,2,FALSE)</f>
        <v>1</v>
      </c>
      <c r="AF513">
        <f>VLOOKUP('Ответы на форму (1)'!U513,FAS,2,FALSE)</f>
        <v>3</v>
      </c>
      <c r="AG513">
        <f>VLOOKUP('Ответы на форму (1)'!V513,FAS,2,FALSE)</f>
        <v>3</v>
      </c>
    </row>
    <row r="514" spans="1:33" x14ac:dyDescent="0.3">
      <c r="A514" t="str">
        <f>VLOOKUP('Ответы на форму (1)'!B514,Пол,2,FALSE)</f>
        <v>М</v>
      </c>
      <c r="B514">
        <f>'Ответы на форму (1)'!C514</f>
        <v>38</v>
      </c>
      <c r="C514" t="str">
        <f t="shared" si="42"/>
        <v>1. Мудрый :)</v>
      </c>
      <c r="D514" t="str">
        <f>VLOOKUP('Ответы на форму (1)'!D514,ЧастотаТолчкосмартфона,2,FALSE)</f>
        <v>2. Иногда</v>
      </c>
      <c r="E514">
        <f>IF(ISERR(FIND(E$1,'Ответы на форму (1)'!$E514)),0,IF(FIND(E$1,'Ответы на форму (1)'!$E514)&gt;0,1,0))</f>
        <v>1</v>
      </c>
      <c r="F514">
        <f>IF(ISERR(FIND(F$1,'Ответы на форму (1)'!$E514)),0,IF(FIND(F$1,'Ответы на форму (1)'!$E514)&gt;0,1,0))</f>
        <v>1</v>
      </c>
      <c r="G514">
        <f>IF(ISERR(FIND(G$1,'Ответы на форму (1)'!$E514)),0,IF(FIND(G$1,'Ответы на форму (1)'!$E514)&gt;0,1,0))</f>
        <v>0</v>
      </c>
      <c r="H514">
        <f>IF(ISERR(FIND(H$1,'Ответы на форму (1)'!$E514)),0,IF(FIND(H$1,'Ответы на форму (1)'!$E514)&gt;0,1,0))</f>
        <v>1</v>
      </c>
      <c r="I514">
        <f>IF(ISERR(FIND(I$1,'Ответы на форму (1)'!$E514)),0,IF(FIND(I$1,'Ответы на форму (1)'!$E514)&gt;0,1,0))</f>
        <v>0</v>
      </c>
      <c r="J514">
        <f>IF(ISERR(FIND(J$1,'Ответы на форму (1)'!$E514)),0,IF(FIND(J$1,'Ответы на форму (1)'!$E514)&gt;0,1,0))</f>
        <v>0</v>
      </c>
      <c r="K514">
        <f>IF(ISERR(FIND(K$1,'Ответы на форму (1)'!$E514)),0,IF(FIND(K$1,'Ответы на форму (1)'!$E514)&gt;0,1,0))</f>
        <v>0</v>
      </c>
      <c r="L514">
        <f t="shared" si="43"/>
        <v>3</v>
      </c>
      <c r="M514" s="9">
        <f t="shared" si="44"/>
        <v>14</v>
      </c>
      <c r="N514" s="9" t="str">
        <f t="shared" si="45"/>
        <v>3. Не довольный</v>
      </c>
      <c r="O514">
        <f>'Ответы на форму (1)'!F514</f>
        <v>2</v>
      </c>
      <c r="P514">
        <f>'Ответы на форму (1)'!G514</f>
        <v>2</v>
      </c>
      <c r="Q514">
        <f>'Ответы на форму (1)'!H514</f>
        <v>3</v>
      </c>
      <c r="R514">
        <f>'Ответы на форму (1)'!I514</f>
        <v>3</v>
      </c>
      <c r="S514">
        <f>'Ответы на форму (1)'!J514</f>
        <v>4</v>
      </c>
      <c r="T514" t="str">
        <f>VLOOKUP('Ответы на форму (1)'!K514,ДжедайскаяШкала,2,FALSE)</f>
        <v>2. Средне</v>
      </c>
      <c r="U514" t="str">
        <f>VLOOKUP('Ответы на форму (1)'!L514,ДжедайскаяШкала,2,FALSE)</f>
        <v>3. Хорошо</v>
      </c>
      <c r="V514" s="9">
        <f t="shared" si="46"/>
        <v>27</v>
      </c>
      <c r="W514" s="9" t="str">
        <f t="shared" si="47"/>
        <v>2. Усталый</v>
      </c>
      <c r="X514">
        <f>VLOOKUP('Ответы на форму (1)'!M514,FAS,2,FALSE)</f>
        <v>2</v>
      </c>
      <c r="Y514">
        <f>VLOOKUP('Ответы на форму (1)'!N514,FAS,2,FALSE)</f>
        <v>2</v>
      </c>
      <c r="Z514">
        <f>VLOOKUP('Ответы на форму (1)'!O514,FAS,2,FALSE)</f>
        <v>2</v>
      </c>
      <c r="AA514">
        <f>VLOOKUP('Ответы на форму (1)'!P514,FAS,2,FALSE)</f>
        <v>4</v>
      </c>
      <c r="AB514">
        <f>VLOOKUP('Ответы на форму (1)'!Q514,FAS,2,FALSE)</f>
        <v>3</v>
      </c>
      <c r="AC514">
        <f>VLOOKUP('Ответы на форму (1)'!R514,FAS,2,FALSE)</f>
        <v>2</v>
      </c>
      <c r="AD514">
        <f>VLOOKUP('Ответы на форму (1)'!S514,FAS,2,FALSE)</f>
        <v>2</v>
      </c>
      <c r="AE514">
        <f>VLOOKUP('Ответы на форму (1)'!T514,FAS,2,FALSE)</f>
        <v>2</v>
      </c>
      <c r="AF514">
        <f>VLOOKUP('Ответы на форму (1)'!U514,FAS,2,FALSE)</f>
        <v>4</v>
      </c>
      <c r="AG514">
        <f>VLOOKUP('Ответы на форму (1)'!V514,FAS,2,FALSE)</f>
        <v>4</v>
      </c>
    </row>
    <row r="515" spans="1:33" x14ac:dyDescent="0.3">
      <c r="A515" t="str">
        <f>VLOOKUP('Ответы на форму (1)'!B515,Пол,2,FALSE)</f>
        <v>М</v>
      </c>
      <c r="B515">
        <f>'Ответы на форму (1)'!C515</f>
        <v>35</v>
      </c>
      <c r="C515" t="str">
        <f t="shared" ref="C515:C527" si="48">IF(B515&lt;27,"3. Миллениал :)",IF(B515&lt;35,"2. Молодой", "1. Мудрый :)"))</f>
        <v>1. Мудрый :)</v>
      </c>
      <c r="D515" t="str">
        <f>VLOOKUP('Ответы на форму (1)'!D515,ЧастотаТолчкосмартфона,2,FALSE)</f>
        <v>4. Очень Часто</v>
      </c>
      <c r="E515">
        <f>IF(ISERR(FIND(E$1,'Ответы на форму (1)'!$E515)),0,IF(FIND(E$1,'Ответы на форму (1)'!$E515)&gt;0,1,0))</f>
        <v>1</v>
      </c>
      <c r="F515">
        <f>IF(ISERR(FIND(F$1,'Ответы на форму (1)'!$E515)),0,IF(FIND(F$1,'Ответы на форму (1)'!$E515)&gt;0,1,0))</f>
        <v>1</v>
      </c>
      <c r="G515">
        <f>IF(ISERR(FIND(G$1,'Ответы на форму (1)'!$E515)),0,IF(FIND(G$1,'Ответы на форму (1)'!$E515)&gt;0,1,0))</f>
        <v>1</v>
      </c>
      <c r="H515">
        <f>IF(ISERR(FIND(H$1,'Ответы на форму (1)'!$E515)),0,IF(FIND(H$1,'Ответы на форму (1)'!$E515)&gt;0,1,0))</f>
        <v>1</v>
      </c>
      <c r="I515">
        <f>IF(ISERR(FIND(I$1,'Ответы на форму (1)'!$E515)),0,IF(FIND(I$1,'Ответы на форму (1)'!$E515)&gt;0,1,0))</f>
        <v>0</v>
      </c>
      <c r="J515">
        <f>IF(ISERR(FIND(J$1,'Ответы на форму (1)'!$E515)),0,IF(FIND(J$1,'Ответы на форму (1)'!$E515)&gt;0,1,0))</f>
        <v>0</v>
      </c>
      <c r="K515">
        <f>IF(ISERR(FIND(K$1,'Ответы на форму (1)'!$E515)),0,IF(FIND(K$1,'Ответы на форму (1)'!$E515)&gt;0,1,0))</f>
        <v>0</v>
      </c>
      <c r="L515">
        <f t="shared" ref="L515:L527" si="49">SUM(E515:K515)</f>
        <v>4</v>
      </c>
      <c r="M515" s="9">
        <f t="shared" ref="M515:M525" si="50">SUM(O515:S515)</f>
        <v>22</v>
      </c>
      <c r="N515" s="9" t="str">
        <f t="shared" ref="N515:N527" si="51">IF(M515&lt;16,"3. Не довольный",IF(M515&lt;26,"2. Так себе", "1. Довольный"))</f>
        <v>2. Так себе</v>
      </c>
      <c r="O515">
        <f>'Ответы на форму (1)'!F515</f>
        <v>4</v>
      </c>
      <c r="P515">
        <f>'Ответы на форму (1)'!G515</f>
        <v>4</v>
      </c>
      <c r="Q515">
        <f>'Ответы на форму (1)'!H515</f>
        <v>4</v>
      </c>
      <c r="R515">
        <f>'Ответы на форму (1)'!I515</f>
        <v>4</v>
      </c>
      <c r="S515">
        <f>'Ответы на форму (1)'!J515</f>
        <v>6</v>
      </c>
      <c r="T515" t="str">
        <f>VLOOKUP('Ответы на форму (1)'!K515,ДжедайскаяШкала,2,FALSE)</f>
        <v>2. Средне</v>
      </c>
      <c r="U515" t="str">
        <f>VLOOKUP('Ответы на форму (1)'!L515,ДжедайскаяШкала,2,FALSE)</f>
        <v>2. Средне</v>
      </c>
      <c r="V515" s="9">
        <f t="shared" ref="V515:V525" si="52">SUM(X515:AG515)</f>
        <v>38</v>
      </c>
      <c r="W515" s="9" t="str">
        <f t="shared" ref="W515:W527" si="53">IF(V515&lt;24,"1. Свежий",IF(V515&lt;33,"2. Усталый", "3. В хлам"))</f>
        <v>3. В хлам</v>
      </c>
      <c r="X515">
        <f>VLOOKUP('Ответы на форму (1)'!M515,FAS,2,FALSE)</f>
        <v>4</v>
      </c>
      <c r="Y515">
        <f>VLOOKUP('Ответы на форму (1)'!N515,FAS,2,FALSE)</f>
        <v>4</v>
      </c>
      <c r="Z515">
        <f>VLOOKUP('Ответы на форму (1)'!O515,FAS,2,FALSE)</f>
        <v>4</v>
      </c>
      <c r="AA515">
        <f>VLOOKUP('Ответы на форму (1)'!P515,FAS,2,FALSE)</f>
        <v>2</v>
      </c>
      <c r="AB515">
        <f>VLOOKUP('Ответы на форму (1)'!Q515,FAS,2,FALSE)</f>
        <v>5</v>
      </c>
      <c r="AC515">
        <f>VLOOKUP('Ответы на форму (1)'!R515,FAS,2,FALSE)</f>
        <v>4</v>
      </c>
      <c r="AD515">
        <f>VLOOKUP('Ответы на форму (1)'!S515,FAS,2,FALSE)</f>
        <v>4</v>
      </c>
      <c r="AE515">
        <f>VLOOKUP('Ответы на форму (1)'!T515,FAS,2,FALSE)</f>
        <v>4</v>
      </c>
      <c r="AF515">
        <f>VLOOKUP('Ответы на форму (1)'!U515,FAS,2,FALSE)</f>
        <v>5</v>
      </c>
      <c r="AG515">
        <f>VLOOKUP('Ответы на форму (1)'!V515,FAS,2,FALSE)</f>
        <v>2</v>
      </c>
    </row>
    <row r="516" spans="1:33" x14ac:dyDescent="0.3">
      <c r="A516" t="str">
        <f>VLOOKUP('Ответы на форму (1)'!B516,Пол,2,FALSE)</f>
        <v>М</v>
      </c>
      <c r="B516">
        <f>'Ответы на форму (1)'!C516</f>
        <v>26</v>
      </c>
      <c r="C516" t="str">
        <f t="shared" si="48"/>
        <v>3. Миллениал :)</v>
      </c>
      <c r="D516" t="str">
        <f>VLOOKUP('Ответы на форму (1)'!D516,ЧастотаТолчкосмартфона,2,FALSE)</f>
        <v>3. Часто</v>
      </c>
      <c r="E516">
        <f>IF(ISERR(FIND(E$1,'Ответы на форму (1)'!$E516)),0,IF(FIND(E$1,'Ответы на форму (1)'!$E516)&gt;0,1,0))</f>
        <v>0</v>
      </c>
      <c r="F516">
        <f>IF(ISERR(FIND(F$1,'Ответы на форму (1)'!$E516)),0,IF(FIND(F$1,'Ответы на форму (1)'!$E516)&gt;0,1,0))</f>
        <v>0</v>
      </c>
      <c r="G516">
        <f>IF(ISERR(FIND(G$1,'Ответы на форму (1)'!$E516)),0,IF(FIND(G$1,'Ответы на форму (1)'!$E516)&gt;0,1,0))</f>
        <v>0</v>
      </c>
      <c r="H516">
        <f>IF(ISERR(FIND(H$1,'Ответы на форму (1)'!$E516)),0,IF(FIND(H$1,'Ответы на форму (1)'!$E516)&gt;0,1,0))</f>
        <v>0</v>
      </c>
      <c r="I516">
        <f>IF(ISERR(FIND(I$1,'Ответы на форму (1)'!$E516)),0,IF(FIND(I$1,'Ответы на форму (1)'!$E516)&gt;0,1,0))</f>
        <v>1</v>
      </c>
      <c r="J516">
        <f>IF(ISERR(FIND(J$1,'Ответы на форму (1)'!$E516)),0,IF(FIND(J$1,'Ответы на форму (1)'!$E516)&gt;0,1,0))</f>
        <v>1</v>
      </c>
      <c r="K516">
        <f>IF(ISERR(FIND(K$1,'Ответы на форму (1)'!$E516)),0,IF(FIND(K$1,'Ответы на форму (1)'!$E516)&gt;0,1,0))</f>
        <v>0</v>
      </c>
      <c r="L516">
        <f t="shared" si="49"/>
        <v>2</v>
      </c>
      <c r="M516" s="9">
        <f t="shared" si="50"/>
        <v>18</v>
      </c>
      <c r="N516" s="9" t="str">
        <f t="shared" si="51"/>
        <v>2. Так себе</v>
      </c>
      <c r="O516">
        <f>'Ответы на форму (1)'!F516</f>
        <v>3</v>
      </c>
      <c r="P516">
        <f>'Ответы на форму (1)'!G516</f>
        <v>3</v>
      </c>
      <c r="Q516">
        <f>'Ответы на форму (1)'!H516</f>
        <v>3</v>
      </c>
      <c r="R516">
        <f>'Ответы на форму (1)'!I516</f>
        <v>3</v>
      </c>
      <c r="S516">
        <f>'Ответы на форму (1)'!J516</f>
        <v>6</v>
      </c>
      <c r="T516" t="str">
        <f>VLOOKUP('Ответы на форму (1)'!K516,ДжедайскаяШкала,2,FALSE)</f>
        <v>1. Плохо</v>
      </c>
      <c r="U516" t="str">
        <f>VLOOKUP('Ответы на форму (1)'!L516,ДжедайскаяШкала,2,FALSE)</f>
        <v>1. Плохо</v>
      </c>
      <c r="V516" s="9">
        <f t="shared" si="52"/>
        <v>38</v>
      </c>
      <c r="W516" s="9" t="str">
        <f t="shared" si="53"/>
        <v>3. В хлам</v>
      </c>
      <c r="X516">
        <f>VLOOKUP('Ответы на форму (1)'!M516,FAS,2,FALSE)</f>
        <v>4</v>
      </c>
      <c r="Y516">
        <f>VLOOKUP('Ответы на форму (1)'!N516,FAS,2,FALSE)</f>
        <v>5</v>
      </c>
      <c r="Z516">
        <f>VLOOKUP('Ответы на форму (1)'!O516,FAS,2,FALSE)</f>
        <v>4</v>
      </c>
      <c r="AA516">
        <f>VLOOKUP('Ответы на форму (1)'!P516,FAS,2,FALSE)</f>
        <v>3</v>
      </c>
      <c r="AB516">
        <f>VLOOKUP('Ответы на форму (1)'!Q516,FAS,2,FALSE)</f>
        <v>3</v>
      </c>
      <c r="AC516">
        <f>VLOOKUP('Ответы на форму (1)'!R516,FAS,2,FALSE)</f>
        <v>4</v>
      </c>
      <c r="AD516">
        <f>VLOOKUP('Ответы на форму (1)'!S516,FAS,2,FALSE)</f>
        <v>4</v>
      </c>
      <c r="AE516">
        <f>VLOOKUP('Ответы на форму (1)'!T516,FAS,2,FALSE)</f>
        <v>5</v>
      </c>
      <c r="AF516">
        <f>VLOOKUP('Ответы на форму (1)'!U516,FAS,2,FALSE)</f>
        <v>4</v>
      </c>
      <c r="AG516">
        <f>VLOOKUP('Ответы на форму (1)'!V516,FAS,2,FALSE)</f>
        <v>2</v>
      </c>
    </row>
    <row r="517" spans="1:33" x14ac:dyDescent="0.3">
      <c r="A517" t="str">
        <f>VLOOKUP('Ответы на форму (1)'!B517,Пол,2,FALSE)</f>
        <v>М</v>
      </c>
      <c r="B517">
        <f>'Ответы на форму (1)'!C517</f>
        <v>39</v>
      </c>
      <c r="C517" t="str">
        <f t="shared" si="48"/>
        <v>1. Мудрый :)</v>
      </c>
      <c r="D517" t="str">
        <f>VLOOKUP('Ответы на форму (1)'!D517,ЧастотаТолчкосмартфона,2,FALSE)</f>
        <v>3. Часто</v>
      </c>
      <c r="E517">
        <f>IF(ISERR(FIND(E$1,'Ответы на форму (1)'!$E517)),0,IF(FIND(E$1,'Ответы на форму (1)'!$E517)&gt;0,1,0))</f>
        <v>0</v>
      </c>
      <c r="F517">
        <f>IF(ISERR(FIND(F$1,'Ответы на форму (1)'!$E517)),0,IF(FIND(F$1,'Ответы на форму (1)'!$E517)&gt;0,1,0))</f>
        <v>0</v>
      </c>
      <c r="G517">
        <f>IF(ISERR(FIND(G$1,'Ответы на форму (1)'!$E517)),0,IF(FIND(G$1,'Ответы на форму (1)'!$E517)&gt;0,1,0))</f>
        <v>0</v>
      </c>
      <c r="H517">
        <f>IF(ISERR(FIND(H$1,'Ответы на форму (1)'!$E517)),0,IF(FIND(H$1,'Ответы на форму (1)'!$E517)&gt;0,1,0))</f>
        <v>1</v>
      </c>
      <c r="I517">
        <f>IF(ISERR(FIND(I$1,'Ответы на форму (1)'!$E517)),0,IF(FIND(I$1,'Ответы на форму (1)'!$E517)&gt;0,1,0))</f>
        <v>0</v>
      </c>
      <c r="J517">
        <f>IF(ISERR(FIND(J$1,'Ответы на форму (1)'!$E517)),0,IF(FIND(J$1,'Ответы на форму (1)'!$E517)&gt;0,1,0))</f>
        <v>0</v>
      </c>
      <c r="K517">
        <f>IF(ISERR(FIND(K$1,'Ответы на форму (1)'!$E517)),0,IF(FIND(K$1,'Ответы на форму (1)'!$E517)&gt;0,1,0))</f>
        <v>1</v>
      </c>
      <c r="L517">
        <f t="shared" si="49"/>
        <v>2</v>
      </c>
      <c r="M517" s="9">
        <f t="shared" si="50"/>
        <v>24</v>
      </c>
      <c r="N517" s="9" t="str">
        <f t="shared" si="51"/>
        <v>2. Так себе</v>
      </c>
      <c r="O517">
        <f>'Ответы на форму (1)'!F517</f>
        <v>5</v>
      </c>
      <c r="P517">
        <f>'Ответы на форму (1)'!G517</f>
        <v>5</v>
      </c>
      <c r="Q517">
        <f>'Ответы на форму (1)'!H517</f>
        <v>5</v>
      </c>
      <c r="R517">
        <f>'Ответы на форму (1)'!I517</f>
        <v>6</v>
      </c>
      <c r="S517">
        <f>'Ответы на форму (1)'!J517</f>
        <v>3</v>
      </c>
      <c r="T517" t="str">
        <f>VLOOKUP('Ответы на форму (1)'!K517,ДжедайскаяШкала,2,FALSE)</f>
        <v>2. Средне</v>
      </c>
      <c r="U517" t="str">
        <f>VLOOKUP('Ответы на форму (1)'!L517,ДжедайскаяШкала,2,FALSE)</f>
        <v>1. Плохо</v>
      </c>
      <c r="V517" s="9">
        <f t="shared" si="52"/>
        <v>27</v>
      </c>
      <c r="W517" s="9" t="str">
        <f t="shared" si="53"/>
        <v>2. Усталый</v>
      </c>
      <c r="X517">
        <f>VLOOKUP('Ответы на форму (1)'!M517,FAS,2,FALSE)</f>
        <v>3</v>
      </c>
      <c r="Y517">
        <f>VLOOKUP('Ответы на форму (1)'!N517,FAS,2,FALSE)</f>
        <v>2</v>
      </c>
      <c r="Z517">
        <f>VLOOKUP('Ответы на форму (1)'!O517,FAS,2,FALSE)</f>
        <v>4</v>
      </c>
      <c r="AA517">
        <f>VLOOKUP('Ответы на форму (1)'!P517,FAS,2,FALSE)</f>
        <v>2</v>
      </c>
      <c r="AB517">
        <f>VLOOKUP('Ответы на форму (1)'!Q517,FAS,2,FALSE)</f>
        <v>2</v>
      </c>
      <c r="AC517">
        <f>VLOOKUP('Ответы на форму (1)'!R517,FAS,2,FALSE)</f>
        <v>3</v>
      </c>
      <c r="AD517">
        <f>VLOOKUP('Ответы на форму (1)'!S517,FAS,2,FALSE)</f>
        <v>2</v>
      </c>
      <c r="AE517">
        <f>VLOOKUP('Ответы на форму (1)'!T517,FAS,2,FALSE)</f>
        <v>3</v>
      </c>
      <c r="AF517">
        <f>VLOOKUP('Ответы на форму (1)'!U517,FAS,2,FALSE)</f>
        <v>3</v>
      </c>
      <c r="AG517">
        <f>VLOOKUP('Ответы на форму (1)'!V517,FAS,2,FALSE)</f>
        <v>3</v>
      </c>
    </row>
    <row r="518" spans="1:33" x14ac:dyDescent="0.3">
      <c r="A518" t="str">
        <f>VLOOKUP('Ответы на форму (1)'!B518,Пол,2,FALSE)</f>
        <v>М</v>
      </c>
      <c r="B518">
        <f>'Ответы на форму (1)'!C518</f>
        <v>0</v>
      </c>
      <c r="C518" t="str">
        <f t="shared" si="48"/>
        <v>3. Миллениал :)</v>
      </c>
      <c r="D518" t="str">
        <f>VLOOKUP('Ответы на форму (1)'!D518,ЧастотаТолчкосмартфона,2,FALSE)</f>
        <v>4. Очень Часто</v>
      </c>
      <c r="E518">
        <f>IF(ISERR(FIND(E$1,'Ответы на форму (1)'!$E518)),0,IF(FIND(E$1,'Ответы на форму (1)'!$E518)&gt;0,1,0))</f>
        <v>1</v>
      </c>
      <c r="F518">
        <f>IF(ISERR(FIND(F$1,'Ответы на форму (1)'!$E518)),0,IF(FIND(F$1,'Ответы на форму (1)'!$E518)&gt;0,1,0))</f>
        <v>1</v>
      </c>
      <c r="G518">
        <f>IF(ISERR(FIND(G$1,'Ответы на форму (1)'!$E518)),0,IF(FIND(G$1,'Ответы на форму (1)'!$E518)&gt;0,1,0))</f>
        <v>0</v>
      </c>
      <c r="H518">
        <f>IF(ISERR(FIND(H$1,'Ответы на форму (1)'!$E518)),0,IF(FIND(H$1,'Ответы на форму (1)'!$E518)&gt;0,1,0))</f>
        <v>1</v>
      </c>
      <c r="I518">
        <f>IF(ISERR(FIND(I$1,'Ответы на форму (1)'!$E518)),0,IF(FIND(I$1,'Ответы на форму (1)'!$E518)&gt;0,1,0))</f>
        <v>1</v>
      </c>
      <c r="J518">
        <f>IF(ISERR(FIND(J$1,'Ответы на форму (1)'!$E518)),0,IF(FIND(J$1,'Ответы на форму (1)'!$E518)&gt;0,1,0))</f>
        <v>0</v>
      </c>
      <c r="K518">
        <f>IF(ISERR(FIND(K$1,'Ответы на форму (1)'!$E518)),0,IF(FIND(K$1,'Ответы на форму (1)'!$E518)&gt;0,1,0))</f>
        <v>1</v>
      </c>
      <c r="L518">
        <f t="shared" si="49"/>
        <v>5</v>
      </c>
      <c r="M518" s="9">
        <f t="shared" si="50"/>
        <v>24</v>
      </c>
      <c r="N518" s="9" t="str">
        <f t="shared" si="51"/>
        <v>2. Так себе</v>
      </c>
      <c r="O518">
        <f>'Ответы на форму (1)'!F518</f>
        <v>4</v>
      </c>
      <c r="P518">
        <f>'Ответы на форму (1)'!G518</f>
        <v>5</v>
      </c>
      <c r="Q518">
        <f>'Ответы на форму (1)'!H518</f>
        <v>5</v>
      </c>
      <c r="R518">
        <f>'Ответы на форму (1)'!I518</f>
        <v>5</v>
      </c>
      <c r="S518">
        <f>'Ответы на форму (1)'!J518</f>
        <v>5</v>
      </c>
      <c r="T518" t="str">
        <f>VLOOKUP('Ответы на форму (1)'!K518,ДжедайскаяШкала,2,FALSE)</f>
        <v>1. Плохо</v>
      </c>
      <c r="U518" t="str">
        <f>VLOOKUP('Ответы на форму (1)'!L518,ДжедайскаяШкала,2,FALSE)</f>
        <v>2. Средне</v>
      </c>
      <c r="V518" s="9">
        <f t="shared" si="52"/>
        <v>36</v>
      </c>
      <c r="W518" s="9" t="str">
        <f t="shared" si="53"/>
        <v>3. В хлам</v>
      </c>
      <c r="X518">
        <f>VLOOKUP('Ответы на форму (1)'!M518,FAS,2,FALSE)</f>
        <v>4</v>
      </c>
      <c r="Y518">
        <f>VLOOKUP('Ответы на форму (1)'!N518,FAS,2,FALSE)</f>
        <v>4</v>
      </c>
      <c r="Z518">
        <f>VLOOKUP('Ответы на форму (1)'!O518,FAS,2,FALSE)</f>
        <v>4</v>
      </c>
      <c r="AA518">
        <f>VLOOKUP('Ответы на форму (1)'!P518,FAS,2,FALSE)</f>
        <v>2</v>
      </c>
      <c r="AB518">
        <f>VLOOKUP('Ответы на форму (1)'!Q518,FAS,2,FALSE)</f>
        <v>4</v>
      </c>
      <c r="AC518">
        <f>VLOOKUP('Ответы на форму (1)'!R518,FAS,2,FALSE)</f>
        <v>4</v>
      </c>
      <c r="AD518">
        <f>VLOOKUP('Ответы на форму (1)'!S518,FAS,2,FALSE)</f>
        <v>4</v>
      </c>
      <c r="AE518">
        <f>VLOOKUP('Ответы на форму (1)'!T518,FAS,2,FALSE)</f>
        <v>4</v>
      </c>
      <c r="AF518">
        <f>VLOOKUP('Ответы на форму (1)'!U518,FAS,2,FALSE)</f>
        <v>4</v>
      </c>
      <c r="AG518">
        <f>VLOOKUP('Ответы на форму (1)'!V518,FAS,2,FALSE)</f>
        <v>2</v>
      </c>
    </row>
    <row r="519" spans="1:33" x14ac:dyDescent="0.3">
      <c r="A519" t="str">
        <f>VLOOKUP('Ответы на форму (1)'!B519,Пол,2,FALSE)</f>
        <v>Ж</v>
      </c>
      <c r="B519">
        <f>'Ответы на форму (1)'!C519</f>
        <v>31</v>
      </c>
      <c r="C519" t="str">
        <f t="shared" si="48"/>
        <v>2. Молодой</v>
      </c>
      <c r="D519" t="str">
        <f>VLOOKUP('Ответы на форму (1)'!D519,ЧастотаТолчкосмартфона,2,FALSE)</f>
        <v>0. Никогда</v>
      </c>
      <c r="E519">
        <f>IF(ISERR(FIND(E$1,'Ответы на форму (1)'!$E519)),0,IF(FIND(E$1,'Ответы на форму (1)'!$E519)&gt;0,1,0))</f>
        <v>0</v>
      </c>
      <c r="F519">
        <f>IF(ISERR(FIND(F$1,'Ответы на форму (1)'!$E519)),0,IF(FIND(F$1,'Ответы на форму (1)'!$E519)&gt;0,1,0))</f>
        <v>0</v>
      </c>
      <c r="G519">
        <f>IF(ISERR(FIND(G$1,'Ответы на форму (1)'!$E519)),0,IF(FIND(G$1,'Ответы на форму (1)'!$E519)&gt;0,1,0))</f>
        <v>0</v>
      </c>
      <c r="H519">
        <f>IF(ISERR(FIND(H$1,'Ответы на форму (1)'!$E519)),0,IF(FIND(H$1,'Ответы на форму (1)'!$E519)&gt;0,1,0))</f>
        <v>0</v>
      </c>
      <c r="I519">
        <f>IF(ISERR(FIND(I$1,'Ответы на форму (1)'!$E519)),0,IF(FIND(I$1,'Ответы на форму (1)'!$E519)&gt;0,1,0))</f>
        <v>0</v>
      </c>
      <c r="J519">
        <f>IF(ISERR(FIND(J$1,'Ответы на форму (1)'!$E519)),0,IF(FIND(J$1,'Ответы на форму (1)'!$E519)&gt;0,1,0))</f>
        <v>0</v>
      </c>
      <c r="K519">
        <f>IF(ISERR(FIND(K$1,'Ответы на форму (1)'!$E519)),0,IF(FIND(K$1,'Ответы на форму (1)'!$E519)&gt;0,1,0))</f>
        <v>0</v>
      </c>
      <c r="L519">
        <f t="shared" si="49"/>
        <v>0</v>
      </c>
      <c r="M519" s="9">
        <f t="shared" si="50"/>
        <v>23</v>
      </c>
      <c r="N519" s="9" t="str">
        <f t="shared" si="51"/>
        <v>2. Так себе</v>
      </c>
      <c r="O519">
        <f>'Ответы на форму (1)'!F519</f>
        <v>5</v>
      </c>
      <c r="P519">
        <f>'Ответы на форму (1)'!G519</f>
        <v>5</v>
      </c>
      <c r="Q519">
        <f>'Ответы на форму (1)'!H519</f>
        <v>5</v>
      </c>
      <c r="R519">
        <f>'Ответы на форму (1)'!I519</f>
        <v>5</v>
      </c>
      <c r="S519">
        <f>'Ответы на форму (1)'!J519</f>
        <v>3</v>
      </c>
      <c r="T519" t="str">
        <f>VLOOKUP('Ответы на форму (1)'!K519,ДжедайскаяШкала,2,FALSE)</f>
        <v>2. Средне</v>
      </c>
      <c r="U519" t="str">
        <f>VLOOKUP('Ответы на форму (1)'!L519,ДжедайскаяШкала,2,FALSE)</f>
        <v>2. Средне</v>
      </c>
      <c r="V519" s="9">
        <f t="shared" si="52"/>
        <v>27</v>
      </c>
      <c r="W519" s="9" t="str">
        <f t="shared" si="53"/>
        <v>2. Усталый</v>
      </c>
      <c r="X519">
        <f>VLOOKUP('Ответы на форму (1)'!M519,FAS,2,FALSE)</f>
        <v>2</v>
      </c>
      <c r="Y519">
        <f>VLOOKUP('Ответы на форму (1)'!N519,FAS,2,FALSE)</f>
        <v>2</v>
      </c>
      <c r="Z519">
        <f>VLOOKUP('Ответы на форму (1)'!O519,FAS,2,FALSE)</f>
        <v>3</v>
      </c>
      <c r="AA519">
        <f>VLOOKUP('Ответы на форму (1)'!P519,FAS,2,FALSE)</f>
        <v>3</v>
      </c>
      <c r="AB519">
        <f>VLOOKUP('Ответы на форму (1)'!Q519,FAS,2,FALSE)</f>
        <v>2</v>
      </c>
      <c r="AC519">
        <f>VLOOKUP('Ответы на форму (1)'!R519,FAS,2,FALSE)</f>
        <v>3</v>
      </c>
      <c r="AD519">
        <f>VLOOKUP('Ответы на форму (1)'!S519,FAS,2,FALSE)</f>
        <v>3</v>
      </c>
      <c r="AE519">
        <f>VLOOKUP('Ответы на форму (1)'!T519,FAS,2,FALSE)</f>
        <v>2</v>
      </c>
      <c r="AF519">
        <f>VLOOKUP('Ответы на форму (1)'!U519,FAS,2,FALSE)</f>
        <v>2</v>
      </c>
      <c r="AG519">
        <f>VLOOKUP('Ответы на форму (1)'!V519,FAS,2,FALSE)</f>
        <v>5</v>
      </c>
    </row>
    <row r="520" spans="1:33" x14ac:dyDescent="0.3">
      <c r="A520" t="str">
        <f>VLOOKUP('Ответы на форму (1)'!B520,Пол,2,FALSE)</f>
        <v>Ж</v>
      </c>
      <c r="B520">
        <f>'Ответы на форму (1)'!C520</f>
        <v>26</v>
      </c>
      <c r="C520" t="str">
        <f t="shared" si="48"/>
        <v>3. Миллениал :)</v>
      </c>
      <c r="D520" t="str">
        <f>VLOOKUP('Ответы на форму (1)'!D520,ЧастотаТолчкосмартфона,2,FALSE)</f>
        <v>1. Редко</v>
      </c>
      <c r="E520">
        <f>IF(ISERR(FIND(E$1,'Ответы на форму (1)'!$E520)),0,IF(FIND(E$1,'Ответы на форму (1)'!$E520)&gt;0,1,0))</f>
        <v>0</v>
      </c>
      <c r="F520">
        <f>IF(ISERR(FIND(F$1,'Ответы на форму (1)'!$E520)),0,IF(FIND(F$1,'Ответы на форму (1)'!$E520)&gt;0,1,0))</f>
        <v>0</v>
      </c>
      <c r="G520">
        <f>IF(ISERR(FIND(G$1,'Ответы на форму (1)'!$E520)),0,IF(FIND(G$1,'Ответы на форму (1)'!$E520)&gt;0,1,0))</f>
        <v>0</v>
      </c>
      <c r="H520">
        <f>IF(ISERR(FIND(H$1,'Ответы на форму (1)'!$E520)),0,IF(FIND(H$1,'Ответы на форму (1)'!$E520)&gt;0,1,0))</f>
        <v>0</v>
      </c>
      <c r="I520">
        <f>IF(ISERR(FIND(I$1,'Ответы на форму (1)'!$E520)),0,IF(FIND(I$1,'Ответы на форму (1)'!$E520)&gt;0,1,0))</f>
        <v>0</v>
      </c>
      <c r="J520">
        <f>IF(ISERR(FIND(J$1,'Ответы на форму (1)'!$E520)),0,IF(FIND(J$1,'Ответы на форму (1)'!$E520)&gt;0,1,0))</f>
        <v>0</v>
      </c>
      <c r="K520">
        <f>IF(ISERR(FIND(K$1,'Ответы на форму (1)'!$E520)),0,IF(FIND(K$1,'Ответы на форму (1)'!$E520)&gt;0,1,0))</f>
        <v>0</v>
      </c>
      <c r="L520">
        <f t="shared" si="49"/>
        <v>0</v>
      </c>
      <c r="M520" s="9">
        <f t="shared" si="50"/>
        <v>27</v>
      </c>
      <c r="N520" s="9" t="str">
        <f t="shared" si="51"/>
        <v>1. Довольный</v>
      </c>
      <c r="O520">
        <f>'Ответы на форму (1)'!F520</f>
        <v>5</v>
      </c>
      <c r="P520">
        <f>'Ответы на форму (1)'!G520</f>
        <v>5</v>
      </c>
      <c r="Q520">
        <f>'Ответы на форму (1)'!H520</f>
        <v>5</v>
      </c>
      <c r="R520">
        <f>'Ответы на форму (1)'!I520</f>
        <v>7</v>
      </c>
      <c r="S520">
        <f>'Ответы на форму (1)'!J520</f>
        <v>5</v>
      </c>
      <c r="T520" t="str">
        <f>VLOOKUP('Ответы на форму (1)'!K520,ДжедайскаяШкала,2,FALSE)</f>
        <v>3. Хорошо</v>
      </c>
      <c r="U520" t="str">
        <f>VLOOKUP('Ответы на форму (1)'!L520,ДжедайскаяШкала,2,FALSE)</f>
        <v>2. Средне</v>
      </c>
      <c r="V520" s="9">
        <f t="shared" si="52"/>
        <v>25</v>
      </c>
      <c r="W520" s="9" t="str">
        <f t="shared" si="53"/>
        <v>2. Усталый</v>
      </c>
      <c r="X520">
        <f>VLOOKUP('Ответы на форму (1)'!M520,FAS,2,FALSE)</f>
        <v>3</v>
      </c>
      <c r="Y520">
        <f>VLOOKUP('Ответы на форму (1)'!N520,FAS,2,FALSE)</f>
        <v>3</v>
      </c>
      <c r="Z520">
        <f>VLOOKUP('Ответы на форму (1)'!O520,FAS,2,FALSE)</f>
        <v>3</v>
      </c>
      <c r="AA520">
        <f>VLOOKUP('Ответы на форму (1)'!P520,FAS,2,FALSE)</f>
        <v>5</v>
      </c>
      <c r="AB520">
        <f>VLOOKUP('Ответы на форму (1)'!Q520,FAS,2,FALSE)</f>
        <v>2</v>
      </c>
      <c r="AC520">
        <f>VLOOKUP('Ответы на форму (1)'!R520,FAS,2,FALSE)</f>
        <v>1</v>
      </c>
      <c r="AD520">
        <f>VLOOKUP('Ответы на форму (1)'!S520,FAS,2,FALSE)</f>
        <v>1</v>
      </c>
      <c r="AE520">
        <f>VLOOKUP('Ответы на форму (1)'!T520,FAS,2,FALSE)</f>
        <v>1</v>
      </c>
      <c r="AF520">
        <f>VLOOKUP('Ответы на форму (1)'!U520,FAS,2,FALSE)</f>
        <v>1</v>
      </c>
      <c r="AG520">
        <f>VLOOKUP('Ответы на форму (1)'!V520,FAS,2,FALSE)</f>
        <v>5</v>
      </c>
    </row>
    <row r="521" spans="1:33" x14ac:dyDescent="0.3">
      <c r="A521" t="str">
        <f>VLOOKUP('Ответы на форму (1)'!B521,Пол,2,FALSE)</f>
        <v>Ж</v>
      </c>
      <c r="B521">
        <f>'Ответы на форму (1)'!C521</f>
        <v>32</v>
      </c>
      <c r="C521" t="str">
        <f t="shared" si="48"/>
        <v>2. Молодой</v>
      </c>
      <c r="D521" t="str">
        <f>VLOOKUP('Ответы на форму (1)'!D521,ЧастотаТолчкосмартфона,2,FALSE)</f>
        <v>4. Очень Часто</v>
      </c>
      <c r="E521">
        <f>IF(ISERR(FIND(E$1,'Ответы на форму (1)'!$E521)),0,IF(FIND(E$1,'Ответы на форму (1)'!$E521)&gt;0,1,0))</f>
        <v>0</v>
      </c>
      <c r="F521">
        <f>IF(ISERR(FIND(F$1,'Ответы на форму (1)'!$E521)),0,IF(FIND(F$1,'Ответы на форму (1)'!$E521)&gt;0,1,0))</f>
        <v>1</v>
      </c>
      <c r="G521">
        <f>IF(ISERR(FIND(G$1,'Ответы на форму (1)'!$E521)),0,IF(FIND(G$1,'Ответы на форму (1)'!$E521)&gt;0,1,0))</f>
        <v>1</v>
      </c>
      <c r="H521">
        <f>IF(ISERR(FIND(H$1,'Ответы на форму (1)'!$E521)),0,IF(FIND(H$1,'Ответы на форму (1)'!$E521)&gt;0,1,0))</f>
        <v>1</v>
      </c>
      <c r="I521">
        <f>IF(ISERR(FIND(I$1,'Ответы на форму (1)'!$E521)),0,IF(FIND(I$1,'Ответы на форму (1)'!$E521)&gt;0,1,0))</f>
        <v>0</v>
      </c>
      <c r="J521">
        <f>IF(ISERR(FIND(J$1,'Ответы на форму (1)'!$E521)),0,IF(FIND(J$1,'Ответы на форму (1)'!$E521)&gt;0,1,0))</f>
        <v>0</v>
      </c>
      <c r="K521">
        <f>IF(ISERR(FIND(K$1,'Ответы на форму (1)'!$E521)),0,IF(FIND(K$1,'Ответы на форму (1)'!$E521)&gt;0,1,0))</f>
        <v>0</v>
      </c>
      <c r="L521">
        <f t="shared" si="49"/>
        <v>3</v>
      </c>
      <c r="M521" s="9">
        <f t="shared" si="50"/>
        <v>32</v>
      </c>
      <c r="N521" s="9" t="str">
        <f t="shared" si="51"/>
        <v>1. Довольный</v>
      </c>
      <c r="O521">
        <f>'Ответы на форму (1)'!F521</f>
        <v>6</v>
      </c>
      <c r="P521">
        <f>'Ответы на форму (1)'!G521</f>
        <v>5</v>
      </c>
      <c r="Q521">
        <f>'Ответы на форму (1)'!H521</f>
        <v>7</v>
      </c>
      <c r="R521">
        <f>'Ответы на форму (1)'!I521</f>
        <v>7</v>
      </c>
      <c r="S521">
        <f>'Ответы на форму (1)'!J521</f>
        <v>7</v>
      </c>
      <c r="T521" t="str">
        <f>VLOOKUP('Ответы на форму (1)'!K521,ДжедайскаяШкала,2,FALSE)</f>
        <v>3. Хорошо</v>
      </c>
      <c r="U521" t="str">
        <f>VLOOKUP('Ответы на форму (1)'!L521,ДжедайскаяШкала,2,FALSE)</f>
        <v>3. Хорошо</v>
      </c>
      <c r="V521" s="9">
        <f t="shared" si="52"/>
        <v>23</v>
      </c>
      <c r="W521" s="9" t="str">
        <f t="shared" si="53"/>
        <v>1. Свежий</v>
      </c>
      <c r="X521">
        <f>VLOOKUP('Ответы на форму (1)'!M521,FAS,2,FALSE)</f>
        <v>1</v>
      </c>
      <c r="Y521">
        <f>VLOOKUP('Ответы на форму (1)'!N521,FAS,2,FALSE)</f>
        <v>2</v>
      </c>
      <c r="Z521">
        <f>VLOOKUP('Ответы на форму (1)'!O521,FAS,2,FALSE)</f>
        <v>2</v>
      </c>
      <c r="AA521">
        <f>VLOOKUP('Ответы на форму (1)'!P521,FAS,2,FALSE)</f>
        <v>4</v>
      </c>
      <c r="AB521">
        <f>VLOOKUP('Ответы на форму (1)'!Q521,FAS,2,FALSE)</f>
        <v>1</v>
      </c>
      <c r="AC521">
        <f>VLOOKUP('Ответы на форму (1)'!R521,FAS,2,FALSE)</f>
        <v>3</v>
      </c>
      <c r="AD521">
        <f>VLOOKUP('Ответы на форму (1)'!S521,FAS,2,FALSE)</f>
        <v>1</v>
      </c>
      <c r="AE521">
        <f>VLOOKUP('Ответы на форму (1)'!T521,FAS,2,FALSE)</f>
        <v>1</v>
      </c>
      <c r="AF521">
        <f>VLOOKUP('Ответы на форму (1)'!U521,FAS,2,FALSE)</f>
        <v>3</v>
      </c>
      <c r="AG521">
        <f>VLOOKUP('Ответы на форму (1)'!V521,FAS,2,FALSE)</f>
        <v>5</v>
      </c>
    </row>
    <row r="522" spans="1:33" x14ac:dyDescent="0.3">
      <c r="A522" t="str">
        <f>VLOOKUP('Ответы на форму (1)'!B522,Пол,2,FALSE)</f>
        <v>Ж</v>
      </c>
      <c r="B522">
        <f>'Ответы на форму (1)'!C522</f>
        <v>43</v>
      </c>
      <c r="C522" t="str">
        <f t="shared" si="48"/>
        <v>1. Мудрый :)</v>
      </c>
      <c r="D522" t="str">
        <f>VLOOKUP('Ответы на форму (1)'!D522,ЧастотаТолчкосмартфона,2,FALSE)</f>
        <v>4. Очень Часто</v>
      </c>
      <c r="E522">
        <f>IF(ISERR(FIND(E$1,'Ответы на форму (1)'!$E522)),0,IF(FIND(E$1,'Ответы на форму (1)'!$E522)&gt;0,1,0))</f>
        <v>0</v>
      </c>
      <c r="F522">
        <f>IF(ISERR(FIND(F$1,'Ответы на форму (1)'!$E522)),0,IF(FIND(F$1,'Ответы на форму (1)'!$E522)&gt;0,1,0))</f>
        <v>1</v>
      </c>
      <c r="G522">
        <f>IF(ISERR(FIND(G$1,'Ответы на форму (1)'!$E522)),0,IF(FIND(G$1,'Ответы на форму (1)'!$E522)&gt;0,1,0))</f>
        <v>1</v>
      </c>
      <c r="H522">
        <f>IF(ISERR(FIND(H$1,'Ответы на форму (1)'!$E522)),0,IF(FIND(H$1,'Ответы на форму (1)'!$E522)&gt;0,1,0))</f>
        <v>1</v>
      </c>
      <c r="I522">
        <f>IF(ISERR(FIND(I$1,'Ответы на форму (1)'!$E522)),0,IF(FIND(I$1,'Ответы на форму (1)'!$E522)&gt;0,1,0))</f>
        <v>1</v>
      </c>
      <c r="J522">
        <f>IF(ISERR(FIND(J$1,'Ответы на форму (1)'!$E522)),0,IF(FIND(J$1,'Ответы на форму (1)'!$E522)&gt;0,1,0))</f>
        <v>1</v>
      </c>
      <c r="K522">
        <f>IF(ISERR(FIND(K$1,'Ответы на форму (1)'!$E522)),0,IF(FIND(K$1,'Ответы на форму (1)'!$E522)&gt;0,1,0))</f>
        <v>1</v>
      </c>
      <c r="L522">
        <f t="shared" si="49"/>
        <v>6</v>
      </c>
      <c r="M522" s="9">
        <f t="shared" si="50"/>
        <v>21</v>
      </c>
      <c r="N522" s="9" t="str">
        <f t="shared" si="51"/>
        <v>2. Так себе</v>
      </c>
      <c r="O522">
        <f>'Ответы на форму (1)'!F522</f>
        <v>4</v>
      </c>
      <c r="P522">
        <f>'Ответы на форму (1)'!G522</f>
        <v>4</v>
      </c>
      <c r="Q522">
        <f>'Ответы на форму (1)'!H522</f>
        <v>4</v>
      </c>
      <c r="R522">
        <f>'Ответы на форму (1)'!I522</f>
        <v>7</v>
      </c>
      <c r="S522">
        <f>'Ответы на форму (1)'!J522</f>
        <v>2</v>
      </c>
      <c r="T522" t="str">
        <f>VLOOKUP('Ответы на форму (1)'!K522,ДжедайскаяШкала,2,FALSE)</f>
        <v>3. Хорошо</v>
      </c>
      <c r="U522" t="str">
        <f>VLOOKUP('Ответы на форму (1)'!L522,ДжедайскаяШкала,2,FALSE)</f>
        <v>3. Хорошо</v>
      </c>
      <c r="V522" s="9">
        <f t="shared" si="52"/>
        <v>24</v>
      </c>
      <c r="W522" s="9" t="str">
        <f t="shared" si="53"/>
        <v>2. Усталый</v>
      </c>
      <c r="X522">
        <f>VLOOKUP('Ответы на форму (1)'!M522,FAS,2,FALSE)</f>
        <v>3</v>
      </c>
      <c r="Y522">
        <f>VLOOKUP('Ответы на форму (1)'!N522,FAS,2,FALSE)</f>
        <v>2</v>
      </c>
      <c r="Z522">
        <f>VLOOKUP('Ответы на форму (1)'!O522,FAS,2,FALSE)</f>
        <v>2</v>
      </c>
      <c r="AA522">
        <f>VLOOKUP('Ответы на форму (1)'!P522,FAS,2,FALSE)</f>
        <v>4</v>
      </c>
      <c r="AB522">
        <f>VLOOKUP('Ответы на форму (1)'!Q522,FAS,2,FALSE)</f>
        <v>2</v>
      </c>
      <c r="AC522">
        <f>VLOOKUP('Ответы на форму (1)'!R522,FAS,2,FALSE)</f>
        <v>1</v>
      </c>
      <c r="AD522">
        <f>VLOOKUP('Ответы на форму (1)'!S522,FAS,2,FALSE)</f>
        <v>2</v>
      </c>
      <c r="AE522">
        <f>VLOOKUP('Ответы на форму (1)'!T522,FAS,2,FALSE)</f>
        <v>1</v>
      </c>
      <c r="AF522">
        <f>VLOOKUP('Ответы на форму (1)'!U522,FAS,2,FALSE)</f>
        <v>2</v>
      </c>
      <c r="AG522">
        <f>VLOOKUP('Ответы на форму (1)'!V522,FAS,2,FALSE)</f>
        <v>5</v>
      </c>
    </row>
    <row r="523" spans="1:33" x14ac:dyDescent="0.3">
      <c r="A523" t="str">
        <f>VLOOKUP('Ответы на форму (1)'!B523,Пол,2,FALSE)</f>
        <v>М</v>
      </c>
      <c r="B523">
        <f>'Ответы на форму (1)'!C523</f>
        <v>30</v>
      </c>
      <c r="C523" t="str">
        <f t="shared" si="48"/>
        <v>2. Молодой</v>
      </c>
      <c r="D523" t="str">
        <f>VLOOKUP('Ответы на форму (1)'!D523,ЧастотаТолчкосмартфона,2,FALSE)</f>
        <v>3. Часто</v>
      </c>
      <c r="E523">
        <f>IF(ISERR(FIND(E$1,'Ответы на форму (1)'!$E523)),0,IF(FIND(E$1,'Ответы на форму (1)'!$E523)&gt;0,1,0))</f>
        <v>0</v>
      </c>
      <c r="F523">
        <f>IF(ISERR(FIND(F$1,'Ответы на форму (1)'!$E523)),0,IF(FIND(F$1,'Ответы на форму (1)'!$E523)&gt;0,1,0))</f>
        <v>0</v>
      </c>
      <c r="G523">
        <f>IF(ISERR(FIND(G$1,'Ответы на форму (1)'!$E523)),0,IF(FIND(G$1,'Ответы на форму (1)'!$E523)&gt;0,1,0))</f>
        <v>0</v>
      </c>
      <c r="H523">
        <f>IF(ISERR(FIND(H$1,'Ответы на форму (1)'!$E523)),0,IF(FIND(H$1,'Ответы на форму (1)'!$E523)&gt;0,1,0))</f>
        <v>1</v>
      </c>
      <c r="I523">
        <f>IF(ISERR(FIND(I$1,'Ответы на форму (1)'!$E523)),0,IF(FIND(I$1,'Ответы на форму (1)'!$E523)&gt;0,1,0))</f>
        <v>0</v>
      </c>
      <c r="J523">
        <f>IF(ISERR(FIND(J$1,'Ответы на форму (1)'!$E523)),0,IF(FIND(J$1,'Ответы на форму (1)'!$E523)&gt;0,1,0))</f>
        <v>0</v>
      </c>
      <c r="K523">
        <f>IF(ISERR(FIND(K$1,'Ответы на форму (1)'!$E523)),0,IF(FIND(K$1,'Ответы на форму (1)'!$E523)&gt;0,1,0))</f>
        <v>0</v>
      </c>
      <c r="L523">
        <f t="shared" si="49"/>
        <v>1</v>
      </c>
      <c r="M523" s="9">
        <f t="shared" si="50"/>
        <v>21</v>
      </c>
      <c r="N523" s="9" t="str">
        <f t="shared" si="51"/>
        <v>2. Так себе</v>
      </c>
      <c r="O523">
        <f>'Ответы на форму (1)'!F523</f>
        <v>4</v>
      </c>
      <c r="P523">
        <f>'Ответы на форму (1)'!G523</f>
        <v>6</v>
      </c>
      <c r="Q523">
        <f>'Ответы на форму (1)'!H523</f>
        <v>3</v>
      </c>
      <c r="R523">
        <f>'Ответы на форму (1)'!I523</f>
        <v>4</v>
      </c>
      <c r="S523">
        <f>'Ответы на форму (1)'!J523</f>
        <v>4</v>
      </c>
      <c r="T523" t="str">
        <f>VLOOKUP('Ответы на форму (1)'!K523,ДжедайскаяШкала,2,FALSE)</f>
        <v>1. Плохо</v>
      </c>
      <c r="U523" t="str">
        <f>VLOOKUP('Ответы на форму (1)'!L523,ДжедайскаяШкала,2,FALSE)</f>
        <v>1. Плохо</v>
      </c>
      <c r="V523" s="9">
        <f t="shared" si="52"/>
        <v>36</v>
      </c>
      <c r="W523" s="9" t="str">
        <f t="shared" si="53"/>
        <v>3. В хлам</v>
      </c>
      <c r="X523">
        <f>VLOOKUP('Ответы на форму (1)'!M523,FAS,2,FALSE)</f>
        <v>4</v>
      </c>
      <c r="Y523">
        <f>VLOOKUP('Ответы на форму (1)'!N523,FAS,2,FALSE)</f>
        <v>4</v>
      </c>
      <c r="Z523">
        <f>VLOOKUP('Ответы на форму (1)'!O523,FAS,2,FALSE)</f>
        <v>4</v>
      </c>
      <c r="AA523">
        <f>VLOOKUP('Ответы на форму (1)'!P523,FAS,2,FALSE)</f>
        <v>3</v>
      </c>
      <c r="AB523">
        <f>VLOOKUP('Ответы на форму (1)'!Q523,FAS,2,FALSE)</f>
        <v>2</v>
      </c>
      <c r="AC523">
        <f>VLOOKUP('Ответы на форму (1)'!R523,FAS,2,FALSE)</f>
        <v>4</v>
      </c>
      <c r="AD523">
        <f>VLOOKUP('Ответы на форму (1)'!S523,FAS,2,FALSE)</f>
        <v>3</v>
      </c>
      <c r="AE523">
        <f>VLOOKUP('Ответы на форму (1)'!T523,FAS,2,FALSE)</f>
        <v>5</v>
      </c>
      <c r="AF523">
        <f>VLOOKUP('Ответы на форму (1)'!U523,FAS,2,FALSE)</f>
        <v>2</v>
      </c>
      <c r="AG523">
        <f>VLOOKUP('Ответы на форму (1)'!V523,FAS,2,FALSE)</f>
        <v>5</v>
      </c>
    </row>
    <row r="524" spans="1:33" x14ac:dyDescent="0.3">
      <c r="A524" t="str">
        <f>VLOOKUP('Ответы на форму (1)'!B524,Пол,2,FALSE)</f>
        <v>Ж</v>
      </c>
      <c r="B524">
        <f>'Ответы на форму (1)'!C524</f>
        <v>22</v>
      </c>
      <c r="C524" t="str">
        <f t="shared" si="48"/>
        <v>3. Миллениал :)</v>
      </c>
      <c r="D524" t="str">
        <f>VLOOKUP('Ответы на форму (1)'!D524,ЧастотаТолчкосмартфона,2,FALSE)</f>
        <v>4. Очень Часто</v>
      </c>
      <c r="E524">
        <f>IF(ISERR(FIND(E$1,'Ответы на форму (1)'!$E524)),0,IF(FIND(E$1,'Ответы на форму (1)'!$E524)&gt;0,1,0))</f>
        <v>0</v>
      </c>
      <c r="F524">
        <f>IF(ISERR(FIND(F$1,'Ответы на форму (1)'!$E524)),0,IF(FIND(F$1,'Ответы на форму (1)'!$E524)&gt;0,1,0))</f>
        <v>1</v>
      </c>
      <c r="G524">
        <f>IF(ISERR(FIND(G$1,'Ответы на форму (1)'!$E524)),0,IF(FIND(G$1,'Ответы на форму (1)'!$E524)&gt;0,1,0))</f>
        <v>0</v>
      </c>
      <c r="H524">
        <f>IF(ISERR(FIND(H$1,'Ответы на форму (1)'!$E524)),0,IF(FIND(H$1,'Ответы на форму (1)'!$E524)&gt;0,1,0))</f>
        <v>1</v>
      </c>
      <c r="I524">
        <f>IF(ISERR(FIND(I$1,'Ответы на форму (1)'!$E524)),0,IF(FIND(I$1,'Ответы на форму (1)'!$E524)&gt;0,1,0))</f>
        <v>1</v>
      </c>
      <c r="J524">
        <f>IF(ISERR(FIND(J$1,'Ответы на форму (1)'!$E524)),0,IF(FIND(J$1,'Ответы на форму (1)'!$E524)&gt;0,1,0))</f>
        <v>0</v>
      </c>
      <c r="K524">
        <f>IF(ISERR(FIND(K$1,'Ответы на форму (1)'!$E524)),0,IF(FIND(K$1,'Ответы на форму (1)'!$E524)&gt;0,1,0))</f>
        <v>0</v>
      </c>
      <c r="L524">
        <f t="shared" si="49"/>
        <v>3</v>
      </c>
      <c r="M524" s="9">
        <f t="shared" si="50"/>
        <v>30</v>
      </c>
      <c r="N524" s="9" t="str">
        <f t="shared" si="51"/>
        <v>1. Довольный</v>
      </c>
      <c r="O524">
        <f>'Ответы на форму (1)'!F524</f>
        <v>6</v>
      </c>
      <c r="P524">
        <f>'Ответы на форму (1)'!G524</f>
        <v>5</v>
      </c>
      <c r="Q524">
        <f>'Ответы на форму (1)'!H524</f>
        <v>7</v>
      </c>
      <c r="R524">
        <f>'Ответы на форму (1)'!I524</f>
        <v>6</v>
      </c>
      <c r="S524">
        <f>'Ответы на форму (1)'!J524</f>
        <v>6</v>
      </c>
      <c r="T524" t="str">
        <f>VLOOKUP('Ответы на форму (1)'!K524,ДжедайскаяШкала,2,FALSE)</f>
        <v>1. Плохо</v>
      </c>
      <c r="U524" t="str">
        <f>VLOOKUP('Ответы на форму (1)'!L524,ДжедайскаяШкала,2,FALSE)</f>
        <v>3. Хорошо</v>
      </c>
      <c r="V524" s="9">
        <f t="shared" si="52"/>
        <v>27</v>
      </c>
      <c r="W524" s="9" t="str">
        <f t="shared" si="53"/>
        <v>2. Усталый</v>
      </c>
      <c r="X524">
        <f>VLOOKUP('Ответы на форму (1)'!M524,FAS,2,FALSE)</f>
        <v>4</v>
      </c>
      <c r="Y524">
        <f>VLOOKUP('Ответы на форму (1)'!N524,FAS,2,FALSE)</f>
        <v>3</v>
      </c>
      <c r="Z524">
        <f>VLOOKUP('Ответы на форму (1)'!O524,FAS,2,FALSE)</f>
        <v>3</v>
      </c>
      <c r="AA524">
        <f>VLOOKUP('Ответы на форму (1)'!P524,FAS,2,FALSE)</f>
        <v>2</v>
      </c>
      <c r="AB524">
        <f>VLOOKUP('Ответы на форму (1)'!Q524,FAS,2,FALSE)</f>
        <v>4</v>
      </c>
      <c r="AC524">
        <f>VLOOKUP('Ответы на форму (1)'!R524,FAS,2,FALSE)</f>
        <v>2</v>
      </c>
      <c r="AD524">
        <f>VLOOKUP('Ответы на форму (1)'!S524,FAS,2,FALSE)</f>
        <v>3</v>
      </c>
      <c r="AE524">
        <f>VLOOKUP('Ответы на форму (1)'!T524,FAS,2,FALSE)</f>
        <v>2</v>
      </c>
      <c r="AF524">
        <f>VLOOKUP('Ответы на форму (1)'!U524,FAS,2,FALSE)</f>
        <v>1</v>
      </c>
      <c r="AG524">
        <f>VLOOKUP('Ответы на форму (1)'!V524,FAS,2,FALSE)</f>
        <v>3</v>
      </c>
    </row>
    <row r="525" spans="1:33" x14ac:dyDescent="0.3">
      <c r="A525" t="str">
        <f>VLOOKUP('Ответы на форму (1)'!B525,Пол,2,FALSE)</f>
        <v>М</v>
      </c>
      <c r="B525">
        <f>'Ответы на форму (1)'!C525</f>
        <v>31</v>
      </c>
      <c r="C525" t="str">
        <f t="shared" si="48"/>
        <v>2. Молодой</v>
      </c>
      <c r="D525" t="str">
        <f>VLOOKUP('Ответы на форму (1)'!D525,ЧастотаТолчкосмартфона,2,FALSE)</f>
        <v>4. Очень Часто</v>
      </c>
      <c r="E525">
        <f>IF(ISERR(FIND(E$1,'Ответы на форму (1)'!$E525)),0,IF(FIND(E$1,'Ответы на форму (1)'!$E525)&gt;0,1,0))</f>
        <v>0</v>
      </c>
      <c r="F525">
        <f>IF(ISERR(FIND(F$1,'Ответы на форму (1)'!$E525)),0,IF(FIND(F$1,'Ответы на форму (1)'!$E525)&gt;0,1,0))</f>
        <v>1</v>
      </c>
      <c r="G525">
        <f>IF(ISERR(FIND(G$1,'Ответы на форму (1)'!$E525)),0,IF(FIND(G$1,'Ответы на форму (1)'!$E525)&gt;0,1,0))</f>
        <v>0</v>
      </c>
      <c r="H525">
        <f>IF(ISERR(FIND(H$1,'Ответы на форму (1)'!$E525)),0,IF(FIND(H$1,'Ответы на форму (1)'!$E525)&gt;0,1,0))</f>
        <v>1</v>
      </c>
      <c r="I525">
        <f>IF(ISERR(FIND(I$1,'Ответы на форму (1)'!$E525)),0,IF(FIND(I$1,'Ответы на форму (1)'!$E525)&gt;0,1,0))</f>
        <v>0</v>
      </c>
      <c r="J525">
        <f>IF(ISERR(FIND(J$1,'Ответы на форму (1)'!$E525)),0,IF(FIND(J$1,'Ответы на форму (1)'!$E525)&gt;0,1,0))</f>
        <v>0</v>
      </c>
      <c r="K525">
        <f>IF(ISERR(FIND(K$1,'Ответы на форму (1)'!$E525)),0,IF(FIND(K$1,'Ответы на форму (1)'!$E525)&gt;0,1,0))</f>
        <v>0</v>
      </c>
      <c r="L525">
        <f t="shared" si="49"/>
        <v>2</v>
      </c>
      <c r="M525" s="9">
        <f t="shared" si="50"/>
        <v>29</v>
      </c>
      <c r="N525" s="9" t="str">
        <f t="shared" si="51"/>
        <v>1. Довольный</v>
      </c>
      <c r="O525">
        <f>'Ответы на форму (1)'!F525</f>
        <v>5</v>
      </c>
      <c r="P525">
        <f>'Ответы на форму (1)'!G525</f>
        <v>5</v>
      </c>
      <c r="Q525">
        <f>'Ответы на форму (1)'!H525</f>
        <v>6</v>
      </c>
      <c r="R525">
        <f>'Ответы на форму (1)'!I525</f>
        <v>6</v>
      </c>
      <c r="S525">
        <f>'Ответы на форму (1)'!J525</f>
        <v>7</v>
      </c>
      <c r="T525" t="str">
        <f>VLOOKUP('Ответы на форму (1)'!K525,ДжедайскаяШкала,2,FALSE)</f>
        <v>3. Хорошо</v>
      </c>
      <c r="U525" t="str">
        <f>VLOOKUP('Ответы на форму (1)'!L525,ДжедайскаяШкала,2,FALSE)</f>
        <v>2. Средне</v>
      </c>
      <c r="V525" s="9">
        <f t="shared" si="52"/>
        <v>27</v>
      </c>
      <c r="W525" s="9" t="str">
        <f t="shared" si="53"/>
        <v>2. Усталый</v>
      </c>
      <c r="X525">
        <f>VLOOKUP('Ответы на форму (1)'!M525,FAS,2,FALSE)</f>
        <v>3</v>
      </c>
      <c r="Y525">
        <f>VLOOKUP('Ответы на форму (1)'!N525,FAS,2,FALSE)</f>
        <v>2</v>
      </c>
      <c r="Z525">
        <f>VLOOKUP('Ответы на форму (1)'!O525,FAS,2,FALSE)</f>
        <v>2</v>
      </c>
      <c r="AA525">
        <f>VLOOKUP('Ответы на форму (1)'!P525,FAS,2,FALSE)</f>
        <v>4</v>
      </c>
      <c r="AB525">
        <f>VLOOKUP('Ответы на форму (1)'!Q525,FAS,2,FALSE)</f>
        <v>3</v>
      </c>
      <c r="AC525">
        <f>VLOOKUP('Ответы на форму (1)'!R525,FAS,2,FALSE)</f>
        <v>3</v>
      </c>
      <c r="AD525">
        <f>VLOOKUP('Ответы на форму (1)'!S525,FAS,2,FALSE)</f>
        <v>2</v>
      </c>
      <c r="AE525">
        <f>VLOOKUP('Ответы на форму (1)'!T525,FAS,2,FALSE)</f>
        <v>2</v>
      </c>
      <c r="AF525">
        <f>VLOOKUP('Ответы на форму (1)'!U525,FAS,2,FALSE)</f>
        <v>3</v>
      </c>
      <c r="AG525">
        <f>VLOOKUP('Ответы на форму (1)'!V525,FAS,2,FALSE)</f>
        <v>3</v>
      </c>
    </row>
    <row r="526" spans="1:33" x14ac:dyDescent="0.3">
      <c r="A526" t="str">
        <f>VLOOKUP('Ответы на форму (1)'!B526,Пол,2,FALSE)</f>
        <v>Ж</v>
      </c>
      <c r="B526">
        <f>'Ответы на форму (1)'!C526</f>
        <v>34</v>
      </c>
      <c r="C526" t="str">
        <f t="shared" si="48"/>
        <v>2. Молодой</v>
      </c>
      <c r="D526" t="str">
        <f>VLOOKUP('Ответы на форму (1)'!D526,ЧастотаТолчкосмартфона,2,FALSE)</f>
        <v>4. Очень Часто</v>
      </c>
      <c r="E526">
        <f>IF(ISERR(FIND(E$1,'Ответы на форму (1)'!$E526)),0,IF(FIND(E$1,'Ответы на форму (1)'!$E526)&gt;0,1,0))</f>
        <v>0</v>
      </c>
      <c r="F526">
        <f>IF(ISERR(FIND(F$1,'Ответы на форму (1)'!$E526)),0,IF(FIND(F$1,'Ответы на форму (1)'!$E526)&gt;0,1,0))</f>
        <v>1</v>
      </c>
      <c r="G526">
        <f>IF(ISERR(FIND(G$1,'Ответы на форму (1)'!$E526)),0,IF(FIND(G$1,'Ответы на форму (1)'!$E526)&gt;0,1,0))</f>
        <v>1</v>
      </c>
      <c r="H526">
        <f>IF(ISERR(FIND(H$1,'Ответы на форму (1)'!$E526)),0,IF(FIND(H$1,'Ответы на форму (1)'!$E526)&gt;0,1,0))</f>
        <v>0</v>
      </c>
      <c r="I526">
        <f>IF(ISERR(FIND(I$1,'Ответы на форму (1)'!$E526)),0,IF(FIND(I$1,'Ответы на форму (1)'!$E526)&gt;0,1,0))</f>
        <v>0</v>
      </c>
      <c r="J526">
        <f>IF(ISERR(FIND(J$1,'Ответы на форму (1)'!$E526)),0,IF(FIND(J$1,'Ответы на форму (1)'!$E526)&gt;0,1,0))</f>
        <v>1</v>
      </c>
      <c r="K526">
        <f>IF(ISERR(FIND(K$1,'Ответы на форму (1)'!$E526)),0,IF(FIND(K$1,'Ответы на форму (1)'!$E526)&gt;0,1,0))</f>
        <v>1</v>
      </c>
      <c r="L526">
        <f t="shared" si="49"/>
        <v>4</v>
      </c>
      <c r="M526" s="9">
        <f t="shared" ref="M526:M527" si="54">SUM(O526:S526)</f>
        <v>25</v>
      </c>
      <c r="N526" s="9" t="str">
        <f t="shared" si="51"/>
        <v>2. Так себе</v>
      </c>
      <c r="O526">
        <f>'Ответы на форму (1)'!F526</f>
        <v>5</v>
      </c>
      <c r="P526">
        <f>'Ответы на форму (1)'!G526</f>
        <v>5</v>
      </c>
      <c r="Q526">
        <f>'Ответы на форму (1)'!H526</f>
        <v>5</v>
      </c>
      <c r="R526">
        <f>'Ответы на форму (1)'!I526</f>
        <v>5</v>
      </c>
      <c r="S526">
        <f>'Ответы на форму (1)'!J526</f>
        <v>5</v>
      </c>
      <c r="T526" t="str">
        <f>VLOOKUP('Ответы на форму (1)'!K526,ДжедайскаяШкала,2,FALSE)</f>
        <v>3. Хорошо</v>
      </c>
      <c r="U526" t="str">
        <f>VLOOKUP('Ответы на форму (1)'!L526,ДжедайскаяШкала,2,FALSE)</f>
        <v>3. Хорошо</v>
      </c>
      <c r="V526" s="9">
        <f t="shared" ref="V526:V527" si="55">SUM(X526:AG526)</f>
        <v>26</v>
      </c>
      <c r="W526" s="9" t="str">
        <f t="shared" si="53"/>
        <v>2. Усталый</v>
      </c>
      <c r="X526">
        <f>VLOOKUP('Ответы на форму (1)'!M526,FAS,2,FALSE)</f>
        <v>4</v>
      </c>
      <c r="Y526">
        <f>VLOOKUP('Ответы на форму (1)'!N526,FAS,2,FALSE)</f>
        <v>2</v>
      </c>
      <c r="Z526">
        <f>VLOOKUP('Ответы на форму (1)'!O526,FAS,2,FALSE)</f>
        <v>2</v>
      </c>
      <c r="AA526">
        <f>VLOOKUP('Ответы на форму (1)'!P526,FAS,2,FALSE)</f>
        <v>4</v>
      </c>
      <c r="AB526">
        <f>VLOOKUP('Ответы на форму (1)'!Q526,FAS,2,FALSE)</f>
        <v>2</v>
      </c>
      <c r="AC526">
        <f>VLOOKUP('Ответы на форму (1)'!R526,FAS,2,FALSE)</f>
        <v>2</v>
      </c>
      <c r="AD526">
        <f>VLOOKUP('Ответы на форму (1)'!S526,FAS,2,FALSE)</f>
        <v>2</v>
      </c>
      <c r="AE526">
        <f>VLOOKUP('Ответы на форму (1)'!T526,FAS,2,FALSE)</f>
        <v>2</v>
      </c>
      <c r="AF526">
        <f>VLOOKUP('Ответы на форму (1)'!U526,FAS,2,FALSE)</f>
        <v>2</v>
      </c>
      <c r="AG526">
        <f>VLOOKUP('Ответы на форму (1)'!V526,FAS,2,FALSE)</f>
        <v>4</v>
      </c>
    </row>
    <row r="527" spans="1:33" x14ac:dyDescent="0.3">
      <c r="A527" t="str">
        <f>VLOOKUP('Ответы на форму (1)'!B527,Пол,2,FALSE)</f>
        <v>М</v>
      </c>
      <c r="B527">
        <f>'Ответы на форму (1)'!C527</f>
        <v>42</v>
      </c>
      <c r="C527" t="str">
        <f t="shared" si="48"/>
        <v>1. Мудрый :)</v>
      </c>
      <c r="D527" t="str">
        <f>VLOOKUP('Ответы на форму (1)'!D527,ЧастотаТолчкосмартфона,2,FALSE)</f>
        <v>4. Очень Часто</v>
      </c>
      <c r="E527">
        <f>IF(ISERR(FIND(E$1,'Ответы на форму (1)'!$E527)),0,IF(FIND(E$1,'Ответы на форму (1)'!$E527)&gt;0,1,0))</f>
        <v>0</v>
      </c>
      <c r="F527">
        <f>IF(ISERR(FIND(F$1,'Ответы на форму (1)'!$E527)),0,IF(FIND(F$1,'Ответы на форму (1)'!$E527)&gt;0,1,0))</f>
        <v>1</v>
      </c>
      <c r="G527">
        <f>IF(ISERR(FIND(G$1,'Ответы на форму (1)'!$E527)),0,IF(FIND(G$1,'Ответы на форму (1)'!$E527)&gt;0,1,0))</f>
        <v>0</v>
      </c>
      <c r="H527">
        <f>IF(ISERR(FIND(H$1,'Ответы на форму (1)'!$E527)),0,IF(FIND(H$1,'Ответы на форму (1)'!$E527)&gt;0,1,0))</f>
        <v>1</v>
      </c>
      <c r="I527">
        <f>IF(ISERR(FIND(I$1,'Ответы на форму (1)'!$E527)),0,IF(FIND(I$1,'Ответы на форму (1)'!$E527)&gt;0,1,0))</f>
        <v>0</v>
      </c>
      <c r="J527">
        <f>IF(ISERR(FIND(J$1,'Ответы на форму (1)'!$E527)),0,IF(FIND(J$1,'Ответы на форму (1)'!$E527)&gt;0,1,0))</f>
        <v>0</v>
      </c>
      <c r="K527">
        <f>IF(ISERR(FIND(K$1,'Ответы на форму (1)'!$E527)),0,IF(FIND(K$1,'Ответы на форму (1)'!$E527)&gt;0,1,0))</f>
        <v>0</v>
      </c>
      <c r="L527">
        <f t="shared" si="49"/>
        <v>2</v>
      </c>
      <c r="M527" s="9">
        <f t="shared" si="54"/>
        <v>21</v>
      </c>
      <c r="N527" s="9" t="str">
        <f t="shared" si="51"/>
        <v>2. Так себе</v>
      </c>
      <c r="O527">
        <f>'Ответы на форму (1)'!F527</f>
        <v>5</v>
      </c>
      <c r="P527">
        <f>'Ответы на форму (1)'!G527</f>
        <v>4</v>
      </c>
      <c r="Q527">
        <f>'Ответы на форму (1)'!H527</f>
        <v>5</v>
      </c>
      <c r="R527">
        <f>'Ответы на форму (1)'!I527</f>
        <v>3</v>
      </c>
      <c r="S527">
        <f>'Ответы на форму (1)'!J527</f>
        <v>4</v>
      </c>
      <c r="T527" t="str">
        <f>VLOOKUP('Ответы на форму (1)'!K527,ДжедайскаяШкала,2,FALSE)</f>
        <v>2. Средне</v>
      </c>
      <c r="U527" t="str">
        <f>VLOOKUP('Ответы на форму (1)'!L527,ДжедайскаяШкала,2,FALSE)</f>
        <v>2. Средне</v>
      </c>
      <c r="V527" s="9">
        <f t="shared" si="55"/>
        <v>30</v>
      </c>
      <c r="W527" s="9" t="str">
        <f t="shared" si="53"/>
        <v>2. Усталый</v>
      </c>
      <c r="X527">
        <f>VLOOKUP('Ответы на форму (1)'!M527,FAS,2,FALSE)</f>
        <v>4</v>
      </c>
      <c r="Y527">
        <f>VLOOKUP('Ответы на форму (1)'!N527,FAS,2,FALSE)</f>
        <v>4</v>
      </c>
      <c r="Z527">
        <f>VLOOKUP('Ответы на форму (1)'!O527,FAS,2,FALSE)</f>
        <v>3</v>
      </c>
      <c r="AA527">
        <f>VLOOKUP('Ответы на форму (1)'!P527,FAS,2,FALSE)</f>
        <v>4</v>
      </c>
      <c r="AB527">
        <f>VLOOKUP('Ответы на форму (1)'!Q527,FAS,2,FALSE)</f>
        <v>3</v>
      </c>
      <c r="AC527">
        <f>VLOOKUP('Ответы на форму (1)'!R527,FAS,2,FALSE)</f>
        <v>3</v>
      </c>
      <c r="AD527">
        <f>VLOOKUP('Ответы на форму (1)'!S527,FAS,2,FALSE)</f>
        <v>2</v>
      </c>
      <c r="AE527">
        <f>VLOOKUP('Ответы на форму (1)'!T527,FAS,2,FALSE)</f>
        <v>2</v>
      </c>
      <c r="AF527">
        <f>VLOOKUP('Ответы на форму (1)'!U527,FAS,2,FALSE)</f>
        <v>1</v>
      </c>
      <c r="AG527">
        <f>VLOOKUP('Ответы на форму (1)'!V527,FAS,2,FALSE)</f>
        <v>4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9B906-92CF-471F-BCBE-746080F2F930}">
  <sheetPr codeName="Лист58">
    <tabColor rgb="FF007800"/>
  </sheetPr>
  <dimension ref="B1:M194"/>
  <sheetViews>
    <sheetView topLeftCell="A70" zoomScaleNormal="100" workbookViewId="0">
      <selection activeCell="C106" sqref="C106"/>
    </sheetView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568</v>
      </c>
    </row>
    <row r="4" spans="2:13" x14ac:dyDescent="0.25">
      <c r="B4" t="s">
        <v>144</v>
      </c>
    </row>
    <row r="5" spans="2:13" x14ac:dyDescent="0.25">
      <c r="B5" t="s">
        <v>567</v>
      </c>
    </row>
    <row r="6" spans="2:13" x14ac:dyDescent="0.25">
      <c r="B6" t="s">
        <v>550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271</v>
      </c>
    </row>
    <row r="13" spans="2:13" x14ac:dyDescent="0.25">
      <c r="B13" s="6" t="s">
        <v>272</v>
      </c>
    </row>
    <row r="14" spans="2:13" ht="13" thickBot="1" x14ac:dyDescent="0.3"/>
    <row r="15" spans="2:13" ht="25" x14ac:dyDescent="0.25">
      <c r="B15" s="16"/>
      <c r="C15" s="17" t="s">
        <v>258</v>
      </c>
      <c r="D15" s="17" t="s">
        <v>259</v>
      </c>
      <c r="E15" s="17" t="s">
        <v>260</v>
      </c>
    </row>
    <row r="16" spans="2:13" x14ac:dyDescent="0.25">
      <c r="B16" s="18" t="s">
        <v>228</v>
      </c>
      <c r="C16" s="23">
        <v>42</v>
      </c>
      <c r="D16" s="23">
        <v>126</v>
      </c>
      <c r="E16" s="23">
        <v>24</v>
      </c>
    </row>
    <row r="17" spans="2:10" x14ac:dyDescent="0.25">
      <c r="B17" s="15" t="s">
        <v>229</v>
      </c>
      <c r="C17" s="24">
        <v>28</v>
      </c>
      <c r="D17" s="24">
        <v>167</v>
      </c>
      <c r="E17" s="24">
        <v>78</v>
      </c>
    </row>
    <row r="18" spans="2:10" ht="13" thickBot="1" x14ac:dyDescent="0.3">
      <c r="B18" s="22" t="s">
        <v>230</v>
      </c>
      <c r="C18" s="25">
        <v>8</v>
      </c>
      <c r="D18" s="25">
        <v>24</v>
      </c>
      <c r="E18" s="25">
        <v>29</v>
      </c>
    </row>
    <row r="21" spans="2:10" x14ac:dyDescent="0.25">
      <c r="B21" s="6" t="s">
        <v>273</v>
      </c>
    </row>
    <row r="22" spans="2:10" ht="13" thickBot="1" x14ac:dyDescent="0.3"/>
    <row r="23" spans="2:10" x14ac:dyDescent="0.25">
      <c r="B23" s="37" t="s">
        <v>170</v>
      </c>
      <c r="C23" s="39">
        <v>41.667737731493609</v>
      </c>
    </row>
    <row r="24" spans="2:10" x14ac:dyDescent="0.25">
      <c r="B24" t="s">
        <v>171</v>
      </c>
      <c r="C24" s="40">
        <v>9.4877290367837084</v>
      </c>
    </row>
    <row r="25" spans="2:10" x14ac:dyDescent="0.25">
      <c r="B25" t="s">
        <v>172</v>
      </c>
      <c r="C25" s="41">
        <v>4</v>
      </c>
    </row>
    <row r="26" spans="2:10" x14ac:dyDescent="0.25">
      <c r="B26" t="s">
        <v>173</v>
      </c>
      <c r="C26" s="40" t="s">
        <v>175</v>
      </c>
    </row>
    <row r="27" spans="2:10" ht="13" thickBot="1" x14ac:dyDescent="0.3">
      <c r="B27" s="38" t="s">
        <v>174</v>
      </c>
      <c r="C27" s="42">
        <v>0.05</v>
      </c>
    </row>
    <row r="29" spans="2:10" x14ac:dyDescent="0.25">
      <c r="B29" s="6" t="s">
        <v>176</v>
      </c>
    </row>
    <row r="30" spans="2:10" x14ac:dyDescent="0.25">
      <c r="B30" s="6" t="s">
        <v>177</v>
      </c>
    </row>
    <row r="31" spans="2:10" x14ac:dyDescent="0.25">
      <c r="B31" s="6" t="s">
        <v>178</v>
      </c>
    </row>
    <row r="32" spans="2:10" ht="12.5" customHeight="1" x14ac:dyDescent="0.25">
      <c r="B32" s="62" t="s">
        <v>179</v>
      </c>
      <c r="C32" s="62"/>
      <c r="D32" s="62"/>
      <c r="E32" s="62"/>
      <c r="F32" s="62"/>
      <c r="G32" s="62"/>
      <c r="H32" s="62"/>
      <c r="I32" s="62"/>
      <c r="J32" s="62"/>
    </row>
    <row r="33" spans="2:10" x14ac:dyDescent="0.25">
      <c r="B33" s="62"/>
      <c r="C33" s="62"/>
      <c r="D33" s="62"/>
      <c r="E33" s="62"/>
      <c r="F33" s="62"/>
      <c r="G33" s="62"/>
      <c r="H33" s="62"/>
      <c r="I33" s="62"/>
      <c r="J33" s="62"/>
    </row>
    <row r="36" spans="2:10" x14ac:dyDescent="0.25">
      <c r="B36" s="6" t="s">
        <v>274</v>
      </c>
    </row>
    <row r="37" spans="2:10" ht="13" thickBot="1" x14ac:dyDescent="0.3"/>
    <row r="38" spans="2:10" ht="25" x14ac:dyDescent="0.25">
      <c r="B38" s="16"/>
      <c r="C38" s="17" t="s">
        <v>258</v>
      </c>
      <c r="D38" s="17" t="s">
        <v>259</v>
      </c>
      <c r="E38" s="17" t="s">
        <v>260</v>
      </c>
    </row>
    <row r="39" spans="2:10" ht="13" x14ac:dyDescent="0.3">
      <c r="B39" s="18" t="s">
        <v>228</v>
      </c>
      <c r="C39" s="45" t="s">
        <v>181</v>
      </c>
      <c r="D39" s="43" t="s">
        <v>181</v>
      </c>
      <c r="E39" s="45" t="s">
        <v>182</v>
      </c>
    </row>
    <row r="40" spans="2:10" ht="13" x14ac:dyDescent="0.3">
      <c r="B40" s="15" t="s">
        <v>229</v>
      </c>
      <c r="C40" s="57" t="s">
        <v>182</v>
      </c>
      <c r="D40" s="56" t="s">
        <v>181</v>
      </c>
      <c r="E40" s="56" t="s">
        <v>181</v>
      </c>
    </row>
    <row r="41" spans="2:10" ht="13.5" thickBot="1" x14ac:dyDescent="0.35">
      <c r="B41" s="22" t="s">
        <v>230</v>
      </c>
      <c r="C41" s="44" t="s">
        <v>182</v>
      </c>
      <c r="D41" s="46" t="s">
        <v>182</v>
      </c>
      <c r="E41" s="46" t="s">
        <v>181</v>
      </c>
    </row>
    <row r="42" spans="2:10" ht="13" x14ac:dyDescent="0.3">
      <c r="B42" s="47" t="s">
        <v>183</v>
      </c>
    </row>
    <row r="45" spans="2:10" x14ac:dyDescent="0.25">
      <c r="B45" s="6" t="s">
        <v>275</v>
      </c>
    </row>
    <row r="46" spans="2:10" ht="13" thickBot="1" x14ac:dyDescent="0.3"/>
    <row r="47" spans="2:10" ht="25" x14ac:dyDescent="0.25">
      <c r="B47" s="16"/>
      <c r="C47" s="17" t="s">
        <v>258</v>
      </c>
      <c r="D47" s="17" t="s">
        <v>259</v>
      </c>
      <c r="E47" s="17" t="s">
        <v>260</v>
      </c>
      <c r="F47" s="48" t="s">
        <v>185</v>
      </c>
    </row>
    <row r="48" spans="2:10" x14ac:dyDescent="0.25">
      <c r="B48" s="18" t="s">
        <v>228</v>
      </c>
      <c r="C48" s="26">
        <v>6.4282136589646122</v>
      </c>
      <c r="D48" s="26">
        <v>0.91489096928188374</v>
      </c>
      <c r="E48" s="26">
        <v>11.863292021014137</v>
      </c>
      <c r="F48" s="49">
        <v>19.206396649260633</v>
      </c>
    </row>
    <row r="49" spans="2:6" x14ac:dyDescent="0.25">
      <c r="B49" s="15" t="s">
        <v>229</v>
      </c>
      <c r="C49" s="27">
        <v>3.849096176969824</v>
      </c>
      <c r="D49" s="27">
        <v>3.7183215164767747E-2</v>
      </c>
      <c r="E49" s="27">
        <v>1.4735913521940853</v>
      </c>
      <c r="F49" s="50">
        <v>5.3598707443286768</v>
      </c>
    </row>
    <row r="50" spans="2:6" x14ac:dyDescent="0.25">
      <c r="B50" s="15" t="s">
        <v>230</v>
      </c>
      <c r="C50" s="27">
        <v>0.12086907461837336</v>
      </c>
      <c r="D50" s="27">
        <v>4.4305582729065458</v>
      </c>
      <c r="E50" s="27">
        <v>12.550042990379383</v>
      </c>
      <c r="F50" s="50">
        <v>17.101470337904303</v>
      </c>
    </row>
    <row r="51" spans="2:6" ht="13" thickBot="1" x14ac:dyDescent="0.3">
      <c r="B51" s="19" t="s">
        <v>185</v>
      </c>
      <c r="C51" s="20">
        <v>10.398178910552808</v>
      </c>
      <c r="D51" s="20">
        <v>5.3826324573531972</v>
      </c>
      <c r="E51" s="20">
        <v>25.886926363587605</v>
      </c>
      <c r="F51" s="51">
        <v>41.667737731493609</v>
      </c>
    </row>
    <row r="54" spans="2:6" x14ac:dyDescent="0.25">
      <c r="B54" s="6" t="s">
        <v>276</v>
      </c>
    </row>
    <row r="55" spans="2:6" ht="13" thickBot="1" x14ac:dyDescent="0.3"/>
    <row r="56" spans="2:6" ht="25" x14ac:dyDescent="0.25">
      <c r="B56" s="16"/>
      <c r="C56" s="17" t="s">
        <v>258</v>
      </c>
      <c r="D56" s="17" t="s">
        <v>259</v>
      </c>
      <c r="E56" s="17" t="s">
        <v>260</v>
      </c>
    </row>
    <row r="57" spans="2:6" x14ac:dyDescent="0.25">
      <c r="B57" s="18" t="s">
        <v>228</v>
      </c>
      <c r="C57" s="26">
        <v>2.5353922100859685</v>
      </c>
      <c r="D57" s="26">
        <v>0.95649933051826219</v>
      </c>
      <c r="E57" s="26">
        <v>-3.444312996958049</v>
      </c>
    </row>
    <row r="58" spans="2:6" x14ac:dyDescent="0.25">
      <c r="B58" s="15" t="s">
        <v>229</v>
      </c>
      <c r="C58" s="27">
        <v>-1.9619113580816601</v>
      </c>
      <c r="D58" s="27">
        <v>0.19282949765211688</v>
      </c>
      <c r="E58" s="27">
        <v>1.2139157104980911</v>
      </c>
    </row>
    <row r="59" spans="2:6" ht="13" thickBot="1" x14ac:dyDescent="0.3">
      <c r="B59" s="22" t="s">
        <v>230</v>
      </c>
      <c r="C59" s="28">
        <v>-0.34766229967940637</v>
      </c>
      <c r="D59" s="28">
        <v>-2.1048891355381514</v>
      </c>
      <c r="E59" s="28">
        <v>3.5426039844130734</v>
      </c>
    </row>
    <row r="62" spans="2:6" x14ac:dyDescent="0.25">
      <c r="B62" s="6" t="s">
        <v>277</v>
      </c>
    </row>
    <row r="63" spans="2:6" ht="13" thickBot="1" x14ac:dyDescent="0.3"/>
    <row r="64" spans="2:6" ht="25" x14ac:dyDescent="0.25">
      <c r="B64" s="16"/>
      <c r="C64" s="17" t="s">
        <v>258</v>
      </c>
      <c r="D64" s="17" t="s">
        <v>259</v>
      </c>
      <c r="E64" s="17" t="s">
        <v>260</v>
      </c>
    </row>
    <row r="65" spans="2:5" ht="13" x14ac:dyDescent="0.3">
      <c r="B65" s="18" t="s">
        <v>228</v>
      </c>
      <c r="C65" s="29">
        <v>3.4476141569397831</v>
      </c>
      <c r="D65" s="26">
        <v>1.9042503236568042</v>
      </c>
      <c r="E65" s="29">
        <v>-4.987886625187115</v>
      </c>
    </row>
    <row r="66" spans="2:5" ht="13" x14ac:dyDescent="0.3">
      <c r="B66" s="15" t="s">
        <v>229</v>
      </c>
      <c r="C66" s="31">
        <v>-3.0652496959011764</v>
      </c>
      <c r="D66" s="27">
        <v>0.44108857648512839</v>
      </c>
      <c r="E66" s="31">
        <v>2.0198330206051045</v>
      </c>
    </row>
    <row r="67" spans="2:5" ht="13.5" thickBot="1" x14ac:dyDescent="0.35">
      <c r="B67" s="22" t="s">
        <v>230</v>
      </c>
      <c r="C67" s="28">
        <v>-0.40066172756605872</v>
      </c>
      <c r="D67" s="33">
        <v>-3.5515288846463076</v>
      </c>
      <c r="E67" s="33">
        <v>4.3479378404997187</v>
      </c>
    </row>
    <row r="68" spans="2:5" ht="13" x14ac:dyDescent="0.3">
      <c r="B68" s="47" t="s">
        <v>188</v>
      </c>
    </row>
    <row r="91" spans="2:7" x14ac:dyDescent="0.25">
      <c r="G91" t="s">
        <v>189</v>
      </c>
    </row>
    <row r="94" spans="2:7" x14ac:dyDescent="0.25">
      <c r="B94" s="6" t="s">
        <v>278</v>
      </c>
    </row>
    <row r="95" spans="2:7" ht="13" thickBot="1" x14ac:dyDescent="0.3"/>
    <row r="96" spans="2:7" ht="25" x14ac:dyDescent="0.25">
      <c r="B96" s="16"/>
      <c r="C96" s="17" t="s">
        <v>258</v>
      </c>
      <c r="D96" s="17" t="s">
        <v>259</v>
      </c>
      <c r="E96" s="17" t="s">
        <v>260</v>
      </c>
      <c r="F96" s="48" t="s">
        <v>185</v>
      </c>
    </row>
    <row r="97" spans="2:6" x14ac:dyDescent="0.25">
      <c r="B97" s="18" t="s">
        <v>228</v>
      </c>
      <c r="C97" s="23">
        <v>42</v>
      </c>
      <c r="D97" s="23">
        <v>126</v>
      </c>
      <c r="E97" s="23">
        <v>24</v>
      </c>
      <c r="F97" s="53">
        <v>192</v>
      </c>
    </row>
    <row r="98" spans="2:6" x14ac:dyDescent="0.25">
      <c r="B98" s="15" t="s">
        <v>229</v>
      </c>
      <c r="C98" s="24">
        <v>28</v>
      </c>
      <c r="D98" s="24">
        <v>167</v>
      </c>
      <c r="E98" s="24">
        <v>78</v>
      </c>
      <c r="F98" s="54">
        <v>273</v>
      </c>
    </row>
    <row r="99" spans="2:6" x14ac:dyDescent="0.25">
      <c r="B99" s="15" t="s">
        <v>230</v>
      </c>
      <c r="C99" s="24">
        <v>8</v>
      </c>
      <c r="D99" s="24">
        <v>24</v>
      </c>
      <c r="E99" s="24">
        <v>29</v>
      </c>
      <c r="F99" s="54">
        <v>61</v>
      </c>
    </row>
    <row r="100" spans="2:6" ht="13" thickBot="1" x14ac:dyDescent="0.3">
      <c r="B100" s="19" t="s">
        <v>185</v>
      </c>
      <c r="C100" s="52">
        <v>78</v>
      </c>
      <c r="D100" s="52">
        <v>317</v>
      </c>
      <c r="E100" s="52">
        <v>131</v>
      </c>
      <c r="F100" s="55">
        <v>526</v>
      </c>
    </row>
    <row r="103" spans="2:6" x14ac:dyDescent="0.25">
      <c r="B103" s="6" t="s">
        <v>279</v>
      </c>
    </row>
    <row r="104" spans="2:6" ht="13" thickBot="1" x14ac:dyDescent="0.3"/>
    <row r="105" spans="2:6" ht="25" x14ac:dyDescent="0.25">
      <c r="B105" s="16"/>
      <c r="C105" s="17" t="s">
        <v>258</v>
      </c>
      <c r="D105" s="17" t="s">
        <v>259</v>
      </c>
      <c r="E105" s="17" t="s">
        <v>260</v>
      </c>
      <c r="F105" s="48" t="s">
        <v>185</v>
      </c>
    </row>
    <row r="106" spans="2:6" x14ac:dyDescent="0.25">
      <c r="B106" s="18" t="s">
        <v>228</v>
      </c>
      <c r="C106" s="26">
        <v>21.875</v>
      </c>
      <c r="D106" s="26">
        <v>65.625</v>
      </c>
      <c r="E106" s="26">
        <v>12.5</v>
      </c>
      <c r="F106" s="49">
        <v>100</v>
      </c>
    </row>
    <row r="107" spans="2:6" x14ac:dyDescent="0.25">
      <c r="B107" s="15" t="s">
        <v>229</v>
      </c>
      <c r="C107" s="27">
        <v>10.256410256410255</v>
      </c>
      <c r="D107" s="27">
        <v>61.172161172161175</v>
      </c>
      <c r="E107" s="27">
        <v>28.571428571428569</v>
      </c>
      <c r="F107" s="50">
        <v>100</v>
      </c>
    </row>
    <row r="108" spans="2:6" x14ac:dyDescent="0.25">
      <c r="B108" s="15" t="s">
        <v>230</v>
      </c>
      <c r="C108" s="27">
        <v>13.114754098360656</v>
      </c>
      <c r="D108" s="27">
        <v>39.344262295081968</v>
      </c>
      <c r="E108" s="27">
        <v>47.540983606557376</v>
      </c>
      <c r="F108" s="50">
        <v>100</v>
      </c>
    </row>
    <row r="109" spans="2:6" ht="13" thickBot="1" x14ac:dyDescent="0.3">
      <c r="B109" s="19" t="s">
        <v>185</v>
      </c>
      <c r="C109" s="52">
        <v>14.82889733840304</v>
      </c>
      <c r="D109" s="52">
        <v>60.266159695817493</v>
      </c>
      <c r="E109" s="52">
        <v>24.904942965779465</v>
      </c>
      <c r="F109" s="55">
        <v>100</v>
      </c>
    </row>
    <row r="112" spans="2:6" x14ac:dyDescent="0.25">
      <c r="B112" s="6" t="s">
        <v>280</v>
      </c>
    </row>
    <row r="113" spans="2:6" ht="13" thickBot="1" x14ac:dyDescent="0.3"/>
    <row r="114" spans="2:6" ht="25" x14ac:dyDescent="0.25">
      <c r="B114" s="16"/>
      <c r="C114" s="17" t="s">
        <v>258</v>
      </c>
      <c r="D114" s="17" t="s">
        <v>259</v>
      </c>
      <c r="E114" s="17" t="s">
        <v>260</v>
      </c>
      <c r="F114" s="48" t="s">
        <v>185</v>
      </c>
    </row>
    <row r="115" spans="2:6" x14ac:dyDescent="0.25">
      <c r="B115" s="18" t="s">
        <v>228</v>
      </c>
      <c r="C115" s="26">
        <v>53.846153846153847</v>
      </c>
      <c r="D115" s="26">
        <v>39.747634069400632</v>
      </c>
      <c r="E115" s="26">
        <v>18.320610687022899</v>
      </c>
      <c r="F115" s="49">
        <v>36.50190114068441</v>
      </c>
    </row>
    <row r="116" spans="2:6" x14ac:dyDescent="0.25">
      <c r="B116" s="15" t="s">
        <v>229</v>
      </c>
      <c r="C116" s="27">
        <v>35.897435897435898</v>
      </c>
      <c r="D116" s="27">
        <v>52.681388012618299</v>
      </c>
      <c r="E116" s="27">
        <v>59.541984732824424</v>
      </c>
      <c r="F116" s="50">
        <v>51.901140684410649</v>
      </c>
    </row>
    <row r="117" spans="2:6" x14ac:dyDescent="0.25">
      <c r="B117" s="15" t="s">
        <v>230</v>
      </c>
      <c r="C117" s="27">
        <v>10.256410256410255</v>
      </c>
      <c r="D117" s="27">
        <v>7.5709779179810726</v>
      </c>
      <c r="E117" s="27">
        <v>22.137404580152673</v>
      </c>
      <c r="F117" s="50">
        <v>11.596958174904943</v>
      </c>
    </row>
    <row r="118" spans="2:6" ht="13" thickBot="1" x14ac:dyDescent="0.3">
      <c r="B118" s="19" t="s">
        <v>185</v>
      </c>
      <c r="C118" s="52">
        <v>100</v>
      </c>
      <c r="D118" s="52">
        <v>100</v>
      </c>
      <c r="E118" s="52">
        <v>100</v>
      </c>
      <c r="F118" s="55">
        <v>100</v>
      </c>
    </row>
    <row r="121" spans="2:6" x14ac:dyDescent="0.25">
      <c r="B121" s="6" t="s">
        <v>281</v>
      </c>
    </row>
    <row r="122" spans="2:6" ht="13" thickBot="1" x14ac:dyDescent="0.3"/>
    <row r="123" spans="2:6" ht="25" x14ac:dyDescent="0.25">
      <c r="B123" s="16"/>
      <c r="C123" s="17" t="s">
        <v>258</v>
      </c>
      <c r="D123" s="17" t="s">
        <v>259</v>
      </c>
      <c r="E123" s="17" t="s">
        <v>260</v>
      </c>
      <c r="F123" s="48" t="s">
        <v>185</v>
      </c>
    </row>
    <row r="124" spans="2:6" x14ac:dyDescent="0.25">
      <c r="B124" s="18" t="s">
        <v>228</v>
      </c>
      <c r="C124" s="26">
        <v>7.9847908745247151</v>
      </c>
      <c r="D124" s="26">
        <v>23.954372623574145</v>
      </c>
      <c r="E124" s="26">
        <v>4.5627376425855513</v>
      </c>
      <c r="F124" s="49">
        <v>36.50190114068441</v>
      </c>
    </row>
    <row r="125" spans="2:6" x14ac:dyDescent="0.25">
      <c r="B125" s="15" t="s">
        <v>229</v>
      </c>
      <c r="C125" s="27">
        <v>5.3231939163498092</v>
      </c>
      <c r="D125" s="27">
        <v>31.749049429657795</v>
      </c>
      <c r="E125" s="27">
        <v>14.82889733840304</v>
      </c>
      <c r="F125" s="50">
        <v>51.901140684410649</v>
      </c>
    </row>
    <row r="126" spans="2:6" x14ac:dyDescent="0.25">
      <c r="B126" s="15" t="s">
        <v>230</v>
      </c>
      <c r="C126" s="27">
        <v>1.520912547528517</v>
      </c>
      <c r="D126" s="27">
        <v>4.5627376425855513</v>
      </c>
      <c r="E126" s="27">
        <v>5.5133079847908748</v>
      </c>
      <c r="F126" s="50">
        <v>11.596958174904943</v>
      </c>
    </row>
    <row r="127" spans="2:6" ht="13" thickBot="1" x14ac:dyDescent="0.3">
      <c r="B127" s="19" t="s">
        <v>185</v>
      </c>
      <c r="C127" s="20">
        <v>14.82889733840304</v>
      </c>
      <c r="D127" s="20">
        <v>60.266159695817493</v>
      </c>
      <c r="E127" s="20">
        <v>24.904942965779465</v>
      </c>
      <c r="F127" s="51">
        <v>100</v>
      </c>
    </row>
    <row r="130" spans="2:10" x14ac:dyDescent="0.25">
      <c r="B130" s="6" t="s">
        <v>194</v>
      </c>
    </row>
    <row r="131" spans="2:10" ht="13" thickBot="1" x14ac:dyDescent="0.3"/>
    <row r="132" spans="2:10" x14ac:dyDescent="0.25">
      <c r="B132" s="37" t="s">
        <v>170</v>
      </c>
      <c r="C132" s="39">
        <v>41.667737731493617</v>
      </c>
    </row>
    <row r="133" spans="2:10" x14ac:dyDescent="0.25">
      <c r="B133" t="s">
        <v>171</v>
      </c>
      <c r="C133" s="40">
        <v>9.4877290367837084</v>
      </c>
    </row>
    <row r="134" spans="2:10" x14ac:dyDescent="0.25">
      <c r="B134" t="s">
        <v>172</v>
      </c>
      <c r="C134" s="41">
        <v>4</v>
      </c>
    </row>
    <row r="135" spans="2:10" x14ac:dyDescent="0.25">
      <c r="B135" t="s">
        <v>173</v>
      </c>
      <c r="C135" s="40" t="s">
        <v>175</v>
      </c>
    </row>
    <row r="136" spans="2:10" ht="13" thickBot="1" x14ac:dyDescent="0.3">
      <c r="B136" s="38" t="s">
        <v>174</v>
      </c>
      <c r="C136" s="42">
        <v>0.05</v>
      </c>
    </row>
    <row r="138" spans="2:10" x14ac:dyDescent="0.25">
      <c r="B138" s="6" t="s">
        <v>176</v>
      </c>
    </row>
    <row r="139" spans="2:10" x14ac:dyDescent="0.25">
      <c r="B139" s="6" t="s">
        <v>177</v>
      </c>
    </row>
    <row r="140" spans="2:10" x14ac:dyDescent="0.25">
      <c r="B140" s="6" t="s">
        <v>178</v>
      </c>
    </row>
    <row r="141" spans="2:10" ht="12.5" customHeight="1" x14ac:dyDescent="0.25">
      <c r="B141" s="62" t="s">
        <v>179</v>
      </c>
      <c r="C141" s="62"/>
      <c r="D141" s="62"/>
      <c r="E141" s="62"/>
      <c r="F141" s="62"/>
      <c r="G141" s="62"/>
      <c r="H141" s="62"/>
      <c r="I141" s="62"/>
      <c r="J141" s="62"/>
    </row>
    <row r="142" spans="2:10" x14ac:dyDescent="0.25">
      <c r="B142" s="62"/>
      <c r="C142" s="62"/>
      <c r="D142" s="62"/>
      <c r="E142" s="62"/>
      <c r="F142" s="62"/>
      <c r="G142" s="62"/>
      <c r="H142" s="62"/>
      <c r="I142" s="62"/>
      <c r="J142" s="62"/>
    </row>
    <row r="145" spans="2:10" x14ac:dyDescent="0.25">
      <c r="B145" s="6" t="s">
        <v>195</v>
      </c>
    </row>
    <row r="146" spans="2:10" ht="13" thickBot="1" x14ac:dyDescent="0.3"/>
    <row r="147" spans="2:10" x14ac:dyDescent="0.25">
      <c r="B147" s="37" t="s">
        <v>196</v>
      </c>
      <c r="C147" s="39" t="s">
        <v>175</v>
      </c>
    </row>
    <row r="148" spans="2:10" ht="13" thickBot="1" x14ac:dyDescent="0.3">
      <c r="B148" s="38" t="s">
        <v>174</v>
      </c>
      <c r="C148" s="42">
        <v>0.05</v>
      </c>
    </row>
    <row r="150" spans="2:10" x14ac:dyDescent="0.25">
      <c r="B150" s="6" t="s">
        <v>176</v>
      </c>
    </row>
    <row r="151" spans="2:10" x14ac:dyDescent="0.25">
      <c r="B151" s="6" t="s">
        <v>177</v>
      </c>
    </row>
    <row r="152" spans="2:10" x14ac:dyDescent="0.25">
      <c r="B152" s="6" t="s">
        <v>178</v>
      </c>
    </row>
    <row r="153" spans="2:10" ht="12.5" customHeight="1" x14ac:dyDescent="0.25">
      <c r="B153" s="62" t="s">
        <v>179</v>
      </c>
      <c r="C153" s="62"/>
      <c r="D153" s="62"/>
      <c r="E153" s="62"/>
      <c r="F153" s="62"/>
      <c r="G153" s="62"/>
      <c r="H153" s="62"/>
      <c r="I153" s="62"/>
      <c r="J153" s="62"/>
    </row>
    <row r="154" spans="2:10" x14ac:dyDescent="0.25">
      <c r="B154" s="62"/>
      <c r="C154" s="62"/>
      <c r="D154" s="62"/>
      <c r="E154" s="62"/>
      <c r="F154" s="62"/>
      <c r="G154" s="62"/>
      <c r="H154" s="62"/>
      <c r="I154" s="62"/>
      <c r="J154" s="62"/>
    </row>
    <row r="157" spans="2:10" x14ac:dyDescent="0.25">
      <c r="B157" s="6" t="s">
        <v>197</v>
      </c>
    </row>
    <row r="158" spans="2:10" ht="13" thickBot="1" x14ac:dyDescent="0.3"/>
    <row r="159" spans="2:10" x14ac:dyDescent="0.25">
      <c r="B159" s="37" t="s">
        <v>198</v>
      </c>
      <c r="C159" s="39">
        <v>41.863082948451677</v>
      </c>
    </row>
    <row r="160" spans="2:10" x14ac:dyDescent="0.25">
      <c r="B160" t="s">
        <v>199</v>
      </c>
      <c r="C160" s="40">
        <v>9.4877290367837084</v>
      </c>
    </row>
    <row r="161" spans="2:10" x14ac:dyDescent="0.25">
      <c r="B161" t="s">
        <v>172</v>
      </c>
      <c r="C161" s="41">
        <v>4</v>
      </c>
    </row>
    <row r="162" spans="2:10" x14ac:dyDescent="0.25">
      <c r="B162" t="s">
        <v>173</v>
      </c>
      <c r="C162" s="40" t="s">
        <v>175</v>
      </c>
    </row>
    <row r="163" spans="2:10" ht="13" thickBot="1" x14ac:dyDescent="0.3">
      <c r="B163" s="38" t="s">
        <v>174</v>
      </c>
      <c r="C163" s="42">
        <v>0.05</v>
      </c>
    </row>
    <row r="165" spans="2:10" x14ac:dyDescent="0.25">
      <c r="B165" s="6" t="s">
        <v>176</v>
      </c>
    </row>
    <row r="166" spans="2:10" x14ac:dyDescent="0.25">
      <c r="B166" s="6" t="s">
        <v>177</v>
      </c>
    </row>
    <row r="167" spans="2:10" x14ac:dyDescent="0.25">
      <c r="B167" s="6" t="s">
        <v>178</v>
      </c>
    </row>
    <row r="168" spans="2:10" ht="12.5" customHeight="1" x14ac:dyDescent="0.25">
      <c r="B168" s="62" t="s">
        <v>179</v>
      </c>
      <c r="C168" s="62"/>
      <c r="D168" s="62"/>
      <c r="E168" s="62"/>
      <c r="F168" s="62"/>
      <c r="G168" s="62"/>
      <c r="H168" s="62"/>
      <c r="I168" s="62"/>
      <c r="J168" s="62"/>
    </row>
    <row r="169" spans="2:10" x14ac:dyDescent="0.25">
      <c r="B169" s="62"/>
      <c r="C169" s="62"/>
      <c r="D169" s="62"/>
      <c r="E169" s="62"/>
      <c r="F169" s="62"/>
      <c r="G169" s="62"/>
      <c r="H169" s="62"/>
      <c r="I169" s="62"/>
      <c r="J169" s="62"/>
    </row>
    <row r="172" spans="2:10" x14ac:dyDescent="0.25">
      <c r="B172" s="6" t="s">
        <v>200</v>
      </c>
    </row>
    <row r="173" spans="2:10" ht="13" thickBot="1" x14ac:dyDescent="0.3"/>
    <row r="174" spans="2:10" x14ac:dyDescent="0.25">
      <c r="B174" s="16" t="s">
        <v>201</v>
      </c>
      <c r="C174" s="17" t="s">
        <v>202</v>
      </c>
    </row>
    <row r="175" spans="2:10" x14ac:dyDescent="0.25">
      <c r="B175" s="18" t="s">
        <v>203</v>
      </c>
      <c r="C175" s="26">
        <v>0.28145378204723964</v>
      </c>
    </row>
    <row r="176" spans="2:10" x14ac:dyDescent="0.25">
      <c r="B176" s="15" t="s">
        <v>204</v>
      </c>
      <c r="C176" s="27">
        <v>0.27092735345824398</v>
      </c>
    </row>
    <row r="177" spans="2:6" x14ac:dyDescent="0.25">
      <c r="B177" s="15" t="s">
        <v>205</v>
      </c>
      <c r="C177" s="27">
        <v>0.19901787787620373</v>
      </c>
    </row>
    <row r="178" spans="2:6" x14ac:dyDescent="0.25">
      <c r="B178" s="15" t="s">
        <v>206</v>
      </c>
      <c r="C178" s="27">
        <v>0.19901787787620373</v>
      </c>
    </row>
    <row r="179" spans="2:6" x14ac:dyDescent="0.25">
      <c r="B179" s="15" t="s">
        <v>207</v>
      </c>
      <c r="C179" s="27">
        <v>3.8338610319703474E-2</v>
      </c>
    </row>
    <row r="180" spans="2:6" x14ac:dyDescent="0.25">
      <c r="B180" s="15" t="s">
        <v>208</v>
      </c>
      <c r="C180" s="27">
        <v>3.8632552193864723E-2</v>
      </c>
    </row>
    <row r="181" spans="2:6" ht="13" thickBot="1" x14ac:dyDescent="0.3">
      <c r="B181" s="22" t="s">
        <v>254</v>
      </c>
      <c r="C181" s="28">
        <v>9.3797856049004494E-2</v>
      </c>
    </row>
    <row r="184" spans="2:6" x14ac:dyDescent="0.25">
      <c r="B184" s="6" t="s">
        <v>209</v>
      </c>
    </row>
    <row r="185" spans="2:6" ht="13" thickBot="1" x14ac:dyDescent="0.3"/>
    <row r="186" spans="2:6" ht="37.5" x14ac:dyDescent="0.25">
      <c r="B186" s="16" t="s">
        <v>201</v>
      </c>
      <c r="C186" s="17" t="s">
        <v>202</v>
      </c>
      <c r="D186" s="17" t="s">
        <v>210</v>
      </c>
      <c r="E186" s="17" t="s">
        <v>211</v>
      </c>
      <c r="F186" s="17" t="s">
        <v>212</v>
      </c>
    </row>
    <row r="187" spans="2:6" x14ac:dyDescent="0.25">
      <c r="B187" s="18" t="s">
        <v>213</v>
      </c>
      <c r="C187" s="26">
        <v>0.4011399839622028</v>
      </c>
      <c r="D187" s="26">
        <v>6.4980547200996677E-2</v>
      </c>
      <c r="E187" s="26">
        <v>0.27378045175254428</v>
      </c>
      <c r="F187" s="26">
        <v>0.52849951617186131</v>
      </c>
    </row>
    <row r="188" spans="2:6" x14ac:dyDescent="0.25">
      <c r="B188" s="15" t="s">
        <v>214</v>
      </c>
      <c r="C188" s="27">
        <v>0.23549406055833491</v>
      </c>
      <c r="D188" s="27">
        <v>3.9539991847568616E-2</v>
      </c>
      <c r="E188" s="27">
        <v>0.15799710058809308</v>
      </c>
      <c r="F188" s="27">
        <v>0.31299102052857675</v>
      </c>
    </row>
    <row r="189" spans="2:6" x14ac:dyDescent="0.25">
      <c r="B189" s="15" t="s">
        <v>215</v>
      </c>
      <c r="C189" s="27">
        <v>0.20069322962598851</v>
      </c>
      <c r="D189" s="27">
        <v>3.4375343431468058E-2</v>
      </c>
      <c r="E189" s="27">
        <v>0.1333187945441156</v>
      </c>
      <c r="F189" s="27">
        <v>0.26806766470786142</v>
      </c>
    </row>
    <row r="190" spans="2:6" x14ac:dyDescent="0.25">
      <c r="B190" s="15" t="s">
        <v>216</v>
      </c>
      <c r="C190" s="27">
        <v>0.24203946594133724</v>
      </c>
      <c r="D190" s="27">
        <v>4.0634522872218061E-2</v>
      </c>
      <c r="E190" s="27">
        <v>0.16239726458282078</v>
      </c>
      <c r="F190" s="27">
        <v>0.3216816672998537</v>
      </c>
    </row>
    <row r="191" spans="2:6" x14ac:dyDescent="0.25">
      <c r="B191" s="15" t="s">
        <v>217</v>
      </c>
      <c r="C191" s="27">
        <v>0.22912566073705451</v>
      </c>
      <c r="D191" s="27">
        <v>3.8876941247188962E-2</v>
      </c>
      <c r="E191" s="27">
        <v>0.15292825606348448</v>
      </c>
      <c r="F191" s="27">
        <v>0.30532306541062454</v>
      </c>
    </row>
    <row r="192" spans="2:6" x14ac:dyDescent="0.25">
      <c r="B192" s="15" t="s">
        <v>218</v>
      </c>
      <c r="C192" s="27">
        <v>4.1534114431435454E-2</v>
      </c>
      <c r="D192" s="27">
        <v>1.2428242721862557E-2</v>
      </c>
      <c r="E192" s="27">
        <v>1.7175206305462796E-2</v>
      </c>
      <c r="F192" s="27">
        <v>6.5893022557408115E-2</v>
      </c>
    </row>
    <row r="193" spans="2:6" x14ac:dyDescent="0.25">
      <c r="B193" s="15" t="s">
        <v>219</v>
      </c>
      <c r="C193" s="27">
        <v>4.2586851795951952E-2</v>
      </c>
      <c r="D193" s="27">
        <v>1.2744067216585882E-2</v>
      </c>
      <c r="E193" s="27">
        <v>1.7608939034886015E-2</v>
      </c>
      <c r="F193" s="27">
        <v>6.756476455701789E-2</v>
      </c>
    </row>
    <row r="194" spans="2:6" ht="13" thickBot="1" x14ac:dyDescent="0.3">
      <c r="B194" s="22" t="s">
        <v>220</v>
      </c>
      <c r="C194" s="28">
        <v>4.2053895838200142E-2</v>
      </c>
      <c r="D194" s="28">
        <v>1.2566962263558759E-2</v>
      </c>
      <c r="E194" s="28">
        <v>1.7423102406551025E-2</v>
      </c>
      <c r="F194" s="28">
        <v>6.6684689269849259E-2</v>
      </c>
    </row>
  </sheetData>
  <mergeCells count="5">
    <mergeCell ref="B1:M2"/>
    <mergeCell ref="B32:J33"/>
    <mergeCell ref="B141:J142"/>
    <mergeCell ref="B153:J154"/>
    <mergeCell ref="B168:J169"/>
  </mergeCells>
  <pageMargins left="0.7" right="0.7" top="0.75" bottom="0.75" header="0.3" footer="0.3"/>
  <pageSetup paperSize="9" orientation="portrait" r:id="rId1"/>
  <ignoredErrors>
    <ignoredError sqref="A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3" r:id="rId4" name="BT804741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394" r:id="rId5" name="DD785386">
              <controlPr defaultSize="0" autoFill="0" autoPict="0" macro="[0]!GoToResultsNew1505202018514826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8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6A5B9-2181-4D32-BF82-B685FE7AA082}">
  <sheetPr codeName="Лист57">
    <tabColor rgb="FF007800"/>
  </sheetPr>
  <dimension ref="B1:M194"/>
  <sheetViews>
    <sheetView topLeftCell="A19" zoomScaleNormal="100" workbookViewId="0"/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566</v>
      </c>
    </row>
    <row r="4" spans="2:13" x14ac:dyDescent="0.25">
      <c r="B4" t="s">
        <v>144</v>
      </c>
    </row>
    <row r="5" spans="2:13" x14ac:dyDescent="0.25">
      <c r="B5" t="s">
        <v>384</v>
      </c>
    </row>
    <row r="6" spans="2:13" x14ac:dyDescent="0.25">
      <c r="B6" t="s">
        <v>255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302</v>
      </c>
    </row>
    <row r="13" spans="2:13" x14ac:dyDescent="0.25">
      <c r="B13" s="6" t="s">
        <v>303</v>
      </c>
    </row>
    <row r="14" spans="2:13" ht="13" thickBot="1" x14ac:dyDescent="0.3"/>
    <row r="15" spans="2:13" ht="25" x14ac:dyDescent="0.25">
      <c r="B15" s="16"/>
      <c r="C15" s="17" t="s">
        <v>353</v>
      </c>
      <c r="D15" s="17" t="s">
        <v>354</v>
      </c>
      <c r="E15" s="17" t="s">
        <v>355</v>
      </c>
    </row>
    <row r="16" spans="2:13" x14ac:dyDescent="0.25">
      <c r="B16" s="18" t="s">
        <v>137</v>
      </c>
      <c r="C16" s="23">
        <v>12</v>
      </c>
      <c r="D16" s="23">
        <v>41</v>
      </c>
      <c r="E16" s="23">
        <v>57</v>
      </c>
    </row>
    <row r="17" spans="2:10" x14ac:dyDescent="0.25">
      <c r="B17" s="15" t="s">
        <v>138</v>
      </c>
      <c r="C17" s="24">
        <v>7</v>
      </c>
      <c r="D17" s="24">
        <v>30</v>
      </c>
      <c r="E17" s="24">
        <v>19</v>
      </c>
    </row>
    <row r="18" spans="2:10" ht="13" thickBot="1" x14ac:dyDescent="0.3">
      <c r="B18" s="22" t="s">
        <v>139</v>
      </c>
      <c r="C18" s="25">
        <v>41</v>
      </c>
      <c r="D18" s="25">
        <v>169</v>
      </c>
      <c r="E18" s="25">
        <v>150</v>
      </c>
    </row>
    <row r="21" spans="2:10" x14ac:dyDescent="0.25">
      <c r="B21" s="6" t="s">
        <v>304</v>
      </c>
    </row>
    <row r="22" spans="2:10" ht="13" thickBot="1" x14ac:dyDescent="0.3"/>
    <row r="23" spans="2:10" x14ac:dyDescent="0.25">
      <c r="B23" s="37" t="s">
        <v>170</v>
      </c>
      <c r="C23" s="39">
        <v>5.8889983138379174</v>
      </c>
    </row>
    <row r="24" spans="2:10" x14ac:dyDescent="0.25">
      <c r="B24" t="s">
        <v>171</v>
      </c>
      <c r="C24" s="40">
        <v>9.4877290367837084</v>
      </c>
    </row>
    <row r="25" spans="2:10" x14ac:dyDescent="0.25">
      <c r="B25" t="s">
        <v>172</v>
      </c>
      <c r="C25" s="41">
        <v>4</v>
      </c>
    </row>
    <row r="26" spans="2:10" x14ac:dyDescent="0.25">
      <c r="B26" t="s">
        <v>173</v>
      </c>
      <c r="C26" s="40">
        <v>0.20759272594563027</v>
      </c>
    </row>
    <row r="27" spans="2:10" ht="13" thickBot="1" x14ac:dyDescent="0.3">
      <c r="B27" s="38" t="s">
        <v>174</v>
      </c>
      <c r="C27" s="42">
        <v>0.05</v>
      </c>
    </row>
    <row r="29" spans="2:10" x14ac:dyDescent="0.25">
      <c r="B29" s="6" t="s">
        <v>176</v>
      </c>
    </row>
    <row r="30" spans="2:10" x14ac:dyDescent="0.25">
      <c r="B30" s="6" t="s">
        <v>177</v>
      </c>
    </row>
    <row r="31" spans="2:10" x14ac:dyDescent="0.25">
      <c r="B31" s="6" t="s">
        <v>178</v>
      </c>
    </row>
    <row r="32" spans="2:10" ht="12.5" customHeight="1" x14ac:dyDescent="0.25">
      <c r="B32" s="62" t="s">
        <v>232</v>
      </c>
      <c r="C32" s="62"/>
      <c r="D32" s="62"/>
      <c r="E32" s="62"/>
      <c r="F32" s="62"/>
      <c r="G32" s="62"/>
      <c r="H32" s="62"/>
      <c r="I32" s="62"/>
      <c r="J32" s="62"/>
    </row>
    <row r="33" spans="2:10" x14ac:dyDescent="0.25">
      <c r="B33" s="62"/>
      <c r="C33" s="62"/>
      <c r="D33" s="62"/>
      <c r="E33" s="62"/>
      <c r="F33" s="62"/>
      <c r="G33" s="62"/>
      <c r="H33" s="62"/>
      <c r="I33" s="62"/>
      <c r="J33" s="62"/>
    </row>
    <row r="36" spans="2:10" x14ac:dyDescent="0.25">
      <c r="B36" s="6" t="s">
        <v>305</v>
      </c>
    </row>
    <row r="37" spans="2:10" ht="13" thickBot="1" x14ac:dyDescent="0.3"/>
    <row r="38" spans="2:10" ht="25" x14ac:dyDescent="0.25">
      <c r="B38" s="16"/>
      <c r="C38" s="17" t="s">
        <v>353</v>
      </c>
      <c r="D38" s="17" t="s">
        <v>354</v>
      </c>
      <c r="E38" s="17" t="s">
        <v>355</v>
      </c>
    </row>
    <row r="39" spans="2:10" ht="13" x14ac:dyDescent="0.3">
      <c r="B39" s="18" t="s">
        <v>137</v>
      </c>
      <c r="C39" s="43" t="s">
        <v>182</v>
      </c>
      <c r="D39" s="45" t="s">
        <v>182</v>
      </c>
      <c r="E39" s="45" t="s">
        <v>181</v>
      </c>
    </row>
    <row r="40" spans="2:10" x14ac:dyDescent="0.25">
      <c r="B40" s="15" t="s">
        <v>138</v>
      </c>
      <c r="C40" s="56" t="s">
        <v>181</v>
      </c>
      <c r="D40" s="56" t="s">
        <v>181</v>
      </c>
      <c r="E40" s="56" t="s">
        <v>182</v>
      </c>
    </row>
    <row r="41" spans="2:10" ht="13" thickBot="1" x14ac:dyDescent="0.3">
      <c r="B41" s="22" t="s">
        <v>139</v>
      </c>
      <c r="C41" s="44" t="s">
        <v>182</v>
      </c>
      <c r="D41" s="44" t="s">
        <v>181</v>
      </c>
      <c r="E41" s="44" t="s">
        <v>182</v>
      </c>
    </row>
    <row r="42" spans="2:10" ht="13" x14ac:dyDescent="0.3">
      <c r="B42" s="47" t="s">
        <v>183</v>
      </c>
    </row>
    <row r="45" spans="2:10" x14ac:dyDescent="0.25">
      <c r="B45" s="6" t="s">
        <v>306</v>
      </c>
    </row>
    <row r="46" spans="2:10" ht="13" thickBot="1" x14ac:dyDescent="0.3"/>
    <row r="47" spans="2:10" ht="25" x14ac:dyDescent="0.25">
      <c r="B47" s="16"/>
      <c r="C47" s="17" t="s">
        <v>353</v>
      </c>
      <c r="D47" s="17" t="s">
        <v>354</v>
      </c>
      <c r="E47" s="17" t="s">
        <v>355</v>
      </c>
      <c r="F47" s="48" t="s">
        <v>185</v>
      </c>
    </row>
    <row r="48" spans="2:10" x14ac:dyDescent="0.25">
      <c r="B48" s="18" t="s">
        <v>137</v>
      </c>
      <c r="C48" s="26">
        <v>2.3892153473902625E-2</v>
      </c>
      <c r="D48" s="26">
        <v>1.6827655835925817</v>
      </c>
      <c r="E48" s="26">
        <v>2.0062833999675735</v>
      </c>
      <c r="F48" s="49">
        <v>3.7129411370340577</v>
      </c>
    </row>
    <row r="49" spans="2:6" x14ac:dyDescent="0.25">
      <c r="B49" s="15" t="s">
        <v>138</v>
      </c>
      <c r="C49" s="27">
        <v>5.8666032953105109E-2</v>
      </c>
      <c r="D49" s="27">
        <v>0.77454508419337253</v>
      </c>
      <c r="E49" s="27">
        <v>1.0644711415977279</v>
      </c>
      <c r="F49" s="50">
        <v>1.8976822587442057</v>
      </c>
    </row>
    <row r="50" spans="2:6" x14ac:dyDescent="0.25">
      <c r="B50" s="15" t="s">
        <v>139</v>
      </c>
      <c r="C50" s="27">
        <v>1.0174623292494363E-4</v>
      </c>
      <c r="D50" s="27">
        <v>0.13686531826503284</v>
      </c>
      <c r="E50" s="27">
        <v>0.14140785356169547</v>
      </c>
      <c r="F50" s="50">
        <v>0.27837491805965325</v>
      </c>
    </row>
    <row r="51" spans="2:6" ht="13" thickBot="1" x14ac:dyDescent="0.3">
      <c r="B51" s="19" t="s">
        <v>185</v>
      </c>
      <c r="C51" s="20">
        <v>8.2659932659932683E-2</v>
      </c>
      <c r="D51" s="20">
        <v>2.594175986050987</v>
      </c>
      <c r="E51" s="20">
        <v>3.2121623951269971</v>
      </c>
      <c r="F51" s="51">
        <v>5.8889983138379174</v>
      </c>
    </row>
    <row r="54" spans="2:6" x14ac:dyDescent="0.25">
      <c r="B54" s="6" t="s">
        <v>307</v>
      </c>
    </row>
    <row r="55" spans="2:6" ht="13" thickBot="1" x14ac:dyDescent="0.3"/>
    <row r="56" spans="2:6" ht="25" x14ac:dyDescent="0.25">
      <c r="B56" s="16"/>
      <c r="C56" s="17" t="s">
        <v>353</v>
      </c>
      <c r="D56" s="17" t="s">
        <v>354</v>
      </c>
      <c r="E56" s="17" t="s">
        <v>355</v>
      </c>
    </row>
    <row r="57" spans="2:6" x14ac:dyDescent="0.25">
      <c r="B57" s="18" t="s">
        <v>137</v>
      </c>
      <c r="C57" s="26">
        <v>-0.15457086877514348</v>
      </c>
      <c r="D57" s="26">
        <v>-1.2972145480191708</v>
      </c>
      <c r="E57" s="26">
        <v>1.416433337636323</v>
      </c>
    </row>
    <row r="58" spans="2:6" x14ac:dyDescent="0.25">
      <c r="B58" s="15" t="s">
        <v>138</v>
      </c>
      <c r="C58" s="27">
        <v>0.2422107201448877</v>
      </c>
      <c r="D58" s="27">
        <v>0.88008243034012024</v>
      </c>
      <c r="E58" s="27">
        <v>-1.0317321074764165</v>
      </c>
    </row>
    <row r="59" spans="2:6" ht="13" thickBot="1" x14ac:dyDescent="0.3">
      <c r="B59" s="22" t="s">
        <v>139</v>
      </c>
      <c r="C59" s="28">
        <v>-1.0086933772209651E-2</v>
      </c>
      <c r="D59" s="28">
        <v>0.36995312982191791</v>
      </c>
      <c r="E59" s="28">
        <v>-0.37604235607401393</v>
      </c>
    </row>
    <row r="62" spans="2:6" x14ac:dyDescent="0.25">
      <c r="B62" s="6" t="s">
        <v>308</v>
      </c>
    </row>
    <row r="63" spans="2:6" ht="13" thickBot="1" x14ac:dyDescent="0.3"/>
    <row r="64" spans="2:6" ht="25" x14ac:dyDescent="0.25">
      <c r="B64" s="16"/>
      <c r="C64" s="17" t="s">
        <v>353</v>
      </c>
      <c r="D64" s="17" t="s">
        <v>354</v>
      </c>
      <c r="E64" s="17" t="s">
        <v>355</v>
      </c>
    </row>
    <row r="65" spans="2:5" ht="13" x14ac:dyDescent="0.3">
      <c r="B65" s="18" t="s">
        <v>137</v>
      </c>
      <c r="C65" s="26">
        <v>-0.18466039848595261</v>
      </c>
      <c r="D65" s="29">
        <v>-1.9781894111211977</v>
      </c>
      <c r="E65" s="29">
        <v>2.1089903442621383</v>
      </c>
    </row>
    <row r="66" spans="2:5" x14ac:dyDescent="0.25">
      <c r="B66" s="15" t="s">
        <v>138</v>
      </c>
      <c r="C66" s="27">
        <v>0.27223077389080819</v>
      </c>
      <c r="D66" s="27">
        <v>1.2626330401095307</v>
      </c>
      <c r="E66" s="27">
        <v>-1.4452505183528703</v>
      </c>
    </row>
    <row r="67" spans="2:5" ht="13" thickBot="1" x14ac:dyDescent="0.3">
      <c r="B67" s="22" t="s">
        <v>139</v>
      </c>
      <c r="C67" s="28">
        <v>-1.9076465487815195E-2</v>
      </c>
      <c r="D67" s="28">
        <v>0.89309033484984723</v>
      </c>
      <c r="E67" s="28">
        <v>-0.88635528350379544</v>
      </c>
    </row>
    <row r="68" spans="2:5" ht="13" x14ac:dyDescent="0.3">
      <c r="B68" s="47" t="s">
        <v>188</v>
      </c>
    </row>
    <row r="91" spans="2:7" x14ac:dyDescent="0.25">
      <c r="G91" t="s">
        <v>189</v>
      </c>
    </row>
    <row r="94" spans="2:7" x14ac:dyDescent="0.25">
      <c r="B94" s="6" t="s">
        <v>309</v>
      </c>
    </row>
    <row r="95" spans="2:7" ht="13" thickBot="1" x14ac:dyDescent="0.3"/>
    <row r="96" spans="2:7" ht="25" x14ac:dyDescent="0.25">
      <c r="B96" s="16"/>
      <c r="C96" s="17" t="s">
        <v>353</v>
      </c>
      <c r="D96" s="17" t="s">
        <v>354</v>
      </c>
      <c r="E96" s="17" t="s">
        <v>355</v>
      </c>
      <c r="F96" s="48" t="s">
        <v>185</v>
      </c>
    </row>
    <row r="97" spans="2:6" x14ac:dyDescent="0.25">
      <c r="B97" s="18" t="s">
        <v>137</v>
      </c>
      <c r="C97" s="23">
        <v>12</v>
      </c>
      <c r="D97" s="23">
        <v>41</v>
      </c>
      <c r="E97" s="23">
        <v>57</v>
      </c>
      <c r="F97" s="53">
        <v>110</v>
      </c>
    </row>
    <row r="98" spans="2:6" x14ac:dyDescent="0.25">
      <c r="B98" s="15" t="s">
        <v>138</v>
      </c>
      <c r="C98" s="24">
        <v>7</v>
      </c>
      <c r="D98" s="24">
        <v>30</v>
      </c>
      <c r="E98" s="24">
        <v>19</v>
      </c>
      <c r="F98" s="54">
        <v>56</v>
      </c>
    </row>
    <row r="99" spans="2:6" x14ac:dyDescent="0.25">
      <c r="B99" s="15" t="s">
        <v>139</v>
      </c>
      <c r="C99" s="24">
        <v>41</v>
      </c>
      <c r="D99" s="24">
        <v>169</v>
      </c>
      <c r="E99" s="24">
        <v>150</v>
      </c>
      <c r="F99" s="54">
        <v>360</v>
      </c>
    </row>
    <row r="100" spans="2:6" ht="13" thickBot="1" x14ac:dyDescent="0.3">
      <c r="B100" s="19" t="s">
        <v>185</v>
      </c>
      <c r="C100" s="52">
        <v>60</v>
      </c>
      <c r="D100" s="52">
        <v>240</v>
      </c>
      <c r="E100" s="52">
        <v>226</v>
      </c>
      <c r="F100" s="55">
        <v>526</v>
      </c>
    </row>
    <row r="103" spans="2:6" x14ac:dyDescent="0.25">
      <c r="B103" s="6" t="s">
        <v>310</v>
      </c>
    </row>
    <row r="104" spans="2:6" ht="13" thickBot="1" x14ac:dyDescent="0.3"/>
    <row r="105" spans="2:6" ht="25" x14ac:dyDescent="0.25">
      <c r="B105" s="16"/>
      <c r="C105" s="17" t="s">
        <v>353</v>
      </c>
      <c r="D105" s="17" t="s">
        <v>354</v>
      </c>
      <c r="E105" s="17" t="s">
        <v>355</v>
      </c>
      <c r="F105" s="48" t="s">
        <v>185</v>
      </c>
    </row>
    <row r="106" spans="2:6" x14ac:dyDescent="0.25">
      <c r="B106" s="18" t="s">
        <v>137</v>
      </c>
      <c r="C106" s="26">
        <v>10.909090909090908</v>
      </c>
      <c r="D106" s="26">
        <v>37.272727272727273</v>
      </c>
      <c r="E106" s="26">
        <v>51.81818181818182</v>
      </c>
      <c r="F106" s="49">
        <v>100</v>
      </c>
    </row>
    <row r="107" spans="2:6" x14ac:dyDescent="0.25">
      <c r="B107" s="15" t="s">
        <v>138</v>
      </c>
      <c r="C107" s="27">
        <v>12.5</v>
      </c>
      <c r="D107" s="27">
        <v>53.571428571428569</v>
      </c>
      <c r="E107" s="27">
        <v>33.928571428571431</v>
      </c>
      <c r="F107" s="50">
        <v>100</v>
      </c>
    </row>
    <row r="108" spans="2:6" x14ac:dyDescent="0.25">
      <c r="B108" s="15" t="s">
        <v>139</v>
      </c>
      <c r="C108" s="27">
        <v>11.388888888888889</v>
      </c>
      <c r="D108" s="27">
        <v>46.944444444444443</v>
      </c>
      <c r="E108" s="27">
        <v>41.666666666666671</v>
      </c>
      <c r="F108" s="50">
        <v>100</v>
      </c>
    </row>
    <row r="109" spans="2:6" ht="13" thickBot="1" x14ac:dyDescent="0.3">
      <c r="B109" s="19" t="s">
        <v>185</v>
      </c>
      <c r="C109" s="52">
        <v>11.406844106463879</v>
      </c>
      <c r="D109" s="52">
        <v>45.627376425855516</v>
      </c>
      <c r="E109" s="52">
        <v>42.965779467680612</v>
      </c>
      <c r="F109" s="55">
        <v>100</v>
      </c>
    </row>
    <row r="112" spans="2:6" x14ac:dyDescent="0.25">
      <c r="B112" s="6" t="s">
        <v>311</v>
      </c>
    </row>
    <row r="113" spans="2:6" ht="13" thickBot="1" x14ac:dyDescent="0.3"/>
    <row r="114" spans="2:6" ht="25" x14ac:dyDescent="0.25">
      <c r="B114" s="16"/>
      <c r="C114" s="17" t="s">
        <v>353</v>
      </c>
      <c r="D114" s="17" t="s">
        <v>354</v>
      </c>
      <c r="E114" s="17" t="s">
        <v>355</v>
      </c>
      <c r="F114" s="48" t="s">
        <v>185</v>
      </c>
    </row>
    <row r="115" spans="2:6" x14ac:dyDescent="0.25">
      <c r="B115" s="18" t="s">
        <v>137</v>
      </c>
      <c r="C115" s="26">
        <v>20</v>
      </c>
      <c r="D115" s="26">
        <v>17.083333333333332</v>
      </c>
      <c r="E115" s="26">
        <v>25.221238938053098</v>
      </c>
      <c r="F115" s="49">
        <v>20.912547528517113</v>
      </c>
    </row>
    <row r="116" spans="2:6" x14ac:dyDescent="0.25">
      <c r="B116" s="15" t="s">
        <v>138</v>
      </c>
      <c r="C116" s="27">
        <v>11.666666666666666</v>
      </c>
      <c r="D116" s="27">
        <v>12.5</v>
      </c>
      <c r="E116" s="27">
        <v>8.4070796460176993</v>
      </c>
      <c r="F116" s="50">
        <v>10.646387832699618</v>
      </c>
    </row>
    <row r="117" spans="2:6" x14ac:dyDescent="0.25">
      <c r="B117" s="15" t="s">
        <v>139</v>
      </c>
      <c r="C117" s="27">
        <v>68.333333333333329</v>
      </c>
      <c r="D117" s="27">
        <v>70.416666666666671</v>
      </c>
      <c r="E117" s="27">
        <v>66.371681415929203</v>
      </c>
      <c r="F117" s="50">
        <v>68.44106463878326</v>
      </c>
    </row>
    <row r="118" spans="2:6" ht="13" thickBot="1" x14ac:dyDescent="0.3">
      <c r="B118" s="19" t="s">
        <v>185</v>
      </c>
      <c r="C118" s="52">
        <v>100</v>
      </c>
      <c r="D118" s="52">
        <v>100</v>
      </c>
      <c r="E118" s="52">
        <v>100</v>
      </c>
      <c r="F118" s="55">
        <v>100</v>
      </c>
    </row>
    <row r="121" spans="2:6" x14ac:dyDescent="0.25">
      <c r="B121" s="6" t="s">
        <v>312</v>
      </c>
    </row>
    <row r="122" spans="2:6" ht="13" thickBot="1" x14ac:dyDescent="0.3"/>
    <row r="123" spans="2:6" ht="25" x14ac:dyDescent="0.25">
      <c r="B123" s="16"/>
      <c r="C123" s="17" t="s">
        <v>353</v>
      </c>
      <c r="D123" s="17" t="s">
        <v>354</v>
      </c>
      <c r="E123" s="17" t="s">
        <v>355</v>
      </c>
      <c r="F123" s="48" t="s">
        <v>185</v>
      </c>
    </row>
    <row r="124" spans="2:6" x14ac:dyDescent="0.25">
      <c r="B124" s="18" t="s">
        <v>137</v>
      </c>
      <c r="C124" s="26">
        <v>2.2813688212927756</v>
      </c>
      <c r="D124" s="26">
        <v>7.7946768060836504</v>
      </c>
      <c r="E124" s="26">
        <v>10.836501901140684</v>
      </c>
      <c r="F124" s="49">
        <v>20.912547528517113</v>
      </c>
    </row>
    <row r="125" spans="2:6" x14ac:dyDescent="0.25">
      <c r="B125" s="15" t="s">
        <v>138</v>
      </c>
      <c r="C125" s="27">
        <v>1.3307984790874523</v>
      </c>
      <c r="D125" s="27">
        <v>5.7034220532319395</v>
      </c>
      <c r="E125" s="27">
        <v>3.6121673003802277</v>
      </c>
      <c r="F125" s="50">
        <v>10.646387832699618</v>
      </c>
    </row>
    <row r="126" spans="2:6" x14ac:dyDescent="0.25">
      <c r="B126" s="15" t="s">
        <v>139</v>
      </c>
      <c r="C126" s="27">
        <v>7.7946768060836504</v>
      </c>
      <c r="D126" s="27">
        <v>32.129277566539926</v>
      </c>
      <c r="E126" s="27">
        <v>28.517110266159694</v>
      </c>
      <c r="F126" s="50">
        <v>68.44106463878326</v>
      </c>
    </row>
    <row r="127" spans="2:6" ht="13" thickBot="1" x14ac:dyDescent="0.3">
      <c r="B127" s="19" t="s">
        <v>185</v>
      </c>
      <c r="C127" s="20">
        <v>11.406844106463879</v>
      </c>
      <c r="D127" s="20">
        <v>45.627376425855516</v>
      </c>
      <c r="E127" s="20">
        <v>42.965779467680612</v>
      </c>
      <c r="F127" s="51">
        <v>100</v>
      </c>
    </row>
    <row r="130" spans="2:10" x14ac:dyDescent="0.25">
      <c r="B130" s="6" t="s">
        <v>194</v>
      </c>
    </row>
    <row r="131" spans="2:10" ht="13" thickBot="1" x14ac:dyDescent="0.3"/>
    <row r="132" spans="2:10" x14ac:dyDescent="0.25">
      <c r="B132" s="37" t="s">
        <v>170</v>
      </c>
      <c r="C132" s="39">
        <v>5.8889983138379174</v>
      </c>
    </row>
    <row r="133" spans="2:10" x14ac:dyDescent="0.25">
      <c r="B133" t="s">
        <v>171</v>
      </c>
      <c r="C133" s="40">
        <v>9.4877290367837084</v>
      </c>
    </row>
    <row r="134" spans="2:10" x14ac:dyDescent="0.25">
      <c r="B134" t="s">
        <v>172</v>
      </c>
      <c r="C134" s="41">
        <v>4</v>
      </c>
    </row>
    <row r="135" spans="2:10" x14ac:dyDescent="0.25">
      <c r="B135" t="s">
        <v>173</v>
      </c>
      <c r="C135" s="40">
        <v>0.20759272594563027</v>
      </c>
    </row>
    <row r="136" spans="2:10" ht="13" thickBot="1" x14ac:dyDescent="0.3">
      <c r="B136" s="38" t="s">
        <v>174</v>
      </c>
      <c r="C136" s="42">
        <v>0.05</v>
      </c>
    </row>
    <row r="138" spans="2:10" x14ac:dyDescent="0.25">
      <c r="B138" s="6" t="s">
        <v>176</v>
      </c>
    </row>
    <row r="139" spans="2:10" x14ac:dyDescent="0.25">
      <c r="B139" s="6" t="s">
        <v>177</v>
      </c>
    </row>
    <row r="140" spans="2:10" x14ac:dyDescent="0.25">
      <c r="B140" s="6" t="s">
        <v>178</v>
      </c>
    </row>
    <row r="141" spans="2:10" ht="12.5" customHeight="1" x14ac:dyDescent="0.25">
      <c r="B141" s="62" t="s">
        <v>232</v>
      </c>
      <c r="C141" s="62"/>
      <c r="D141" s="62"/>
      <c r="E141" s="62"/>
      <c r="F141" s="62"/>
      <c r="G141" s="62"/>
      <c r="H141" s="62"/>
      <c r="I141" s="62"/>
      <c r="J141" s="62"/>
    </row>
    <row r="142" spans="2:10" x14ac:dyDescent="0.25">
      <c r="B142" s="62"/>
      <c r="C142" s="62"/>
      <c r="D142" s="62"/>
      <c r="E142" s="62"/>
      <c r="F142" s="62"/>
      <c r="G142" s="62"/>
      <c r="H142" s="62"/>
      <c r="I142" s="62"/>
      <c r="J142" s="62"/>
    </row>
    <row r="145" spans="2:10" x14ac:dyDescent="0.25">
      <c r="B145" s="6" t="s">
        <v>195</v>
      </c>
    </row>
    <row r="146" spans="2:10" ht="13" thickBot="1" x14ac:dyDescent="0.3"/>
    <row r="147" spans="2:10" x14ac:dyDescent="0.25">
      <c r="B147" s="37" t="s">
        <v>196</v>
      </c>
      <c r="C147" s="39">
        <v>0.20175105223032774</v>
      </c>
    </row>
    <row r="148" spans="2:10" ht="13" thickBot="1" x14ac:dyDescent="0.3">
      <c r="B148" s="38" t="s">
        <v>174</v>
      </c>
      <c r="C148" s="42">
        <v>0.05</v>
      </c>
    </row>
    <row r="150" spans="2:10" x14ac:dyDescent="0.25">
      <c r="B150" s="6" t="s">
        <v>176</v>
      </c>
    </row>
    <row r="151" spans="2:10" x14ac:dyDescent="0.25">
      <c r="B151" s="6" t="s">
        <v>177</v>
      </c>
    </row>
    <row r="152" spans="2:10" x14ac:dyDescent="0.25">
      <c r="B152" s="6" t="s">
        <v>178</v>
      </c>
    </row>
    <row r="153" spans="2:10" ht="12.5" customHeight="1" x14ac:dyDescent="0.25">
      <c r="B153" s="62" t="s">
        <v>232</v>
      </c>
      <c r="C153" s="62"/>
      <c r="D153" s="62"/>
      <c r="E153" s="62"/>
      <c r="F153" s="62"/>
      <c r="G153" s="62"/>
      <c r="H153" s="62"/>
      <c r="I153" s="62"/>
      <c r="J153" s="62"/>
    </row>
    <row r="154" spans="2:10" x14ac:dyDescent="0.25">
      <c r="B154" s="62"/>
      <c r="C154" s="62"/>
      <c r="D154" s="62"/>
      <c r="E154" s="62"/>
      <c r="F154" s="62"/>
      <c r="G154" s="62"/>
      <c r="H154" s="62"/>
      <c r="I154" s="62"/>
      <c r="J154" s="62"/>
    </row>
    <row r="157" spans="2:10" x14ac:dyDescent="0.25">
      <c r="B157" s="6" t="s">
        <v>197</v>
      </c>
    </row>
    <row r="158" spans="2:10" ht="13" thickBot="1" x14ac:dyDescent="0.3"/>
    <row r="159" spans="2:10" x14ac:dyDescent="0.25">
      <c r="B159" s="37" t="s">
        <v>198</v>
      </c>
      <c r="C159" s="39">
        <v>5.9180961126703977</v>
      </c>
    </row>
    <row r="160" spans="2:10" x14ac:dyDescent="0.25">
      <c r="B160" t="s">
        <v>199</v>
      </c>
      <c r="C160" s="40">
        <v>9.4877290367837084</v>
      </c>
    </row>
    <row r="161" spans="2:10" x14ac:dyDescent="0.25">
      <c r="B161" t="s">
        <v>172</v>
      </c>
      <c r="C161" s="41">
        <v>4</v>
      </c>
    </row>
    <row r="162" spans="2:10" x14ac:dyDescent="0.25">
      <c r="B162" t="s">
        <v>173</v>
      </c>
      <c r="C162" s="40">
        <v>0.20534897095227944</v>
      </c>
    </row>
    <row r="163" spans="2:10" ht="13" thickBot="1" x14ac:dyDescent="0.3">
      <c r="B163" s="38" t="s">
        <v>174</v>
      </c>
      <c r="C163" s="42">
        <v>0.05</v>
      </c>
    </row>
    <row r="165" spans="2:10" x14ac:dyDescent="0.25">
      <c r="B165" s="6" t="s">
        <v>176</v>
      </c>
    </row>
    <row r="166" spans="2:10" x14ac:dyDescent="0.25">
      <c r="B166" s="6" t="s">
        <v>177</v>
      </c>
    </row>
    <row r="167" spans="2:10" x14ac:dyDescent="0.25">
      <c r="B167" s="6" t="s">
        <v>178</v>
      </c>
    </row>
    <row r="168" spans="2:10" ht="12.5" customHeight="1" x14ac:dyDescent="0.25">
      <c r="B168" s="62" t="s">
        <v>232</v>
      </c>
      <c r="C168" s="62"/>
      <c r="D168" s="62"/>
      <c r="E168" s="62"/>
      <c r="F168" s="62"/>
      <c r="G168" s="62"/>
      <c r="H168" s="62"/>
      <c r="I168" s="62"/>
      <c r="J168" s="62"/>
    </row>
    <row r="169" spans="2:10" x14ac:dyDescent="0.25">
      <c r="B169" s="62"/>
      <c r="C169" s="62"/>
      <c r="D169" s="62"/>
      <c r="E169" s="62"/>
      <c r="F169" s="62"/>
      <c r="G169" s="62"/>
      <c r="H169" s="62"/>
      <c r="I169" s="62"/>
      <c r="J169" s="62"/>
    </row>
    <row r="172" spans="2:10" x14ac:dyDescent="0.25">
      <c r="B172" s="6" t="s">
        <v>200</v>
      </c>
    </row>
    <row r="173" spans="2:10" ht="13" thickBot="1" x14ac:dyDescent="0.3"/>
    <row r="174" spans="2:10" x14ac:dyDescent="0.25">
      <c r="B174" s="16" t="s">
        <v>201</v>
      </c>
      <c r="C174" s="17" t="s">
        <v>202</v>
      </c>
    </row>
    <row r="175" spans="2:10" x14ac:dyDescent="0.25">
      <c r="B175" s="18" t="s">
        <v>203</v>
      </c>
      <c r="C175" s="26">
        <v>0.10581027494937796</v>
      </c>
    </row>
    <row r="176" spans="2:10" x14ac:dyDescent="0.25">
      <c r="B176" s="15" t="s">
        <v>204</v>
      </c>
      <c r="C176" s="27">
        <v>0.10522288649840081</v>
      </c>
    </row>
    <row r="177" spans="2:6" x14ac:dyDescent="0.25">
      <c r="B177" s="15" t="s">
        <v>205</v>
      </c>
      <c r="C177" s="27">
        <v>7.481916293591824E-2</v>
      </c>
    </row>
    <row r="178" spans="2:6" x14ac:dyDescent="0.25">
      <c r="B178" s="15" t="s">
        <v>206</v>
      </c>
      <c r="C178" s="27">
        <v>7.481916293591824E-2</v>
      </c>
    </row>
    <row r="179" spans="2:6" x14ac:dyDescent="0.25">
      <c r="B179" s="15" t="s">
        <v>207</v>
      </c>
      <c r="C179" s="27">
        <v>4.6640526552252518E-3</v>
      </c>
    </row>
    <row r="180" spans="2:6" x14ac:dyDescent="0.25">
      <c r="B180" s="15" t="s">
        <v>208</v>
      </c>
      <c r="C180" s="27">
        <v>8.2330324447112795E-3</v>
      </c>
    </row>
    <row r="181" spans="2:6" ht="13" thickBot="1" x14ac:dyDescent="0.3">
      <c r="B181" s="22" t="s">
        <v>254</v>
      </c>
      <c r="C181" s="28">
        <v>-2.3277573655263156E-3</v>
      </c>
    </row>
    <row r="184" spans="2:6" x14ac:dyDescent="0.25">
      <c r="B184" s="6" t="s">
        <v>209</v>
      </c>
    </row>
    <row r="185" spans="2:6" ht="13" thickBot="1" x14ac:dyDescent="0.3"/>
    <row r="186" spans="2:6" ht="37.5" x14ac:dyDescent="0.25">
      <c r="B186" s="16" t="s">
        <v>201</v>
      </c>
      <c r="C186" s="17" t="s">
        <v>202</v>
      </c>
      <c r="D186" s="17" t="s">
        <v>210</v>
      </c>
      <c r="E186" s="17" t="s">
        <v>211</v>
      </c>
      <c r="F186" s="17" t="s">
        <v>212</v>
      </c>
    </row>
    <row r="187" spans="2:6" x14ac:dyDescent="0.25">
      <c r="B187" s="18" t="s">
        <v>213</v>
      </c>
      <c r="C187" s="26">
        <v>-8.1052230270682424E-2</v>
      </c>
      <c r="D187" s="26">
        <v>7.7189706728096524E-2</v>
      </c>
      <c r="E187" s="26">
        <v>-0.23234127543496066</v>
      </c>
      <c r="F187" s="26">
        <v>7.0236814893595817E-2</v>
      </c>
    </row>
    <row r="188" spans="2:6" x14ac:dyDescent="0.25">
      <c r="B188" s="15" t="s">
        <v>214</v>
      </c>
      <c r="C188" s="27">
        <v>-4.3322150936692748E-2</v>
      </c>
      <c r="D188" s="27">
        <v>4.1193133507783551E-2</v>
      </c>
      <c r="E188" s="27">
        <v>-0.12405920902229858</v>
      </c>
      <c r="F188" s="27">
        <v>3.7414907148913094E-2</v>
      </c>
    </row>
    <row r="189" spans="2:6" x14ac:dyDescent="0.25">
      <c r="B189" s="15" t="s">
        <v>215</v>
      </c>
      <c r="C189" s="27">
        <v>-3.4578351573681852E-2</v>
      </c>
      <c r="D189" s="27">
        <v>3.2904006378878421E-2</v>
      </c>
      <c r="E189" s="27">
        <v>-9.9069019023359739E-2</v>
      </c>
      <c r="F189" s="27">
        <v>2.9912315875996041E-2</v>
      </c>
    </row>
    <row r="190" spans="2:6" x14ac:dyDescent="0.25">
      <c r="B190" s="15" t="s">
        <v>216</v>
      </c>
      <c r="C190" s="27">
        <v>-3.8795620437956202E-2</v>
      </c>
      <c r="D190" s="27">
        <v>3.6938727973961791E-2</v>
      </c>
      <c r="E190" s="27">
        <v>-0.11119419690164349</v>
      </c>
      <c r="F190" s="27">
        <v>3.3602956025731087E-2</v>
      </c>
    </row>
    <row r="191" spans="2:6" x14ac:dyDescent="0.25">
      <c r="B191" s="15" t="s">
        <v>217</v>
      </c>
      <c r="C191" s="27">
        <v>-4.8376820388349506E-2</v>
      </c>
      <c r="D191" s="27">
        <v>4.5964585361382267E-2</v>
      </c>
      <c r="E191" s="27">
        <v>-0.13846575226097571</v>
      </c>
      <c r="F191" s="27">
        <v>4.1712111484276698E-2</v>
      </c>
    </row>
    <row r="192" spans="2:6" x14ac:dyDescent="0.25">
      <c r="B192" s="15" t="s">
        <v>218</v>
      </c>
      <c r="C192" s="27">
        <v>6.8168508365748955E-3</v>
      </c>
      <c r="D192" s="27">
        <v>5.5619428669466718E-3</v>
      </c>
      <c r="E192" s="27">
        <v>-4.0843568667100327E-3</v>
      </c>
      <c r="F192" s="27">
        <v>1.7718058539859825E-2</v>
      </c>
    </row>
    <row r="193" spans="2:6" x14ac:dyDescent="0.25">
      <c r="B193" s="15" t="s">
        <v>219</v>
      </c>
      <c r="C193" s="27">
        <v>5.807822832689445E-3</v>
      </c>
      <c r="D193" s="27">
        <v>4.7520813642258379E-3</v>
      </c>
      <c r="E193" s="27">
        <v>-3.5060854927971624E-3</v>
      </c>
      <c r="F193" s="27">
        <v>1.5121731158176051E-2</v>
      </c>
    </row>
    <row r="194" spans="2:6" ht="13" thickBot="1" x14ac:dyDescent="0.3">
      <c r="B194" s="22" t="s">
        <v>220</v>
      </c>
      <c r="C194" s="28">
        <v>6.2720135146281143E-3</v>
      </c>
      <c r="D194" s="28">
        <v>5.1236438550266153E-3</v>
      </c>
      <c r="E194" s="28">
        <v>-3.7701439108340108E-3</v>
      </c>
      <c r="F194" s="28">
        <v>1.6314170940090238E-2</v>
      </c>
    </row>
  </sheetData>
  <mergeCells count="5">
    <mergeCell ref="B1:M2"/>
    <mergeCell ref="B32:J33"/>
    <mergeCell ref="B141:J142"/>
    <mergeCell ref="B153:J154"/>
    <mergeCell ref="B168:J169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8369" r:id="rId3" name="BT407524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0" r:id="rId4" name="DD445384">
              <controlPr defaultSize="0" autoFill="0" autoPict="0" macro="[0]!GoToResultsNew1505202018413768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14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E022F-A8ED-4361-89CD-307896302219}">
  <sheetPr codeName="Лист56">
    <tabColor rgb="FF007800"/>
  </sheetPr>
  <dimension ref="B1:M194"/>
  <sheetViews>
    <sheetView zoomScaleNormal="100" workbookViewId="0">
      <selection activeCell="I27" sqref="I27"/>
    </sheetView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565</v>
      </c>
    </row>
    <row r="4" spans="2:13" x14ac:dyDescent="0.25">
      <c r="B4" t="s">
        <v>144</v>
      </c>
    </row>
    <row r="5" spans="2:13" x14ac:dyDescent="0.25">
      <c r="B5" t="s">
        <v>384</v>
      </c>
    </row>
    <row r="6" spans="2:13" x14ac:dyDescent="0.25">
      <c r="B6" t="s">
        <v>484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283</v>
      </c>
    </row>
    <row r="13" spans="2:13" x14ac:dyDescent="0.25">
      <c r="B13" s="6" t="s">
        <v>284</v>
      </c>
    </row>
    <row r="14" spans="2:13" ht="13" thickBot="1" x14ac:dyDescent="0.3"/>
    <row r="15" spans="2:13" ht="25" x14ac:dyDescent="0.25">
      <c r="B15" s="16"/>
      <c r="C15" s="17" t="s">
        <v>353</v>
      </c>
      <c r="D15" s="17" t="s">
        <v>354</v>
      </c>
      <c r="E15" s="17" t="s">
        <v>355</v>
      </c>
    </row>
    <row r="16" spans="2:13" x14ac:dyDescent="0.25">
      <c r="B16" s="18" t="s">
        <v>137</v>
      </c>
      <c r="C16" s="23">
        <v>17</v>
      </c>
      <c r="D16" s="23">
        <v>45</v>
      </c>
      <c r="E16" s="23">
        <v>48</v>
      </c>
    </row>
    <row r="17" spans="2:10" x14ac:dyDescent="0.25">
      <c r="B17" s="15" t="s">
        <v>138</v>
      </c>
      <c r="C17" s="24">
        <v>13</v>
      </c>
      <c r="D17" s="24">
        <v>22</v>
      </c>
      <c r="E17" s="24">
        <v>21</v>
      </c>
    </row>
    <row r="18" spans="2:10" ht="13" thickBot="1" x14ac:dyDescent="0.3">
      <c r="B18" s="22" t="s">
        <v>139</v>
      </c>
      <c r="C18" s="25">
        <v>86</v>
      </c>
      <c r="D18" s="25">
        <v>177</v>
      </c>
      <c r="E18" s="25">
        <v>97</v>
      </c>
    </row>
    <row r="21" spans="2:10" x14ac:dyDescent="0.25">
      <c r="B21" s="6" t="s">
        <v>290</v>
      </c>
    </row>
    <row r="22" spans="2:10" ht="13" thickBot="1" x14ac:dyDescent="0.3"/>
    <row r="23" spans="2:10" x14ac:dyDescent="0.25">
      <c r="B23" s="37" t="s">
        <v>170</v>
      </c>
      <c r="C23" s="39">
        <v>12.815630491248399</v>
      </c>
    </row>
    <row r="24" spans="2:10" x14ac:dyDescent="0.25">
      <c r="B24" t="s">
        <v>171</v>
      </c>
      <c r="C24" s="40">
        <v>9.4877290367837084</v>
      </c>
    </row>
    <row r="25" spans="2:10" x14ac:dyDescent="0.25">
      <c r="B25" t="s">
        <v>172</v>
      </c>
      <c r="C25" s="41">
        <v>4</v>
      </c>
    </row>
    <row r="26" spans="2:10" x14ac:dyDescent="0.25">
      <c r="B26" t="s">
        <v>173</v>
      </c>
      <c r="C26" s="40">
        <v>1.2212690188897257E-2</v>
      </c>
    </row>
    <row r="27" spans="2:10" ht="13" thickBot="1" x14ac:dyDescent="0.3">
      <c r="B27" s="38" t="s">
        <v>174</v>
      </c>
      <c r="C27" s="42">
        <v>0.05</v>
      </c>
    </row>
    <row r="29" spans="2:10" x14ac:dyDescent="0.25">
      <c r="B29" s="6" t="s">
        <v>176</v>
      </c>
    </row>
    <row r="30" spans="2:10" x14ac:dyDescent="0.25">
      <c r="B30" s="6" t="s">
        <v>177</v>
      </c>
    </row>
    <row r="31" spans="2:10" x14ac:dyDescent="0.25">
      <c r="B31" s="6" t="s">
        <v>178</v>
      </c>
    </row>
    <row r="32" spans="2:10" ht="12.5" customHeight="1" x14ac:dyDescent="0.25">
      <c r="B32" s="62" t="s">
        <v>179</v>
      </c>
      <c r="C32" s="62"/>
      <c r="D32" s="62"/>
      <c r="E32" s="62"/>
      <c r="F32" s="62"/>
      <c r="G32" s="62"/>
      <c r="H32" s="62"/>
      <c r="I32" s="62"/>
      <c r="J32" s="62"/>
    </row>
    <row r="33" spans="2:10" x14ac:dyDescent="0.25">
      <c r="B33" s="62"/>
      <c r="C33" s="62"/>
      <c r="D33" s="62"/>
      <c r="E33" s="62"/>
      <c r="F33" s="62"/>
      <c r="G33" s="62"/>
      <c r="H33" s="62"/>
      <c r="I33" s="62"/>
      <c r="J33" s="62"/>
    </row>
    <row r="36" spans="2:10" x14ac:dyDescent="0.25">
      <c r="B36" s="6" t="s">
        <v>291</v>
      </c>
    </row>
    <row r="37" spans="2:10" ht="13" thickBot="1" x14ac:dyDescent="0.3"/>
    <row r="38" spans="2:10" ht="25" x14ac:dyDescent="0.25">
      <c r="B38" s="16"/>
      <c r="C38" s="17" t="s">
        <v>353</v>
      </c>
      <c r="D38" s="17" t="s">
        <v>354</v>
      </c>
      <c r="E38" s="17" t="s">
        <v>355</v>
      </c>
    </row>
    <row r="39" spans="2:10" ht="13" x14ac:dyDescent="0.3">
      <c r="B39" s="18" t="s">
        <v>137</v>
      </c>
      <c r="C39" s="45" t="s">
        <v>182</v>
      </c>
      <c r="D39" s="43" t="s">
        <v>182</v>
      </c>
      <c r="E39" s="45" t="s">
        <v>181</v>
      </c>
    </row>
    <row r="40" spans="2:10" x14ac:dyDescent="0.25">
      <c r="B40" s="15" t="s">
        <v>138</v>
      </c>
      <c r="C40" s="56" t="s">
        <v>181</v>
      </c>
      <c r="D40" s="56" t="s">
        <v>182</v>
      </c>
      <c r="E40" s="56" t="s">
        <v>181</v>
      </c>
    </row>
    <row r="41" spans="2:10" ht="13.5" thickBot="1" x14ac:dyDescent="0.35">
      <c r="B41" s="22" t="s">
        <v>139</v>
      </c>
      <c r="C41" s="44" t="s">
        <v>181</v>
      </c>
      <c r="D41" s="44" t="s">
        <v>181</v>
      </c>
      <c r="E41" s="46" t="s">
        <v>182</v>
      </c>
    </row>
    <row r="42" spans="2:10" ht="13" x14ac:dyDescent="0.3">
      <c r="B42" s="47" t="s">
        <v>183</v>
      </c>
    </row>
    <row r="45" spans="2:10" x14ac:dyDescent="0.25">
      <c r="B45" s="6" t="s">
        <v>292</v>
      </c>
    </row>
    <row r="46" spans="2:10" ht="13" thickBot="1" x14ac:dyDescent="0.3"/>
    <row r="47" spans="2:10" ht="25" x14ac:dyDescent="0.25">
      <c r="B47" s="16"/>
      <c r="C47" s="17" t="s">
        <v>353</v>
      </c>
      <c r="D47" s="17" t="s">
        <v>354</v>
      </c>
      <c r="E47" s="17" t="s">
        <v>355</v>
      </c>
      <c r="F47" s="48" t="s">
        <v>185</v>
      </c>
    </row>
    <row r="48" spans="2:10" x14ac:dyDescent="0.25">
      <c r="B48" s="18" t="s">
        <v>137</v>
      </c>
      <c r="C48" s="26">
        <v>2.1718780170923875</v>
      </c>
      <c r="D48" s="26">
        <v>0.71178735557280848</v>
      </c>
      <c r="E48" s="26">
        <v>5.0841607702847362</v>
      </c>
      <c r="F48" s="49">
        <v>7.9678261429499324</v>
      </c>
    </row>
    <row r="49" spans="2:6" x14ac:dyDescent="0.25">
      <c r="B49" s="15" t="s">
        <v>138</v>
      </c>
      <c r="C49" s="27">
        <v>3.4231068197568694E-2</v>
      </c>
      <c r="D49" s="27">
        <v>0.60891933286435562</v>
      </c>
      <c r="E49" s="27">
        <v>0.6263170552934173</v>
      </c>
      <c r="F49" s="50">
        <v>1.2694674563553416</v>
      </c>
    </row>
    <row r="50" spans="2:6" x14ac:dyDescent="0.25">
      <c r="B50" s="15" t="s">
        <v>139</v>
      </c>
      <c r="C50" s="27">
        <v>0.55006409976253856</v>
      </c>
      <c r="D50" s="27">
        <v>0.59927148912298178</v>
      </c>
      <c r="E50" s="27">
        <v>2.429001303057603</v>
      </c>
      <c r="F50" s="50">
        <v>3.5783368919431231</v>
      </c>
    </row>
    <row r="51" spans="2:6" ht="13" thickBot="1" x14ac:dyDescent="0.3">
      <c r="B51" s="19" t="s">
        <v>185</v>
      </c>
      <c r="C51" s="20">
        <v>2.7561731850524946</v>
      </c>
      <c r="D51" s="20">
        <v>1.9199781775601459</v>
      </c>
      <c r="E51" s="20">
        <v>8.139479128635756</v>
      </c>
      <c r="F51" s="51">
        <v>12.815630491248399</v>
      </c>
    </row>
    <row r="54" spans="2:6" x14ac:dyDescent="0.25">
      <c r="B54" s="6" t="s">
        <v>293</v>
      </c>
    </row>
    <row r="55" spans="2:6" ht="13" thickBot="1" x14ac:dyDescent="0.3"/>
    <row r="56" spans="2:6" ht="25" x14ac:dyDescent="0.25">
      <c r="B56" s="16"/>
      <c r="C56" s="17" t="s">
        <v>353</v>
      </c>
      <c r="D56" s="17" t="s">
        <v>354</v>
      </c>
      <c r="E56" s="17" t="s">
        <v>355</v>
      </c>
    </row>
    <row r="57" spans="2:6" x14ac:dyDescent="0.25">
      <c r="B57" s="18" t="s">
        <v>137</v>
      </c>
      <c r="C57" s="26">
        <v>-1.4737292889443392</v>
      </c>
      <c r="D57" s="26">
        <v>-0.84367491107227344</v>
      </c>
      <c r="E57" s="26">
        <v>2.2548083666433243</v>
      </c>
    </row>
    <row r="58" spans="2:6" x14ac:dyDescent="0.25">
      <c r="B58" s="15" t="s">
        <v>138</v>
      </c>
      <c r="C58" s="27">
        <v>0.18501639980706763</v>
      </c>
      <c r="D58" s="27">
        <v>-0.78033283467015258</v>
      </c>
      <c r="E58" s="27">
        <v>0.79140195557846416</v>
      </c>
    </row>
    <row r="59" spans="2:6" ht="13" thickBot="1" x14ac:dyDescent="0.3">
      <c r="B59" s="22" t="s">
        <v>139</v>
      </c>
      <c r="C59" s="28">
        <v>0.74166306350157318</v>
      </c>
      <c r="D59" s="28">
        <v>0.77412627466259132</v>
      </c>
      <c r="E59" s="28">
        <v>-1.5585253616985522</v>
      </c>
    </row>
    <row r="62" spans="2:6" x14ac:dyDescent="0.25">
      <c r="B62" s="6" t="s">
        <v>294</v>
      </c>
    </row>
    <row r="63" spans="2:6" ht="13" thickBot="1" x14ac:dyDescent="0.3"/>
    <row r="64" spans="2:6" ht="25" x14ac:dyDescent="0.25">
      <c r="B64" s="16"/>
      <c r="C64" s="17" t="s">
        <v>353</v>
      </c>
      <c r="D64" s="17" t="s">
        <v>354</v>
      </c>
      <c r="E64" s="17" t="s">
        <v>355</v>
      </c>
    </row>
    <row r="65" spans="2:5" ht="13" x14ac:dyDescent="0.3">
      <c r="B65" s="18" t="s">
        <v>137</v>
      </c>
      <c r="C65" s="26">
        <v>-1.8770025613953221</v>
      </c>
      <c r="D65" s="26">
        <v>-1.2956558464643864</v>
      </c>
      <c r="E65" s="29">
        <v>3.0647670238130225</v>
      </c>
    </row>
    <row r="66" spans="2:5" x14ac:dyDescent="0.25">
      <c r="B66" s="15" t="s">
        <v>138</v>
      </c>
      <c r="C66" s="27">
        <v>0.2216945989370851</v>
      </c>
      <c r="D66" s="27">
        <v>-1.1274366343906013</v>
      </c>
      <c r="E66" s="27">
        <v>1.0120050598083918</v>
      </c>
    </row>
    <row r="67" spans="2:5" ht="13.5" thickBot="1" x14ac:dyDescent="0.35">
      <c r="B67" s="22" t="s">
        <v>139</v>
      </c>
      <c r="C67" s="28">
        <v>1.4953622832945972</v>
      </c>
      <c r="D67" s="28">
        <v>1.8819971182591475</v>
      </c>
      <c r="E67" s="33">
        <v>-3.3534692133878283</v>
      </c>
    </row>
    <row r="68" spans="2:5" ht="13" x14ac:dyDescent="0.3">
      <c r="B68" s="47" t="s">
        <v>188</v>
      </c>
    </row>
    <row r="91" spans="2:7" x14ac:dyDescent="0.25">
      <c r="G91" t="s">
        <v>189</v>
      </c>
    </row>
    <row r="94" spans="2:7" x14ac:dyDescent="0.25">
      <c r="B94" s="6" t="s">
        <v>295</v>
      </c>
    </row>
    <row r="95" spans="2:7" ht="13" thickBot="1" x14ac:dyDescent="0.3"/>
    <row r="96" spans="2:7" ht="25" x14ac:dyDescent="0.25">
      <c r="B96" s="16"/>
      <c r="C96" s="17" t="s">
        <v>353</v>
      </c>
      <c r="D96" s="17" t="s">
        <v>354</v>
      </c>
      <c r="E96" s="17" t="s">
        <v>355</v>
      </c>
      <c r="F96" s="48" t="s">
        <v>185</v>
      </c>
    </row>
    <row r="97" spans="2:6" x14ac:dyDescent="0.25">
      <c r="B97" s="18" t="s">
        <v>137</v>
      </c>
      <c r="C97" s="23">
        <v>17</v>
      </c>
      <c r="D97" s="23">
        <v>45</v>
      </c>
      <c r="E97" s="23">
        <v>48</v>
      </c>
      <c r="F97" s="53">
        <v>110</v>
      </c>
    </row>
    <row r="98" spans="2:6" x14ac:dyDescent="0.25">
      <c r="B98" s="15" t="s">
        <v>138</v>
      </c>
      <c r="C98" s="24">
        <v>13</v>
      </c>
      <c r="D98" s="24">
        <v>22</v>
      </c>
      <c r="E98" s="24">
        <v>21</v>
      </c>
      <c r="F98" s="54">
        <v>56</v>
      </c>
    </row>
    <row r="99" spans="2:6" x14ac:dyDescent="0.25">
      <c r="B99" s="15" t="s">
        <v>139</v>
      </c>
      <c r="C99" s="24">
        <v>86</v>
      </c>
      <c r="D99" s="24">
        <v>177</v>
      </c>
      <c r="E99" s="24">
        <v>97</v>
      </c>
      <c r="F99" s="54">
        <v>360</v>
      </c>
    </row>
    <row r="100" spans="2:6" ht="13" thickBot="1" x14ac:dyDescent="0.3">
      <c r="B100" s="19" t="s">
        <v>185</v>
      </c>
      <c r="C100" s="52">
        <v>116</v>
      </c>
      <c r="D100" s="52">
        <v>244</v>
      </c>
      <c r="E100" s="52">
        <v>166</v>
      </c>
      <c r="F100" s="55">
        <v>526</v>
      </c>
    </row>
    <row r="103" spans="2:6" x14ac:dyDescent="0.25">
      <c r="B103" s="6" t="s">
        <v>296</v>
      </c>
    </row>
    <row r="104" spans="2:6" ht="13" thickBot="1" x14ac:dyDescent="0.3"/>
    <row r="105" spans="2:6" ht="25" x14ac:dyDescent="0.25">
      <c r="B105" s="16"/>
      <c r="C105" s="17" t="s">
        <v>353</v>
      </c>
      <c r="D105" s="17" t="s">
        <v>354</v>
      </c>
      <c r="E105" s="17" t="s">
        <v>355</v>
      </c>
      <c r="F105" s="48" t="s">
        <v>185</v>
      </c>
    </row>
    <row r="106" spans="2:6" x14ac:dyDescent="0.25">
      <c r="B106" s="18" t="s">
        <v>137</v>
      </c>
      <c r="C106" s="26">
        <v>15.454545454545453</v>
      </c>
      <c r="D106" s="26">
        <v>40.909090909090914</v>
      </c>
      <c r="E106" s="26">
        <v>43.636363636363633</v>
      </c>
      <c r="F106" s="49">
        <v>100</v>
      </c>
    </row>
    <row r="107" spans="2:6" x14ac:dyDescent="0.25">
      <c r="B107" s="15" t="s">
        <v>138</v>
      </c>
      <c r="C107" s="27">
        <v>23.214285714285715</v>
      </c>
      <c r="D107" s="27">
        <v>39.285714285714285</v>
      </c>
      <c r="E107" s="27">
        <v>37.5</v>
      </c>
      <c r="F107" s="50">
        <v>100</v>
      </c>
    </row>
    <row r="108" spans="2:6" x14ac:dyDescent="0.25">
      <c r="B108" s="15" t="s">
        <v>139</v>
      </c>
      <c r="C108" s="27">
        <v>23.888888888888889</v>
      </c>
      <c r="D108" s="27">
        <v>49.166666666666664</v>
      </c>
      <c r="E108" s="27">
        <v>26.944444444444443</v>
      </c>
      <c r="F108" s="50">
        <v>100</v>
      </c>
    </row>
    <row r="109" spans="2:6" ht="13" thickBot="1" x14ac:dyDescent="0.3">
      <c r="B109" s="19" t="s">
        <v>185</v>
      </c>
      <c r="C109" s="52">
        <v>22.053231939163499</v>
      </c>
      <c r="D109" s="52">
        <v>46.387832699619771</v>
      </c>
      <c r="E109" s="52">
        <v>31.558935361216729</v>
      </c>
      <c r="F109" s="55">
        <v>100</v>
      </c>
    </row>
    <row r="112" spans="2:6" x14ac:dyDescent="0.25">
      <c r="B112" s="6" t="s">
        <v>297</v>
      </c>
    </row>
    <row r="113" spans="2:6" ht="13" thickBot="1" x14ac:dyDescent="0.3"/>
    <row r="114" spans="2:6" ht="25" x14ac:dyDescent="0.25">
      <c r="B114" s="16"/>
      <c r="C114" s="17" t="s">
        <v>353</v>
      </c>
      <c r="D114" s="17" t="s">
        <v>354</v>
      </c>
      <c r="E114" s="17" t="s">
        <v>355</v>
      </c>
      <c r="F114" s="48" t="s">
        <v>185</v>
      </c>
    </row>
    <row r="115" spans="2:6" x14ac:dyDescent="0.25">
      <c r="B115" s="18" t="s">
        <v>137</v>
      </c>
      <c r="C115" s="26">
        <v>14.655172413793101</v>
      </c>
      <c r="D115" s="26">
        <v>18.442622950819672</v>
      </c>
      <c r="E115" s="26">
        <v>28.915662650602407</v>
      </c>
      <c r="F115" s="49">
        <v>20.912547528517113</v>
      </c>
    </row>
    <row r="116" spans="2:6" x14ac:dyDescent="0.25">
      <c r="B116" s="15" t="s">
        <v>138</v>
      </c>
      <c r="C116" s="27">
        <v>11.206896551724139</v>
      </c>
      <c r="D116" s="27">
        <v>9.0163934426229506</v>
      </c>
      <c r="E116" s="27">
        <v>12.650602409638553</v>
      </c>
      <c r="F116" s="50">
        <v>10.646387832699618</v>
      </c>
    </row>
    <row r="117" spans="2:6" x14ac:dyDescent="0.25">
      <c r="B117" s="15" t="s">
        <v>139</v>
      </c>
      <c r="C117" s="27">
        <v>74.137931034482762</v>
      </c>
      <c r="D117" s="27">
        <v>72.540983606557376</v>
      </c>
      <c r="E117" s="27">
        <v>58.433734939759042</v>
      </c>
      <c r="F117" s="50">
        <v>68.44106463878326</v>
      </c>
    </row>
    <row r="118" spans="2:6" ht="13" thickBot="1" x14ac:dyDescent="0.3">
      <c r="B118" s="19" t="s">
        <v>185</v>
      </c>
      <c r="C118" s="52">
        <v>100</v>
      </c>
      <c r="D118" s="52">
        <v>100</v>
      </c>
      <c r="E118" s="52">
        <v>100</v>
      </c>
      <c r="F118" s="55">
        <v>100</v>
      </c>
    </row>
    <row r="121" spans="2:6" x14ac:dyDescent="0.25">
      <c r="B121" s="6" t="s">
        <v>298</v>
      </c>
    </row>
    <row r="122" spans="2:6" ht="13" thickBot="1" x14ac:dyDescent="0.3"/>
    <row r="123" spans="2:6" ht="25" x14ac:dyDescent="0.25">
      <c r="B123" s="16"/>
      <c r="C123" s="17" t="s">
        <v>353</v>
      </c>
      <c r="D123" s="17" t="s">
        <v>354</v>
      </c>
      <c r="E123" s="17" t="s">
        <v>355</v>
      </c>
      <c r="F123" s="48" t="s">
        <v>185</v>
      </c>
    </row>
    <row r="124" spans="2:6" x14ac:dyDescent="0.25">
      <c r="B124" s="18" t="s">
        <v>137</v>
      </c>
      <c r="C124" s="26">
        <v>3.2319391634980987</v>
      </c>
      <c r="D124" s="26">
        <v>8.5551330798479075</v>
      </c>
      <c r="E124" s="26">
        <v>9.1254752851711025</v>
      </c>
      <c r="F124" s="49">
        <v>20.912547528517113</v>
      </c>
    </row>
    <row r="125" spans="2:6" x14ac:dyDescent="0.25">
      <c r="B125" s="15" t="s">
        <v>138</v>
      </c>
      <c r="C125" s="27">
        <v>2.4714828897338403</v>
      </c>
      <c r="D125" s="27">
        <v>4.1825095057034218</v>
      </c>
      <c r="E125" s="27">
        <v>3.9923954372623576</v>
      </c>
      <c r="F125" s="50">
        <v>10.646387832699618</v>
      </c>
    </row>
    <row r="126" spans="2:6" x14ac:dyDescent="0.25">
      <c r="B126" s="15" t="s">
        <v>139</v>
      </c>
      <c r="C126" s="27">
        <v>16.34980988593156</v>
      </c>
      <c r="D126" s="27">
        <v>33.650190114068437</v>
      </c>
      <c r="E126" s="27">
        <v>18.441064638783271</v>
      </c>
      <c r="F126" s="50">
        <v>68.44106463878326</v>
      </c>
    </row>
    <row r="127" spans="2:6" ht="13" thickBot="1" x14ac:dyDescent="0.3">
      <c r="B127" s="19" t="s">
        <v>185</v>
      </c>
      <c r="C127" s="20">
        <v>22.053231939163499</v>
      </c>
      <c r="D127" s="20">
        <v>46.387832699619771</v>
      </c>
      <c r="E127" s="20">
        <v>31.558935361216729</v>
      </c>
      <c r="F127" s="51">
        <v>100</v>
      </c>
    </row>
    <row r="130" spans="2:10" x14ac:dyDescent="0.25">
      <c r="B130" s="6" t="s">
        <v>194</v>
      </c>
    </row>
    <row r="131" spans="2:10" ht="13" thickBot="1" x14ac:dyDescent="0.3"/>
    <row r="132" spans="2:10" x14ac:dyDescent="0.25">
      <c r="B132" s="37" t="s">
        <v>170</v>
      </c>
      <c r="C132" s="39">
        <v>12.815630491248399</v>
      </c>
    </row>
    <row r="133" spans="2:10" x14ac:dyDescent="0.25">
      <c r="B133" t="s">
        <v>171</v>
      </c>
      <c r="C133" s="40">
        <v>9.4877290367837084</v>
      </c>
    </row>
    <row r="134" spans="2:10" x14ac:dyDescent="0.25">
      <c r="B134" t="s">
        <v>172</v>
      </c>
      <c r="C134" s="41">
        <v>4</v>
      </c>
    </row>
    <row r="135" spans="2:10" x14ac:dyDescent="0.25">
      <c r="B135" t="s">
        <v>173</v>
      </c>
      <c r="C135" s="40">
        <v>1.2212690188897257E-2</v>
      </c>
    </row>
    <row r="136" spans="2:10" ht="13" thickBot="1" x14ac:dyDescent="0.3">
      <c r="B136" s="38" t="s">
        <v>174</v>
      </c>
      <c r="C136" s="42">
        <v>0.05</v>
      </c>
    </row>
    <row r="138" spans="2:10" x14ac:dyDescent="0.25">
      <c r="B138" s="6" t="s">
        <v>176</v>
      </c>
    </row>
    <row r="139" spans="2:10" x14ac:dyDescent="0.25">
      <c r="B139" s="6" t="s">
        <v>177</v>
      </c>
    </row>
    <row r="140" spans="2:10" x14ac:dyDescent="0.25">
      <c r="B140" s="6" t="s">
        <v>178</v>
      </c>
    </row>
    <row r="141" spans="2:10" ht="12.5" customHeight="1" x14ac:dyDescent="0.25">
      <c r="B141" s="62" t="s">
        <v>179</v>
      </c>
      <c r="C141" s="62"/>
      <c r="D141" s="62"/>
      <c r="E141" s="62"/>
      <c r="F141" s="62"/>
      <c r="G141" s="62"/>
      <c r="H141" s="62"/>
      <c r="I141" s="62"/>
      <c r="J141" s="62"/>
    </row>
    <row r="142" spans="2:10" x14ac:dyDescent="0.25">
      <c r="B142" s="62"/>
      <c r="C142" s="62"/>
      <c r="D142" s="62"/>
      <c r="E142" s="62"/>
      <c r="F142" s="62"/>
      <c r="G142" s="62"/>
      <c r="H142" s="62"/>
      <c r="I142" s="62"/>
      <c r="J142" s="62"/>
    </row>
    <row r="145" spans="2:10" x14ac:dyDescent="0.25">
      <c r="B145" s="6" t="s">
        <v>195</v>
      </c>
    </row>
    <row r="146" spans="2:10" ht="13" thickBot="1" x14ac:dyDescent="0.3"/>
    <row r="147" spans="2:10" x14ac:dyDescent="0.25">
      <c r="B147" s="37" t="s">
        <v>196</v>
      </c>
      <c r="C147" s="39">
        <v>1.305203815152612E-2</v>
      </c>
    </row>
    <row r="148" spans="2:10" ht="13" thickBot="1" x14ac:dyDescent="0.3">
      <c r="B148" s="38" t="s">
        <v>174</v>
      </c>
      <c r="C148" s="42">
        <v>0.05</v>
      </c>
    </row>
    <row r="150" spans="2:10" x14ac:dyDescent="0.25">
      <c r="B150" s="6" t="s">
        <v>176</v>
      </c>
    </row>
    <row r="151" spans="2:10" x14ac:dyDescent="0.25">
      <c r="B151" s="6" t="s">
        <v>177</v>
      </c>
    </row>
    <row r="152" spans="2:10" x14ac:dyDescent="0.25">
      <c r="B152" s="6" t="s">
        <v>178</v>
      </c>
    </row>
    <row r="153" spans="2:10" ht="12.5" customHeight="1" x14ac:dyDescent="0.25">
      <c r="B153" s="62" t="s">
        <v>179</v>
      </c>
      <c r="C153" s="62"/>
      <c r="D153" s="62"/>
      <c r="E153" s="62"/>
      <c r="F153" s="62"/>
      <c r="G153" s="62"/>
      <c r="H153" s="62"/>
      <c r="I153" s="62"/>
      <c r="J153" s="62"/>
    </row>
    <row r="154" spans="2:10" x14ac:dyDescent="0.25">
      <c r="B154" s="62"/>
      <c r="C154" s="62"/>
      <c r="D154" s="62"/>
      <c r="E154" s="62"/>
      <c r="F154" s="62"/>
      <c r="G154" s="62"/>
      <c r="H154" s="62"/>
      <c r="I154" s="62"/>
      <c r="J154" s="62"/>
    </row>
    <row r="157" spans="2:10" x14ac:dyDescent="0.25">
      <c r="B157" s="6" t="s">
        <v>197</v>
      </c>
    </row>
    <row r="158" spans="2:10" ht="13" thickBot="1" x14ac:dyDescent="0.3"/>
    <row r="159" spans="2:10" x14ac:dyDescent="0.25">
      <c r="B159" s="37" t="s">
        <v>198</v>
      </c>
      <c r="C159" s="39">
        <v>12.653277872101356</v>
      </c>
    </row>
    <row r="160" spans="2:10" x14ac:dyDescent="0.25">
      <c r="B160" t="s">
        <v>199</v>
      </c>
      <c r="C160" s="40">
        <v>9.4877290367837084</v>
      </c>
    </row>
    <row r="161" spans="2:10" x14ac:dyDescent="0.25">
      <c r="B161" t="s">
        <v>172</v>
      </c>
      <c r="C161" s="41">
        <v>4</v>
      </c>
    </row>
    <row r="162" spans="2:10" x14ac:dyDescent="0.25">
      <c r="B162" t="s">
        <v>173</v>
      </c>
      <c r="C162" s="40">
        <v>1.310027494746846E-2</v>
      </c>
    </row>
    <row r="163" spans="2:10" ht="13" thickBot="1" x14ac:dyDescent="0.3">
      <c r="B163" s="38" t="s">
        <v>174</v>
      </c>
      <c r="C163" s="42">
        <v>0.05</v>
      </c>
    </row>
    <row r="165" spans="2:10" x14ac:dyDescent="0.25">
      <c r="B165" s="6" t="s">
        <v>176</v>
      </c>
    </row>
    <row r="166" spans="2:10" x14ac:dyDescent="0.25">
      <c r="B166" s="6" t="s">
        <v>177</v>
      </c>
    </row>
    <row r="167" spans="2:10" x14ac:dyDescent="0.25">
      <c r="B167" s="6" t="s">
        <v>178</v>
      </c>
    </row>
    <row r="168" spans="2:10" ht="12.5" customHeight="1" x14ac:dyDescent="0.25">
      <c r="B168" s="62" t="s">
        <v>179</v>
      </c>
      <c r="C168" s="62"/>
      <c r="D168" s="62"/>
      <c r="E168" s="62"/>
      <c r="F168" s="62"/>
      <c r="G168" s="62"/>
      <c r="H168" s="62"/>
      <c r="I168" s="62"/>
      <c r="J168" s="62"/>
    </row>
    <row r="169" spans="2:10" x14ac:dyDescent="0.25">
      <c r="B169" s="62"/>
      <c r="C169" s="62"/>
      <c r="D169" s="62"/>
      <c r="E169" s="62"/>
      <c r="F169" s="62"/>
      <c r="G169" s="62"/>
      <c r="H169" s="62"/>
      <c r="I169" s="62"/>
      <c r="J169" s="62"/>
    </row>
    <row r="172" spans="2:10" x14ac:dyDescent="0.25">
      <c r="B172" s="6" t="s">
        <v>200</v>
      </c>
    </row>
    <row r="173" spans="2:10" ht="13" thickBot="1" x14ac:dyDescent="0.3"/>
    <row r="174" spans="2:10" x14ac:dyDescent="0.25">
      <c r="B174" s="16" t="s">
        <v>201</v>
      </c>
      <c r="C174" s="17" t="s">
        <v>202</v>
      </c>
    </row>
    <row r="175" spans="2:10" x14ac:dyDescent="0.25">
      <c r="B175" s="18" t="s">
        <v>203</v>
      </c>
      <c r="C175" s="26">
        <v>0.15609073170206464</v>
      </c>
    </row>
    <row r="176" spans="2:10" x14ac:dyDescent="0.25">
      <c r="B176" s="15" t="s">
        <v>204</v>
      </c>
      <c r="C176" s="27">
        <v>0.15422326589736668</v>
      </c>
    </row>
    <row r="177" spans="2:6" x14ac:dyDescent="0.25">
      <c r="B177" s="15" t="s">
        <v>205</v>
      </c>
      <c r="C177" s="27">
        <v>0.11037281486689993</v>
      </c>
    </row>
    <row r="178" spans="2:6" x14ac:dyDescent="0.25">
      <c r="B178" s="15" t="s">
        <v>206</v>
      </c>
      <c r="C178" s="27">
        <v>0.11037281486689993</v>
      </c>
    </row>
    <row r="179" spans="2:6" x14ac:dyDescent="0.25">
      <c r="B179" s="15" t="s">
        <v>207</v>
      </c>
      <c r="C179" s="27">
        <v>1.6958072924604953E-2</v>
      </c>
    </row>
    <row r="180" spans="2:6" x14ac:dyDescent="0.25">
      <c r="B180" s="15" t="s">
        <v>208</v>
      </c>
      <c r="C180" s="27">
        <v>1.2146531500637612E-2</v>
      </c>
    </row>
    <row r="181" spans="2:6" ht="13" thickBot="1" x14ac:dyDescent="0.3">
      <c r="B181" s="22" t="s">
        <v>254</v>
      </c>
      <c r="C181" s="28">
        <v>-7.6895617663733859E-2</v>
      </c>
    </row>
    <row r="184" spans="2:6" x14ac:dyDescent="0.25">
      <c r="B184" s="6" t="s">
        <v>209</v>
      </c>
    </row>
    <row r="185" spans="2:6" ht="13" thickBot="1" x14ac:dyDescent="0.3"/>
    <row r="186" spans="2:6" ht="37.5" x14ac:dyDescent="0.25">
      <c r="B186" s="16" t="s">
        <v>201</v>
      </c>
      <c r="C186" s="17" t="s">
        <v>202</v>
      </c>
      <c r="D186" s="17" t="s">
        <v>210</v>
      </c>
      <c r="E186" s="17" t="s">
        <v>211</v>
      </c>
      <c r="F186" s="17" t="s">
        <v>212</v>
      </c>
    </row>
    <row r="187" spans="2:6" x14ac:dyDescent="0.25">
      <c r="B187" s="18" t="s">
        <v>213</v>
      </c>
      <c r="C187" s="26">
        <v>-0.22972115858958397</v>
      </c>
      <c r="D187" s="26">
        <v>7.0382960883825396E-2</v>
      </c>
      <c r="E187" s="26">
        <v>-0.36766922704717314</v>
      </c>
      <c r="F187" s="26">
        <v>-9.1773090131994806E-2</v>
      </c>
    </row>
    <row r="188" spans="2:6" x14ac:dyDescent="0.25">
      <c r="B188" s="15" t="s">
        <v>214</v>
      </c>
      <c r="C188" s="27">
        <v>-0.12834727217551886</v>
      </c>
      <c r="D188" s="27">
        <v>3.9785366487016041E-2</v>
      </c>
      <c r="E188" s="27">
        <v>-0.20632515760179715</v>
      </c>
      <c r="F188" s="27">
        <v>-5.0369386749240588E-2</v>
      </c>
    </row>
    <row r="189" spans="2:6" x14ac:dyDescent="0.25">
      <c r="B189" s="15" t="s">
        <v>215</v>
      </c>
      <c r="C189" s="27">
        <v>-0.10603377235466756</v>
      </c>
      <c r="D189" s="27">
        <v>3.3094441307122906E-2</v>
      </c>
      <c r="E189" s="27">
        <v>-0.17089768540510311</v>
      </c>
      <c r="F189" s="27">
        <v>-4.1169859304232004E-2</v>
      </c>
    </row>
    <row r="190" spans="2:6" x14ac:dyDescent="0.25">
      <c r="B190" s="15" t="s">
        <v>216</v>
      </c>
      <c r="C190" s="27">
        <v>-0.11104424055232558</v>
      </c>
      <c r="D190" s="27">
        <v>3.4615445754667934E-2</v>
      </c>
      <c r="E190" s="27">
        <v>-0.17888926754027462</v>
      </c>
      <c r="F190" s="27">
        <v>-4.3199213564376532E-2</v>
      </c>
    </row>
    <row r="191" spans="2:6" x14ac:dyDescent="0.25">
      <c r="B191" s="15" t="s">
        <v>217</v>
      </c>
      <c r="C191" s="27">
        <v>-0.14834648058252423</v>
      </c>
      <c r="D191" s="27">
        <v>4.5970103883078116E-2</v>
      </c>
      <c r="E191" s="27">
        <v>-0.2384462285589222</v>
      </c>
      <c r="F191" s="27">
        <v>-5.8246732606126256E-2</v>
      </c>
    </row>
    <row r="192" spans="2:6" x14ac:dyDescent="0.25">
      <c r="B192" s="15" t="s">
        <v>218</v>
      </c>
      <c r="C192" s="27">
        <v>1.4574874453826341E-2</v>
      </c>
      <c r="D192" s="27">
        <v>8.1870584052065407E-3</v>
      </c>
      <c r="E192" s="27">
        <v>-1.4714651597044059E-3</v>
      </c>
      <c r="F192" s="27">
        <v>3.0621214067357086E-2</v>
      </c>
    </row>
    <row r="193" spans="2:6" x14ac:dyDescent="0.25">
      <c r="B193" s="15" t="s">
        <v>219</v>
      </c>
      <c r="C193" s="27">
        <v>1.1415125839742413E-2</v>
      </c>
      <c r="D193" s="27">
        <v>6.4175955650394136E-3</v>
      </c>
      <c r="E193" s="27">
        <v>-1.1631303350788137E-3</v>
      </c>
      <c r="F193" s="27">
        <v>2.3993382014563639E-2</v>
      </c>
    </row>
    <row r="194" spans="2:6" ht="13" thickBot="1" x14ac:dyDescent="0.3">
      <c r="B194" s="22" t="s">
        <v>220</v>
      </c>
      <c r="C194" s="28">
        <v>1.2802926056914592E-2</v>
      </c>
      <c r="D194" s="28">
        <v>7.1911546505504936E-3</v>
      </c>
      <c r="E194" s="28">
        <v>-1.29147806542209E-3</v>
      </c>
      <c r="F194" s="28">
        <v>2.6897330179251274E-2</v>
      </c>
    </row>
  </sheetData>
  <mergeCells count="5">
    <mergeCell ref="B1:M2"/>
    <mergeCell ref="B32:J33"/>
    <mergeCell ref="B141:J142"/>
    <mergeCell ref="B153:J154"/>
    <mergeCell ref="B168:J169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7345" r:id="rId3" name="BT707855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46" r:id="rId4" name="DD322654">
              <controlPr defaultSize="0" autoFill="0" autoPict="0" macro="[0]!GoToResultsNew1505202018411413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14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0478C-29D9-4369-90A1-ADF9C3FD7FE2}">
  <sheetPr codeName="Лист54">
    <tabColor rgb="FF007800"/>
  </sheetPr>
  <dimension ref="B1:M184"/>
  <sheetViews>
    <sheetView zoomScaleNormal="100" workbookViewId="0">
      <selection activeCell="K125" sqref="K125"/>
    </sheetView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564</v>
      </c>
    </row>
    <row r="4" spans="2:13" x14ac:dyDescent="0.25">
      <c r="B4" t="s">
        <v>144</v>
      </c>
    </row>
    <row r="5" spans="2:13" x14ac:dyDescent="0.25">
      <c r="B5" t="s">
        <v>165</v>
      </c>
    </row>
    <row r="6" spans="2:13" x14ac:dyDescent="0.25">
      <c r="B6" t="s">
        <v>388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167</v>
      </c>
    </row>
    <row r="13" spans="2:13" x14ac:dyDescent="0.25">
      <c r="B13" s="6" t="s">
        <v>168</v>
      </c>
    </row>
    <row r="14" spans="2:13" ht="13" thickBot="1" x14ac:dyDescent="0.3"/>
    <row r="15" spans="2:13" ht="25" x14ac:dyDescent="0.25">
      <c r="B15" s="16"/>
      <c r="C15" s="17" t="s">
        <v>137</v>
      </c>
      <c r="D15" s="17" t="s">
        <v>138</v>
      </c>
      <c r="E15" s="17" t="s">
        <v>139</v>
      </c>
    </row>
    <row r="16" spans="2:13" x14ac:dyDescent="0.25">
      <c r="B16" s="18" t="s">
        <v>22</v>
      </c>
      <c r="C16" s="23">
        <v>72</v>
      </c>
      <c r="D16" s="23">
        <v>30</v>
      </c>
      <c r="E16" s="23">
        <v>136</v>
      </c>
    </row>
    <row r="17" spans="2:10" ht="13" thickBot="1" x14ac:dyDescent="0.3">
      <c r="B17" s="22" t="s">
        <v>29</v>
      </c>
      <c r="C17" s="25">
        <v>38</v>
      </c>
      <c r="D17" s="25">
        <v>26</v>
      </c>
      <c r="E17" s="25">
        <v>224</v>
      </c>
    </row>
    <row r="20" spans="2:10" x14ac:dyDescent="0.25">
      <c r="B20" s="6" t="s">
        <v>169</v>
      </c>
    </row>
    <row r="21" spans="2:10" ht="13" thickBot="1" x14ac:dyDescent="0.3"/>
    <row r="22" spans="2:10" x14ac:dyDescent="0.25">
      <c r="B22" s="37" t="s">
        <v>170</v>
      </c>
      <c r="C22" s="39">
        <v>27.804299792307496</v>
      </c>
    </row>
    <row r="23" spans="2:10" x14ac:dyDescent="0.25">
      <c r="B23" t="s">
        <v>171</v>
      </c>
      <c r="C23" s="40">
        <v>5.9914645471101275</v>
      </c>
    </row>
    <row r="24" spans="2:10" x14ac:dyDescent="0.25">
      <c r="B24" t="s">
        <v>172</v>
      </c>
      <c r="C24" s="41">
        <v>2</v>
      </c>
    </row>
    <row r="25" spans="2:10" x14ac:dyDescent="0.25">
      <c r="B25" t="s">
        <v>173</v>
      </c>
      <c r="C25" s="40" t="s">
        <v>175</v>
      </c>
    </row>
    <row r="26" spans="2:10" ht="13" thickBot="1" x14ac:dyDescent="0.3">
      <c r="B26" s="38" t="s">
        <v>174</v>
      </c>
      <c r="C26" s="42">
        <v>0.05</v>
      </c>
    </row>
    <row r="28" spans="2:10" x14ac:dyDescent="0.25">
      <c r="B28" s="6" t="s">
        <v>176</v>
      </c>
    </row>
    <row r="29" spans="2:10" x14ac:dyDescent="0.25">
      <c r="B29" s="6" t="s">
        <v>177</v>
      </c>
    </row>
    <row r="30" spans="2:10" x14ac:dyDescent="0.25">
      <c r="B30" s="6" t="s">
        <v>178</v>
      </c>
    </row>
    <row r="31" spans="2:10" ht="12.5" customHeight="1" x14ac:dyDescent="0.25">
      <c r="B31" s="62" t="s">
        <v>179</v>
      </c>
      <c r="C31" s="62"/>
      <c r="D31" s="62"/>
      <c r="E31" s="62"/>
      <c r="F31" s="62"/>
      <c r="G31" s="62"/>
      <c r="H31" s="62"/>
      <c r="I31" s="62"/>
      <c r="J31" s="62"/>
    </row>
    <row r="32" spans="2:10" x14ac:dyDescent="0.25">
      <c r="B32" s="62"/>
      <c r="C32" s="62"/>
      <c r="D32" s="62"/>
      <c r="E32" s="62"/>
      <c r="F32" s="62"/>
      <c r="G32" s="62"/>
      <c r="H32" s="62"/>
      <c r="I32" s="62"/>
      <c r="J32" s="62"/>
    </row>
    <row r="35" spans="2:6" x14ac:dyDescent="0.25">
      <c r="B35" s="6" t="s">
        <v>180</v>
      </c>
    </row>
    <row r="36" spans="2:6" ht="13" thickBot="1" x14ac:dyDescent="0.3"/>
    <row r="37" spans="2:6" ht="25" x14ac:dyDescent="0.25">
      <c r="B37" s="16"/>
      <c r="C37" s="17" t="s">
        <v>137</v>
      </c>
      <c r="D37" s="17" t="s">
        <v>138</v>
      </c>
      <c r="E37" s="17" t="s">
        <v>139</v>
      </c>
    </row>
    <row r="38" spans="2:6" ht="13" x14ac:dyDescent="0.3">
      <c r="B38" s="18" t="s">
        <v>22</v>
      </c>
      <c r="C38" s="45" t="s">
        <v>181</v>
      </c>
      <c r="D38" s="43" t="s">
        <v>181</v>
      </c>
      <c r="E38" s="45" t="s">
        <v>182</v>
      </c>
    </row>
    <row r="39" spans="2:6" ht="13.5" thickBot="1" x14ac:dyDescent="0.35">
      <c r="B39" s="22" t="s">
        <v>29</v>
      </c>
      <c r="C39" s="46" t="s">
        <v>182</v>
      </c>
      <c r="D39" s="44" t="s">
        <v>182</v>
      </c>
      <c r="E39" s="46" t="s">
        <v>181</v>
      </c>
    </row>
    <row r="40" spans="2:6" ht="13" x14ac:dyDescent="0.3">
      <c r="B40" s="47" t="s">
        <v>183</v>
      </c>
    </row>
    <row r="43" spans="2:6" x14ac:dyDescent="0.25">
      <c r="B43" s="6" t="s">
        <v>184</v>
      </c>
    </row>
    <row r="44" spans="2:6" ht="13" thickBot="1" x14ac:dyDescent="0.3"/>
    <row r="45" spans="2:6" ht="25" x14ac:dyDescent="0.25">
      <c r="B45" s="16"/>
      <c r="C45" s="17" t="s">
        <v>137</v>
      </c>
      <c r="D45" s="17" t="s">
        <v>138</v>
      </c>
      <c r="E45" s="17" t="s">
        <v>139</v>
      </c>
      <c r="F45" s="48" t="s">
        <v>185</v>
      </c>
    </row>
    <row r="46" spans="2:6" x14ac:dyDescent="0.25">
      <c r="B46" s="18" t="s">
        <v>22</v>
      </c>
      <c r="C46" s="26">
        <v>9.9270961201625472</v>
      </c>
      <c r="D46" s="26">
        <v>0.85761072489832546</v>
      </c>
      <c r="E46" s="26">
        <v>4.438940189510534</v>
      </c>
      <c r="F46" s="49">
        <v>15.223647034571407</v>
      </c>
    </row>
    <row r="47" spans="2:6" x14ac:dyDescent="0.25">
      <c r="B47" s="15" t="s">
        <v>29</v>
      </c>
      <c r="C47" s="27">
        <v>8.2036419326343282</v>
      </c>
      <c r="D47" s="27">
        <v>0.70871997404792075</v>
      </c>
      <c r="E47" s="27">
        <v>3.6682908510538437</v>
      </c>
      <c r="F47" s="50">
        <v>12.580652757736091</v>
      </c>
    </row>
    <row r="48" spans="2:6" ht="13" thickBot="1" x14ac:dyDescent="0.3">
      <c r="B48" s="19" t="s">
        <v>185</v>
      </c>
      <c r="C48" s="20">
        <v>18.130738052796875</v>
      </c>
      <c r="D48" s="20">
        <v>1.5663306989462462</v>
      </c>
      <c r="E48" s="20">
        <v>8.1072310405643773</v>
      </c>
      <c r="F48" s="51">
        <v>27.804299792307496</v>
      </c>
    </row>
    <row r="51" spans="2:5" x14ac:dyDescent="0.25">
      <c r="B51" s="6" t="s">
        <v>186</v>
      </c>
    </row>
    <row r="52" spans="2:5" ht="13" thickBot="1" x14ac:dyDescent="0.3"/>
    <row r="53" spans="2:5" ht="25" x14ac:dyDescent="0.25">
      <c r="B53" s="16"/>
      <c r="C53" s="17" t="s">
        <v>137</v>
      </c>
      <c r="D53" s="17" t="s">
        <v>138</v>
      </c>
      <c r="E53" s="17" t="s">
        <v>139</v>
      </c>
    </row>
    <row r="54" spans="2:5" x14ac:dyDescent="0.25">
      <c r="B54" s="18" t="s">
        <v>22</v>
      </c>
      <c r="C54" s="26">
        <v>3.1507294584211047</v>
      </c>
      <c r="D54" s="26">
        <v>0.92607274276825868</v>
      </c>
      <c r="E54" s="26">
        <v>-2.1068792536618073</v>
      </c>
    </row>
    <row r="55" spans="2:5" ht="13" thickBot="1" x14ac:dyDescent="0.3">
      <c r="B55" s="22" t="s">
        <v>29</v>
      </c>
      <c r="C55" s="28">
        <v>-2.8642000510848273</v>
      </c>
      <c r="D55" s="28">
        <v>-0.84185507900583501</v>
      </c>
      <c r="E55" s="28">
        <v>1.9152782698746007</v>
      </c>
    </row>
    <row r="58" spans="2:5" x14ac:dyDescent="0.25">
      <c r="B58" s="6" t="s">
        <v>187</v>
      </c>
    </row>
    <row r="59" spans="2:5" ht="13" thickBot="1" x14ac:dyDescent="0.3"/>
    <row r="60" spans="2:5" ht="25" x14ac:dyDescent="0.25">
      <c r="B60" s="16"/>
      <c r="C60" s="17" t="s">
        <v>137</v>
      </c>
      <c r="D60" s="17" t="s">
        <v>138</v>
      </c>
      <c r="E60" s="17" t="s">
        <v>139</v>
      </c>
    </row>
    <row r="61" spans="2:5" ht="13" x14ac:dyDescent="0.3">
      <c r="B61" s="18" t="s">
        <v>22</v>
      </c>
      <c r="C61" s="29">
        <v>4.7879978692146201</v>
      </c>
      <c r="D61" s="26">
        <v>1.3239929514224911</v>
      </c>
      <c r="E61" s="29">
        <v>-5.0684492574675408</v>
      </c>
    </row>
    <row r="62" spans="2:5" ht="13.5" thickBot="1" x14ac:dyDescent="0.35">
      <c r="B62" s="22" t="s">
        <v>29</v>
      </c>
      <c r="C62" s="33">
        <v>-4.787997869214621</v>
      </c>
      <c r="D62" s="28">
        <v>-1.32399295142249</v>
      </c>
      <c r="E62" s="33">
        <v>5.0684492574675408</v>
      </c>
    </row>
    <row r="63" spans="2:5" ht="13" x14ac:dyDescent="0.3">
      <c r="B63" s="47" t="s">
        <v>188</v>
      </c>
    </row>
    <row r="86" spans="2:7" x14ac:dyDescent="0.25">
      <c r="G86" t="s">
        <v>189</v>
      </c>
    </row>
    <row r="89" spans="2:7" x14ac:dyDescent="0.25">
      <c r="B89" s="6" t="s">
        <v>190</v>
      </c>
    </row>
    <row r="90" spans="2:7" ht="13" thickBot="1" x14ac:dyDescent="0.3"/>
    <row r="91" spans="2:7" ht="25" x14ac:dyDescent="0.25">
      <c r="B91" s="16"/>
      <c r="C91" s="17" t="s">
        <v>137</v>
      </c>
      <c r="D91" s="17" t="s">
        <v>138</v>
      </c>
      <c r="E91" s="17" t="s">
        <v>139</v>
      </c>
      <c r="F91" s="48" t="s">
        <v>185</v>
      </c>
    </row>
    <row r="92" spans="2:7" x14ac:dyDescent="0.25">
      <c r="B92" s="18" t="s">
        <v>22</v>
      </c>
      <c r="C92" s="23">
        <v>72</v>
      </c>
      <c r="D92" s="23">
        <v>30</v>
      </c>
      <c r="E92" s="23">
        <v>136</v>
      </c>
      <c r="F92" s="53">
        <v>238</v>
      </c>
    </row>
    <row r="93" spans="2:7" x14ac:dyDescent="0.25">
      <c r="B93" s="15" t="s">
        <v>29</v>
      </c>
      <c r="C93" s="24">
        <v>38</v>
      </c>
      <c r="D93" s="24">
        <v>26</v>
      </c>
      <c r="E93" s="24">
        <v>224</v>
      </c>
      <c r="F93" s="54">
        <v>288</v>
      </c>
    </row>
    <row r="94" spans="2:7" ht="13" thickBot="1" x14ac:dyDescent="0.3">
      <c r="B94" s="19" t="s">
        <v>185</v>
      </c>
      <c r="C94" s="52">
        <v>110</v>
      </c>
      <c r="D94" s="52">
        <v>56</v>
      </c>
      <c r="E94" s="52">
        <v>360</v>
      </c>
      <c r="F94" s="55">
        <v>526</v>
      </c>
    </row>
    <row r="97" spans="2:6" x14ac:dyDescent="0.25">
      <c r="B97" s="6" t="s">
        <v>191</v>
      </c>
    </row>
    <row r="98" spans="2:6" ht="13" thickBot="1" x14ac:dyDescent="0.3"/>
    <row r="99" spans="2:6" ht="25" x14ac:dyDescent="0.25">
      <c r="B99" s="16"/>
      <c r="C99" s="17" t="s">
        <v>137</v>
      </c>
      <c r="D99" s="17" t="s">
        <v>138</v>
      </c>
      <c r="E99" s="17" t="s">
        <v>139</v>
      </c>
      <c r="F99" s="48" t="s">
        <v>185</v>
      </c>
    </row>
    <row r="100" spans="2:6" x14ac:dyDescent="0.25">
      <c r="B100" s="18" t="s">
        <v>22</v>
      </c>
      <c r="C100" s="26">
        <v>30.252100840336134</v>
      </c>
      <c r="D100" s="26">
        <v>12.605042016806722</v>
      </c>
      <c r="E100" s="26">
        <v>57.142857142857139</v>
      </c>
      <c r="F100" s="49">
        <v>100</v>
      </c>
    </row>
    <row r="101" spans="2:6" x14ac:dyDescent="0.25">
      <c r="B101" s="15" t="s">
        <v>29</v>
      </c>
      <c r="C101" s="27">
        <v>13.194444444444445</v>
      </c>
      <c r="D101" s="27">
        <v>9.0277777777777768</v>
      </c>
      <c r="E101" s="27">
        <v>77.777777777777786</v>
      </c>
      <c r="F101" s="50">
        <v>100</v>
      </c>
    </row>
    <row r="102" spans="2:6" ht="13" thickBot="1" x14ac:dyDescent="0.3">
      <c r="B102" s="19" t="s">
        <v>185</v>
      </c>
      <c r="C102" s="52">
        <v>20.912547528517113</v>
      </c>
      <c r="D102" s="52">
        <v>10.646387832699618</v>
      </c>
      <c r="E102" s="52">
        <v>68.44106463878326</v>
      </c>
      <c r="F102" s="55">
        <v>100</v>
      </c>
    </row>
    <row r="105" spans="2:6" x14ac:dyDescent="0.25">
      <c r="B105" s="6" t="s">
        <v>192</v>
      </c>
    </row>
    <row r="106" spans="2:6" ht="13" thickBot="1" x14ac:dyDescent="0.3"/>
    <row r="107" spans="2:6" ht="25" x14ac:dyDescent="0.25">
      <c r="B107" s="16"/>
      <c r="C107" s="17" t="s">
        <v>137</v>
      </c>
      <c r="D107" s="17" t="s">
        <v>138</v>
      </c>
      <c r="E107" s="17" t="s">
        <v>139</v>
      </c>
      <c r="F107" s="48" t="s">
        <v>185</v>
      </c>
    </row>
    <row r="108" spans="2:6" x14ac:dyDescent="0.25">
      <c r="B108" s="18" t="s">
        <v>22</v>
      </c>
      <c r="C108" s="26">
        <v>65.454545454545453</v>
      </c>
      <c r="D108" s="26">
        <v>53.571428571428569</v>
      </c>
      <c r="E108" s="26">
        <v>37.777777777777779</v>
      </c>
      <c r="F108" s="49">
        <v>45.247148288973385</v>
      </c>
    </row>
    <row r="109" spans="2:6" x14ac:dyDescent="0.25">
      <c r="B109" s="15" t="s">
        <v>29</v>
      </c>
      <c r="C109" s="27">
        <v>34.545454545454547</v>
      </c>
      <c r="D109" s="27">
        <v>46.428571428571431</v>
      </c>
      <c r="E109" s="27">
        <v>62.222222222222221</v>
      </c>
      <c r="F109" s="50">
        <v>54.752851711026615</v>
      </c>
    </row>
    <row r="110" spans="2:6" ht="13" thickBot="1" x14ac:dyDescent="0.3">
      <c r="B110" s="19" t="s">
        <v>185</v>
      </c>
      <c r="C110" s="52">
        <v>100</v>
      </c>
      <c r="D110" s="52">
        <v>100</v>
      </c>
      <c r="E110" s="52">
        <v>100</v>
      </c>
      <c r="F110" s="55">
        <v>100</v>
      </c>
    </row>
    <row r="113" spans="2:6" x14ac:dyDescent="0.25">
      <c r="B113" s="6" t="s">
        <v>193</v>
      </c>
    </row>
    <row r="114" spans="2:6" ht="13" thickBot="1" x14ac:dyDescent="0.3"/>
    <row r="115" spans="2:6" ht="25" x14ac:dyDescent="0.25">
      <c r="B115" s="16"/>
      <c r="C115" s="17" t="s">
        <v>137</v>
      </c>
      <c r="D115" s="17" t="s">
        <v>138</v>
      </c>
      <c r="E115" s="17" t="s">
        <v>139</v>
      </c>
      <c r="F115" s="48" t="s">
        <v>185</v>
      </c>
    </row>
    <row r="116" spans="2:6" x14ac:dyDescent="0.25">
      <c r="B116" s="18" t="s">
        <v>22</v>
      </c>
      <c r="C116" s="26">
        <v>13.688212927756654</v>
      </c>
      <c r="D116" s="26">
        <v>5.7034220532319395</v>
      </c>
      <c r="E116" s="26">
        <v>25.85551330798479</v>
      </c>
      <c r="F116" s="49">
        <v>45.247148288973385</v>
      </c>
    </row>
    <row r="117" spans="2:6" x14ac:dyDescent="0.25">
      <c r="B117" s="15" t="s">
        <v>29</v>
      </c>
      <c r="C117" s="27">
        <v>7.2243346007604554</v>
      </c>
      <c r="D117" s="27">
        <v>4.9429657794676807</v>
      </c>
      <c r="E117" s="27">
        <v>42.585551330798474</v>
      </c>
      <c r="F117" s="50">
        <v>54.752851711026615</v>
      </c>
    </row>
    <row r="118" spans="2:6" ht="13" thickBot="1" x14ac:dyDescent="0.3">
      <c r="B118" s="19" t="s">
        <v>185</v>
      </c>
      <c r="C118" s="20">
        <v>20.912547528517113</v>
      </c>
      <c r="D118" s="20">
        <v>10.646387832699618</v>
      </c>
      <c r="E118" s="20">
        <v>68.44106463878326</v>
      </c>
      <c r="F118" s="51">
        <v>100</v>
      </c>
    </row>
    <row r="121" spans="2:6" x14ac:dyDescent="0.25">
      <c r="B121" s="6" t="s">
        <v>194</v>
      </c>
    </row>
    <row r="122" spans="2:6" ht="13" thickBot="1" x14ac:dyDescent="0.3"/>
    <row r="123" spans="2:6" x14ac:dyDescent="0.25">
      <c r="B123" s="37" t="s">
        <v>170</v>
      </c>
      <c r="C123" s="39">
        <v>27.804299792307489</v>
      </c>
    </row>
    <row r="124" spans="2:6" x14ac:dyDescent="0.25">
      <c r="B124" t="s">
        <v>171</v>
      </c>
      <c r="C124" s="40">
        <v>5.9914645471101275</v>
      </c>
    </row>
    <row r="125" spans="2:6" x14ac:dyDescent="0.25">
      <c r="B125" t="s">
        <v>172</v>
      </c>
      <c r="C125" s="41">
        <v>2</v>
      </c>
    </row>
    <row r="126" spans="2:6" x14ac:dyDescent="0.25">
      <c r="B126" t="s">
        <v>173</v>
      </c>
      <c r="C126" s="40" t="s">
        <v>175</v>
      </c>
    </row>
    <row r="127" spans="2:6" ht="13" thickBot="1" x14ac:dyDescent="0.3">
      <c r="B127" s="38" t="s">
        <v>174</v>
      </c>
      <c r="C127" s="42">
        <v>0.05</v>
      </c>
    </row>
    <row r="129" spans="2:10" x14ac:dyDescent="0.25">
      <c r="B129" s="6" t="s">
        <v>176</v>
      </c>
    </row>
    <row r="130" spans="2:10" x14ac:dyDescent="0.25">
      <c r="B130" s="6" t="s">
        <v>177</v>
      </c>
    </row>
    <row r="131" spans="2:10" x14ac:dyDescent="0.25">
      <c r="B131" s="6" t="s">
        <v>178</v>
      </c>
    </row>
    <row r="132" spans="2:10" ht="12.5" customHeight="1" x14ac:dyDescent="0.25">
      <c r="B132" s="62" t="s">
        <v>179</v>
      </c>
      <c r="C132" s="62"/>
      <c r="D132" s="62"/>
      <c r="E132" s="62"/>
      <c r="F132" s="62"/>
      <c r="G132" s="62"/>
      <c r="H132" s="62"/>
      <c r="I132" s="62"/>
      <c r="J132" s="62"/>
    </row>
    <row r="133" spans="2:10" x14ac:dyDescent="0.25">
      <c r="B133" s="62"/>
      <c r="C133" s="62"/>
      <c r="D133" s="62"/>
      <c r="E133" s="62"/>
      <c r="F133" s="62"/>
      <c r="G133" s="62"/>
      <c r="H133" s="62"/>
      <c r="I133" s="62"/>
      <c r="J133" s="62"/>
    </row>
    <row r="136" spans="2:10" x14ac:dyDescent="0.25">
      <c r="B136" s="6" t="s">
        <v>195</v>
      </c>
    </row>
    <row r="137" spans="2:10" ht="13" thickBot="1" x14ac:dyDescent="0.3"/>
    <row r="138" spans="2:10" x14ac:dyDescent="0.25">
      <c r="B138" s="37" t="s">
        <v>196</v>
      </c>
      <c r="C138" s="39" t="s">
        <v>175</v>
      </c>
    </row>
    <row r="139" spans="2:10" ht="13" thickBot="1" x14ac:dyDescent="0.3">
      <c r="B139" s="38" t="s">
        <v>174</v>
      </c>
      <c r="C139" s="42">
        <v>0.05</v>
      </c>
    </row>
    <row r="141" spans="2:10" x14ac:dyDescent="0.25">
      <c r="B141" s="6" t="s">
        <v>176</v>
      </c>
    </row>
    <row r="142" spans="2:10" x14ac:dyDescent="0.25">
      <c r="B142" s="6" t="s">
        <v>177</v>
      </c>
    </row>
    <row r="143" spans="2:10" x14ac:dyDescent="0.25">
      <c r="B143" s="6" t="s">
        <v>178</v>
      </c>
    </row>
    <row r="144" spans="2:10" ht="12.5" customHeight="1" x14ac:dyDescent="0.25">
      <c r="B144" s="62" t="s">
        <v>179</v>
      </c>
      <c r="C144" s="62"/>
      <c r="D144" s="62"/>
      <c r="E144" s="62"/>
      <c r="F144" s="62"/>
      <c r="G144" s="62"/>
      <c r="H144" s="62"/>
      <c r="I144" s="62"/>
      <c r="J144" s="62"/>
    </row>
    <row r="145" spans="2:10" x14ac:dyDescent="0.25">
      <c r="B145" s="62"/>
      <c r="C145" s="62"/>
      <c r="D145" s="62"/>
      <c r="E145" s="62"/>
      <c r="F145" s="62"/>
      <c r="G145" s="62"/>
      <c r="H145" s="62"/>
      <c r="I145" s="62"/>
      <c r="J145" s="62"/>
    </row>
    <row r="148" spans="2:10" x14ac:dyDescent="0.25">
      <c r="B148" s="6" t="s">
        <v>197</v>
      </c>
    </row>
    <row r="149" spans="2:10" ht="13" thickBot="1" x14ac:dyDescent="0.3"/>
    <row r="150" spans="2:10" x14ac:dyDescent="0.25">
      <c r="B150" s="37" t="s">
        <v>198</v>
      </c>
      <c r="C150" s="39">
        <v>27.939718398991289</v>
      </c>
    </row>
    <row r="151" spans="2:10" x14ac:dyDescent="0.25">
      <c r="B151" t="s">
        <v>199</v>
      </c>
      <c r="C151" s="40">
        <v>5.9914645471101275</v>
      </c>
    </row>
    <row r="152" spans="2:10" x14ac:dyDescent="0.25">
      <c r="B152" t="s">
        <v>172</v>
      </c>
      <c r="C152" s="41">
        <v>2</v>
      </c>
    </row>
    <row r="153" spans="2:10" x14ac:dyDescent="0.25">
      <c r="B153" t="s">
        <v>173</v>
      </c>
      <c r="C153" s="40" t="s">
        <v>175</v>
      </c>
    </row>
    <row r="154" spans="2:10" ht="13" thickBot="1" x14ac:dyDescent="0.3">
      <c r="B154" s="38" t="s">
        <v>174</v>
      </c>
      <c r="C154" s="42">
        <v>0.05</v>
      </c>
    </row>
    <row r="156" spans="2:10" x14ac:dyDescent="0.25">
      <c r="B156" s="6" t="s">
        <v>176</v>
      </c>
    </row>
    <row r="157" spans="2:10" x14ac:dyDescent="0.25">
      <c r="B157" s="6" t="s">
        <v>177</v>
      </c>
    </row>
    <row r="158" spans="2:10" x14ac:dyDescent="0.25">
      <c r="B158" s="6" t="s">
        <v>178</v>
      </c>
    </row>
    <row r="159" spans="2:10" ht="12.5" customHeight="1" x14ac:dyDescent="0.25">
      <c r="B159" s="62" t="s">
        <v>179</v>
      </c>
      <c r="C159" s="62"/>
      <c r="D159" s="62"/>
      <c r="E159" s="62"/>
      <c r="F159" s="62"/>
      <c r="G159" s="62"/>
      <c r="H159" s="62"/>
      <c r="I159" s="62"/>
      <c r="J159" s="62"/>
    </row>
    <row r="160" spans="2:10" x14ac:dyDescent="0.25">
      <c r="B160" s="62"/>
      <c r="C160" s="62"/>
      <c r="D160" s="62"/>
      <c r="E160" s="62"/>
      <c r="F160" s="62"/>
      <c r="G160" s="62"/>
      <c r="H160" s="62"/>
      <c r="I160" s="62"/>
      <c r="J160" s="62"/>
    </row>
    <row r="163" spans="2:6" x14ac:dyDescent="0.25">
      <c r="B163" s="6" t="s">
        <v>200</v>
      </c>
    </row>
    <row r="164" spans="2:6" ht="13" thickBot="1" x14ac:dyDescent="0.3"/>
    <row r="165" spans="2:6" x14ac:dyDescent="0.25">
      <c r="B165" s="16" t="s">
        <v>201</v>
      </c>
      <c r="C165" s="17" t="s">
        <v>202</v>
      </c>
    </row>
    <row r="166" spans="2:6" x14ac:dyDescent="0.25">
      <c r="B166" s="18" t="s">
        <v>203</v>
      </c>
      <c r="C166" s="26">
        <v>0.22991277810662514</v>
      </c>
    </row>
    <row r="167" spans="2:6" x14ac:dyDescent="0.25">
      <c r="B167" s="15" t="s">
        <v>204</v>
      </c>
      <c r="C167" s="27">
        <v>0.22406695877982641</v>
      </c>
    </row>
    <row r="168" spans="2:6" x14ac:dyDescent="0.25">
      <c r="B168" s="15" t="s">
        <v>205</v>
      </c>
      <c r="C168" s="27">
        <v>0.22991277810662514</v>
      </c>
    </row>
    <row r="169" spans="2:6" x14ac:dyDescent="0.25">
      <c r="B169" s="15" t="s">
        <v>206</v>
      </c>
      <c r="C169" s="27">
        <v>0.19333283093088377</v>
      </c>
    </row>
    <row r="170" spans="2:6" x14ac:dyDescent="0.25">
      <c r="B170" s="15" t="s">
        <v>207</v>
      </c>
      <c r="C170" s="27">
        <v>5.2859885536706272E-2</v>
      </c>
    </row>
    <row r="171" spans="2:6" ht="13" thickBot="1" x14ac:dyDescent="0.3">
      <c r="B171" s="22" t="s">
        <v>208</v>
      </c>
      <c r="C171" s="28">
        <v>3.7930058249027759E-2</v>
      </c>
    </row>
    <row r="174" spans="2:6" x14ac:dyDescent="0.25">
      <c r="B174" s="6" t="s">
        <v>209</v>
      </c>
    </row>
    <row r="175" spans="2:6" ht="13" thickBot="1" x14ac:dyDescent="0.3"/>
    <row r="176" spans="2:6" ht="37.5" x14ac:dyDescent="0.25">
      <c r="B176" s="16" t="s">
        <v>201</v>
      </c>
      <c r="C176" s="17" t="s">
        <v>202</v>
      </c>
      <c r="D176" s="17" t="s">
        <v>210</v>
      </c>
      <c r="E176" s="17" t="s">
        <v>211</v>
      </c>
      <c r="F176" s="17" t="s">
        <v>212</v>
      </c>
    </row>
    <row r="177" spans="2:6" x14ac:dyDescent="0.25">
      <c r="B177" s="18" t="s">
        <v>213</v>
      </c>
      <c r="C177" s="26">
        <v>0.43039000115727344</v>
      </c>
      <c r="D177" s="26">
        <v>7.2457231433837269E-2</v>
      </c>
      <c r="E177" s="26">
        <v>0.28837643712746897</v>
      </c>
      <c r="F177" s="26">
        <v>0.57240356518707791</v>
      </c>
    </row>
    <row r="178" spans="2:6" x14ac:dyDescent="0.25">
      <c r="B178" s="15" t="s">
        <v>214</v>
      </c>
      <c r="C178" s="27">
        <v>0.22130582641324051</v>
      </c>
      <c r="D178" s="27">
        <v>4.11165614462152E-2</v>
      </c>
      <c r="E178" s="27">
        <v>0.14071884681053062</v>
      </c>
      <c r="F178" s="27">
        <v>0.30189280601595037</v>
      </c>
    </row>
    <row r="179" spans="2:6" x14ac:dyDescent="0.25">
      <c r="B179" s="15" t="s">
        <v>215</v>
      </c>
      <c r="C179" s="27">
        <v>0.21506744350792986</v>
      </c>
      <c r="D179" s="27">
        <v>4.0625396462632905E-2</v>
      </c>
      <c r="E179" s="27">
        <v>0.13544312958350846</v>
      </c>
      <c r="F179" s="27">
        <v>0.29469175743235126</v>
      </c>
    </row>
    <row r="180" spans="2:6" x14ac:dyDescent="0.25">
      <c r="B180" s="15" t="s">
        <v>216</v>
      </c>
      <c r="C180" s="27">
        <v>0.22566747572815529</v>
      </c>
      <c r="D180" s="27">
        <v>4.1815129778949543E-2</v>
      </c>
      <c r="E180" s="27">
        <v>0.14371132735254588</v>
      </c>
      <c r="F180" s="27">
        <v>0.3076236241037647</v>
      </c>
    </row>
    <row r="181" spans="2:6" x14ac:dyDescent="0.25">
      <c r="B181" s="15" t="s">
        <v>217</v>
      </c>
      <c r="C181" s="27">
        <v>0.21702847805788983</v>
      </c>
      <c r="D181" s="27">
        <v>4.0955975312941213E-2</v>
      </c>
      <c r="E181" s="27">
        <v>0.13675624149281351</v>
      </c>
      <c r="F181" s="27">
        <v>0.29730071462296614</v>
      </c>
    </row>
    <row r="182" spans="2:6" x14ac:dyDescent="0.25">
      <c r="B182" s="15" t="s">
        <v>218</v>
      </c>
      <c r="C182" s="27">
        <v>3.8567822425528232E-2</v>
      </c>
      <c r="D182" s="27">
        <v>1.4385940856447619E-2</v>
      </c>
      <c r="E182" s="27">
        <v>1.0371896463167603E-2</v>
      </c>
      <c r="F182" s="27">
        <v>6.6763748387888858E-2</v>
      </c>
    </row>
    <row r="183" spans="2:6" x14ac:dyDescent="0.25">
      <c r="B183" s="15" t="s">
        <v>219</v>
      </c>
      <c r="C183" s="27">
        <v>3.218279816950962E-2</v>
      </c>
      <c r="D183" s="27">
        <v>1.1975952715766956E-2</v>
      </c>
      <c r="E183" s="27">
        <v>8.7103621660517411E-3</v>
      </c>
      <c r="F183" s="27">
        <v>5.5655234172967499E-2</v>
      </c>
    </row>
    <row r="184" spans="2:6" ht="13" thickBot="1" x14ac:dyDescent="0.3">
      <c r="B184" s="22" t="s">
        <v>220</v>
      </c>
      <c r="C184" s="28">
        <v>3.5087195971403709E-2</v>
      </c>
      <c r="D184" s="28">
        <v>1.3056262646839576E-2</v>
      </c>
      <c r="E184" s="28">
        <v>9.497391410902549E-3</v>
      </c>
      <c r="F184" s="28">
        <v>6.0677000531904869E-2</v>
      </c>
    </row>
  </sheetData>
  <mergeCells count="5">
    <mergeCell ref="B1:M2"/>
    <mergeCell ref="B31:J32"/>
    <mergeCell ref="B132:J133"/>
    <mergeCell ref="B144:J145"/>
    <mergeCell ref="B159:J160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6321" r:id="rId3" name="BT946357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22" r:id="rId4" name="DD529561">
              <controlPr defaultSize="0" autoFill="0" autoPict="0" macro="[0]!GoToResultsNew1505202018354184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10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2714A-DE6C-4BC7-8A5C-0E10DF7400ED}">
  <sheetPr codeName="Лист53">
    <tabColor rgb="FF007800"/>
  </sheetPr>
  <dimension ref="B1:M194"/>
  <sheetViews>
    <sheetView zoomScaleNormal="100" workbookViewId="0"/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563</v>
      </c>
    </row>
    <row r="4" spans="2:13" x14ac:dyDescent="0.25">
      <c r="B4" t="s">
        <v>144</v>
      </c>
    </row>
    <row r="5" spans="2:13" x14ac:dyDescent="0.25">
      <c r="B5" t="s">
        <v>242</v>
      </c>
    </row>
    <row r="6" spans="2:13" x14ac:dyDescent="0.25">
      <c r="B6" t="s">
        <v>538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539</v>
      </c>
    </row>
    <row r="13" spans="2:13" x14ac:dyDescent="0.25">
      <c r="B13" s="6" t="s">
        <v>540</v>
      </c>
    </row>
    <row r="14" spans="2:13" ht="13" thickBot="1" x14ac:dyDescent="0.3"/>
    <row r="15" spans="2:13" ht="37.5" x14ac:dyDescent="0.25">
      <c r="B15" s="16"/>
      <c r="C15" s="17" t="s">
        <v>228</v>
      </c>
      <c r="D15" s="17" t="s">
        <v>229</v>
      </c>
      <c r="E15" s="17" t="s">
        <v>230</v>
      </c>
    </row>
    <row r="16" spans="2:13" x14ac:dyDescent="0.25">
      <c r="B16" s="18" t="s">
        <v>535</v>
      </c>
      <c r="C16" s="23">
        <v>73</v>
      </c>
      <c r="D16" s="23">
        <v>112</v>
      </c>
      <c r="E16" s="23">
        <v>22</v>
      </c>
    </row>
    <row r="17" spans="2:10" x14ac:dyDescent="0.25">
      <c r="B17" s="15" t="s">
        <v>536</v>
      </c>
      <c r="C17" s="24">
        <v>86</v>
      </c>
      <c r="D17" s="24">
        <v>115</v>
      </c>
      <c r="E17" s="24">
        <v>26</v>
      </c>
    </row>
    <row r="18" spans="2:10" ht="13" thickBot="1" x14ac:dyDescent="0.3">
      <c r="B18" s="22" t="s">
        <v>537</v>
      </c>
      <c r="C18" s="25">
        <v>33</v>
      </c>
      <c r="D18" s="25">
        <v>46</v>
      </c>
      <c r="E18" s="25">
        <v>13</v>
      </c>
    </row>
    <row r="21" spans="2:10" x14ac:dyDescent="0.25">
      <c r="B21" s="6" t="s">
        <v>541</v>
      </c>
    </row>
    <row r="22" spans="2:10" ht="13" thickBot="1" x14ac:dyDescent="0.3"/>
    <row r="23" spans="2:10" x14ac:dyDescent="0.25">
      <c r="B23" s="37" t="s">
        <v>170</v>
      </c>
      <c r="C23" s="39">
        <v>1.2218599796648266</v>
      </c>
    </row>
    <row r="24" spans="2:10" x14ac:dyDescent="0.25">
      <c r="B24" t="s">
        <v>171</v>
      </c>
      <c r="C24" s="40">
        <v>9.4877290367837084</v>
      </c>
    </row>
    <row r="25" spans="2:10" x14ac:dyDescent="0.25">
      <c r="B25" t="s">
        <v>172</v>
      </c>
      <c r="C25" s="41">
        <v>4</v>
      </c>
    </row>
    <row r="26" spans="2:10" x14ac:dyDescent="0.25">
      <c r="B26" t="s">
        <v>173</v>
      </c>
      <c r="C26" s="40">
        <v>0.87448656809600145</v>
      </c>
    </row>
    <row r="27" spans="2:10" ht="13" thickBot="1" x14ac:dyDescent="0.3">
      <c r="B27" s="38" t="s">
        <v>174</v>
      </c>
      <c r="C27" s="42">
        <v>0.05</v>
      </c>
    </row>
    <row r="29" spans="2:10" x14ac:dyDescent="0.25">
      <c r="B29" s="6" t="s">
        <v>176</v>
      </c>
    </row>
    <row r="30" spans="2:10" x14ac:dyDescent="0.25">
      <c r="B30" s="6" t="s">
        <v>177</v>
      </c>
    </row>
    <row r="31" spans="2:10" x14ac:dyDescent="0.25">
      <c r="B31" s="6" t="s">
        <v>178</v>
      </c>
    </row>
    <row r="32" spans="2:10" ht="12.5" customHeight="1" x14ac:dyDescent="0.25">
      <c r="B32" s="62" t="s">
        <v>232</v>
      </c>
      <c r="C32" s="62"/>
      <c r="D32" s="62"/>
      <c r="E32" s="62"/>
      <c r="F32" s="62"/>
      <c r="G32" s="62"/>
      <c r="H32" s="62"/>
      <c r="I32" s="62"/>
      <c r="J32" s="62"/>
    </row>
    <row r="33" spans="2:10" x14ac:dyDescent="0.25">
      <c r="B33" s="62"/>
      <c r="C33" s="62"/>
      <c r="D33" s="62"/>
      <c r="E33" s="62"/>
      <c r="F33" s="62"/>
      <c r="G33" s="62"/>
      <c r="H33" s="62"/>
      <c r="I33" s="62"/>
      <c r="J33" s="62"/>
    </row>
    <row r="36" spans="2:10" x14ac:dyDescent="0.25">
      <c r="B36" s="6" t="s">
        <v>542</v>
      </c>
    </row>
    <row r="37" spans="2:10" ht="13" thickBot="1" x14ac:dyDescent="0.3"/>
    <row r="38" spans="2:10" ht="37.5" x14ac:dyDescent="0.25">
      <c r="B38" s="16"/>
      <c r="C38" s="17" t="s">
        <v>228</v>
      </c>
      <c r="D38" s="17" t="s">
        <v>229</v>
      </c>
      <c r="E38" s="17" t="s">
        <v>230</v>
      </c>
    </row>
    <row r="39" spans="2:10" x14ac:dyDescent="0.25">
      <c r="B39" s="18" t="s">
        <v>535</v>
      </c>
      <c r="C39" s="43" t="s">
        <v>182</v>
      </c>
      <c r="D39" s="43" t="s">
        <v>181</v>
      </c>
      <c r="E39" s="43" t="s">
        <v>182</v>
      </c>
    </row>
    <row r="40" spans="2:10" x14ac:dyDescent="0.25">
      <c r="B40" s="15" t="s">
        <v>536</v>
      </c>
      <c r="C40" s="56" t="s">
        <v>181</v>
      </c>
      <c r="D40" s="56" t="s">
        <v>182</v>
      </c>
      <c r="E40" s="56" t="s">
        <v>182</v>
      </c>
    </row>
    <row r="41" spans="2:10" ht="13" thickBot="1" x14ac:dyDescent="0.3">
      <c r="B41" s="22" t="s">
        <v>537</v>
      </c>
      <c r="C41" s="44" t="s">
        <v>182</v>
      </c>
      <c r="D41" s="44" t="s">
        <v>182</v>
      </c>
      <c r="E41" s="44" t="s">
        <v>181</v>
      </c>
    </row>
    <row r="42" spans="2:10" ht="13" x14ac:dyDescent="0.3">
      <c r="B42" s="47" t="s">
        <v>183</v>
      </c>
    </row>
    <row r="45" spans="2:10" x14ac:dyDescent="0.25">
      <c r="B45" s="6" t="s">
        <v>543</v>
      </c>
    </row>
    <row r="46" spans="2:10" ht="13" thickBot="1" x14ac:dyDescent="0.3"/>
    <row r="47" spans="2:10" ht="37.5" x14ac:dyDescent="0.25">
      <c r="B47" s="16"/>
      <c r="C47" s="17" t="s">
        <v>228</v>
      </c>
      <c r="D47" s="17" t="s">
        <v>229</v>
      </c>
      <c r="E47" s="17" t="s">
        <v>230</v>
      </c>
      <c r="F47" s="48" t="s">
        <v>185</v>
      </c>
    </row>
    <row r="48" spans="2:10" x14ac:dyDescent="0.25">
      <c r="B48" s="18" t="s">
        <v>535</v>
      </c>
      <c r="C48" s="26">
        <v>8.6662816933315928E-2</v>
      </c>
      <c r="D48" s="26">
        <v>0.19393919269931781</v>
      </c>
      <c r="E48" s="26">
        <v>0.1675787685329978</v>
      </c>
      <c r="F48" s="49">
        <v>0.44818077816563151</v>
      </c>
    </row>
    <row r="49" spans="2:6" x14ac:dyDescent="0.25">
      <c r="B49" s="15" t="s">
        <v>536</v>
      </c>
      <c r="C49" s="27">
        <v>0.11904393002908928</v>
      </c>
      <c r="D49" s="27">
        <v>6.7287728658560669E-2</v>
      </c>
      <c r="E49" s="27">
        <v>4.0146786129018688E-3</v>
      </c>
      <c r="F49" s="50">
        <v>0.19034633730055181</v>
      </c>
    </row>
    <row r="50" spans="2:6" x14ac:dyDescent="0.25">
      <c r="B50" s="15" t="s">
        <v>537</v>
      </c>
      <c r="C50" s="27">
        <v>1.0077853777483981E-2</v>
      </c>
      <c r="D50" s="27">
        <v>6.4067744676110233E-2</v>
      </c>
      <c r="E50" s="27">
        <v>0.50918726574504913</v>
      </c>
      <c r="F50" s="50">
        <v>0.58333286419864339</v>
      </c>
    </row>
    <row r="51" spans="2:6" ht="13" thickBot="1" x14ac:dyDescent="0.3">
      <c r="B51" s="19" t="s">
        <v>185</v>
      </c>
      <c r="C51" s="20">
        <v>0.2157846007398892</v>
      </c>
      <c r="D51" s="20">
        <v>0.32529466603398871</v>
      </c>
      <c r="E51" s="20">
        <v>0.68078071289094877</v>
      </c>
      <c r="F51" s="51">
        <v>1.2218599796648266</v>
      </c>
    </row>
    <row r="54" spans="2:6" x14ac:dyDescent="0.25">
      <c r="B54" s="6" t="s">
        <v>544</v>
      </c>
    </row>
    <row r="55" spans="2:6" ht="13" thickBot="1" x14ac:dyDescent="0.3"/>
    <row r="56" spans="2:6" ht="37.5" x14ac:dyDescent="0.25">
      <c r="B56" s="16"/>
      <c r="C56" s="17" t="s">
        <v>228</v>
      </c>
      <c r="D56" s="17" t="s">
        <v>229</v>
      </c>
      <c r="E56" s="17" t="s">
        <v>230</v>
      </c>
    </row>
    <row r="57" spans="2:6" x14ac:dyDescent="0.25">
      <c r="B57" s="18" t="s">
        <v>535</v>
      </c>
      <c r="C57" s="26">
        <v>-0.29438549035799289</v>
      </c>
      <c r="D57" s="26">
        <v>0.44038527756876455</v>
      </c>
      <c r="E57" s="26">
        <v>-0.40936385836196848</v>
      </c>
    </row>
    <row r="58" spans="2:6" x14ac:dyDescent="0.25">
      <c r="B58" s="15" t="s">
        <v>536</v>
      </c>
      <c r="C58" s="27">
        <v>0.34502743373402828</v>
      </c>
      <c r="D58" s="27">
        <v>-0.25939878307070113</v>
      </c>
      <c r="E58" s="27">
        <v>-6.3361491561530245E-2</v>
      </c>
    </row>
    <row r="59" spans="2:6" ht="13" thickBot="1" x14ac:dyDescent="0.3">
      <c r="B59" s="22" t="s">
        <v>537</v>
      </c>
      <c r="C59" s="28">
        <v>-0.10038851417111412</v>
      </c>
      <c r="D59" s="28">
        <v>-0.25311606957305227</v>
      </c>
      <c r="E59" s="28">
        <v>0.71357358817787608</v>
      </c>
    </row>
    <row r="62" spans="2:6" x14ac:dyDescent="0.25">
      <c r="B62" s="6" t="s">
        <v>545</v>
      </c>
    </row>
    <row r="63" spans="2:6" ht="13" thickBot="1" x14ac:dyDescent="0.3"/>
    <row r="64" spans="2:6" ht="37.5" x14ac:dyDescent="0.25">
      <c r="B64" s="16"/>
      <c r="C64" s="17" t="s">
        <v>228</v>
      </c>
      <c r="D64" s="17" t="s">
        <v>229</v>
      </c>
      <c r="E64" s="17" t="s">
        <v>230</v>
      </c>
    </row>
    <row r="65" spans="2:5" x14ac:dyDescent="0.25">
      <c r="B65" s="18" t="s">
        <v>535</v>
      </c>
      <c r="C65" s="26">
        <v>-0.47438786374361258</v>
      </c>
      <c r="D65" s="26">
        <v>0.81538540545377636</v>
      </c>
      <c r="E65" s="26">
        <v>-0.55907931386334864</v>
      </c>
    </row>
    <row r="66" spans="2:5" x14ac:dyDescent="0.25">
      <c r="B66" s="15" t="s">
        <v>536</v>
      </c>
      <c r="C66" s="27">
        <v>0.57428906177007344</v>
      </c>
      <c r="D66" s="27">
        <v>-0.4960869740333807</v>
      </c>
      <c r="E66" s="27">
        <v>-8.9381793698695616E-2</v>
      </c>
    </row>
    <row r="67" spans="2:5" ht="13" thickBot="1" x14ac:dyDescent="0.3">
      <c r="B67" s="22" t="s">
        <v>537</v>
      </c>
      <c r="C67" s="28">
        <v>-0.13869208349424231</v>
      </c>
      <c r="D67" s="28">
        <v>-0.40179112252085453</v>
      </c>
      <c r="E67" s="28">
        <v>0.83551291973436681</v>
      </c>
    </row>
    <row r="68" spans="2:5" ht="13" x14ac:dyDescent="0.3">
      <c r="B68" s="47" t="s">
        <v>188</v>
      </c>
    </row>
    <row r="91" spans="2:7" x14ac:dyDescent="0.25">
      <c r="G91" t="s">
        <v>189</v>
      </c>
    </row>
    <row r="94" spans="2:7" x14ac:dyDescent="0.25">
      <c r="B94" s="6" t="s">
        <v>546</v>
      </c>
    </row>
    <row r="95" spans="2:7" ht="13" thickBot="1" x14ac:dyDescent="0.3"/>
    <row r="96" spans="2:7" ht="37.5" x14ac:dyDescent="0.25">
      <c r="B96" s="16"/>
      <c r="C96" s="17" t="s">
        <v>228</v>
      </c>
      <c r="D96" s="17" t="s">
        <v>229</v>
      </c>
      <c r="E96" s="17" t="s">
        <v>230</v>
      </c>
      <c r="F96" s="48" t="s">
        <v>185</v>
      </c>
    </row>
    <row r="97" spans="2:6" x14ac:dyDescent="0.25">
      <c r="B97" s="18" t="s">
        <v>535</v>
      </c>
      <c r="C97" s="23">
        <v>73</v>
      </c>
      <c r="D97" s="23">
        <v>112</v>
      </c>
      <c r="E97" s="23">
        <v>22</v>
      </c>
      <c r="F97" s="53">
        <v>207</v>
      </c>
    </row>
    <row r="98" spans="2:6" x14ac:dyDescent="0.25">
      <c r="B98" s="15" t="s">
        <v>536</v>
      </c>
      <c r="C98" s="24">
        <v>86</v>
      </c>
      <c r="D98" s="24">
        <v>115</v>
      </c>
      <c r="E98" s="24">
        <v>26</v>
      </c>
      <c r="F98" s="54">
        <v>227</v>
      </c>
    </row>
    <row r="99" spans="2:6" x14ac:dyDescent="0.25">
      <c r="B99" s="15" t="s">
        <v>537</v>
      </c>
      <c r="C99" s="24">
        <v>33</v>
      </c>
      <c r="D99" s="24">
        <v>46</v>
      </c>
      <c r="E99" s="24">
        <v>13</v>
      </c>
      <c r="F99" s="54">
        <v>92</v>
      </c>
    </row>
    <row r="100" spans="2:6" ht="13" thickBot="1" x14ac:dyDescent="0.3">
      <c r="B100" s="19" t="s">
        <v>185</v>
      </c>
      <c r="C100" s="52">
        <v>192</v>
      </c>
      <c r="D100" s="52">
        <v>273</v>
      </c>
      <c r="E100" s="52">
        <v>61</v>
      </c>
      <c r="F100" s="55">
        <v>526</v>
      </c>
    </row>
    <row r="103" spans="2:6" x14ac:dyDescent="0.25">
      <c r="B103" s="6" t="s">
        <v>547</v>
      </c>
    </row>
    <row r="104" spans="2:6" ht="13" thickBot="1" x14ac:dyDescent="0.3"/>
    <row r="105" spans="2:6" ht="37.5" x14ac:dyDescent="0.25">
      <c r="B105" s="16"/>
      <c r="C105" s="17" t="s">
        <v>228</v>
      </c>
      <c r="D105" s="17" t="s">
        <v>229</v>
      </c>
      <c r="E105" s="17" t="s">
        <v>230</v>
      </c>
      <c r="F105" s="48" t="s">
        <v>185</v>
      </c>
    </row>
    <row r="106" spans="2:6" x14ac:dyDescent="0.25">
      <c r="B106" s="18" t="s">
        <v>535</v>
      </c>
      <c r="C106" s="26">
        <v>35.265700483091791</v>
      </c>
      <c r="D106" s="26">
        <v>54.106280193236714</v>
      </c>
      <c r="E106" s="26">
        <v>10.628019323671497</v>
      </c>
      <c r="F106" s="49">
        <v>100</v>
      </c>
    </row>
    <row r="107" spans="2:6" x14ac:dyDescent="0.25">
      <c r="B107" s="15" t="s">
        <v>536</v>
      </c>
      <c r="C107" s="27">
        <v>37.885462555066077</v>
      </c>
      <c r="D107" s="27">
        <v>50.660792951541858</v>
      </c>
      <c r="E107" s="27">
        <v>11.453744493392071</v>
      </c>
      <c r="F107" s="50">
        <v>100</v>
      </c>
    </row>
    <row r="108" spans="2:6" x14ac:dyDescent="0.25">
      <c r="B108" s="15" t="s">
        <v>537</v>
      </c>
      <c r="C108" s="27">
        <v>35.869565217391305</v>
      </c>
      <c r="D108" s="27">
        <v>50</v>
      </c>
      <c r="E108" s="27">
        <v>14.130434782608695</v>
      </c>
      <c r="F108" s="50">
        <v>100</v>
      </c>
    </row>
    <row r="109" spans="2:6" ht="13" thickBot="1" x14ac:dyDescent="0.3">
      <c r="B109" s="19" t="s">
        <v>185</v>
      </c>
      <c r="C109" s="52">
        <v>36.50190114068441</v>
      </c>
      <c r="D109" s="52">
        <v>51.901140684410649</v>
      </c>
      <c r="E109" s="52">
        <v>11.596958174904943</v>
      </c>
      <c r="F109" s="55">
        <v>100</v>
      </c>
    </row>
    <row r="112" spans="2:6" x14ac:dyDescent="0.25">
      <c r="B112" s="6" t="s">
        <v>548</v>
      </c>
    </row>
    <row r="113" spans="2:6" ht="13" thickBot="1" x14ac:dyDescent="0.3"/>
    <row r="114" spans="2:6" ht="37.5" x14ac:dyDescent="0.25">
      <c r="B114" s="16"/>
      <c r="C114" s="17" t="s">
        <v>228</v>
      </c>
      <c r="D114" s="17" t="s">
        <v>229</v>
      </c>
      <c r="E114" s="17" t="s">
        <v>230</v>
      </c>
      <c r="F114" s="48" t="s">
        <v>185</v>
      </c>
    </row>
    <row r="115" spans="2:6" x14ac:dyDescent="0.25">
      <c r="B115" s="18" t="s">
        <v>535</v>
      </c>
      <c r="C115" s="26">
        <v>38.020833333333329</v>
      </c>
      <c r="D115" s="26">
        <v>41.025641025641022</v>
      </c>
      <c r="E115" s="26">
        <v>36.065573770491802</v>
      </c>
      <c r="F115" s="49">
        <v>39.353612167300376</v>
      </c>
    </row>
    <row r="116" spans="2:6" x14ac:dyDescent="0.25">
      <c r="B116" s="15" t="s">
        <v>536</v>
      </c>
      <c r="C116" s="27">
        <v>44.791666666666671</v>
      </c>
      <c r="D116" s="27">
        <v>42.124542124542124</v>
      </c>
      <c r="E116" s="27">
        <v>42.622950819672127</v>
      </c>
      <c r="F116" s="50">
        <v>43.155893536121674</v>
      </c>
    </row>
    <row r="117" spans="2:6" x14ac:dyDescent="0.25">
      <c r="B117" s="15" t="s">
        <v>537</v>
      </c>
      <c r="C117" s="27">
        <v>17.1875</v>
      </c>
      <c r="D117" s="27">
        <v>16.84981684981685</v>
      </c>
      <c r="E117" s="27">
        <v>21.311475409836063</v>
      </c>
      <c r="F117" s="50">
        <v>17.490494296577946</v>
      </c>
    </row>
    <row r="118" spans="2:6" ht="13" thickBot="1" x14ac:dyDescent="0.3">
      <c r="B118" s="19" t="s">
        <v>185</v>
      </c>
      <c r="C118" s="52">
        <v>100</v>
      </c>
      <c r="D118" s="52">
        <v>100</v>
      </c>
      <c r="E118" s="52">
        <v>100</v>
      </c>
      <c r="F118" s="55">
        <v>100</v>
      </c>
    </row>
    <row r="121" spans="2:6" x14ac:dyDescent="0.25">
      <c r="B121" s="6" t="s">
        <v>549</v>
      </c>
    </row>
    <row r="122" spans="2:6" ht="13" thickBot="1" x14ac:dyDescent="0.3"/>
    <row r="123" spans="2:6" ht="37.5" x14ac:dyDescent="0.25">
      <c r="B123" s="16"/>
      <c r="C123" s="17" t="s">
        <v>228</v>
      </c>
      <c r="D123" s="17" t="s">
        <v>229</v>
      </c>
      <c r="E123" s="17" t="s">
        <v>230</v>
      </c>
      <c r="F123" s="48" t="s">
        <v>185</v>
      </c>
    </row>
    <row r="124" spans="2:6" x14ac:dyDescent="0.25">
      <c r="B124" s="18" t="s">
        <v>535</v>
      </c>
      <c r="C124" s="26">
        <v>13.878326996197718</v>
      </c>
      <c r="D124" s="26">
        <v>21.292775665399237</v>
      </c>
      <c r="E124" s="26">
        <v>4.1825095057034218</v>
      </c>
      <c r="F124" s="49">
        <v>39.353612167300376</v>
      </c>
    </row>
    <row r="125" spans="2:6" x14ac:dyDescent="0.25">
      <c r="B125" s="15" t="s">
        <v>536</v>
      </c>
      <c r="C125" s="27">
        <v>16.34980988593156</v>
      </c>
      <c r="D125" s="27">
        <v>21.863117870722434</v>
      </c>
      <c r="E125" s="27">
        <v>4.9429657794676807</v>
      </c>
      <c r="F125" s="50">
        <v>43.155893536121674</v>
      </c>
    </row>
    <row r="126" spans="2:6" x14ac:dyDescent="0.25">
      <c r="B126" s="15" t="s">
        <v>537</v>
      </c>
      <c r="C126" s="27">
        <v>6.2737642585551328</v>
      </c>
      <c r="D126" s="27">
        <v>8.7452471482889731</v>
      </c>
      <c r="E126" s="27">
        <v>2.4714828897338403</v>
      </c>
      <c r="F126" s="50">
        <v>17.490494296577946</v>
      </c>
    </row>
    <row r="127" spans="2:6" ht="13" thickBot="1" x14ac:dyDescent="0.3">
      <c r="B127" s="19" t="s">
        <v>185</v>
      </c>
      <c r="C127" s="20">
        <v>36.50190114068441</v>
      </c>
      <c r="D127" s="20">
        <v>51.901140684410649</v>
      </c>
      <c r="E127" s="20">
        <v>11.596958174904943</v>
      </c>
      <c r="F127" s="51">
        <v>100</v>
      </c>
    </row>
    <row r="130" spans="2:10" x14ac:dyDescent="0.25">
      <c r="B130" s="6" t="s">
        <v>194</v>
      </c>
    </row>
    <row r="131" spans="2:10" ht="13" thickBot="1" x14ac:dyDescent="0.3"/>
    <row r="132" spans="2:10" x14ac:dyDescent="0.25">
      <c r="B132" s="37" t="s">
        <v>170</v>
      </c>
      <c r="C132" s="39">
        <v>1.2218599796648255</v>
      </c>
    </row>
    <row r="133" spans="2:10" x14ac:dyDescent="0.25">
      <c r="B133" t="s">
        <v>171</v>
      </c>
      <c r="C133" s="40">
        <v>9.4877290367837084</v>
      </c>
    </row>
    <row r="134" spans="2:10" x14ac:dyDescent="0.25">
      <c r="B134" t="s">
        <v>172</v>
      </c>
      <c r="C134" s="41">
        <v>4</v>
      </c>
    </row>
    <row r="135" spans="2:10" x14ac:dyDescent="0.25">
      <c r="B135" t="s">
        <v>173</v>
      </c>
      <c r="C135" s="40">
        <v>0.87448656809600167</v>
      </c>
    </row>
    <row r="136" spans="2:10" ht="13" thickBot="1" x14ac:dyDescent="0.3">
      <c r="B136" s="38" t="s">
        <v>174</v>
      </c>
      <c r="C136" s="42">
        <v>0.05</v>
      </c>
    </row>
    <row r="138" spans="2:10" x14ac:dyDescent="0.25">
      <c r="B138" s="6" t="s">
        <v>176</v>
      </c>
    </row>
    <row r="139" spans="2:10" x14ac:dyDescent="0.25">
      <c r="B139" s="6" t="s">
        <v>177</v>
      </c>
    </row>
    <row r="140" spans="2:10" x14ac:dyDescent="0.25">
      <c r="B140" s="6" t="s">
        <v>178</v>
      </c>
    </row>
    <row r="141" spans="2:10" ht="12.5" customHeight="1" x14ac:dyDescent="0.25">
      <c r="B141" s="62" t="s">
        <v>232</v>
      </c>
      <c r="C141" s="62"/>
      <c r="D141" s="62"/>
      <c r="E141" s="62"/>
      <c r="F141" s="62"/>
      <c r="G141" s="62"/>
      <c r="H141" s="62"/>
      <c r="I141" s="62"/>
      <c r="J141" s="62"/>
    </row>
    <row r="142" spans="2:10" x14ac:dyDescent="0.25">
      <c r="B142" s="62"/>
      <c r="C142" s="62"/>
      <c r="D142" s="62"/>
      <c r="E142" s="62"/>
      <c r="F142" s="62"/>
      <c r="G142" s="62"/>
      <c r="H142" s="62"/>
      <c r="I142" s="62"/>
      <c r="J142" s="62"/>
    </row>
    <row r="145" spans="2:10" x14ac:dyDescent="0.25">
      <c r="B145" s="6" t="s">
        <v>195</v>
      </c>
    </row>
    <row r="146" spans="2:10" ht="13" thickBot="1" x14ac:dyDescent="0.3"/>
    <row r="147" spans="2:10" x14ac:dyDescent="0.25">
      <c r="B147" s="37" t="s">
        <v>196</v>
      </c>
      <c r="C147" s="39">
        <v>0.8663306967079285</v>
      </c>
    </row>
    <row r="148" spans="2:10" ht="13" thickBot="1" x14ac:dyDescent="0.3">
      <c r="B148" s="38" t="s">
        <v>174</v>
      </c>
      <c r="C148" s="42">
        <v>0.05</v>
      </c>
    </row>
    <row r="150" spans="2:10" x14ac:dyDescent="0.25">
      <c r="B150" s="6" t="s">
        <v>176</v>
      </c>
    </row>
    <row r="151" spans="2:10" x14ac:dyDescent="0.25">
      <c r="B151" s="6" t="s">
        <v>177</v>
      </c>
    </row>
    <row r="152" spans="2:10" x14ac:dyDescent="0.25">
      <c r="B152" s="6" t="s">
        <v>178</v>
      </c>
    </row>
    <row r="153" spans="2:10" ht="12.5" customHeight="1" x14ac:dyDescent="0.25">
      <c r="B153" s="62" t="s">
        <v>232</v>
      </c>
      <c r="C153" s="62"/>
      <c r="D153" s="62"/>
      <c r="E153" s="62"/>
      <c r="F153" s="62"/>
      <c r="G153" s="62"/>
      <c r="H153" s="62"/>
      <c r="I153" s="62"/>
      <c r="J153" s="62"/>
    </row>
    <row r="154" spans="2:10" x14ac:dyDescent="0.25">
      <c r="B154" s="62"/>
      <c r="C154" s="62"/>
      <c r="D154" s="62"/>
      <c r="E154" s="62"/>
      <c r="F154" s="62"/>
      <c r="G154" s="62"/>
      <c r="H154" s="62"/>
      <c r="I154" s="62"/>
      <c r="J154" s="62"/>
    </row>
    <row r="157" spans="2:10" x14ac:dyDescent="0.25">
      <c r="B157" s="6" t="s">
        <v>197</v>
      </c>
    </row>
    <row r="158" spans="2:10" ht="13" thickBot="1" x14ac:dyDescent="0.3"/>
    <row r="159" spans="2:10" x14ac:dyDescent="0.25">
      <c r="B159" s="37" t="s">
        <v>198</v>
      </c>
      <c r="C159" s="39">
        <v>1.19148362541203</v>
      </c>
    </row>
    <row r="160" spans="2:10" x14ac:dyDescent="0.25">
      <c r="B160" t="s">
        <v>199</v>
      </c>
      <c r="C160" s="40">
        <v>9.4877290367837084</v>
      </c>
    </row>
    <row r="161" spans="2:10" x14ac:dyDescent="0.25">
      <c r="B161" t="s">
        <v>172</v>
      </c>
      <c r="C161" s="41">
        <v>4</v>
      </c>
    </row>
    <row r="162" spans="2:10" x14ac:dyDescent="0.25">
      <c r="B162" t="s">
        <v>173</v>
      </c>
      <c r="C162" s="40">
        <v>0.87949878325854414</v>
      </c>
    </row>
    <row r="163" spans="2:10" ht="13" thickBot="1" x14ac:dyDescent="0.3">
      <c r="B163" s="38" t="s">
        <v>174</v>
      </c>
      <c r="C163" s="42">
        <v>0.05</v>
      </c>
    </row>
    <row r="165" spans="2:10" x14ac:dyDescent="0.25">
      <c r="B165" s="6" t="s">
        <v>176</v>
      </c>
    </row>
    <row r="166" spans="2:10" x14ac:dyDescent="0.25">
      <c r="B166" s="6" t="s">
        <v>177</v>
      </c>
    </row>
    <row r="167" spans="2:10" x14ac:dyDescent="0.25">
      <c r="B167" s="6" t="s">
        <v>178</v>
      </c>
    </row>
    <row r="168" spans="2:10" ht="12.5" customHeight="1" x14ac:dyDescent="0.25">
      <c r="B168" s="62" t="s">
        <v>232</v>
      </c>
      <c r="C168" s="62"/>
      <c r="D168" s="62"/>
      <c r="E168" s="62"/>
      <c r="F168" s="62"/>
      <c r="G168" s="62"/>
      <c r="H168" s="62"/>
      <c r="I168" s="62"/>
      <c r="J168" s="62"/>
    </row>
    <row r="169" spans="2:10" x14ac:dyDescent="0.25">
      <c r="B169" s="62"/>
      <c r="C169" s="62"/>
      <c r="D169" s="62"/>
      <c r="E169" s="62"/>
      <c r="F169" s="62"/>
      <c r="G169" s="62"/>
      <c r="H169" s="62"/>
      <c r="I169" s="62"/>
      <c r="J169" s="62"/>
    </row>
    <row r="172" spans="2:10" x14ac:dyDescent="0.25">
      <c r="B172" s="6" t="s">
        <v>200</v>
      </c>
    </row>
    <row r="173" spans="2:10" ht="13" thickBot="1" x14ac:dyDescent="0.3"/>
    <row r="174" spans="2:10" x14ac:dyDescent="0.25">
      <c r="B174" s="16" t="s">
        <v>201</v>
      </c>
      <c r="C174" s="17" t="s">
        <v>202</v>
      </c>
    </row>
    <row r="175" spans="2:10" x14ac:dyDescent="0.25">
      <c r="B175" s="18" t="s">
        <v>203</v>
      </c>
      <c r="C175" s="26">
        <v>4.8196760451237435E-2</v>
      </c>
    </row>
    <row r="176" spans="2:10" x14ac:dyDescent="0.25">
      <c r="B176" s="15" t="s">
        <v>204</v>
      </c>
      <c r="C176" s="27">
        <v>4.8140878993468826E-2</v>
      </c>
    </row>
    <row r="177" spans="2:6" x14ac:dyDescent="0.25">
      <c r="B177" s="15" t="s">
        <v>205</v>
      </c>
      <c r="C177" s="27">
        <v>3.4080256146293599E-2</v>
      </c>
    </row>
    <row r="178" spans="2:6" x14ac:dyDescent="0.25">
      <c r="B178" s="15" t="s">
        <v>206</v>
      </c>
      <c r="C178" s="27">
        <v>3.4080256146293599E-2</v>
      </c>
    </row>
    <row r="179" spans="2:6" x14ac:dyDescent="0.25">
      <c r="B179" s="15" t="s">
        <v>207</v>
      </c>
      <c r="C179" s="27">
        <v>1.0909756615724549E-3</v>
      </c>
    </row>
    <row r="180" spans="2:6" x14ac:dyDescent="0.25">
      <c r="B180" s="15" t="s">
        <v>208</v>
      </c>
      <c r="C180" s="27">
        <v>1.06314424589746E-3</v>
      </c>
    </row>
    <row r="181" spans="2:6" ht="13" thickBot="1" x14ac:dyDescent="0.3">
      <c r="B181" s="22" t="s">
        <v>254</v>
      </c>
      <c r="C181" s="28">
        <v>-9.4538497422483533E-3</v>
      </c>
    </row>
    <row r="184" spans="2:6" x14ac:dyDescent="0.25">
      <c r="B184" s="6" t="s">
        <v>209</v>
      </c>
    </row>
    <row r="185" spans="2:6" ht="13" thickBot="1" x14ac:dyDescent="0.3"/>
    <row r="186" spans="2:6" ht="37.5" x14ac:dyDescent="0.25">
      <c r="B186" s="16" t="s">
        <v>201</v>
      </c>
      <c r="C186" s="17" t="s">
        <v>202</v>
      </c>
      <c r="D186" s="17" t="s">
        <v>210</v>
      </c>
      <c r="E186" s="17" t="s">
        <v>211</v>
      </c>
      <c r="F186" s="17" t="s">
        <v>212</v>
      </c>
    </row>
    <row r="187" spans="2:6" x14ac:dyDescent="0.25">
      <c r="B187" s="18" t="s">
        <v>213</v>
      </c>
      <c r="C187" s="26">
        <v>3.931281204544561E-3</v>
      </c>
      <c r="D187" s="26">
        <v>6.5916688644661062E-2</v>
      </c>
      <c r="E187" s="26">
        <v>-0.12526305451913144</v>
      </c>
      <c r="F187" s="26">
        <v>0.13312561692822056</v>
      </c>
    </row>
    <row r="188" spans="2:6" x14ac:dyDescent="0.25">
      <c r="B188" s="15" t="s">
        <v>214</v>
      </c>
      <c r="C188" s="27">
        <v>2.3868384159834925E-3</v>
      </c>
      <c r="D188" s="27">
        <v>4.0021665695090386E-2</v>
      </c>
      <c r="E188" s="27">
        <v>-7.6054184947695835E-2</v>
      </c>
      <c r="F188" s="27">
        <v>8.0827861779662807E-2</v>
      </c>
    </row>
    <row r="189" spans="2:6" x14ac:dyDescent="0.25">
      <c r="B189" s="15" t="s">
        <v>215</v>
      </c>
      <c r="C189" s="27">
        <v>2.1686015411528287E-3</v>
      </c>
      <c r="D189" s="27">
        <v>3.6363761904538258E-2</v>
      </c>
      <c r="E189" s="27">
        <v>-6.9103062134131796E-2</v>
      </c>
      <c r="F189" s="27">
        <v>7.3440265216437442E-2</v>
      </c>
    </row>
    <row r="190" spans="2:6" x14ac:dyDescent="0.25">
      <c r="B190" s="15" t="s">
        <v>216</v>
      </c>
      <c r="C190" s="27">
        <v>2.4758297124323789E-3</v>
      </c>
      <c r="D190" s="27">
        <v>4.1513239560023743E-2</v>
      </c>
      <c r="E190" s="27">
        <v>-7.8888624706797542E-2</v>
      </c>
      <c r="F190" s="27">
        <v>8.3840284131662293E-2</v>
      </c>
    </row>
    <row r="191" spans="2:6" x14ac:dyDescent="0.25">
      <c r="B191" s="15" t="s">
        <v>217</v>
      </c>
      <c r="C191" s="27">
        <v>2.3010458253276112E-3</v>
      </c>
      <c r="D191" s="27">
        <v>3.8583702260363145E-2</v>
      </c>
      <c r="E191" s="27">
        <v>-7.3321620995200815E-2</v>
      </c>
      <c r="F191" s="27">
        <v>7.7923712645856041E-2</v>
      </c>
    </row>
    <row r="192" spans="2:6" x14ac:dyDescent="0.25">
      <c r="B192" s="15" t="s">
        <v>218</v>
      </c>
      <c r="C192" s="27">
        <v>1.0946961835537976E-3</v>
      </c>
      <c r="D192" s="27">
        <v>2.0288711061511597E-3</v>
      </c>
      <c r="E192" s="27">
        <v>-2.8818181137764153E-3</v>
      </c>
      <c r="F192" s="27">
        <v>5.071210480884011E-3</v>
      </c>
    </row>
    <row r="193" spans="2:6" x14ac:dyDescent="0.25">
      <c r="B193" s="15" t="s">
        <v>219</v>
      </c>
      <c r="C193" s="27">
        <v>1.1821207076885159E-3</v>
      </c>
      <c r="D193" s="27">
        <v>2.1905471884855602E-3</v>
      </c>
      <c r="E193" s="27">
        <v>-3.1112728881786543E-3</v>
      </c>
      <c r="F193" s="27">
        <v>5.4755143035556866E-3</v>
      </c>
    </row>
    <row r="194" spans="2:6" ht="13" thickBot="1" x14ac:dyDescent="0.3">
      <c r="B194" s="22" t="s">
        <v>220</v>
      </c>
      <c r="C194" s="28">
        <v>1.1367299954459186E-3</v>
      </c>
      <c r="D194" s="28">
        <v>2.1065644386350623E-3</v>
      </c>
      <c r="E194" s="28">
        <v>-2.9920604353916389E-3</v>
      </c>
      <c r="F194" s="28">
        <v>5.2655204262834765E-3</v>
      </c>
    </row>
  </sheetData>
  <mergeCells count="5">
    <mergeCell ref="B1:M2"/>
    <mergeCell ref="B32:J33"/>
    <mergeCell ref="B141:J142"/>
    <mergeCell ref="B153:J154"/>
    <mergeCell ref="B168:J169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4273" r:id="rId3" name="BT673787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274" r:id="rId4" name="DD646671">
              <controlPr defaultSize="0" autoFill="0" autoPict="0" macro="[0]!GoToResultsNew1505202013305241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8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D2BB9-0CC1-4418-A370-1E36DBBD601B}">
  <sheetPr codeName="Лист52">
    <tabColor rgb="FF007800"/>
  </sheetPr>
  <dimension ref="B1:M194"/>
  <sheetViews>
    <sheetView topLeftCell="A10" zoomScaleNormal="100" workbookViewId="0">
      <selection activeCell="B26" sqref="B26:C26"/>
    </sheetView>
  </sheetViews>
  <sheetFormatPr defaultRowHeight="12.5" x14ac:dyDescent="0.25"/>
  <cols>
    <col min="1" max="1" width="4.6328125" customWidth="1"/>
    <col min="2" max="2" width="14.0898437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562</v>
      </c>
    </row>
    <row r="4" spans="2:13" x14ac:dyDescent="0.25">
      <c r="B4" t="s">
        <v>144</v>
      </c>
    </row>
    <row r="5" spans="2:13" x14ac:dyDescent="0.25">
      <c r="B5" t="s">
        <v>242</v>
      </c>
    </row>
    <row r="6" spans="2:13" x14ac:dyDescent="0.25">
      <c r="B6" t="s">
        <v>388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551</v>
      </c>
    </row>
    <row r="13" spans="2:13" x14ac:dyDescent="0.25">
      <c r="B13" s="6" t="s">
        <v>552</v>
      </c>
    </row>
    <row r="14" spans="2:13" ht="13" thickBot="1" x14ac:dyDescent="0.3"/>
    <row r="15" spans="2:13" ht="25" x14ac:dyDescent="0.25">
      <c r="B15" s="16"/>
      <c r="C15" s="17" t="s">
        <v>137</v>
      </c>
      <c r="D15" s="17" t="s">
        <v>138</v>
      </c>
      <c r="E15" s="17" t="s">
        <v>139</v>
      </c>
    </row>
    <row r="16" spans="2:13" x14ac:dyDescent="0.25">
      <c r="B16" s="18" t="s">
        <v>535</v>
      </c>
      <c r="C16" s="23">
        <v>50</v>
      </c>
      <c r="D16" s="23">
        <v>19</v>
      </c>
      <c r="E16" s="23">
        <v>138</v>
      </c>
    </row>
    <row r="17" spans="2:10" x14ac:dyDescent="0.25">
      <c r="B17" s="15" t="s">
        <v>536</v>
      </c>
      <c r="C17" s="24">
        <v>47</v>
      </c>
      <c r="D17" s="24">
        <v>23</v>
      </c>
      <c r="E17" s="24">
        <v>157</v>
      </c>
    </row>
    <row r="18" spans="2:10" ht="13" thickBot="1" x14ac:dyDescent="0.3">
      <c r="B18" s="22" t="s">
        <v>537</v>
      </c>
      <c r="C18" s="25">
        <v>13</v>
      </c>
      <c r="D18" s="25">
        <v>14</v>
      </c>
      <c r="E18" s="25">
        <v>65</v>
      </c>
    </row>
    <row r="21" spans="2:10" x14ac:dyDescent="0.25">
      <c r="B21" s="6" t="s">
        <v>553</v>
      </c>
    </row>
    <row r="22" spans="2:10" ht="13" thickBot="1" x14ac:dyDescent="0.3"/>
    <row r="23" spans="2:10" x14ac:dyDescent="0.25">
      <c r="B23" s="37" t="s">
        <v>170</v>
      </c>
      <c r="C23" s="39">
        <v>5.5275811892144953</v>
      </c>
    </row>
    <row r="24" spans="2:10" x14ac:dyDescent="0.25">
      <c r="B24" t="s">
        <v>171</v>
      </c>
      <c r="C24" s="40">
        <v>9.4877290367837084</v>
      </c>
    </row>
    <row r="25" spans="2:10" x14ac:dyDescent="0.25">
      <c r="B25" t="s">
        <v>172</v>
      </c>
      <c r="C25" s="41">
        <v>4</v>
      </c>
    </row>
    <row r="26" spans="2:10" x14ac:dyDescent="0.25">
      <c r="B26" t="s">
        <v>173</v>
      </c>
      <c r="C26" s="40">
        <v>0.23731568779741496</v>
      </c>
    </row>
    <row r="27" spans="2:10" ht="13" thickBot="1" x14ac:dyDescent="0.3">
      <c r="B27" s="38" t="s">
        <v>174</v>
      </c>
      <c r="C27" s="42">
        <v>0.05</v>
      </c>
    </row>
    <row r="29" spans="2:10" x14ac:dyDescent="0.25">
      <c r="B29" s="6" t="s">
        <v>176</v>
      </c>
    </row>
    <row r="30" spans="2:10" x14ac:dyDescent="0.25">
      <c r="B30" s="6" t="s">
        <v>177</v>
      </c>
    </row>
    <row r="31" spans="2:10" x14ac:dyDescent="0.25">
      <c r="B31" s="6" t="s">
        <v>178</v>
      </c>
    </row>
    <row r="32" spans="2:10" ht="12.5" customHeight="1" x14ac:dyDescent="0.25">
      <c r="B32" s="62" t="s">
        <v>232</v>
      </c>
      <c r="C32" s="62"/>
      <c r="D32" s="62"/>
      <c r="E32" s="62"/>
      <c r="F32" s="62"/>
      <c r="G32" s="62"/>
      <c r="H32" s="62"/>
      <c r="I32" s="62"/>
      <c r="J32" s="62"/>
    </row>
    <row r="33" spans="2:10" x14ac:dyDescent="0.25">
      <c r="B33" s="62"/>
      <c r="C33" s="62"/>
      <c r="D33" s="62"/>
      <c r="E33" s="62"/>
      <c r="F33" s="62"/>
      <c r="G33" s="62"/>
      <c r="H33" s="62"/>
      <c r="I33" s="62"/>
      <c r="J33" s="62"/>
    </row>
    <row r="36" spans="2:10" x14ac:dyDescent="0.25">
      <c r="B36" s="6" t="s">
        <v>554</v>
      </c>
    </row>
    <row r="37" spans="2:10" ht="13" thickBot="1" x14ac:dyDescent="0.3"/>
    <row r="38" spans="2:10" ht="25" x14ac:dyDescent="0.25">
      <c r="B38" s="16"/>
      <c r="C38" s="17" t="s">
        <v>137</v>
      </c>
      <c r="D38" s="17" t="s">
        <v>138</v>
      </c>
      <c r="E38" s="17" t="s">
        <v>139</v>
      </c>
    </row>
    <row r="39" spans="2:10" x14ac:dyDescent="0.25">
      <c r="B39" s="18" t="s">
        <v>535</v>
      </c>
      <c r="C39" s="43" t="s">
        <v>181</v>
      </c>
      <c r="D39" s="43" t="s">
        <v>182</v>
      </c>
      <c r="E39" s="43" t="s">
        <v>182</v>
      </c>
    </row>
    <row r="40" spans="2:10" x14ac:dyDescent="0.25">
      <c r="B40" s="15" t="s">
        <v>536</v>
      </c>
      <c r="C40" s="56" t="s">
        <v>182</v>
      </c>
      <c r="D40" s="56" t="s">
        <v>182</v>
      </c>
      <c r="E40" s="56" t="s">
        <v>181</v>
      </c>
    </row>
    <row r="41" spans="2:10" ht="13.5" thickBot="1" x14ac:dyDescent="0.35">
      <c r="B41" s="22" t="s">
        <v>537</v>
      </c>
      <c r="C41" s="46" t="s">
        <v>182</v>
      </c>
      <c r="D41" s="44" t="s">
        <v>181</v>
      </c>
      <c r="E41" s="44" t="s">
        <v>181</v>
      </c>
    </row>
    <row r="42" spans="2:10" ht="13" x14ac:dyDescent="0.3">
      <c r="B42" s="47" t="s">
        <v>183</v>
      </c>
    </row>
    <row r="45" spans="2:10" x14ac:dyDescent="0.25">
      <c r="B45" s="6" t="s">
        <v>555</v>
      </c>
    </row>
    <row r="46" spans="2:10" ht="13" thickBot="1" x14ac:dyDescent="0.3"/>
    <row r="47" spans="2:10" ht="25" x14ac:dyDescent="0.25">
      <c r="B47" s="16"/>
      <c r="C47" s="17" t="s">
        <v>137</v>
      </c>
      <c r="D47" s="17" t="s">
        <v>138</v>
      </c>
      <c r="E47" s="17" t="s">
        <v>139</v>
      </c>
      <c r="F47" s="48" t="s">
        <v>185</v>
      </c>
    </row>
    <row r="48" spans="2:10" x14ac:dyDescent="0.25">
      <c r="B48" s="18" t="s">
        <v>535</v>
      </c>
      <c r="C48" s="26">
        <v>1.0404007006751257</v>
      </c>
      <c r="D48" s="26">
        <v>0.41880266185936521</v>
      </c>
      <c r="E48" s="26">
        <v>9.5226024503590453E-2</v>
      </c>
      <c r="F48" s="49">
        <v>1.5544293870380814</v>
      </c>
    </row>
    <row r="49" spans="2:6" x14ac:dyDescent="0.25">
      <c r="B49" s="15" t="s">
        <v>536</v>
      </c>
      <c r="C49" s="27">
        <v>4.6827295416096634E-3</v>
      </c>
      <c r="D49" s="27">
        <v>5.6381563362183217E-2</v>
      </c>
      <c r="E49" s="27">
        <v>1.7286235666999793E-2</v>
      </c>
      <c r="F49" s="50">
        <v>7.8350528570792666E-2</v>
      </c>
    </row>
    <row r="50" spans="2:6" x14ac:dyDescent="0.25">
      <c r="B50" s="15" t="s">
        <v>537</v>
      </c>
      <c r="C50" s="27">
        <v>2.0235358210974015</v>
      </c>
      <c r="D50" s="27">
        <v>1.8055463713010413</v>
      </c>
      <c r="E50" s="27">
        <v>6.5719081207178634E-2</v>
      </c>
      <c r="F50" s="50">
        <v>3.8948012736056215</v>
      </c>
    </row>
    <row r="51" spans="2:6" ht="13" thickBot="1" x14ac:dyDescent="0.3">
      <c r="B51" s="19" t="s">
        <v>185</v>
      </c>
      <c r="C51" s="20">
        <v>3.0686192513141366</v>
      </c>
      <c r="D51" s="20">
        <v>2.2807305965225897</v>
      </c>
      <c r="E51" s="20">
        <v>0.17823134137776886</v>
      </c>
      <c r="F51" s="51">
        <v>5.5275811892144953</v>
      </c>
    </row>
    <row r="54" spans="2:6" x14ac:dyDescent="0.25">
      <c r="B54" s="6" t="s">
        <v>556</v>
      </c>
    </row>
    <row r="55" spans="2:6" ht="13" thickBot="1" x14ac:dyDescent="0.3"/>
    <row r="56" spans="2:6" ht="25" x14ac:dyDescent="0.25">
      <c r="B56" s="16"/>
      <c r="C56" s="17" t="s">
        <v>137</v>
      </c>
      <c r="D56" s="17" t="s">
        <v>138</v>
      </c>
      <c r="E56" s="17" t="s">
        <v>139</v>
      </c>
    </row>
    <row r="57" spans="2:6" x14ac:dyDescent="0.25">
      <c r="B57" s="18" t="s">
        <v>535</v>
      </c>
      <c r="C57" s="26">
        <v>1.0200003434681411</v>
      </c>
      <c r="D57" s="26">
        <v>-0.64714964410047016</v>
      </c>
      <c r="E57" s="26">
        <v>-0.30858714247938207</v>
      </c>
    </row>
    <row r="58" spans="2:6" x14ac:dyDescent="0.25">
      <c r="B58" s="15" t="s">
        <v>536</v>
      </c>
      <c r="C58" s="27">
        <v>-6.8430472317598856E-2</v>
      </c>
      <c r="D58" s="27">
        <v>-0.23744802244319327</v>
      </c>
      <c r="E58" s="27">
        <v>0.13147712982492352</v>
      </c>
    </row>
    <row r="59" spans="2:6" ht="13" thickBot="1" x14ac:dyDescent="0.3">
      <c r="B59" s="22" t="s">
        <v>537</v>
      </c>
      <c r="C59" s="28">
        <v>-1.4225103940208668</v>
      </c>
      <c r="D59" s="28">
        <v>1.3437062072123658</v>
      </c>
      <c r="E59" s="28">
        <v>0.25635733109700343</v>
      </c>
    </row>
    <row r="62" spans="2:6" x14ac:dyDescent="0.25">
      <c r="B62" s="6" t="s">
        <v>557</v>
      </c>
    </row>
    <row r="63" spans="2:6" ht="13" thickBot="1" x14ac:dyDescent="0.3"/>
    <row r="64" spans="2:6" ht="25" x14ac:dyDescent="0.25">
      <c r="B64" s="16"/>
      <c r="C64" s="17" t="s">
        <v>137</v>
      </c>
      <c r="D64" s="17" t="s">
        <v>138</v>
      </c>
      <c r="E64" s="17" t="s">
        <v>139</v>
      </c>
    </row>
    <row r="65" spans="2:5" x14ac:dyDescent="0.25">
      <c r="B65" s="18" t="s">
        <v>535</v>
      </c>
      <c r="C65" s="26">
        <v>1.4728009489364204</v>
      </c>
      <c r="D65" s="26">
        <v>-0.87911601213945878</v>
      </c>
      <c r="E65" s="26">
        <v>-0.70536545345282931</v>
      </c>
    </row>
    <row r="66" spans="2:5" x14ac:dyDescent="0.25">
      <c r="B66" s="15" t="s">
        <v>536</v>
      </c>
      <c r="C66" s="27">
        <v>-0.10205940268715433</v>
      </c>
      <c r="D66" s="27">
        <v>-0.33317298358991143</v>
      </c>
      <c r="E66" s="27">
        <v>0.31041758849677503</v>
      </c>
    </row>
    <row r="67" spans="2:5" ht="13" thickBot="1" x14ac:dyDescent="0.3">
      <c r="B67" s="22" t="s">
        <v>537</v>
      </c>
      <c r="C67" s="28">
        <v>-1.7609606947482905</v>
      </c>
      <c r="D67" s="28">
        <v>1.5649348922283792</v>
      </c>
      <c r="E67" s="28">
        <v>0.50238027223199777</v>
      </c>
    </row>
    <row r="68" spans="2:5" ht="13" x14ac:dyDescent="0.3">
      <c r="B68" s="47" t="s">
        <v>188</v>
      </c>
    </row>
    <row r="91" spans="2:7" x14ac:dyDescent="0.25">
      <c r="G91" t="s">
        <v>189</v>
      </c>
    </row>
    <row r="94" spans="2:7" x14ac:dyDescent="0.25">
      <c r="B94" s="6" t="s">
        <v>558</v>
      </c>
    </row>
    <row r="95" spans="2:7" ht="13" thickBot="1" x14ac:dyDescent="0.3"/>
    <row r="96" spans="2:7" ht="25" x14ac:dyDescent="0.25">
      <c r="B96" s="16"/>
      <c r="C96" s="17" t="s">
        <v>137</v>
      </c>
      <c r="D96" s="17" t="s">
        <v>138</v>
      </c>
      <c r="E96" s="17" t="s">
        <v>139</v>
      </c>
      <c r="F96" s="48" t="s">
        <v>185</v>
      </c>
    </row>
    <row r="97" spans="2:6" x14ac:dyDescent="0.25">
      <c r="B97" s="18" t="s">
        <v>535</v>
      </c>
      <c r="C97" s="23">
        <v>50</v>
      </c>
      <c r="D97" s="23">
        <v>19</v>
      </c>
      <c r="E97" s="23">
        <v>138</v>
      </c>
      <c r="F97" s="53">
        <v>207</v>
      </c>
    </row>
    <row r="98" spans="2:6" x14ac:dyDescent="0.25">
      <c r="B98" s="15" t="s">
        <v>536</v>
      </c>
      <c r="C98" s="24">
        <v>47</v>
      </c>
      <c r="D98" s="24">
        <v>23</v>
      </c>
      <c r="E98" s="24">
        <v>157</v>
      </c>
      <c r="F98" s="54">
        <v>227</v>
      </c>
    </row>
    <row r="99" spans="2:6" x14ac:dyDescent="0.25">
      <c r="B99" s="15" t="s">
        <v>537</v>
      </c>
      <c r="C99" s="24">
        <v>13</v>
      </c>
      <c r="D99" s="24">
        <v>14</v>
      </c>
      <c r="E99" s="24">
        <v>65</v>
      </c>
      <c r="F99" s="54">
        <v>92</v>
      </c>
    </row>
    <row r="100" spans="2:6" ht="13" thickBot="1" x14ac:dyDescent="0.3">
      <c r="B100" s="19" t="s">
        <v>185</v>
      </c>
      <c r="C100" s="52">
        <v>110</v>
      </c>
      <c r="D100" s="52">
        <v>56</v>
      </c>
      <c r="E100" s="52">
        <v>360</v>
      </c>
      <c r="F100" s="55">
        <v>526</v>
      </c>
    </row>
    <row r="103" spans="2:6" x14ac:dyDescent="0.25">
      <c r="B103" s="6" t="s">
        <v>559</v>
      </c>
    </row>
    <row r="104" spans="2:6" ht="13" thickBot="1" x14ac:dyDescent="0.3"/>
    <row r="105" spans="2:6" ht="25" x14ac:dyDescent="0.25">
      <c r="B105" s="16"/>
      <c r="C105" s="17" t="s">
        <v>137</v>
      </c>
      <c r="D105" s="17" t="s">
        <v>138</v>
      </c>
      <c r="E105" s="17" t="s">
        <v>139</v>
      </c>
      <c r="F105" s="48" t="s">
        <v>185</v>
      </c>
    </row>
    <row r="106" spans="2:6" x14ac:dyDescent="0.25">
      <c r="B106" s="18" t="s">
        <v>535</v>
      </c>
      <c r="C106" s="26">
        <v>24.154589371980677</v>
      </c>
      <c r="D106" s="26">
        <v>9.1787439613526569</v>
      </c>
      <c r="E106" s="26">
        <v>66.666666666666657</v>
      </c>
      <c r="F106" s="49">
        <v>100</v>
      </c>
    </row>
    <row r="107" spans="2:6" x14ac:dyDescent="0.25">
      <c r="B107" s="15" t="s">
        <v>536</v>
      </c>
      <c r="C107" s="27">
        <v>20.704845814977972</v>
      </c>
      <c r="D107" s="27">
        <v>10.13215859030837</v>
      </c>
      <c r="E107" s="27">
        <v>69.162995594713664</v>
      </c>
      <c r="F107" s="50">
        <v>100</v>
      </c>
    </row>
    <row r="108" spans="2:6" x14ac:dyDescent="0.25">
      <c r="B108" s="15" t="s">
        <v>537</v>
      </c>
      <c r="C108" s="27">
        <v>14.130434782608695</v>
      </c>
      <c r="D108" s="27">
        <v>15.217391304347828</v>
      </c>
      <c r="E108" s="27">
        <v>70.652173913043484</v>
      </c>
      <c r="F108" s="50">
        <v>100</v>
      </c>
    </row>
    <row r="109" spans="2:6" ht="13" thickBot="1" x14ac:dyDescent="0.3">
      <c r="B109" s="19" t="s">
        <v>185</v>
      </c>
      <c r="C109" s="52">
        <v>20.912547528517113</v>
      </c>
      <c r="D109" s="52">
        <v>10.646387832699618</v>
      </c>
      <c r="E109" s="52">
        <v>68.44106463878326</v>
      </c>
      <c r="F109" s="55">
        <v>100</v>
      </c>
    </row>
    <row r="112" spans="2:6" x14ac:dyDescent="0.25">
      <c r="B112" s="6" t="s">
        <v>560</v>
      </c>
    </row>
    <row r="113" spans="2:6" ht="13" thickBot="1" x14ac:dyDescent="0.3"/>
    <row r="114" spans="2:6" ht="25" x14ac:dyDescent="0.25">
      <c r="B114" s="16"/>
      <c r="C114" s="17" t="s">
        <v>137</v>
      </c>
      <c r="D114" s="17" t="s">
        <v>138</v>
      </c>
      <c r="E114" s="17" t="s">
        <v>139</v>
      </c>
      <c r="F114" s="48" t="s">
        <v>185</v>
      </c>
    </row>
    <row r="115" spans="2:6" x14ac:dyDescent="0.25">
      <c r="B115" s="18" t="s">
        <v>535</v>
      </c>
      <c r="C115" s="26">
        <v>45.454545454545453</v>
      </c>
      <c r="D115" s="26">
        <v>33.928571428571431</v>
      </c>
      <c r="E115" s="26">
        <v>38.333333333333336</v>
      </c>
      <c r="F115" s="49">
        <v>39.353612167300376</v>
      </c>
    </row>
    <row r="116" spans="2:6" x14ac:dyDescent="0.25">
      <c r="B116" s="15" t="s">
        <v>536</v>
      </c>
      <c r="C116" s="27">
        <v>42.727272727272727</v>
      </c>
      <c r="D116" s="27">
        <v>41.071428571428569</v>
      </c>
      <c r="E116" s="27">
        <v>43.611111111111114</v>
      </c>
      <c r="F116" s="50">
        <v>43.155893536121674</v>
      </c>
    </row>
    <row r="117" spans="2:6" x14ac:dyDescent="0.25">
      <c r="B117" s="15" t="s">
        <v>537</v>
      </c>
      <c r="C117" s="27">
        <v>11.818181818181818</v>
      </c>
      <c r="D117" s="27">
        <v>25</v>
      </c>
      <c r="E117" s="27">
        <v>18.055555555555554</v>
      </c>
      <c r="F117" s="50">
        <v>17.490494296577946</v>
      </c>
    </row>
    <row r="118" spans="2:6" ht="13" thickBot="1" x14ac:dyDescent="0.3">
      <c r="B118" s="19" t="s">
        <v>185</v>
      </c>
      <c r="C118" s="52">
        <v>100</v>
      </c>
      <c r="D118" s="52">
        <v>100</v>
      </c>
      <c r="E118" s="52">
        <v>100</v>
      </c>
      <c r="F118" s="55">
        <v>100</v>
      </c>
    </row>
    <row r="121" spans="2:6" x14ac:dyDescent="0.25">
      <c r="B121" s="6" t="s">
        <v>561</v>
      </c>
    </row>
    <row r="122" spans="2:6" ht="13" thickBot="1" x14ac:dyDescent="0.3"/>
    <row r="123" spans="2:6" ht="25" x14ac:dyDescent="0.25">
      <c r="B123" s="16"/>
      <c r="C123" s="17" t="s">
        <v>137</v>
      </c>
      <c r="D123" s="17" t="s">
        <v>138</v>
      </c>
      <c r="E123" s="17" t="s">
        <v>139</v>
      </c>
      <c r="F123" s="48" t="s">
        <v>185</v>
      </c>
    </row>
    <row r="124" spans="2:6" x14ac:dyDescent="0.25">
      <c r="B124" s="18" t="s">
        <v>535</v>
      </c>
      <c r="C124" s="26">
        <v>9.5057034220532319</v>
      </c>
      <c r="D124" s="26">
        <v>3.6121673003802277</v>
      </c>
      <c r="E124" s="26">
        <v>26.235741444866921</v>
      </c>
      <c r="F124" s="49">
        <v>39.353612167300376</v>
      </c>
    </row>
    <row r="125" spans="2:6" x14ac:dyDescent="0.25">
      <c r="B125" s="15" t="s">
        <v>536</v>
      </c>
      <c r="C125" s="27">
        <v>8.9353612167300387</v>
      </c>
      <c r="D125" s="27">
        <v>4.3726235741444865</v>
      </c>
      <c r="E125" s="27">
        <v>29.84790874524715</v>
      </c>
      <c r="F125" s="50">
        <v>43.155893536121674</v>
      </c>
    </row>
    <row r="126" spans="2:6" x14ac:dyDescent="0.25">
      <c r="B126" s="15" t="s">
        <v>537</v>
      </c>
      <c r="C126" s="27">
        <v>2.4714828897338403</v>
      </c>
      <c r="D126" s="27">
        <v>2.6615969581749046</v>
      </c>
      <c r="E126" s="27">
        <v>12.357414448669202</v>
      </c>
      <c r="F126" s="50">
        <v>17.490494296577946</v>
      </c>
    </row>
    <row r="127" spans="2:6" ht="13" thickBot="1" x14ac:dyDescent="0.3">
      <c r="B127" s="19" t="s">
        <v>185</v>
      </c>
      <c r="C127" s="20">
        <v>20.912547528517113</v>
      </c>
      <c r="D127" s="20">
        <v>10.646387832699618</v>
      </c>
      <c r="E127" s="20">
        <v>68.44106463878326</v>
      </c>
      <c r="F127" s="51">
        <v>100</v>
      </c>
    </row>
    <row r="130" spans="2:10" x14ac:dyDescent="0.25">
      <c r="B130" s="6" t="s">
        <v>194</v>
      </c>
    </row>
    <row r="131" spans="2:10" ht="13" thickBot="1" x14ac:dyDescent="0.3"/>
    <row r="132" spans="2:10" x14ac:dyDescent="0.25">
      <c r="B132" s="37" t="s">
        <v>170</v>
      </c>
      <c r="C132" s="39">
        <v>5.5275811892144953</v>
      </c>
    </row>
    <row r="133" spans="2:10" x14ac:dyDescent="0.25">
      <c r="B133" t="s">
        <v>171</v>
      </c>
      <c r="C133" s="40">
        <v>9.4877290367837084</v>
      </c>
    </row>
    <row r="134" spans="2:10" x14ac:dyDescent="0.25">
      <c r="B134" t="s">
        <v>172</v>
      </c>
      <c r="C134" s="41">
        <v>4</v>
      </c>
    </row>
    <row r="135" spans="2:10" x14ac:dyDescent="0.25">
      <c r="B135" t="s">
        <v>173</v>
      </c>
      <c r="C135" s="40">
        <v>0.23731568779741496</v>
      </c>
    </row>
    <row r="136" spans="2:10" ht="13" thickBot="1" x14ac:dyDescent="0.3">
      <c r="B136" s="38" t="s">
        <v>174</v>
      </c>
      <c r="C136" s="42">
        <v>0.05</v>
      </c>
    </row>
    <row r="138" spans="2:10" x14ac:dyDescent="0.25">
      <c r="B138" s="6" t="s">
        <v>176</v>
      </c>
    </row>
    <row r="139" spans="2:10" x14ac:dyDescent="0.25">
      <c r="B139" s="6" t="s">
        <v>177</v>
      </c>
    </row>
    <row r="140" spans="2:10" x14ac:dyDescent="0.25">
      <c r="B140" s="6" t="s">
        <v>178</v>
      </c>
    </row>
    <row r="141" spans="2:10" ht="12.5" customHeight="1" x14ac:dyDescent="0.25">
      <c r="B141" s="62" t="s">
        <v>232</v>
      </c>
      <c r="C141" s="62"/>
      <c r="D141" s="62"/>
      <c r="E141" s="62"/>
      <c r="F141" s="62"/>
      <c r="G141" s="62"/>
      <c r="H141" s="62"/>
      <c r="I141" s="62"/>
      <c r="J141" s="62"/>
    </row>
    <row r="142" spans="2:10" x14ac:dyDescent="0.25">
      <c r="B142" s="62"/>
      <c r="C142" s="62"/>
      <c r="D142" s="62"/>
      <c r="E142" s="62"/>
      <c r="F142" s="62"/>
      <c r="G142" s="62"/>
      <c r="H142" s="62"/>
      <c r="I142" s="62"/>
      <c r="J142" s="62"/>
    </row>
    <row r="145" spans="2:10" x14ac:dyDescent="0.25">
      <c r="B145" s="6" t="s">
        <v>195</v>
      </c>
    </row>
    <row r="146" spans="2:10" ht="13" thickBot="1" x14ac:dyDescent="0.3"/>
    <row r="147" spans="2:10" x14ac:dyDescent="0.25">
      <c r="B147" s="37" t="s">
        <v>196</v>
      </c>
      <c r="C147" s="39">
        <v>0.23699736033890748</v>
      </c>
    </row>
    <row r="148" spans="2:10" ht="13" thickBot="1" x14ac:dyDescent="0.3">
      <c r="B148" s="38" t="s">
        <v>174</v>
      </c>
      <c r="C148" s="42">
        <v>0.05</v>
      </c>
    </row>
    <row r="150" spans="2:10" x14ac:dyDescent="0.25">
      <c r="B150" s="6" t="s">
        <v>176</v>
      </c>
    </row>
    <row r="151" spans="2:10" x14ac:dyDescent="0.25">
      <c r="B151" s="6" t="s">
        <v>177</v>
      </c>
    </row>
    <row r="152" spans="2:10" x14ac:dyDescent="0.25">
      <c r="B152" s="6" t="s">
        <v>178</v>
      </c>
    </row>
    <row r="153" spans="2:10" ht="12.5" customHeight="1" x14ac:dyDescent="0.25">
      <c r="B153" s="62" t="s">
        <v>232</v>
      </c>
      <c r="C153" s="62"/>
      <c r="D153" s="62"/>
      <c r="E153" s="62"/>
      <c r="F153" s="62"/>
      <c r="G153" s="62"/>
      <c r="H153" s="62"/>
      <c r="I153" s="62"/>
      <c r="J153" s="62"/>
    </row>
    <row r="154" spans="2:10" x14ac:dyDescent="0.25">
      <c r="B154" s="62"/>
      <c r="C154" s="62"/>
      <c r="D154" s="62"/>
      <c r="E154" s="62"/>
      <c r="F154" s="62"/>
      <c r="G154" s="62"/>
      <c r="H154" s="62"/>
      <c r="I154" s="62"/>
      <c r="J154" s="62"/>
    </row>
    <row r="157" spans="2:10" x14ac:dyDescent="0.25">
      <c r="B157" s="6" t="s">
        <v>197</v>
      </c>
    </row>
    <row r="158" spans="2:10" ht="13" thickBot="1" x14ac:dyDescent="0.3"/>
    <row r="159" spans="2:10" x14ac:dyDescent="0.25">
      <c r="B159" s="37" t="s">
        <v>198</v>
      </c>
      <c r="C159" s="39">
        <v>5.5483406308904062</v>
      </c>
    </row>
    <row r="160" spans="2:10" x14ac:dyDescent="0.25">
      <c r="B160" t="s">
        <v>199</v>
      </c>
      <c r="C160" s="40">
        <v>9.4877290367837084</v>
      </c>
    </row>
    <row r="161" spans="2:10" x14ac:dyDescent="0.25">
      <c r="B161" t="s">
        <v>172</v>
      </c>
      <c r="C161" s="41">
        <v>4</v>
      </c>
    </row>
    <row r="162" spans="2:10" x14ac:dyDescent="0.25">
      <c r="B162" t="s">
        <v>173</v>
      </c>
      <c r="C162" s="40">
        <v>0.23551286445345898</v>
      </c>
    </row>
    <row r="163" spans="2:10" ht="13" thickBot="1" x14ac:dyDescent="0.3">
      <c r="B163" s="38" t="s">
        <v>174</v>
      </c>
      <c r="C163" s="42">
        <v>0.05</v>
      </c>
    </row>
    <row r="165" spans="2:10" x14ac:dyDescent="0.25">
      <c r="B165" s="6" t="s">
        <v>176</v>
      </c>
    </row>
    <row r="166" spans="2:10" x14ac:dyDescent="0.25">
      <c r="B166" s="6" t="s">
        <v>177</v>
      </c>
    </row>
    <row r="167" spans="2:10" x14ac:dyDescent="0.25">
      <c r="B167" s="6" t="s">
        <v>178</v>
      </c>
    </row>
    <row r="168" spans="2:10" ht="12.5" customHeight="1" x14ac:dyDescent="0.25">
      <c r="B168" s="62" t="s">
        <v>232</v>
      </c>
      <c r="C168" s="62"/>
      <c r="D168" s="62"/>
      <c r="E168" s="62"/>
      <c r="F168" s="62"/>
      <c r="G168" s="62"/>
      <c r="H168" s="62"/>
      <c r="I168" s="62"/>
      <c r="J168" s="62"/>
    </row>
    <row r="169" spans="2:10" x14ac:dyDescent="0.25">
      <c r="B169" s="62"/>
      <c r="C169" s="62"/>
      <c r="D169" s="62"/>
      <c r="E169" s="62"/>
      <c r="F169" s="62"/>
      <c r="G169" s="62"/>
      <c r="H169" s="62"/>
      <c r="I169" s="62"/>
      <c r="J169" s="62"/>
    </row>
    <row r="172" spans="2:10" x14ac:dyDescent="0.25">
      <c r="B172" s="6" t="s">
        <v>200</v>
      </c>
    </row>
    <row r="173" spans="2:10" ht="13" thickBot="1" x14ac:dyDescent="0.3"/>
    <row r="174" spans="2:10" x14ac:dyDescent="0.25">
      <c r="B174" s="16" t="s">
        <v>201</v>
      </c>
      <c r="C174" s="17" t="s">
        <v>202</v>
      </c>
    </row>
    <row r="175" spans="2:10" x14ac:dyDescent="0.25">
      <c r="B175" s="18" t="s">
        <v>203</v>
      </c>
      <c r="C175" s="26">
        <v>0.10251199678671107</v>
      </c>
    </row>
    <row r="176" spans="2:10" x14ac:dyDescent="0.25">
      <c r="B176" s="15" t="s">
        <v>204</v>
      </c>
      <c r="C176" s="27">
        <v>0.10197757081628435</v>
      </c>
    </row>
    <row r="177" spans="2:6" x14ac:dyDescent="0.25">
      <c r="B177" s="15" t="s">
        <v>205</v>
      </c>
      <c r="C177" s="27">
        <v>7.2486928080856966E-2</v>
      </c>
    </row>
    <row r="178" spans="2:6" x14ac:dyDescent="0.25">
      <c r="B178" s="15" t="s">
        <v>206</v>
      </c>
      <c r="C178" s="27">
        <v>7.2486928080856966E-2</v>
      </c>
    </row>
    <row r="179" spans="2:6" x14ac:dyDescent="0.25">
      <c r="B179" s="15" t="s">
        <v>207</v>
      </c>
      <c r="C179" s="27">
        <v>4.0146011152833727E-3</v>
      </c>
    </row>
    <row r="180" spans="2:6" x14ac:dyDescent="0.25">
      <c r="B180" s="15" t="s">
        <v>208</v>
      </c>
      <c r="C180" s="27">
        <v>4.0157184006812527E-3</v>
      </c>
    </row>
    <row r="181" spans="2:6" ht="13" thickBot="1" x14ac:dyDescent="0.3">
      <c r="B181" s="22" t="s">
        <v>254</v>
      </c>
      <c r="C181" s="28">
        <v>1.9156646193181328E-2</v>
      </c>
    </row>
    <row r="184" spans="2:6" x14ac:dyDescent="0.25">
      <c r="B184" s="6" t="s">
        <v>209</v>
      </c>
    </row>
    <row r="185" spans="2:6" ht="13" thickBot="1" x14ac:dyDescent="0.3"/>
    <row r="186" spans="2:6" ht="37.5" x14ac:dyDescent="0.25">
      <c r="B186" s="16" t="s">
        <v>201</v>
      </c>
      <c r="C186" s="17" t="s">
        <v>202</v>
      </c>
      <c r="D186" s="17" t="s">
        <v>210</v>
      </c>
      <c r="E186" s="17" t="s">
        <v>211</v>
      </c>
      <c r="F186" s="17" t="s">
        <v>212</v>
      </c>
    </row>
    <row r="187" spans="2:6" x14ac:dyDescent="0.25">
      <c r="B187" s="18" t="s">
        <v>213</v>
      </c>
      <c r="C187" s="26">
        <v>7.9922779922779921E-2</v>
      </c>
      <c r="D187" s="26">
        <v>7.2175527929175864E-2</v>
      </c>
      <c r="E187" s="26">
        <v>-6.1538655383569521E-2</v>
      </c>
      <c r="F187" s="26">
        <v>0.22138421522912938</v>
      </c>
    </row>
    <row r="188" spans="2:6" x14ac:dyDescent="0.25">
      <c r="B188" s="15" t="s">
        <v>214</v>
      </c>
      <c r="C188" s="27">
        <v>4.3755168919500646E-2</v>
      </c>
      <c r="D188" s="27">
        <v>3.945233439630931E-2</v>
      </c>
      <c r="E188" s="27">
        <v>-3.3569985603296361E-2</v>
      </c>
      <c r="F188" s="27">
        <v>0.12108032344229766</v>
      </c>
    </row>
    <row r="189" spans="2:6" x14ac:dyDescent="0.25">
      <c r="B189" s="15" t="s">
        <v>215</v>
      </c>
      <c r="C189" s="27">
        <v>3.5912041521490842E-2</v>
      </c>
      <c r="D189" s="27">
        <v>3.2423191151710648E-2</v>
      </c>
      <c r="E189" s="27">
        <v>-2.7636245399719775E-2</v>
      </c>
      <c r="F189" s="27">
        <v>9.9460328442701459E-2</v>
      </c>
    </row>
    <row r="190" spans="2:6" x14ac:dyDescent="0.25">
      <c r="B190" s="15" t="s">
        <v>216</v>
      </c>
      <c r="C190" s="27">
        <v>5.0242718446601928E-2</v>
      </c>
      <c r="D190" s="27">
        <v>4.5285542017270253E-2</v>
      </c>
      <c r="E190" s="27">
        <v>-3.8515312927623099E-2</v>
      </c>
      <c r="F190" s="27">
        <v>0.13900074982082694</v>
      </c>
    </row>
    <row r="191" spans="2:6" x14ac:dyDescent="0.25">
      <c r="B191" s="15" t="s">
        <v>217</v>
      </c>
      <c r="C191" s="27">
        <v>3.8105318867425242E-2</v>
      </c>
      <c r="D191" s="27">
        <v>3.4392426726943488E-2</v>
      </c>
      <c r="E191" s="27">
        <v>-2.930259885831675E-2</v>
      </c>
      <c r="F191" s="27">
        <v>0.10551323659316723</v>
      </c>
    </row>
    <row r="192" spans="2:6" x14ac:dyDescent="0.25">
      <c r="B192" s="15" t="s">
        <v>218</v>
      </c>
      <c r="C192" s="27">
        <v>5.0976338945420262E-3</v>
      </c>
      <c r="D192" s="27">
        <v>4.2912117034569373E-3</v>
      </c>
      <c r="E192" s="27">
        <v>-3.3129864942703438E-3</v>
      </c>
      <c r="F192" s="27">
        <v>1.3508254283354396E-2</v>
      </c>
    </row>
    <row r="193" spans="2:6" x14ac:dyDescent="0.25">
      <c r="B193" s="15" t="s">
        <v>219</v>
      </c>
      <c r="C193" s="27">
        <v>6.3909422475098183E-3</v>
      </c>
      <c r="D193" s="27">
        <v>5.3739895169471466E-3</v>
      </c>
      <c r="E193" s="27">
        <v>-4.1418836590023898E-3</v>
      </c>
      <c r="F193" s="27">
        <v>1.6923768154022027E-2</v>
      </c>
    </row>
    <row r="194" spans="2:6" ht="13" thickBot="1" x14ac:dyDescent="0.3">
      <c r="B194" s="22" t="s">
        <v>220</v>
      </c>
      <c r="C194" s="28">
        <v>5.6714919962480466E-3</v>
      </c>
      <c r="D194" s="28">
        <v>4.7707191671544549E-3</v>
      </c>
      <c r="E194" s="28">
        <v>-3.6789457517296051E-3</v>
      </c>
      <c r="F194" s="28">
        <v>1.5021929744225698E-2</v>
      </c>
    </row>
  </sheetData>
  <mergeCells count="5">
    <mergeCell ref="B1:M2"/>
    <mergeCell ref="B32:J33"/>
    <mergeCell ref="B141:J142"/>
    <mergeCell ref="B153:J154"/>
    <mergeCell ref="B168:J169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249" r:id="rId3" name="BT99769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250" r:id="rId4" name="DD688347">
              <controlPr defaultSize="0" autoFill="0" autoPict="0" macro="[0]!GoToResultsNew1505202013303388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9</xdr:col>
                    <xdr:colOff>234950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3AF33-0059-49D3-972B-B67F06C7F699}">
  <sheetPr codeName="Лист42">
    <tabColor rgb="FF007800"/>
  </sheetPr>
  <dimension ref="B1:M194"/>
  <sheetViews>
    <sheetView zoomScaleNormal="100" workbookViewId="0">
      <selection activeCell="B26" sqref="B26:C26"/>
    </sheetView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533</v>
      </c>
    </row>
    <row r="4" spans="2:13" x14ac:dyDescent="0.25">
      <c r="B4" t="s">
        <v>144</v>
      </c>
    </row>
    <row r="5" spans="2:13" x14ac:dyDescent="0.25">
      <c r="B5" t="s">
        <v>509</v>
      </c>
    </row>
    <row r="6" spans="2:13" x14ac:dyDescent="0.25">
      <c r="B6" t="s">
        <v>484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522</v>
      </c>
    </row>
    <row r="13" spans="2:13" x14ac:dyDescent="0.25">
      <c r="B13" s="6" t="s">
        <v>523</v>
      </c>
    </row>
    <row r="14" spans="2:13" ht="13" thickBot="1" x14ac:dyDescent="0.3"/>
    <row r="15" spans="2:13" ht="25" x14ac:dyDescent="0.25">
      <c r="B15" s="16"/>
      <c r="C15" s="17" t="s">
        <v>353</v>
      </c>
      <c r="D15" s="17" t="s">
        <v>354</v>
      </c>
      <c r="E15" s="17" t="s">
        <v>355</v>
      </c>
    </row>
    <row r="16" spans="2:13" x14ac:dyDescent="0.25">
      <c r="B16" s="18" t="s">
        <v>258</v>
      </c>
      <c r="C16" s="23">
        <v>2</v>
      </c>
      <c r="D16" s="23">
        <v>26</v>
      </c>
      <c r="E16" s="23">
        <v>50</v>
      </c>
    </row>
    <row r="17" spans="2:10" x14ac:dyDescent="0.25">
      <c r="B17" s="15" t="s">
        <v>259</v>
      </c>
      <c r="C17" s="24">
        <v>19</v>
      </c>
      <c r="D17" s="24">
        <v>152</v>
      </c>
      <c r="E17" s="24">
        <v>146</v>
      </c>
    </row>
    <row r="18" spans="2:10" ht="13" thickBot="1" x14ac:dyDescent="0.3">
      <c r="B18" s="22" t="s">
        <v>260</v>
      </c>
      <c r="C18" s="25">
        <v>39</v>
      </c>
      <c r="D18" s="25">
        <v>62</v>
      </c>
      <c r="E18" s="25">
        <v>30</v>
      </c>
    </row>
    <row r="21" spans="2:10" x14ac:dyDescent="0.25">
      <c r="B21" s="6" t="s">
        <v>524</v>
      </c>
    </row>
    <row r="22" spans="2:10" ht="13" thickBot="1" x14ac:dyDescent="0.3"/>
    <row r="23" spans="2:10" x14ac:dyDescent="0.25">
      <c r="B23" s="37" t="s">
        <v>170</v>
      </c>
      <c r="C23" s="39">
        <v>76.352209546813896</v>
      </c>
    </row>
    <row r="24" spans="2:10" x14ac:dyDescent="0.25">
      <c r="B24" t="s">
        <v>171</v>
      </c>
      <c r="C24" s="40">
        <v>9.4877290367837084</v>
      </c>
    </row>
    <row r="25" spans="2:10" x14ac:dyDescent="0.25">
      <c r="B25" t="s">
        <v>172</v>
      </c>
      <c r="C25" s="41">
        <v>4</v>
      </c>
    </row>
    <row r="26" spans="2:10" x14ac:dyDescent="0.25">
      <c r="B26" t="s">
        <v>173</v>
      </c>
      <c r="C26" s="40" t="s">
        <v>175</v>
      </c>
    </row>
    <row r="27" spans="2:10" ht="13" thickBot="1" x14ac:dyDescent="0.3">
      <c r="B27" s="38" t="s">
        <v>174</v>
      </c>
      <c r="C27" s="42">
        <v>0.05</v>
      </c>
    </row>
    <row r="29" spans="2:10" x14ac:dyDescent="0.25">
      <c r="B29" s="6" t="s">
        <v>176</v>
      </c>
    </row>
    <row r="30" spans="2:10" x14ac:dyDescent="0.25">
      <c r="B30" s="6" t="s">
        <v>177</v>
      </c>
    </row>
    <row r="31" spans="2:10" x14ac:dyDescent="0.25">
      <c r="B31" s="6" t="s">
        <v>178</v>
      </c>
    </row>
    <row r="32" spans="2:10" ht="12.5" customHeight="1" x14ac:dyDescent="0.25">
      <c r="B32" s="62" t="s">
        <v>179</v>
      </c>
      <c r="C32" s="62"/>
      <c r="D32" s="62"/>
      <c r="E32" s="62"/>
      <c r="F32" s="62"/>
      <c r="G32" s="62"/>
      <c r="H32" s="62"/>
      <c r="I32" s="62"/>
      <c r="J32" s="62"/>
    </row>
    <row r="33" spans="2:10" x14ac:dyDescent="0.25">
      <c r="B33" s="62"/>
      <c r="C33" s="62"/>
      <c r="D33" s="62"/>
      <c r="E33" s="62"/>
      <c r="F33" s="62"/>
      <c r="G33" s="62"/>
      <c r="H33" s="62"/>
      <c r="I33" s="62"/>
      <c r="J33" s="62"/>
    </row>
    <row r="36" spans="2:10" x14ac:dyDescent="0.25">
      <c r="B36" s="6" t="s">
        <v>525</v>
      </c>
    </row>
    <row r="37" spans="2:10" ht="13" thickBot="1" x14ac:dyDescent="0.3"/>
    <row r="38" spans="2:10" ht="25" x14ac:dyDescent="0.25">
      <c r="B38" s="16"/>
      <c r="C38" s="17" t="s">
        <v>353</v>
      </c>
      <c r="D38" s="17" t="s">
        <v>354</v>
      </c>
      <c r="E38" s="17" t="s">
        <v>355</v>
      </c>
    </row>
    <row r="39" spans="2:10" ht="13" x14ac:dyDescent="0.3">
      <c r="B39" s="18" t="s">
        <v>258</v>
      </c>
      <c r="C39" s="45" t="s">
        <v>182</v>
      </c>
      <c r="D39" s="45" t="s">
        <v>182</v>
      </c>
      <c r="E39" s="45" t="s">
        <v>181</v>
      </c>
    </row>
    <row r="40" spans="2:10" ht="13" x14ac:dyDescent="0.3">
      <c r="B40" s="15" t="s">
        <v>259</v>
      </c>
      <c r="C40" s="57" t="s">
        <v>182</v>
      </c>
      <c r="D40" s="56" t="s">
        <v>181</v>
      </c>
      <c r="E40" s="56" t="s">
        <v>181</v>
      </c>
    </row>
    <row r="41" spans="2:10" ht="13.5" thickBot="1" x14ac:dyDescent="0.35">
      <c r="B41" s="22" t="s">
        <v>260</v>
      </c>
      <c r="C41" s="46" t="s">
        <v>181</v>
      </c>
      <c r="D41" s="44" t="s">
        <v>181</v>
      </c>
      <c r="E41" s="46" t="s">
        <v>182</v>
      </c>
    </row>
    <row r="42" spans="2:10" ht="13" x14ac:dyDescent="0.3">
      <c r="B42" s="47" t="s">
        <v>183</v>
      </c>
    </row>
    <row r="45" spans="2:10" x14ac:dyDescent="0.25">
      <c r="B45" s="6" t="s">
        <v>526</v>
      </c>
    </row>
    <row r="46" spans="2:10" ht="13" thickBot="1" x14ac:dyDescent="0.3"/>
    <row r="47" spans="2:10" ht="25" x14ac:dyDescent="0.25">
      <c r="B47" s="16"/>
      <c r="C47" s="17" t="s">
        <v>353</v>
      </c>
      <c r="D47" s="17" t="s">
        <v>354</v>
      </c>
      <c r="E47" s="17" t="s">
        <v>355</v>
      </c>
      <c r="F47" s="48" t="s">
        <v>185</v>
      </c>
    </row>
    <row r="48" spans="2:10" x14ac:dyDescent="0.25">
      <c r="B48" s="18" t="s">
        <v>258</v>
      </c>
      <c r="C48" s="26">
        <v>5.3469110526144759</v>
      </c>
      <c r="D48" s="26">
        <v>2.5837980566117453</v>
      </c>
      <c r="E48" s="26">
        <v>8.1105396616685663</v>
      </c>
      <c r="F48" s="49">
        <v>16.041248770894789</v>
      </c>
    </row>
    <row r="49" spans="2:6" x14ac:dyDescent="0.25">
      <c r="B49" s="15" t="s">
        <v>259</v>
      </c>
      <c r="C49" s="27">
        <v>8.1431868795304521</v>
      </c>
      <c r="D49" s="27">
        <v>0.37464026260130434</v>
      </c>
      <c r="E49" s="27">
        <v>0.7049127776545896</v>
      </c>
      <c r="F49" s="50">
        <v>9.2227399197863456</v>
      </c>
    </row>
    <row r="50" spans="2:6" x14ac:dyDescent="0.25">
      <c r="B50" s="15" t="s">
        <v>260</v>
      </c>
      <c r="C50" s="27">
        <v>38.729988680231045</v>
      </c>
      <c r="D50" s="27">
        <v>8.3059046623903093E-2</v>
      </c>
      <c r="E50" s="27">
        <v>12.275173129277825</v>
      </c>
      <c r="F50" s="50">
        <v>51.088220856132772</v>
      </c>
    </row>
    <row r="51" spans="2:6" ht="13" thickBot="1" x14ac:dyDescent="0.3">
      <c r="B51" s="19" t="s">
        <v>185</v>
      </c>
      <c r="C51" s="20">
        <v>52.220086612375972</v>
      </c>
      <c r="D51" s="20">
        <v>3.0414973658369528</v>
      </c>
      <c r="E51" s="20">
        <v>21.090625568600981</v>
      </c>
      <c r="F51" s="51">
        <v>76.352209546813896</v>
      </c>
    </row>
    <row r="54" spans="2:6" x14ac:dyDescent="0.25">
      <c r="B54" s="6" t="s">
        <v>527</v>
      </c>
    </row>
    <row r="55" spans="2:6" ht="13" thickBot="1" x14ac:dyDescent="0.3"/>
    <row r="56" spans="2:6" ht="25" x14ac:dyDescent="0.25">
      <c r="B56" s="16"/>
      <c r="C56" s="17" t="s">
        <v>353</v>
      </c>
      <c r="D56" s="17" t="s">
        <v>354</v>
      </c>
      <c r="E56" s="17" t="s">
        <v>355</v>
      </c>
    </row>
    <row r="57" spans="2:6" x14ac:dyDescent="0.25">
      <c r="B57" s="18" t="s">
        <v>258</v>
      </c>
      <c r="C57" s="26">
        <v>-2.3123388706274164</v>
      </c>
      <c r="D57" s="26">
        <v>-1.6074196890083639</v>
      </c>
      <c r="E57" s="26">
        <v>2.8479009220245999</v>
      </c>
    </row>
    <row r="58" spans="2:6" x14ac:dyDescent="0.25">
      <c r="B58" s="15" t="s">
        <v>259</v>
      </c>
      <c r="C58" s="27">
        <v>-2.8536269692323928</v>
      </c>
      <c r="D58" s="27">
        <v>0.61207864086349584</v>
      </c>
      <c r="E58" s="27">
        <v>0.83959083942989132</v>
      </c>
    </row>
    <row r="59" spans="2:6" ht="13" thickBot="1" x14ac:dyDescent="0.3">
      <c r="B59" s="22" t="s">
        <v>260</v>
      </c>
      <c r="C59" s="28">
        <v>6.2233422435401256</v>
      </c>
      <c r="D59" s="28">
        <v>0.28819966451039303</v>
      </c>
      <c r="E59" s="28">
        <v>-3.5035943157388849</v>
      </c>
    </row>
    <row r="62" spans="2:6" x14ac:dyDescent="0.25">
      <c r="B62" s="6" t="s">
        <v>528</v>
      </c>
    </row>
    <row r="63" spans="2:6" ht="13" thickBot="1" x14ac:dyDescent="0.3"/>
    <row r="64" spans="2:6" ht="25" x14ac:dyDescent="0.25">
      <c r="B64" s="16"/>
      <c r="C64" s="17" t="s">
        <v>353</v>
      </c>
      <c r="D64" s="17" t="s">
        <v>354</v>
      </c>
      <c r="E64" s="17" t="s">
        <v>355</v>
      </c>
    </row>
    <row r="65" spans="2:5" ht="13" x14ac:dyDescent="0.3">
      <c r="B65" s="18" t="s">
        <v>258</v>
      </c>
      <c r="C65" s="29">
        <v>-2.661982883141611</v>
      </c>
      <c r="D65" s="29">
        <v>-2.36207130760131</v>
      </c>
      <c r="E65" s="29">
        <v>4.0861187700451485</v>
      </c>
    </row>
    <row r="66" spans="2:5" ht="13" x14ac:dyDescent="0.3">
      <c r="B66" s="15" t="s">
        <v>259</v>
      </c>
      <c r="C66" s="31">
        <v>-4.8096873194864003</v>
      </c>
      <c r="D66" s="27">
        <v>1.3168515192575223</v>
      </c>
      <c r="E66" s="27">
        <v>1.7636794928768318</v>
      </c>
    </row>
    <row r="67" spans="2:5" ht="13.5" thickBot="1" x14ac:dyDescent="0.35">
      <c r="B67" s="22" t="s">
        <v>260</v>
      </c>
      <c r="C67" s="33">
        <v>7.6298837849544405</v>
      </c>
      <c r="D67" s="28">
        <v>0.45102192132153607</v>
      </c>
      <c r="E67" s="33">
        <v>-5.3535317422938142</v>
      </c>
    </row>
    <row r="68" spans="2:5" ht="13" x14ac:dyDescent="0.3">
      <c r="B68" s="47" t="s">
        <v>188</v>
      </c>
    </row>
    <row r="91" spans="2:7" x14ac:dyDescent="0.25">
      <c r="G91" t="s">
        <v>189</v>
      </c>
    </row>
    <row r="94" spans="2:7" x14ac:dyDescent="0.25">
      <c r="B94" s="6" t="s">
        <v>529</v>
      </c>
    </row>
    <row r="95" spans="2:7" ht="13" thickBot="1" x14ac:dyDescent="0.3"/>
    <row r="96" spans="2:7" ht="25" x14ac:dyDescent="0.25">
      <c r="B96" s="16"/>
      <c r="C96" s="17" t="s">
        <v>353</v>
      </c>
      <c r="D96" s="17" t="s">
        <v>354</v>
      </c>
      <c r="E96" s="17" t="s">
        <v>355</v>
      </c>
      <c r="F96" s="48" t="s">
        <v>185</v>
      </c>
    </row>
    <row r="97" spans="2:6" x14ac:dyDescent="0.25">
      <c r="B97" s="18" t="s">
        <v>258</v>
      </c>
      <c r="C97" s="23">
        <v>2</v>
      </c>
      <c r="D97" s="23">
        <v>26</v>
      </c>
      <c r="E97" s="23">
        <v>50</v>
      </c>
      <c r="F97" s="53">
        <v>78</v>
      </c>
    </row>
    <row r="98" spans="2:6" x14ac:dyDescent="0.25">
      <c r="B98" s="15" t="s">
        <v>259</v>
      </c>
      <c r="C98" s="24">
        <v>19</v>
      </c>
      <c r="D98" s="24">
        <v>152</v>
      </c>
      <c r="E98" s="24">
        <v>146</v>
      </c>
      <c r="F98" s="54">
        <v>317</v>
      </c>
    </row>
    <row r="99" spans="2:6" x14ac:dyDescent="0.25">
      <c r="B99" s="15" t="s">
        <v>260</v>
      </c>
      <c r="C99" s="24">
        <v>39</v>
      </c>
      <c r="D99" s="24">
        <v>62</v>
      </c>
      <c r="E99" s="24">
        <v>30</v>
      </c>
      <c r="F99" s="54">
        <v>131</v>
      </c>
    </row>
    <row r="100" spans="2:6" ht="13" thickBot="1" x14ac:dyDescent="0.3">
      <c r="B100" s="19" t="s">
        <v>185</v>
      </c>
      <c r="C100" s="52">
        <v>60</v>
      </c>
      <c r="D100" s="52">
        <v>240</v>
      </c>
      <c r="E100" s="52">
        <v>226</v>
      </c>
      <c r="F100" s="55">
        <v>526</v>
      </c>
    </row>
    <row r="103" spans="2:6" x14ac:dyDescent="0.25">
      <c r="B103" s="6" t="s">
        <v>530</v>
      </c>
    </row>
    <row r="104" spans="2:6" ht="13" thickBot="1" x14ac:dyDescent="0.3"/>
    <row r="105" spans="2:6" ht="25" x14ac:dyDescent="0.25">
      <c r="B105" s="16"/>
      <c r="C105" s="17" t="s">
        <v>353</v>
      </c>
      <c r="D105" s="17" t="s">
        <v>354</v>
      </c>
      <c r="E105" s="17" t="s">
        <v>355</v>
      </c>
      <c r="F105" s="48" t="s">
        <v>185</v>
      </c>
    </row>
    <row r="106" spans="2:6" x14ac:dyDescent="0.25">
      <c r="B106" s="18" t="s">
        <v>258</v>
      </c>
      <c r="C106" s="26">
        <v>2.5641025641025639</v>
      </c>
      <c r="D106" s="26">
        <v>33.333333333333329</v>
      </c>
      <c r="E106" s="26">
        <v>64.102564102564102</v>
      </c>
      <c r="F106" s="49">
        <v>100</v>
      </c>
    </row>
    <row r="107" spans="2:6" x14ac:dyDescent="0.25">
      <c r="B107" s="15" t="s">
        <v>259</v>
      </c>
      <c r="C107" s="27">
        <v>5.9936908517350158</v>
      </c>
      <c r="D107" s="27">
        <v>47.949526813880126</v>
      </c>
      <c r="E107" s="27">
        <v>46.056782334384863</v>
      </c>
      <c r="F107" s="50">
        <v>100</v>
      </c>
    </row>
    <row r="108" spans="2:6" x14ac:dyDescent="0.25">
      <c r="B108" s="15" t="s">
        <v>260</v>
      </c>
      <c r="C108" s="27">
        <v>29.770992366412212</v>
      </c>
      <c r="D108" s="27">
        <v>47.328244274809158</v>
      </c>
      <c r="E108" s="27">
        <v>22.900763358778626</v>
      </c>
      <c r="F108" s="50">
        <v>100</v>
      </c>
    </row>
    <row r="109" spans="2:6" ht="13" thickBot="1" x14ac:dyDescent="0.3">
      <c r="B109" s="19" t="s">
        <v>185</v>
      </c>
      <c r="C109" s="52">
        <v>11.406844106463879</v>
      </c>
      <c r="D109" s="52">
        <v>45.627376425855516</v>
      </c>
      <c r="E109" s="52">
        <v>42.965779467680612</v>
      </c>
      <c r="F109" s="55">
        <v>100</v>
      </c>
    </row>
    <row r="112" spans="2:6" x14ac:dyDescent="0.25">
      <c r="B112" s="6" t="s">
        <v>531</v>
      </c>
    </row>
    <row r="113" spans="2:6" ht="13" thickBot="1" x14ac:dyDescent="0.3"/>
    <row r="114" spans="2:6" ht="25" x14ac:dyDescent="0.25">
      <c r="B114" s="16"/>
      <c r="C114" s="17" t="s">
        <v>353</v>
      </c>
      <c r="D114" s="17" t="s">
        <v>354</v>
      </c>
      <c r="E114" s="17" t="s">
        <v>355</v>
      </c>
      <c r="F114" s="48" t="s">
        <v>185</v>
      </c>
    </row>
    <row r="115" spans="2:6" x14ac:dyDescent="0.25">
      <c r="B115" s="18" t="s">
        <v>258</v>
      </c>
      <c r="C115" s="26">
        <v>3.3333333333333335</v>
      </c>
      <c r="D115" s="26">
        <v>10.833333333333334</v>
      </c>
      <c r="E115" s="26">
        <v>22.123893805309734</v>
      </c>
      <c r="F115" s="49">
        <v>14.82889733840304</v>
      </c>
    </row>
    <row r="116" spans="2:6" x14ac:dyDescent="0.25">
      <c r="B116" s="15" t="s">
        <v>259</v>
      </c>
      <c r="C116" s="27">
        <v>31.666666666666664</v>
      </c>
      <c r="D116" s="27">
        <v>63.333333333333329</v>
      </c>
      <c r="E116" s="27">
        <v>64.601769911504419</v>
      </c>
      <c r="F116" s="50">
        <v>60.266159695817493</v>
      </c>
    </row>
    <row r="117" spans="2:6" x14ac:dyDescent="0.25">
      <c r="B117" s="15" t="s">
        <v>260</v>
      </c>
      <c r="C117" s="27">
        <v>65</v>
      </c>
      <c r="D117" s="27">
        <v>25.833333333333336</v>
      </c>
      <c r="E117" s="27">
        <v>13.274336283185843</v>
      </c>
      <c r="F117" s="50">
        <v>24.904942965779465</v>
      </c>
    </row>
    <row r="118" spans="2:6" ht="13" thickBot="1" x14ac:dyDescent="0.3">
      <c r="B118" s="19" t="s">
        <v>185</v>
      </c>
      <c r="C118" s="52">
        <v>100</v>
      </c>
      <c r="D118" s="52">
        <v>100</v>
      </c>
      <c r="E118" s="52">
        <v>100</v>
      </c>
      <c r="F118" s="55">
        <v>100</v>
      </c>
    </row>
    <row r="121" spans="2:6" x14ac:dyDescent="0.25">
      <c r="B121" s="6" t="s">
        <v>532</v>
      </c>
    </row>
    <row r="122" spans="2:6" ht="13" thickBot="1" x14ac:dyDescent="0.3"/>
    <row r="123" spans="2:6" ht="25" x14ac:dyDescent="0.25">
      <c r="B123" s="16"/>
      <c r="C123" s="17" t="s">
        <v>353</v>
      </c>
      <c r="D123" s="17" t="s">
        <v>354</v>
      </c>
      <c r="E123" s="17" t="s">
        <v>355</v>
      </c>
      <c r="F123" s="48" t="s">
        <v>185</v>
      </c>
    </row>
    <row r="124" spans="2:6" x14ac:dyDescent="0.25">
      <c r="B124" s="18" t="s">
        <v>258</v>
      </c>
      <c r="C124" s="26">
        <v>0.38022813688212925</v>
      </c>
      <c r="D124" s="26">
        <v>4.9429657794676807</v>
      </c>
      <c r="E124" s="26">
        <v>9.5057034220532319</v>
      </c>
      <c r="F124" s="49">
        <v>14.82889733840304</v>
      </c>
    </row>
    <row r="125" spans="2:6" x14ac:dyDescent="0.25">
      <c r="B125" s="15" t="s">
        <v>259</v>
      </c>
      <c r="C125" s="27">
        <v>3.6121673003802277</v>
      </c>
      <c r="D125" s="27">
        <v>28.897338403041822</v>
      </c>
      <c r="E125" s="27">
        <v>27.756653992395435</v>
      </c>
      <c r="F125" s="50">
        <v>60.266159695817493</v>
      </c>
    </row>
    <row r="126" spans="2:6" x14ac:dyDescent="0.25">
      <c r="B126" s="15" t="s">
        <v>260</v>
      </c>
      <c r="C126" s="27">
        <v>7.4144486692015201</v>
      </c>
      <c r="D126" s="27">
        <v>11.787072243346007</v>
      </c>
      <c r="E126" s="27">
        <v>5.7034220532319395</v>
      </c>
      <c r="F126" s="50">
        <v>24.904942965779465</v>
      </c>
    </row>
    <row r="127" spans="2:6" ht="13" thickBot="1" x14ac:dyDescent="0.3">
      <c r="B127" s="19" t="s">
        <v>185</v>
      </c>
      <c r="C127" s="20">
        <v>11.406844106463879</v>
      </c>
      <c r="D127" s="20">
        <v>45.627376425855516</v>
      </c>
      <c r="E127" s="20">
        <v>42.965779467680612</v>
      </c>
      <c r="F127" s="51">
        <v>100</v>
      </c>
    </row>
    <row r="130" spans="2:10" x14ac:dyDescent="0.25">
      <c r="B130" s="6" t="s">
        <v>194</v>
      </c>
    </row>
    <row r="131" spans="2:10" ht="13" thickBot="1" x14ac:dyDescent="0.3"/>
    <row r="132" spans="2:10" x14ac:dyDescent="0.25">
      <c r="B132" s="37" t="s">
        <v>170</v>
      </c>
      <c r="C132" s="39">
        <v>76.35220954681391</v>
      </c>
    </row>
    <row r="133" spans="2:10" x14ac:dyDescent="0.25">
      <c r="B133" t="s">
        <v>171</v>
      </c>
      <c r="C133" s="40">
        <v>9.4877290367837084</v>
      </c>
    </row>
    <row r="134" spans="2:10" x14ac:dyDescent="0.25">
      <c r="B134" t="s">
        <v>172</v>
      </c>
      <c r="C134" s="41">
        <v>4</v>
      </c>
    </row>
    <row r="135" spans="2:10" x14ac:dyDescent="0.25">
      <c r="B135" t="s">
        <v>173</v>
      </c>
      <c r="C135" s="40" t="s">
        <v>175</v>
      </c>
    </row>
    <row r="136" spans="2:10" ht="13" thickBot="1" x14ac:dyDescent="0.3">
      <c r="B136" s="38" t="s">
        <v>174</v>
      </c>
      <c r="C136" s="42">
        <v>0.05</v>
      </c>
    </row>
    <row r="138" spans="2:10" x14ac:dyDescent="0.25">
      <c r="B138" s="6" t="s">
        <v>176</v>
      </c>
    </row>
    <row r="139" spans="2:10" x14ac:dyDescent="0.25">
      <c r="B139" s="6" t="s">
        <v>177</v>
      </c>
    </row>
    <row r="140" spans="2:10" x14ac:dyDescent="0.25">
      <c r="B140" s="6" t="s">
        <v>178</v>
      </c>
    </row>
    <row r="141" spans="2:10" ht="12.5" customHeight="1" x14ac:dyDescent="0.25">
      <c r="B141" s="62" t="s">
        <v>179</v>
      </c>
      <c r="C141" s="62"/>
      <c r="D141" s="62"/>
      <c r="E141" s="62"/>
      <c r="F141" s="62"/>
      <c r="G141" s="62"/>
      <c r="H141" s="62"/>
      <c r="I141" s="62"/>
      <c r="J141" s="62"/>
    </row>
    <row r="142" spans="2:10" x14ac:dyDescent="0.25">
      <c r="B142" s="62"/>
      <c r="C142" s="62"/>
      <c r="D142" s="62"/>
      <c r="E142" s="62"/>
      <c r="F142" s="62"/>
      <c r="G142" s="62"/>
      <c r="H142" s="62"/>
      <c r="I142" s="62"/>
      <c r="J142" s="62"/>
    </row>
    <row r="145" spans="2:10" x14ac:dyDescent="0.25">
      <c r="B145" s="6" t="s">
        <v>195</v>
      </c>
    </row>
    <row r="146" spans="2:10" ht="13" thickBot="1" x14ac:dyDescent="0.3"/>
    <row r="147" spans="2:10" x14ac:dyDescent="0.25">
      <c r="B147" s="37" t="s">
        <v>196</v>
      </c>
      <c r="C147" s="39" t="s">
        <v>175</v>
      </c>
    </row>
    <row r="148" spans="2:10" ht="13" thickBot="1" x14ac:dyDescent="0.3">
      <c r="B148" s="38" t="s">
        <v>174</v>
      </c>
      <c r="C148" s="42">
        <v>0.05</v>
      </c>
    </row>
    <row r="150" spans="2:10" x14ac:dyDescent="0.25">
      <c r="B150" s="6" t="s">
        <v>176</v>
      </c>
    </row>
    <row r="151" spans="2:10" x14ac:dyDescent="0.25">
      <c r="B151" s="6" t="s">
        <v>177</v>
      </c>
    </row>
    <row r="152" spans="2:10" x14ac:dyDescent="0.25">
      <c r="B152" s="6" t="s">
        <v>178</v>
      </c>
    </row>
    <row r="153" spans="2:10" ht="12.5" customHeight="1" x14ac:dyDescent="0.25">
      <c r="B153" s="62" t="s">
        <v>179</v>
      </c>
      <c r="C153" s="62"/>
      <c r="D153" s="62"/>
      <c r="E153" s="62"/>
      <c r="F153" s="62"/>
      <c r="G153" s="62"/>
      <c r="H153" s="62"/>
      <c r="I153" s="62"/>
      <c r="J153" s="62"/>
    </row>
    <row r="154" spans="2:10" x14ac:dyDescent="0.25">
      <c r="B154" s="62"/>
      <c r="C154" s="62"/>
      <c r="D154" s="62"/>
      <c r="E154" s="62"/>
      <c r="F154" s="62"/>
      <c r="G154" s="62"/>
      <c r="H154" s="62"/>
      <c r="I154" s="62"/>
      <c r="J154" s="62"/>
    </row>
    <row r="157" spans="2:10" x14ac:dyDescent="0.25">
      <c r="B157" s="6" t="s">
        <v>197</v>
      </c>
    </row>
    <row r="158" spans="2:10" ht="13" thickBot="1" x14ac:dyDescent="0.3"/>
    <row r="159" spans="2:10" x14ac:dyDescent="0.25">
      <c r="B159" s="37" t="s">
        <v>198</v>
      </c>
      <c r="C159" s="39">
        <v>70.246742547747331</v>
      </c>
    </row>
    <row r="160" spans="2:10" x14ac:dyDescent="0.25">
      <c r="B160" t="s">
        <v>199</v>
      </c>
      <c r="C160" s="40">
        <v>9.4877290367837084</v>
      </c>
    </row>
    <row r="161" spans="2:10" x14ac:dyDescent="0.25">
      <c r="B161" t="s">
        <v>172</v>
      </c>
      <c r="C161" s="41">
        <v>4</v>
      </c>
    </row>
    <row r="162" spans="2:10" x14ac:dyDescent="0.25">
      <c r="B162" t="s">
        <v>173</v>
      </c>
      <c r="C162" s="40" t="s">
        <v>175</v>
      </c>
    </row>
    <row r="163" spans="2:10" ht="13" thickBot="1" x14ac:dyDescent="0.3">
      <c r="B163" s="38" t="s">
        <v>174</v>
      </c>
      <c r="C163" s="42">
        <v>0.05</v>
      </c>
    </row>
    <row r="165" spans="2:10" x14ac:dyDescent="0.25">
      <c r="B165" s="6" t="s">
        <v>176</v>
      </c>
    </row>
    <row r="166" spans="2:10" x14ac:dyDescent="0.25">
      <c r="B166" s="6" t="s">
        <v>177</v>
      </c>
    </row>
    <row r="167" spans="2:10" x14ac:dyDescent="0.25">
      <c r="B167" s="6" t="s">
        <v>178</v>
      </c>
    </row>
    <row r="168" spans="2:10" ht="12.5" customHeight="1" x14ac:dyDescent="0.25">
      <c r="B168" s="62" t="s">
        <v>179</v>
      </c>
      <c r="C168" s="62"/>
      <c r="D168" s="62"/>
      <c r="E168" s="62"/>
      <c r="F168" s="62"/>
      <c r="G168" s="62"/>
      <c r="H168" s="62"/>
      <c r="I168" s="62"/>
      <c r="J168" s="62"/>
    </row>
    <row r="169" spans="2:10" x14ac:dyDescent="0.25">
      <c r="B169" s="62"/>
      <c r="C169" s="62"/>
      <c r="D169" s="62"/>
      <c r="E169" s="62"/>
      <c r="F169" s="62"/>
      <c r="G169" s="62"/>
      <c r="H169" s="62"/>
      <c r="I169" s="62"/>
      <c r="J169" s="62"/>
    </row>
    <row r="172" spans="2:10" x14ac:dyDescent="0.25">
      <c r="B172" s="6" t="s">
        <v>200</v>
      </c>
    </row>
    <row r="173" spans="2:10" ht="13" thickBot="1" x14ac:dyDescent="0.3"/>
    <row r="174" spans="2:10" x14ac:dyDescent="0.25">
      <c r="B174" s="16" t="s">
        <v>201</v>
      </c>
      <c r="C174" s="17" t="s">
        <v>202</v>
      </c>
    </row>
    <row r="175" spans="2:10" x14ac:dyDescent="0.25">
      <c r="B175" s="18" t="s">
        <v>203</v>
      </c>
      <c r="C175" s="26">
        <v>0.38099382135947413</v>
      </c>
    </row>
    <row r="176" spans="2:10" x14ac:dyDescent="0.25">
      <c r="B176" s="15" t="s">
        <v>204</v>
      </c>
      <c r="C176" s="27">
        <v>0.35602914465206542</v>
      </c>
    </row>
    <row r="177" spans="2:6" x14ac:dyDescent="0.25">
      <c r="B177" s="15" t="s">
        <v>205</v>
      </c>
      <c r="C177" s="27">
        <v>0.26940331467346024</v>
      </c>
    </row>
    <row r="178" spans="2:6" x14ac:dyDescent="0.25">
      <c r="B178" s="15" t="s">
        <v>206</v>
      </c>
      <c r="C178" s="27">
        <v>0.26940331467346024</v>
      </c>
    </row>
    <row r="179" spans="2:6" x14ac:dyDescent="0.25">
      <c r="B179" s="15" t="s">
        <v>207</v>
      </c>
      <c r="C179" s="27">
        <v>7.1055582448610918E-2</v>
      </c>
    </row>
    <row r="180" spans="2:6" x14ac:dyDescent="0.25">
      <c r="B180" s="15" t="s">
        <v>208</v>
      </c>
      <c r="C180" s="27">
        <v>5.2491763643839701E-2</v>
      </c>
    </row>
    <row r="181" spans="2:6" ht="13" thickBot="1" x14ac:dyDescent="0.3">
      <c r="B181" s="22" t="s">
        <v>254</v>
      </c>
      <c r="C181" s="28">
        <v>-8.1666766881125563E-2</v>
      </c>
    </row>
    <row r="184" spans="2:6" x14ac:dyDescent="0.25">
      <c r="B184" s="6" t="s">
        <v>209</v>
      </c>
    </row>
    <row r="185" spans="2:6" ht="13" thickBot="1" x14ac:dyDescent="0.3"/>
    <row r="186" spans="2:6" ht="37.5" x14ac:dyDescent="0.25">
      <c r="B186" s="16" t="s">
        <v>201</v>
      </c>
      <c r="C186" s="17" t="s">
        <v>202</v>
      </c>
      <c r="D186" s="17" t="s">
        <v>210</v>
      </c>
      <c r="E186" s="17" t="s">
        <v>211</v>
      </c>
      <c r="F186" s="17" t="s">
        <v>212</v>
      </c>
    </row>
    <row r="187" spans="2:6" x14ac:dyDescent="0.25">
      <c r="B187" s="18" t="s">
        <v>213</v>
      </c>
      <c r="C187" s="26">
        <v>-0.50832525397293771</v>
      </c>
      <c r="D187" s="26">
        <v>5.7849906944122356E-2</v>
      </c>
      <c r="E187" s="26">
        <v>-0.62170898809241104</v>
      </c>
      <c r="F187" s="26">
        <v>-0.39494151985346432</v>
      </c>
    </row>
    <row r="188" spans="2:6" x14ac:dyDescent="0.25">
      <c r="B188" s="15" t="s">
        <v>214</v>
      </c>
      <c r="C188" s="27">
        <v>-0.30419845035138815</v>
      </c>
      <c r="D188" s="27">
        <v>3.7646756420284859E-2</v>
      </c>
      <c r="E188" s="27">
        <v>-0.37798473706989849</v>
      </c>
      <c r="F188" s="27">
        <v>-0.23041216363287781</v>
      </c>
    </row>
    <row r="189" spans="2:6" x14ac:dyDescent="0.25">
      <c r="B189" s="15" t="s">
        <v>215</v>
      </c>
      <c r="C189" s="27">
        <v>-0.26151165984761959</v>
      </c>
      <c r="D189" s="27">
        <v>3.3875867133581317E-2</v>
      </c>
      <c r="E189" s="27">
        <v>-0.32790713937450311</v>
      </c>
      <c r="F189" s="27">
        <v>-0.1951161803207361</v>
      </c>
    </row>
    <row r="190" spans="2:6" x14ac:dyDescent="0.25">
      <c r="B190" s="15" t="s">
        <v>216</v>
      </c>
      <c r="C190" s="27">
        <v>-0.29340632603406325</v>
      </c>
      <c r="D190" s="27">
        <v>3.6648089772177338E-2</v>
      </c>
      <c r="E190" s="27">
        <v>-0.36523526208972151</v>
      </c>
      <c r="F190" s="27">
        <v>-0.22157738997840498</v>
      </c>
    </row>
    <row r="191" spans="2:6" x14ac:dyDescent="0.25">
      <c r="B191" s="15" t="s">
        <v>217</v>
      </c>
      <c r="C191" s="27">
        <v>-0.31538753252867102</v>
      </c>
      <c r="D191" s="27">
        <v>3.9314751042911787E-2</v>
      </c>
      <c r="E191" s="27">
        <v>-0.39244302863393665</v>
      </c>
      <c r="F191" s="27">
        <v>-0.23833203642340539</v>
      </c>
    </row>
    <row r="192" spans="2:6" x14ac:dyDescent="0.25">
      <c r="B192" s="15" t="s">
        <v>218</v>
      </c>
      <c r="C192" s="27">
        <v>7.1461235134379381E-2</v>
      </c>
      <c r="D192" s="27">
        <v>1.678194722822678E-2</v>
      </c>
      <c r="E192" s="27">
        <v>3.8569222976603111E-2</v>
      </c>
      <c r="F192" s="27">
        <v>0.10435324729215564</v>
      </c>
    </row>
    <row r="193" spans="2:6" x14ac:dyDescent="0.25">
      <c r="B193" s="15" t="s">
        <v>219</v>
      </c>
      <c r="C193" s="27">
        <v>6.893781843410679E-2</v>
      </c>
      <c r="D193" s="27">
        <v>1.6005275932127871E-2</v>
      </c>
      <c r="E193" s="27">
        <v>3.7568054044510427E-2</v>
      </c>
      <c r="F193" s="27">
        <v>0.10030758282370315</v>
      </c>
    </row>
    <row r="194" spans="2:6" ht="13" thickBot="1" x14ac:dyDescent="0.3">
      <c r="B194" s="22" t="s">
        <v>220</v>
      </c>
      <c r="C194" s="28">
        <v>7.0176849879800468E-2</v>
      </c>
      <c r="D194" s="28">
        <v>1.6351003738314721E-2</v>
      </c>
      <c r="E194" s="28">
        <v>3.8129471441623833E-2</v>
      </c>
      <c r="F194" s="28">
        <v>0.1022242283179771</v>
      </c>
    </row>
  </sheetData>
  <mergeCells count="5">
    <mergeCell ref="B1:M2"/>
    <mergeCell ref="B32:J33"/>
    <mergeCell ref="B141:J142"/>
    <mergeCell ref="B153:J154"/>
    <mergeCell ref="B168:J169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3" name="BT127441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0" r:id="rId4" name="DD259056">
              <controlPr defaultSize="0" autoFill="0" autoPict="0" macro="[0]!GoToResultsNew1505202013152410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12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EB9C7-CBEA-4960-A50A-7E4548AC2C0A}">
  <sheetPr codeName="Лист41">
    <tabColor rgb="FF007800"/>
  </sheetPr>
  <dimension ref="B1:M194"/>
  <sheetViews>
    <sheetView zoomScaleNormal="100" workbookViewId="0"/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521</v>
      </c>
    </row>
    <row r="4" spans="2:13" x14ac:dyDescent="0.25">
      <c r="B4" t="s">
        <v>144</v>
      </c>
    </row>
    <row r="5" spans="2:13" x14ac:dyDescent="0.25">
      <c r="B5" t="s">
        <v>509</v>
      </c>
    </row>
    <row r="6" spans="2:13" x14ac:dyDescent="0.25">
      <c r="B6" t="s">
        <v>301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510</v>
      </c>
    </row>
    <row r="13" spans="2:13" x14ac:dyDescent="0.25">
      <c r="B13" s="6" t="s">
        <v>511</v>
      </c>
    </row>
    <row r="14" spans="2:13" ht="13" thickBot="1" x14ac:dyDescent="0.3"/>
    <row r="15" spans="2:13" ht="25" x14ac:dyDescent="0.25">
      <c r="B15" s="16"/>
      <c r="C15" s="17" t="s">
        <v>353</v>
      </c>
      <c r="D15" s="17" t="s">
        <v>354</v>
      </c>
      <c r="E15" s="17" t="s">
        <v>355</v>
      </c>
    </row>
    <row r="16" spans="2:13" x14ac:dyDescent="0.25">
      <c r="B16" s="18" t="s">
        <v>258</v>
      </c>
      <c r="C16" s="23">
        <v>9</v>
      </c>
      <c r="D16" s="23">
        <v>29</v>
      </c>
      <c r="E16" s="23">
        <v>40</v>
      </c>
    </row>
    <row r="17" spans="2:10" x14ac:dyDescent="0.25">
      <c r="B17" s="15" t="s">
        <v>259</v>
      </c>
      <c r="C17" s="24">
        <v>45</v>
      </c>
      <c r="D17" s="24">
        <v>169</v>
      </c>
      <c r="E17" s="24">
        <v>103</v>
      </c>
    </row>
    <row r="18" spans="2:10" ht="13" thickBot="1" x14ac:dyDescent="0.3">
      <c r="B18" s="22" t="s">
        <v>260</v>
      </c>
      <c r="C18" s="25">
        <v>62</v>
      </c>
      <c r="D18" s="25">
        <v>46</v>
      </c>
      <c r="E18" s="25">
        <v>23</v>
      </c>
    </row>
    <row r="21" spans="2:10" x14ac:dyDescent="0.25">
      <c r="B21" s="6" t="s">
        <v>512</v>
      </c>
    </row>
    <row r="22" spans="2:10" ht="13" thickBot="1" x14ac:dyDescent="0.3"/>
    <row r="23" spans="2:10" x14ac:dyDescent="0.25">
      <c r="B23" s="37" t="s">
        <v>170</v>
      </c>
      <c r="C23" s="39">
        <v>76.864012948506314</v>
      </c>
    </row>
    <row r="24" spans="2:10" x14ac:dyDescent="0.25">
      <c r="B24" t="s">
        <v>171</v>
      </c>
      <c r="C24" s="40">
        <v>9.4877290367837084</v>
      </c>
    </row>
    <row r="25" spans="2:10" x14ac:dyDescent="0.25">
      <c r="B25" t="s">
        <v>172</v>
      </c>
      <c r="C25" s="41">
        <v>4</v>
      </c>
    </row>
    <row r="26" spans="2:10" x14ac:dyDescent="0.25">
      <c r="B26" t="s">
        <v>173</v>
      </c>
      <c r="C26" s="40" t="s">
        <v>175</v>
      </c>
    </row>
    <row r="27" spans="2:10" ht="13" thickBot="1" x14ac:dyDescent="0.3">
      <c r="B27" s="38" t="s">
        <v>174</v>
      </c>
      <c r="C27" s="42">
        <v>0.05</v>
      </c>
    </row>
    <row r="29" spans="2:10" x14ac:dyDescent="0.25">
      <c r="B29" s="6" t="s">
        <v>176</v>
      </c>
    </row>
    <row r="30" spans="2:10" x14ac:dyDescent="0.25">
      <c r="B30" s="6" t="s">
        <v>177</v>
      </c>
    </row>
    <row r="31" spans="2:10" x14ac:dyDescent="0.25">
      <c r="B31" s="6" t="s">
        <v>178</v>
      </c>
    </row>
    <row r="32" spans="2:10" ht="12.5" customHeight="1" x14ac:dyDescent="0.25">
      <c r="B32" s="62" t="s">
        <v>179</v>
      </c>
      <c r="C32" s="62"/>
      <c r="D32" s="62"/>
      <c r="E32" s="62"/>
      <c r="F32" s="62"/>
      <c r="G32" s="62"/>
      <c r="H32" s="62"/>
      <c r="I32" s="62"/>
      <c r="J32" s="62"/>
    </row>
    <row r="33" spans="2:10" x14ac:dyDescent="0.25">
      <c r="B33" s="62"/>
      <c r="C33" s="62"/>
      <c r="D33" s="62"/>
      <c r="E33" s="62"/>
      <c r="F33" s="62"/>
      <c r="G33" s="62"/>
      <c r="H33" s="62"/>
      <c r="I33" s="62"/>
      <c r="J33" s="62"/>
    </row>
    <row r="36" spans="2:10" x14ac:dyDescent="0.25">
      <c r="B36" s="6" t="s">
        <v>513</v>
      </c>
    </row>
    <row r="37" spans="2:10" ht="13" thickBot="1" x14ac:dyDescent="0.3"/>
    <row r="38" spans="2:10" ht="25" x14ac:dyDescent="0.25">
      <c r="B38" s="16"/>
      <c r="C38" s="17" t="s">
        <v>353</v>
      </c>
      <c r="D38" s="17" t="s">
        <v>354</v>
      </c>
      <c r="E38" s="17" t="s">
        <v>355</v>
      </c>
    </row>
    <row r="39" spans="2:10" ht="13" x14ac:dyDescent="0.3">
      <c r="B39" s="18" t="s">
        <v>258</v>
      </c>
      <c r="C39" s="45" t="s">
        <v>182</v>
      </c>
      <c r="D39" s="43" t="s">
        <v>182</v>
      </c>
      <c r="E39" s="45" t="s">
        <v>181</v>
      </c>
    </row>
    <row r="40" spans="2:10" ht="13" x14ac:dyDescent="0.3">
      <c r="B40" s="15" t="s">
        <v>259</v>
      </c>
      <c r="C40" s="57" t="s">
        <v>182</v>
      </c>
      <c r="D40" s="57" t="s">
        <v>181</v>
      </c>
      <c r="E40" s="56" t="s">
        <v>181</v>
      </c>
    </row>
    <row r="41" spans="2:10" ht="13.5" thickBot="1" x14ac:dyDescent="0.35">
      <c r="B41" s="22" t="s">
        <v>260</v>
      </c>
      <c r="C41" s="46" t="s">
        <v>181</v>
      </c>
      <c r="D41" s="46" t="s">
        <v>182</v>
      </c>
      <c r="E41" s="46" t="s">
        <v>182</v>
      </c>
    </row>
    <row r="42" spans="2:10" ht="13" x14ac:dyDescent="0.3">
      <c r="B42" s="47" t="s">
        <v>183</v>
      </c>
    </row>
    <row r="45" spans="2:10" x14ac:dyDescent="0.25">
      <c r="B45" s="6" t="s">
        <v>514</v>
      </c>
    </row>
    <row r="46" spans="2:10" ht="13" thickBot="1" x14ac:dyDescent="0.3"/>
    <row r="47" spans="2:10" ht="25" x14ac:dyDescent="0.25">
      <c r="B47" s="16"/>
      <c r="C47" s="17" t="s">
        <v>353</v>
      </c>
      <c r="D47" s="17" t="s">
        <v>354</v>
      </c>
      <c r="E47" s="17" t="s">
        <v>355</v>
      </c>
      <c r="F47" s="48" t="s">
        <v>185</v>
      </c>
    </row>
    <row r="48" spans="2:10" x14ac:dyDescent="0.25">
      <c r="B48" s="18" t="s">
        <v>258</v>
      </c>
      <c r="C48" s="26">
        <v>3.9104068541920922</v>
      </c>
      <c r="D48" s="26">
        <v>1.4257839907811856</v>
      </c>
      <c r="E48" s="26">
        <v>9.6144249416501957</v>
      </c>
      <c r="F48" s="49">
        <v>14.950615786623473</v>
      </c>
    </row>
    <row r="49" spans="2:6" x14ac:dyDescent="0.25">
      <c r="B49" s="15" t="s">
        <v>259</v>
      </c>
      <c r="C49" s="27">
        <v>8.8750783266653137</v>
      </c>
      <c r="D49" s="27">
        <v>3.2766365668291657</v>
      </c>
      <c r="E49" s="27">
        <v>8.747140268502332E-2</v>
      </c>
      <c r="F49" s="50">
        <v>12.239186296179502</v>
      </c>
    </row>
    <row r="50" spans="2:6" x14ac:dyDescent="0.25">
      <c r="B50" s="15" t="s">
        <v>260</v>
      </c>
      <c r="C50" s="27">
        <v>37.947380589448699</v>
      </c>
      <c r="D50" s="27">
        <v>3.5889843754832551</v>
      </c>
      <c r="E50" s="27">
        <v>8.137845900771401</v>
      </c>
      <c r="F50" s="50">
        <v>49.674210865703358</v>
      </c>
    </row>
    <row r="51" spans="2:6" ht="13" thickBot="1" x14ac:dyDescent="0.3">
      <c r="B51" s="19" t="s">
        <v>185</v>
      </c>
      <c r="C51" s="20">
        <v>50.732865770306105</v>
      </c>
      <c r="D51" s="20">
        <v>8.2914049330936059</v>
      </c>
      <c r="E51" s="20">
        <v>17.839742245106621</v>
      </c>
      <c r="F51" s="51">
        <v>76.864012948506314</v>
      </c>
    </row>
    <row r="54" spans="2:6" x14ac:dyDescent="0.25">
      <c r="B54" s="6" t="s">
        <v>515</v>
      </c>
    </row>
    <row r="55" spans="2:6" ht="13" thickBot="1" x14ac:dyDescent="0.3"/>
    <row r="56" spans="2:6" ht="25" x14ac:dyDescent="0.25">
      <c r="B56" s="16"/>
      <c r="C56" s="17" t="s">
        <v>353</v>
      </c>
      <c r="D56" s="17" t="s">
        <v>354</v>
      </c>
      <c r="E56" s="17" t="s">
        <v>355</v>
      </c>
    </row>
    <row r="57" spans="2:6" x14ac:dyDescent="0.25">
      <c r="B57" s="18" t="s">
        <v>258</v>
      </c>
      <c r="C57" s="26">
        <v>-1.9774748681568857</v>
      </c>
      <c r="D57" s="26">
        <v>-1.1940619710807248</v>
      </c>
      <c r="E57" s="26">
        <v>3.1007136181289292</v>
      </c>
    </row>
    <row r="58" spans="2:6" x14ac:dyDescent="0.25">
      <c r="B58" s="15" t="s">
        <v>259</v>
      </c>
      <c r="C58" s="27">
        <v>-2.9791069679797189</v>
      </c>
      <c r="D58" s="27">
        <v>1.810148216812415</v>
      </c>
      <c r="E58" s="27">
        <v>0.29575564691992495</v>
      </c>
    </row>
    <row r="59" spans="2:6" ht="13" thickBot="1" x14ac:dyDescent="0.3">
      <c r="B59" s="22" t="s">
        <v>260</v>
      </c>
      <c r="C59" s="28">
        <v>6.1601445266688915</v>
      </c>
      <c r="D59" s="28">
        <v>-1.8944615001322289</v>
      </c>
      <c r="E59" s="28">
        <v>-2.8526909928647024</v>
      </c>
    </row>
    <row r="62" spans="2:6" x14ac:dyDescent="0.25">
      <c r="B62" s="6" t="s">
        <v>516</v>
      </c>
    </row>
    <row r="63" spans="2:6" ht="13" thickBot="1" x14ac:dyDescent="0.3"/>
    <row r="64" spans="2:6" ht="25" x14ac:dyDescent="0.25">
      <c r="B64" s="16"/>
      <c r="C64" s="17" t="s">
        <v>353</v>
      </c>
      <c r="D64" s="17" t="s">
        <v>354</v>
      </c>
      <c r="E64" s="17" t="s">
        <v>355</v>
      </c>
    </row>
    <row r="65" spans="2:5" ht="13" x14ac:dyDescent="0.3">
      <c r="B65" s="18" t="s">
        <v>258</v>
      </c>
      <c r="C65" s="29">
        <v>-2.426977675631611</v>
      </c>
      <c r="D65" s="26">
        <v>-1.7670508610436031</v>
      </c>
      <c r="E65" s="29">
        <v>4.0612258648739159</v>
      </c>
    </row>
    <row r="66" spans="2:5" ht="13" x14ac:dyDescent="0.3">
      <c r="B66" s="15" t="s">
        <v>259</v>
      </c>
      <c r="C66" s="31">
        <v>-5.353117424299926</v>
      </c>
      <c r="D66" s="31">
        <v>3.9219511838713514</v>
      </c>
      <c r="E66" s="27">
        <v>0.56714537675943844</v>
      </c>
    </row>
    <row r="67" spans="2:5" ht="13.5" thickBot="1" x14ac:dyDescent="0.35">
      <c r="B67" s="22" t="s">
        <v>260</v>
      </c>
      <c r="C67" s="33">
        <v>8.0516737560937059</v>
      </c>
      <c r="D67" s="33">
        <v>-2.9857155225698815</v>
      </c>
      <c r="E67" s="33">
        <v>-3.9791533533626029</v>
      </c>
    </row>
    <row r="68" spans="2:5" ht="13" x14ac:dyDescent="0.3">
      <c r="B68" s="47" t="s">
        <v>188</v>
      </c>
    </row>
    <row r="91" spans="2:7" x14ac:dyDescent="0.25">
      <c r="G91" t="s">
        <v>189</v>
      </c>
    </row>
    <row r="94" spans="2:7" x14ac:dyDescent="0.25">
      <c r="B94" s="6" t="s">
        <v>517</v>
      </c>
    </row>
    <row r="95" spans="2:7" ht="13" thickBot="1" x14ac:dyDescent="0.3"/>
    <row r="96" spans="2:7" ht="25" x14ac:dyDescent="0.25">
      <c r="B96" s="16"/>
      <c r="C96" s="17" t="s">
        <v>353</v>
      </c>
      <c r="D96" s="17" t="s">
        <v>354</v>
      </c>
      <c r="E96" s="17" t="s">
        <v>355</v>
      </c>
      <c r="F96" s="48" t="s">
        <v>185</v>
      </c>
    </row>
    <row r="97" spans="2:6" x14ac:dyDescent="0.25">
      <c r="B97" s="18" t="s">
        <v>258</v>
      </c>
      <c r="C97" s="23">
        <v>9</v>
      </c>
      <c r="D97" s="23">
        <v>29</v>
      </c>
      <c r="E97" s="23">
        <v>40</v>
      </c>
      <c r="F97" s="53">
        <v>78</v>
      </c>
    </row>
    <row r="98" spans="2:6" x14ac:dyDescent="0.25">
      <c r="B98" s="15" t="s">
        <v>259</v>
      </c>
      <c r="C98" s="24">
        <v>45</v>
      </c>
      <c r="D98" s="24">
        <v>169</v>
      </c>
      <c r="E98" s="24">
        <v>103</v>
      </c>
      <c r="F98" s="54">
        <v>317</v>
      </c>
    </row>
    <row r="99" spans="2:6" x14ac:dyDescent="0.25">
      <c r="B99" s="15" t="s">
        <v>260</v>
      </c>
      <c r="C99" s="24">
        <v>62</v>
      </c>
      <c r="D99" s="24">
        <v>46</v>
      </c>
      <c r="E99" s="24">
        <v>23</v>
      </c>
      <c r="F99" s="54">
        <v>131</v>
      </c>
    </row>
    <row r="100" spans="2:6" ht="13" thickBot="1" x14ac:dyDescent="0.3">
      <c r="B100" s="19" t="s">
        <v>185</v>
      </c>
      <c r="C100" s="52">
        <v>116</v>
      </c>
      <c r="D100" s="52">
        <v>244</v>
      </c>
      <c r="E100" s="52">
        <v>166</v>
      </c>
      <c r="F100" s="55">
        <v>526</v>
      </c>
    </row>
    <row r="103" spans="2:6" x14ac:dyDescent="0.25">
      <c r="B103" s="6" t="s">
        <v>518</v>
      </c>
    </row>
    <row r="104" spans="2:6" ht="13" thickBot="1" x14ac:dyDescent="0.3"/>
    <row r="105" spans="2:6" ht="25" x14ac:dyDescent="0.25">
      <c r="B105" s="16"/>
      <c r="C105" s="17" t="s">
        <v>353</v>
      </c>
      <c r="D105" s="17" t="s">
        <v>354</v>
      </c>
      <c r="E105" s="17" t="s">
        <v>355</v>
      </c>
      <c r="F105" s="48" t="s">
        <v>185</v>
      </c>
    </row>
    <row r="106" spans="2:6" x14ac:dyDescent="0.25">
      <c r="B106" s="18" t="s">
        <v>258</v>
      </c>
      <c r="C106" s="26">
        <v>11.538461538461538</v>
      </c>
      <c r="D106" s="26">
        <v>37.179487179487182</v>
      </c>
      <c r="E106" s="26">
        <v>51.282051282051277</v>
      </c>
      <c r="F106" s="49">
        <v>100</v>
      </c>
    </row>
    <row r="107" spans="2:6" x14ac:dyDescent="0.25">
      <c r="B107" s="15" t="s">
        <v>259</v>
      </c>
      <c r="C107" s="27">
        <v>14.195583596214512</v>
      </c>
      <c r="D107" s="27">
        <v>53.312302839116718</v>
      </c>
      <c r="E107" s="27">
        <v>32.49211356466877</v>
      </c>
      <c r="F107" s="50">
        <v>100</v>
      </c>
    </row>
    <row r="108" spans="2:6" x14ac:dyDescent="0.25">
      <c r="B108" s="15" t="s">
        <v>260</v>
      </c>
      <c r="C108" s="27">
        <v>47.328244274809158</v>
      </c>
      <c r="D108" s="27">
        <v>35.114503816793892</v>
      </c>
      <c r="E108" s="27">
        <v>17.557251908396946</v>
      </c>
      <c r="F108" s="50">
        <v>100</v>
      </c>
    </row>
    <row r="109" spans="2:6" ht="13" thickBot="1" x14ac:dyDescent="0.3">
      <c r="B109" s="19" t="s">
        <v>185</v>
      </c>
      <c r="C109" s="52">
        <v>22.053231939163499</v>
      </c>
      <c r="D109" s="52">
        <v>46.387832699619771</v>
      </c>
      <c r="E109" s="52">
        <v>31.558935361216729</v>
      </c>
      <c r="F109" s="55">
        <v>100</v>
      </c>
    </row>
    <row r="112" spans="2:6" x14ac:dyDescent="0.25">
      <c r="B112" s="6" t="s">
        <v>519</v>
      </c>
    </row>
    <row r="113" spans="2:6" ht="13" thickBot="1" x14ac:dyDescent="0.3"/>
    <row r="114" spans="2:6" ht="25" x14ac:dyDescent="0.25">
      <c r="B114" s="16"/>
      <c r="C114" s="17" t="s">
        <v>353</v>
      </c>
      <c r="D114" s="17" t="s">
        <v>354</v>
      </c>
      <c r="E114" s="17" t="s">
        <v>355</v>
      </c>
      <c r="F114" s="48" t="s">
        <v>185</v>
      </c>
    </row>
    <row r="115" spans="2:6" x14ac:dyDescent="0.25">
      <c r="B115" s="18" t="s">
        <v>258</v>
      </c>
      <c r="C115" s="26">
        <v>7.7586206896551726</v>
      </c>
      <c r="D115" s="26">
        <v>11.885245901639344</v>
      </c>
      <c r="E115" s="26">
        <v>24.096385542168676</v>
      </c>
      <c r="F115" s="49">
        <v>14.82889733840304</v>
      </c>
    </row>
    <row r="116" spans="2:6" x14ac:dyDescent="0.25">
      <c r="B116" s="15" t="s">
        <v>259</v>
      </c>
      <c r="C116" s="27">
        <v>38.793103448275865</v>
      </c>
      <c r="D116" s="27">
        <v>69.262295081967224</v>
      </c>
      <c r="E116" s="27">
        <v>62.048192771084345</v>
      </c>
      <c r="F116" s="50">
        <v>60.266159695817493</v>
      </c>
    </row>
    <row r="117" spans="2:6" x14ac:dyDescent="0.25">
      <c r="B117" s="15" t="s">
        <v>260</v>
      </c>
      <c r="C117" s="27">
        <v>53.448275862068961</v>
      </c>
      <c r="D117" s="27">
        <v>18.852459016393443</v>
      </c>
      <c r="E117" s="27">
        <v>13.855421686746988</v>
      </c>
      <c r="F117" s="50">
        <v>24.904942965779465</v>
      </c>
    </row>
    <row r="118" spans="2:6" ht="13" thickBot="1" x14ac:dyDescent="0.3">
      <c r="B118" s="19" t="s">
        <v>185</v>
      </c>
      <c r="C118" s="52">
        <v>100</v>
      </c>
      <c r="D118" s="52">
        <v>100</v>
      </c>
      <c r="E118" s="52">
        <v>100</v>
      </c>
      <c r="F118" s="55">
        <v>100</v>
      </c>
    </row>
    <row r="121" spans="2:6" x14ac:dyDescent="0.25">
      <c r="B121" s="6" t="s">
        <v>520</v>
      </c>
    </row>
    <row r="122" spans="2:6" ht="13" thickBot="1" x14ac:dyDescent="0.3"/>
    <row r="123" spans="2:6" ht="25" x14ac:dyDescent="0.25">
      <c r="B123" s="16"/>
      <c r="C123" s="17" t="s">
        <v>353</v>
      </c>
      <c r="D123" s="17" t="s">
        <v>354</v>
      </c>
      <c r="E123" s="17" t="s">
        <v>355</v>
      </c>
      <c r="F123" s="48" t="s">
        <v>185</v>
      </c>
    </row>
    <row r="124" spans="2:6" x14ac:dyDescent="0.25">
      <c r="B124" s="18" t="s">
        <v>258</v>
      </c>
      <c r="C124" s="26">
        <v>1.7110266159695817</v>
      </c>
      <c r="D124" s="26">
        <v>5.5133079847908748</v>
      </c>
      <c r="E124" s="26">
        <v>7.6045627376425857</v>
      </c>
      <c r="F124" s="49">
        <v>14.82889733840304</v>
      </c>
    </row>
    <row r="125" spans="2:6" x14ac:dyDescent="0.25">
      <c r="B125" s="15" t="s">
        <v>259</v>
      </c>
      <c r="C125" s="27">
        <v>8.5551330798479075</v>
      </c>
      <c r="D125" s="27">
        <v>32.129277566539926</v>
      </c>
      <c r="E125" s="27">
        <v>19.581749049429657</v>
      </c>
      <c r="F125" s="50">
        <v>60.266159695817493</v>
      </c>
    </row>
    <row r="126" spans="2:6" x14ac:dyDescent="0.25">
      <c r="B126" s="15" t="s">
        <v>260</v>
      </c>
      <c r="C126" s="27">
        <v>11.787072243346007</v>
      </c>
      <c r="D126" s="27">
        <v>8.7452471482889731</v>
      </c>
      <c r="E126" s="27">
        <v>4.3726235741444865</v>
      </c>
      <c r="F126" s="50">
        <v>24.904942965779465</v>
      </c>
    </row>
    <row r="127" spans="2:6" ht="13" thickBot="1" x14ac:dyDescent="0.3">
      <c r="B127" s="19" t="s">
        <v>185</v>
      </c>
      <c r="C127" s="20">
        <v>22.053231939163499</v>
      </c>
      <c r="D127" s="20">
        <v>46.387832699619771</v>
      </c>
      <c r="E127" s="20">
        <v>31.558935361216729</v>
      </c>
      <c r="F127" s="51">
        <v>100</v>
      </c>
    </row>
    <row r="130" spans="2:10" x14ac:dyDescent="0.25">
      <c r="B130" s="6" t="s">
        <v>194</v>
      </c>
    </row>
    <row r="131" spans="2:10" ht="13" thickBot="1" x14ac:dyDescent="0.3"/>
    <row r="132" spans="2:10" x14ac:dyDescent="0.25">
      <c r="B132" s="37" t="s">
        <v>170</v>
      </c>
      <c r="C132" s="39">
        <v>76.864012948506314</v>
      </c>
    </row>
    <row r="133" spans="2:10" x14ac:dyDescent="0.25">
      <c r="B133" t="s">
        <v>171</v>
      </c>
      <c r="C133" s="40">
        <v>9.4877290367837084</v>
      </c>
    </row>
    <row r="134" spans="2:10" x14ac:dyDescent="0.25">
      <c r="B134" t="s">
        <v>172</v>
      </c>
      <c r="C134" s="41">
        <v>4</v>
      </c>
    </row>
    <row r="135" spans="2:10" x14ac:dyDescent="0.25">
      <c r="B135" t="s">
        <v>173</v>
      </c>
      <c r="C135" s="40" t="s">
        <v>175</v>
      </c>
    </row>
    <row r="136" spans="2:10" ht="13" thickBot="1" x14ac:dyDescent="0.3">
      <c r="B136" s="38" t="s">
        <v>174</v>
      </c>
      <c r="C136" s="42">
        <v>0.05</v>
      </c>
    </row>
    <row r="138" spans="2:10" x14ac:dyDescent="0.25">
      <c r="B138" s="6" t="s">
        <v>176</v>
      </c>
    </row>
    <row r="139" spans="2:10" x14ac:dyDescent="0.25">
      <c r="B139" s="6" t="s">
        <v>177</v>
      </c>
    </row>
    <row r="140" spans="2:10" x14ac:dyDescent="0.25">
      <c r="B140" s="6" t="s">
        <v>178</v>
      </c>
    </row>
    <row r="141" spans="2:10" ht="12.5" customHeight="1" x14ac:dyDescent="0.25">
      <c r="B141" s="62" t="s">
        <v>179</v>
      </c>
      <c r="C141" s="62"/>
      <c r="D141" s="62"/>
      <c r="E141" s="62"/>
      <c r="F141" s="62"/>
      <c r="G141" s="62"/>
      <c r="H141" s="62"/>
      <c r="I141" s="62"/>
      <c r="J141" s="62"/>
    </row>
    <row r="142" spans="2:10" x14ac:dyDescent="0.25">
      <c r="B142" s="62"/>
      <c r="C142" s="62"/>
      <c r="D142" s="62"/>
      <c r="E142" s="62"/>
      <c r="F142" s="62"/>
      <c r="G142" s="62"/>
      <c r="H142" s="62"/>
      <c r="I142" s="62"/>
      <c r="J142" s="62"/>
    </row>
    <row r="145" spans="2:10" x14ac:dyDescent="0.25">
      <c r="B145" s="6" t="s">
        <v>195</v>
      </c>
    </row>
    <row r="146" spans="2:10" ht="13" thickBot="1" x14ac:dyDescent="0.3"/>
    <row r="147" spans="2:10" x14ac:dyDescent="0.25">
      <c r="B147" s="37" t="s">
        <v>196</v>
      </c>
      <c r="C147" s="39" t="s">
        <v>175</v>
      </c>
    </row>
    <row r="148" spans="2:10" ht="13" thickBot="1" x14ac:dyDescent="0.3">
      <c r="B148" s="38" t="s">
        <v>174</v>
      </c>
      <c r="C148" s="42">
        <v>0.05</v>
      </c>
    </row>
    <row r="150" spans="2:10" x14ac:dyDescent="0.25">
      <c r="B150" s="6" t="s">
        <v>176</v>
      </c>
    </row>
    <row r="151" spans="2:10" x14ac:dyDescent="0.25">
      <c r="B151" s="6" t="s">
        <v>177</v>
      </c>
    </row>
    <row r="152" spans="2:10" x14ac:dyDescent="0.25">
      <c r="B152" s="6" t="s">
        <v>178</v>
      </c>
    </row>
    <row r="153" spans="2:10" ht="12.5" customHeight="1" x14ac:dyDescent="0.25">
      <c r="B153" s="62" t="s">
        <v>179</v>
      </c>
      <c r="C153" s="62"/>
      <c r="D153" s="62"/>
      <c r="E153" s="62"/>
      <c r="F153" s="62"/>
      <c r="G153" s="62"/>
      <c r="H153" s="62"/>
      <c r="I153" s="62"/>
      <c r="J153" s="62"/>
    </row>
    <row r="154" spans="2:10" x14ac:dyDescent="0.25">
      <c r="B154" s="62"/>
      <c r="C154" s="62"/>
      <c r="D154" s="62"/>
      <c r="E154" s="62"/>
      <c r="F154" s="62"/>
      <c r="G154" s="62"/>
      <c r="H154" s="62"/>
      <c r="I154" s="62"/>
      <c r="J154" s="62"/>
    </row>
    <row r="157" spans="2:10" x14ac:dyDescent="0.25">
      <c r="B157" s="6" t="s">
        <v>197</v>
      </c>
    </row>
    <row r="158" spans="2:10" ht="13" thickBot="1" x14ac:dyDescent="0.3"/>
    <row r="159" spans="2:10" x14ac:dyDescent="0.25">
      <c r="B159" s="37" t="s">
        <v>198</v>
      </c>
      <c r="C159" s="39">
        <v>69.829435819809262</v>
      </c>
    </row>
    <row r="160" spans="2:10" x14ac:dyDescent="0.25">
      <c r="B160" t="s">
        <v>199</v>
      </c>
      <c r="C160" s="40">
        <v>9.4877290367837084</v>
      </c>
    </row>
    <row r="161" spans="2:10" x14ac:dyDescent="0.25">
      <c r="B161" t="s">
        <v>172</v>
      </c>
      <c r="C161" s="41">
        <v>4</v>
      </c>
    </row>
    <row r="162" spans="2:10" x14ac:dyDescent="0.25">
      <c r="B162" t="s">
        <v>173</v>
      </c>
      <c r="C162" s="40" t="s">
        <v>175</v>
      </c>
    </row>
    <row r="163" spans="2:10" ht="13" thickBot="1" x14ac:dyDescent="0.3">
      <c r="B163" s="38" t="s">
        <v>174</v>
      </c>
      <c r="C163" s="42">
        <v>0.05</v>
      </c>
    </row>
    <row r="165" spans="2:10" x14ac:dyDescent="0.25">
      <c r="B165" s="6" t="s">
        <v>176</v>
      </c>
    </row>
    <row r="166" spans="2:10" x14ac:dyDescent="0.25">
      <c r="B166" s="6" t="s">
        <v>177</v>
      </c>
    </row>
    <row r="167" spans="2:10" x14ac:dyDescent="0.25">
      <c r="B167" s="6" t="s">
        <v>178</v>
      </c>
    </row>
    <row r="168" spans="2:10" ht="12.5" customHeight="1" x14ac:dyDescent="0.25">
      <c r="B168" s="62" t="s">
        <v>179</v>
      </c>
      <c r="C168" s="62"/>
      <c r="D168" s="62"/>
      <c r="E168" s="62"/>
      <c r="F168" s="62"/>
      <c r="G168" s="62"/>
      <c r="H168" s="62"/>
      <c r="I168" s="62"/>
      <c r="J168" s="62"/>
    </row>
    <row r="169" spans="2:10" x14ac:dyDescent="0.25">
      <c r="B169" s="62"/>
      <c r="C169" s="62"/>
      <c r="D169" s="62"/>
      <c r="E169" s="62"/>
      <c r="F169" s="62"/>
      <c r="G169" s="62"/>
      <c r="H169" s="62"/>
      <c r="I169" s="62"/>
      <c r="J169" s="62"/>
    </row>
    <row r="172" spans="2:10" x14ac:dyDescent="0.25">
      <c r="B172" s="6" t="s">
        <v>200</v>
      </c>
    </row>
    <row r="173" spans="2:10" ht="13" thickBot="1" x14ac:dyDescent="0.3"/>
    <row r="174" spans="2:10" x14ac:dyDescent="0.25">
      <c r="B174" s="16" t="s">
        <v>201</v>
      </c>
      <c r="C174" s="17" t="s">
        <v>202</v>
      </c>
    </row>
    <row r="175" spans="2:10" x14ac:dyDescent="0.25">
      <c r="B175" s="18" t="s">
        <v>203</v>
      </c>
      <c r="C175" s="26">
        <v>0.38226862568548847</v>
      </c>
    </row>
    <row r="176" spans="2:10" x14ac:dyDescent="0.25">
      <c r="B176" s="15" t="s">
        <v>204</v>
      </c>
      <c r="C176" s="27">
        <v>0.35706875331110344</v>
      </c>
    </row>
    <row r="177" spans="2:6" x14ac:dyDescent="0.25">
      <c r="B177" s="15" t="s">
        <v>205</v>
      </c>
      <c r="C177" s="27">
        <v>0.27030473745707095</v>
      </c>
    </row>
    <row r="178" spans="2:6" x14ac:dyDescent="0.25">
      <c r="B178" s="15" t="s">
        <v>206</v>
      </c>
      <c r="C178" s="27">
        <v>0.27030473745707095</v>
      </c>
    </row>
    <row r="179" spans="2:6" x14ac:dyDescent="0.25">
      <c r="B179" s="15" t="s">
        <v>207</v>
      </c>
      <c r="C179" s="27">
        <v>7.5540346737015804E-2</v>
      </c>
    </row>
    <row r="180" spans="2:6" x14ac:dyDescent="0.25">
      <c r="B180" s="15" t="s">
        <v>208</v>
      </c>
      <c r="C180" s="27">
        <v>6.1713710742857739E-2</v>
      </c>
    </row>
    <row r="181" spans="2:6" ht="13" thickBot="1" x14ac:dyDescent="0.3">
      <c r="B181" s="22" t="s">
        <v>254</v>
      </c>
      <c r="C181" s="28">
        <v>-1.4335386331541425E-2</v>
      </c>
    </row>
    <row r="184" spans="2:6" x14ac:dyDescent="0.25">
      <c r="B184" s="6" t="s">
        <v>209</v>
      </c>
    </row>
    <row r="185" spans="2:6" ht="13" thickBot="1" x14ac:dyDescent="0.3"/>
    <row r="186" spans="2:6" ht="37.5" x14ac:dyDescent="0.25">
      <c r="B186" s="16" t="s">
        <v>201</v>
      </c>
      <c r="C186" s="17" t="s">
        <v>202</v>
      </c>
      <c r="D186" s="17" t="s">
        <v>210</v>
      </c>
      <c r="E186" s="17" t="s">
        <v>211</v>
      </c>
      <c r="F186" s="17" t="s">
        <v>212</v>
      </c>
    </row>
    <row r="187" spans="2:6" x14ac:dyDescent="0.25">
      <c r="B187" s="18" t="s">
        <v>213</v>
      </c>
      <c r="C187" s="26">
        <v>-0.46530214424951266</v>
      </c>
      <c r="D187" s="26">
        <v>5.9436588108261718E-2</v>
      </c>
      <c r="E187" s="26">
        <v>-0.5817957163056473</v>
      </c>
      <c r="F187" s="26">
        <v>-0.34880857219337807</v>
      </c>
    </row>
    <row r="188" spans="2:6" x14ac:dyDescent="0.25">
      <c r="B188" s="15" t="s">
        <v>214</v>
      </c>
      <c r="C188" s="27">
        <v>-0.29087395118746284</v>
      </c>
      <c r="D188" s="27">
        <v>3.9628060797214711E-2</v>
      </c>
      <c r="E188" s="27">
        <v>-0.36854352312716726</v>
      </c>
      <c r="F188" s="27">
        <v>-0.21320437924775842</v>
      </c>
    </row>
    <row r="189" spans="2:6" x14ac:dyDescent="0.25">
      <c r="B189" s="15" t="s">
        <v>215</v>
      </c>
      <c r="C189" s="27">
        <v>-0.25882259393659007</v>
      </c>
      <c r="D189" s="27">
        <v>3.6350176751331141E-2</v>
      </c>
      <c r="E189" s="27">
        <v>-0.3300676312008643</v>
      </c>
      <c r="F189" s="27">
        <v>-0.18757755667231585</v>
      </c>
    </row>
    <row r="190" spans="2:6" x14ac:dyDescent="0.25">
      <c r="B190" s="15" t="s">
        <v>216</v>
      </c>
      <c r="C190" s="27">
        <v>-0.27105287063953487</v>
      </c>
      <c r="D190" s="27">
        <v>3.7410196021436186E-2</v>
      </c>
      <c r="E190" s="27">
        <v>-0.34437550749613338</v>
      </c>
      <c r="F190" s="27">
        <v>-0.19773023378293636</v>
      </c>
    </row>
    <row r="191" spans="2:6" x14ac:dyDescent="0.25">
      <c r="B191" s="15" t="s">
        <v>217</v>
      </c>
      <c r="C191" s="27">
        <v>-0.31214447306822196</v>
      </c>
      <c r="D191" s="27">
        <v>4.2514039821720299E-2</v>
      </c>
      <c r="E191" s="27">
        <v>-0.39547045995609542</v>
      </c>
      <c r="F191" s="27">
        <v>-0.22881848618034853</v>
      </c>
    </row>
    <row r="192" spans="2:6" x14ac:dyDescent="0.25">
      <c r="B192" s="15" t="s">
        <v>218</v>
      </c>
      <c r="C192" s="27">
        <v>7.1036713610294552E-2</v>
      </c>
      <c r="D192" s="27">
        <v>1.7129635972916044E-2</v>
      </c>
      <c r="E192" s="27">
        <v>3.7463244035097383E-2</v>
      </c>
      <c r="F192" s="27">
        <v>0.10461018318549173</v>
      </c>
    </row>
    <row r="193" spans="2:6" x14ac:dyDescent="0.25">
      <c r="B193" s="15" t="s">
        <v>219</v>
      </c>
      <c r="C193" s="27">
        <v>6.2996466627738681E-2</v>
      </c>
      <c r="D193" s="27">
        <v>1.5203383747038441E-2</v>
      </c>
      <c r="E193" s="27">
        <v>3.3198382040401729E-2</v>
      </c>
      <c r="F193" s="27">
        <v>9.2794551215075627E-2</v>
      </c>
    </row>
    <row r="194" spans="2:6" ht="13" thickBot="1" x14ac:dyDescent="0.3">
      <c r="B194" s="22" t="s">
        <v>220</v>
      </c>
      <c r="C194" s="28">
        <v>6.6775435013147713E-2</v>
      </c>
      <c r="D194" s="28">
        <v>1.6085099986202396E-2</v>
      </c>
      <c r="E194" s="28">
        <v>3.5249218352465306E-2</v>
      </c>
      <c r="F194" s="28">
        <v>9.830165167383012E-2</v>
      </c>
    </row>
  </sheetData>
  <mergeCells count="5">
    <mergeCell ref="B1:M2"/>
    <mergeCell ref="B32:J33"/>
    <mergeCell ref="B141:J142"/>
    <mergeCell ref="B153:J154"/>
    <mergeCell ref="B168:J169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3" name="BT160937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6" r:id="rId4" name="DD712116">
              <controlPr defaultSize="0" autoFill="0" autoPict="0" macro="[0]!GoToResultsNew1505202013150844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12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29C0E-B25B-4E04-B83E-D30866E39135}">
  <sheetPr codeName="Лист40">
    <tabColor rgb="FF007800"/>
  </sheetPr>
  <dimension ref="B1:M194"/>
  <sheetViews>
    <sheetView zoomScaleNormal="100" workbookViewId="0"/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508</v>
      </c>
    </row>
    <row r="4" spans="2:13" x14ac:dyDescent="0.25">
      <c r="B4" t="s">
        <v>144</v>
      </c>
    </row>
    <row r="5" spans="2:13" x14ac:dyDescent="0.25">
      <c r="B5" t="s">
        <v>387</v>
      </c>
    </row>
    <row r="6" spans="2:13" x14ac:dyDescent="0.25">
      <c r="B6" t="s">
        <v>484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497</v>
      </c>
    </row>
    <row r="13" spans="2:13" x14ac:dyDescent="0.25">
      <c r="B13" s="6" t="s">
        <v>498</v>
      </c>
    </row>
    <row r="14" spans="2:13" ht="13" thickBot="1" x14ac:dyDescent="0.3"/>
    <row r="15" spans="2:13" ht="25" x14ac:dyDescent="0.25">
      <c r="B15" s="16"/>
      <c r="C15" s="17" t="s">
        <v>353</v>
      </c>
      <c r="D15" s="17" t="s">
        <v>354</v>
      </c>
      <c r="E15" s="17" t="s">
        <v>355</v>
      </c>
    </row>
    <row r="16" spans="2:13" x14ac:dyDescent="0.25">
      <c r="B16" s="18" t="s">
        <v>228</v>
      </c>
      <c r="C16" s="23">
        <v>10</v>
      </c>
      <c r="D16" s="23">
        <v>71</v>
      </c>
      <c r="E16" s="23">
        <v>111</v>
      </c>
    </row>
    <row r="17" spans="2:10" x14ac:dyDescent="0.25">
      <c r="B17" s="15" t="s">
        <v>229</v>
      </c>
      <c r="C17" s="24">
        <v>31</v>
      </c>
      <c r="D17" s="24">
        <v>140</v>
      </c>
      <c r="E17" s="24">
        <v>102</v>
      </c>
    </row>
    <row r="18" spans="2:10" ht="13" thickBot="1" x14ac:dyDescent="0.3">
      <c r="B18" s="22" t="s">
        <v>230</v>
      </c>
      <c r="C18" s="25">
        <v>19</v>
      </c>
      <c r="D18" s="25">
        <v>29</v>
      </c>
      <c r="E18" s="25">
        <v>13</v>
      </c>
    </row>
    <row r="21" spans="2:10" x14ac:dyDescent="0.25">
      <c r="B21" s="6" t="s">
        <v>499</v>
      </c>
    </row>
    <row r="22" spans="2:10" ht="13" thickBot="1" x14ac:dyDescent="0.3"/>
    <row r="23" spans="2:10" x14ac:dyDescent="0.25">
      <c r="B23" s="37" t="s">
        <v>170</v>
      </c>
      <c r="C23" s="39">
        <v>50.918848729257213</v>
      </c>
    </row>
    <row r="24" spans="2:10" x14ac:dyDescent="0.25">
      <c r="B24" t="s">
        <v>171</v>
      </c>
      <c r="C24" s="40">
        <v>9.4877290367837084</v>
      </c>
    </row>
    <row r="25" spans="2:10" x14ac:dyDescent="0.25">
      <c r="B25" t="s">
        <v>172</v>
      </c>
      <c r="C25" s="41">
        <v>4</v>
      </c>
    </row>
    <row r="26" spans="2:10" x14ac:dyDescent="0.25">
      <c r="B26" t="s">
        <v>173</v>
      </c>
      <c r="C26" s="40" t="s">
        <v>175</v>
      </c>
    </row>
    <row r="27" spans="2:10" ht="13" thickBot="1" x14ac:dyDescent="0.3">
      <c r="B27" s="38" t="s">
        <v>174</v>
      </c>
      <c r="C27" s="42">
        <v>0.05</v>
      </c>
    </row>
    <row r="29" spans="2:10" x14ac:dyDescent="0.25">
      <c r="B29" s="6" t="s">
        <v>176</v>
      </c>
    </row>
    <row r="30" spans="2:10" x14ac:dyDescent="0.25">
      <c r="B30" s="6" t="s">
        <v>177</v>
      </c>
    </row>
    <row r="31" spans="2:10" x14ac:dyDescent="0.25">
      <c r="B31" s="6" t="s">
        <v>178</v>
      </c>
    </row>
    <row r="32" spans="2:10" ht="12.5" customHeight="1" x14ac:dyDescent="0.25">
      <c r="B32" s="62" t="s">
        <v>179</v>
      </c>
      <c r="C32" s="62"/>
      <c r="D32" s="62"/>
      <c r="E32" s="62"/>
      <c r="F32" s="62"/>
      <c r="G32" s="62"/>
      <c r="H32" s="62"/>
      <c r="I32" s="62"/>
      <c r="J32" s="62"/>
    </row>
    <row r="33" spans="2:10" x14ac:dyDescent="0.25">
      <c r="B33" s="62"/>
      <c r="C33" s="62"/>
      <c r="D33" s="62"/>
      <c r="E33" s="62"/>
      <c r="F33" s="62"/>
      <c r="G33" s="62"/>
      <c r="H33" s="62"/>
      <c r="I33" s="62"/>
      <c r="J33" s="62"/>
    </row>
    <row r="36" spans="2:10" x14ac:dyDescent="0.25">
      <c r="B36" s="6" t="s">
        <v>500</v>
      </c>
    </row>
    <row r="37" spans="2:10" ht="13" thickBot="1" x14ac:dyDescent="0.3"/>
    <row r="38" spans="2:10" ht="25" x14ac:dyDescent="0.25">
      <c r="B38" s="16"/>
      <c r="C38" s="17" t="s">
        <v>353</v>
      </c>
      <c r="D38" s="17" t="s">
        <v>354</v>
      </c>
      <c r="E38" s="17" t="s">
        <v>355</v>
      </c>
    </row>
    <row r="39" spans="2:10" ht="13" x14ac:dyDescent="0.3">
      <c r="B39" s="18" t="s">
        <v>228</v>
      </c>
      <c r="C39" s="45" t="s">
        <v>182</v>
      </c>
      <c r="D39" s="45" t="s">
        <v>182</v>
      </c>
      <c r="E39" s="45" t="s">
        <v>181</v>
      </c>
    </row>
    <row r="40" spans="2:10" ht="13" x14ac:dyDescent="0.3">
      <c r="B40" s="15" t="s">
        <v>229</v>
      </c>
      <c r="C40" s="56" t="s">
        <v>182</v>
      </c>
      <c r="D40" s="57" t="s">
        <v>181</v>
      </c>
      <c r="E40" s="57" t="s">
        <v>182</v>
      </c>
    </row>
    <row r="41" spans="2:10" ht="13.5" thickBot="1" x14ac:dyDescent="0.35">
      <c r="B41" s="22" t="s">
        <v>230</v>
      </c>
      <c r="C41" s="46" t="s">
        <v>181</v>
      </c>
      <c r="D41" s="44" t="s">
        <v>181</v>
      </c>
      <c r="E41" s="46" t="s">
        <v>182</v>
      </c>
    </row>
    <row r="42" spans="2:10" ht="13" x14ac:dyDescent="0.3">
      <c r="B42" s="47" t="s">
        <v>183</v>
      </c>
    </row>
    <row r="45" spans="2:10" x14ac:dyDescent="0.25">
      <c r="B45" s="6" t="s">
        <v>501</v>
      </c>
    </row>
    <row r="46" spans="2:10" ht="13" thickBot="1" x14ac:dyDescent="0.3"/>
    <row r="47" spans="2:10" ht="25" x14ac:dyDescent="0.25">
      <c r="B47" s="16"/>
      <c r="C47" s="17" t="s">
        <v>353</v>
      </c>
      <c r="D47" s="17" t="s">
        <v>354</v>
      </c>
      <c r="E47" s="17" t="s">
        <v>355</v>
      </c>
      <c r="F47" s="48" t="s">
        <v>185</v>
      </c>
    </row>
    <row r="48" spans="2:10" x14ac:dyDescent="0.25">
      <c r="B48" s="18" t="s">
        <v>228</v>
      </c>
      <c r="C48" s="26">
        <v>6.4671129066328712</v>
      </c>
      <c r="D48" s="26">
        <v>3.1472276681981448</v>
      </c>
      <c r="E48" s="26">
        <v>9.8500764452034026</v>
      </c>
      <c r="F48" s="49">
        <v>19.464417020034418</v>
      </c>
    </row>
    <row r="49" spans="2:6" x14ac:dyDescent="0.25">
      <c r="B49" s="15" t="s">
        <v>229</v>
      </c>
      <c r="C49" s="27">
        <v>6.3557059754780368E-4</v>
      </c>
      <c r="D49" s="27">
        <v>1.9131649930128993</v>
      </c>
      <c r="E49" s="27">
        <v>1.9948177600521235</v>
      </c>
      <c r="F49" s="50">
        <v>3.9086183236625707</v>
      </c>
    </row>
    <row r="50" spans="2:6" x14ac:dyDescent="0.25">
      <c r="B50" s="15" t="s">
        <v>230</v>
      </c>
      <c r="C50" s="27">
        <v>20.839595669970283</v>
      </c>
      <c r="D50" s="27">
        <v>4.8956450372955797E-2</v>
      </c>
      <c r="E50" s="27">
        <v>6.657261265216988</v>
      </c>
      <c r="F50" s="50">
        <v>27.545813385560226</v>
      </c>
    </row>
    <row r="51" spans="2:6" ht="13" thickBot="1" x14ac:dyDescent="0.3">
      <c r="B51" s="19" t="s">
        <v>185</v>
      </c>
      <c r="C51" s="20">
        <v>27.307344147200702</v>
      </c>
      <c r="D51" s="20">
        <v>5.1093491115839997</v>
      </c>
      <c r="E51" s="20">
        <v>18.502155470472516</v>
      </c>
      <c r="F51" s="51">
        <v>50.918848729257213</v>
      </c>
    </row>
    <row r="54" spans="2:6" x14ac:dyDescent="0.25">
      <c r="B54" s="6" t="s">
        <v>502</v>
      </c>
    </row>
    <row r="55" spans="2:6" ht="13" thickBot="1" x14ac:dyDescent="0.3"/>
    <row r="56" spans="2:6" ht="25" x14ac:dyDescent="0.25">
      <c r="B56" s="16"/>
      <c r="C56" s="17" t="s">
        <v>353</v>
      </c>
      <c r="D56" s="17" t="s">
        <v>354</v>
      </c>
      <c r="E56" s="17" t="s">
        <v>355</v>
      </c>
    </row>
    <row r="57" spans="2:6" x14ac:dyDescent="0.25">
      <c r="B57" s="18" t="s">
        <v>228</v>
      </c>
      <c r="C57" s="26">
        <v>-2.5430518883091771</v>
      </c>
      <c r="D57" s="26">
        <v>-1.7740427470041822</v>
      </c>
      <c r="E57" s="26">
        <v>3.138483144004983</v>
      </c>
    </row>
    <row r="58" spans="2:6" x14ac:dyDescent="0.25">
      <c r="B58" s="15" t="s">
        <v>229</v>
      </c>
      <c r="C58" s="27">
        <v>-2.521052553097225E-2</v>
      </c>
      <c r="D58" s="27">
        <v>1.3831720764289956</v>
      </c>
      <c r="E58" s="27">
        <v>-1.4123801754669751</v>
      </c>
    </row>
    <row r="59" spans="2:6" ht="13" thickBot="1" x14ac:dyDescent="0.3">
      <c r="B59" s="22" t="s">
        <v>230</v>
      </c>
      <c r="C59" s="28">
        <v>4.5650405989399792</v>
      </c>
      <c r="D59" s="28">
        <v>0.2212610457648517</v>
      </c>
      <c r="E59" s="28">
        <v>-2.580166906464965</v>
      </c>
    </row>
    <row r="62" spans="2:6" x14ac:dyDescent="0.25">
      <c r="B62" s="6" t="s">
        <v>503</v>
      </c>
    </row>
    <row r="63" spans="2:6" ht="13" thickBot="1" x14ac:dyDescent="0.3"/>
    <row r="64" spans="2:6" ht="25" x14ac:dyDescent="0.25">
      <c r="B64" s="16"/>
      <c r="C64" s="17" t="s">
        <v>353</v>
      </c>
      <c r="D64" s="17" t="s">
        <v>354</v>
      </c>
      <c r="E64" s="17" t="s">
        <v>355</v>
      </c>
    </row>
    <row r="65" spans="2:5" ht="13" x14ac:dyDescent="0.3">
      <c r="B65" s="18" t="s">
        <v>228</v>
      </c>
      <c r="C65" s="29">
        <v>-3.3905860745128642</v>
      </c>
      <c r="D65" s="29">
        <v>-3.019211760407877</v>
      </c>
      <c r="E65" s="29">
        <v>5.2152085964151729</v>
      </c>
    </row>
    <row r="66" spans="2:5" ht="13" x14ac:dyDescent="0.3">
      <c r="B66" s="15" t="s">
        <v>229</v>
      </c>
      <c r="C66" s="27">
        <v>-3.8620191610697074E-2</v>
      </c>
      <c r="D66" s="31">
        <v>2.704697376630508</v>
      </c>
      <c r="E66" s="31">
        <v>-2.6965996217756341</v>
      </c>
    </row>
    <row r="67" spans="2:5" ht="13.5" thickBot="1" x14ac:dyDescent="0.35">
      <c r="B67" s="22" t="s">
        <v>230</v>
      </c>
      <c r="C67" s="33">
        <v>5.1583517512504855</v>
      </c>
      <c r="D67" s="28">
        <v>0.31913997879461425</v>
      </c>
      <c r="E67" s="33">
        <v>-3.6336780124712025</v>
      </c>
    </row>
    <row r="68" spans="2:5" ht="13" x14ac:dyDescent="0.3">
      <c r="B68" s="47" t="s">
        <v>188</v>
      </c>
    </row>
    <row r="91" spans="2:7" x14ac:dyDescent="0.25">
      <c r="G91" t="s">
        <v>189</v>
      </c>
    </row>
    <row r="94" spans="2:7" x14ac:dyDescent="0.25">
      <c r="B94" s="6" t="s">
        <v>504</v>
      </c>
    </row>
    <row r="95" spans="2:7" ht="13" thickBot="1" x14ac:dyDescent="0.3"/>
    <row r="96" spans="2:7" ht="25" x14ac:dyDescent="0.25">
      <c r="B96" s="16"/>
      <c r="C96" s="17" t="s">
        <v>353</v>
      </c>
      <c r="D96" s="17" t="s">
        <v>354</v>
      </c>
      <c r="E96" s="17" t="s">
        <v>355</v>
      </c>
      <c r="F96" s="48" t="s">
        <v>185</v>
      </c>
    </row>
    <row r="97" spans="2:6" x14ac:dyDescent="0.25">
      <c r="B97" s="18" t="s">
        <v>228</v>
      </c>
      <c r="C97" s="23">
        <v>10</v>
      </c>
      <c r="D97" s="23">
        <v>71</v>
      </c>
      <c r="E97" s="23">
        <v>111</v>
      </c>
      <c r="F97" s="53">
        <v>192</v>
      </c>
    </row>
    <row r="98" spans="2:6" x14ac:dyDescent="0.25">
      <c r="B98" s="15" t="s">
        <v>229</v>
      </c>
      <c r="C98" s="24">
        <v>31</v>
      </c>
      <c r="D98" s="24">
        <v>140</v>
      </c>
      <c r="E98" s="24">
        <v>102</v>
      </c>
      <c r="F98" s="54">
        <v>273</v>
      </c>
    </row>
    <row r="99" spans="2:6" x14ac:dyDescent="0.25">
      <c r="B99" s="15" t="s">
        <v>230</v>
      </c>
      <c r="C99" s="24">
        <v>19</v>
      </c>
      <c r="D99" s="24">
        <v>29</v>
      </c>
      <c r="E99" s="24">
        <v>13</v>
      </c>
      <c r="F99" s="54">
        <v>61</v>
      </c>
    </row>
    <row r="100" spans="2:6" ht="13" thickBot="1" x14ac:dyDescent="0.3">
      <c r="B100" s="19" t="s">
        <v>185</v>
      </c>
      <c r="C100" s="52">
        <v>60</v>
      </c>
      <c r="D100" s="52">
        <v>240</v>
      </c>
      <c r="E100" s="52">
        <v>226</v>
      </c>
      <c r="F100" s="55">
        <v>526</v>
      </c>
    </row>
    <row r="103" spans="2:6" x14ac:dyDescent="0.25">
      <c r="B103" s="6" t="s">
        <v>505</v>
      </c>
    </row>
    <row r="104" spans="2:6" ht="13" thickBot="1" x14ac:dyDescent="0.3"/>
    <row r="105" spans="2:6" ht="25" x14ac:dyDescent="0.25">
      <c r="B105" s="16"/>
      <c r="C105" s="17" t="s">
        <v>353</v>
      </c>
      <c r="D105" s="17" t="s">
        <v>354</v>
      </c>
      <c r="E105" s="17" t="s">
        <v>355</v>
      </c>
      <c r="F105" s="48" t="s">
        <v>185</v>
      </c>
    </row>
    <row r="106" spans="2:6" x14ac:dyDescent="0.25">
      <c r="B106" s="18" t="s">
        <v>228</v>
      </c>
      <c r="C106" s="26">
        <v>5.2083333333333339</v>
      </c>
      <c r="D106" s="26">
        <v>36.979166666666671</v>
      </c>
      <c r="E106" s="26">
        <v>57.8125</v>
      </c>
      <c r="F106" s="49">
        <v>100</v>
      </c>
    </row>
    <row r="107" spans="2:6" x14ac:dyDescent="0.25">
      <c r="B107" s="15" t="s">
        <v>229</v>
      </c>
      <c r="C107" s="27">
        <v>11.355311355311356</v>
      </c>
      <c r="D107" s="27">
        <v>51.282051282051277</v>
      </c>
      <c r="E107" s="27">
        <v>37.362637362637365</v>
      </c>
      <c r="F107" s="50">
        <v>100</v>
      </c>
    </row>
    <row r="108" spans="2:6" x14ac:dyDescent="0.25">
      <c r="B108" s="15" t="s">
        <v>230</v>
      </c>
      <c r="C108" s="27">
        <v>31.147540983606557</v>
      </c>
      <c r="D108" s="27">
        <v>47.540983606557376</v>
      </c>
      <c r="E108" s="27">
        <v>21.311475409836063</v>
      </c>
      <c r="F108" s="50">
        <v>100</v>
      </c>
    </row>
    <row r="109" spans="2:6" ht="13" thickBot="1" x14ac:dyDescent="0.3">
      <c r="B109" s="19" t="s">
        <v>185</v>
      </c>
      <c r="C109" s="52">
        <v>11.406844106463879</v>
      </c>
      <c r="D109" s="52">
        <v>45.627376425855516</v>
      </c>
      <c r="E109" s="52">
        <v>42.965779467680612</v>
      </c>
      <c r="F109" s="55">
        <v>100</v>
      </c>
    </row>
    <row r="112" spans="2:6" x14ac:dyDescent="0.25">
      <c r="B112" s="6" t="s">
        <v>506</v>
      </c>
    </row>
    <row r="113" spans="2:6" ht="13" thickBot="1" x14ac:dyDescent="0.3"/>
    <row r="114" spans="2:6" ht="25" x14ac:dyDescent="0.25">
      <c r="B114" s="16"/>
      <c r="C114" s="17" t="s">
        <v>353</v>
      </c>
      <c r="D114" s="17" t="s">
        <v>354</v>
      </c>
      <c r="E114" s="17" t="s">
        <v>355</v>
      </c>
      <c r="F114" s="48" t="s">
        <v>185</v>
      </c>
    </row>
    <row r="115" spans="2:6" x14ac:dyDescent="0.25">
      <c r="B115" s="18" t="s">
        <v>228</v>
      </c>
      <c r="C115" s="26">
        <v>16.666666666666664</v>
      </c>
      <c r="D115" s="26">
        <v>29.583333333333332</v>
      </c>
      <c r="E115" s="26">
        <v>49.115044247787608</v>
      </c>
      <c r="F115" s="49">
        <v>36.50190114068441</v>
      </c>
    </row>
    <row r="116" spans="2:6" x14ac:dyDescent="0.25">
      <c r="B116" s="15" t="s">
        <v>229</v>
      </c>
      <c r="C116" s="27">
        <v>51.666666666666671</v>
      </c>
      <c r="D116" s="27">
        <v>58.333333333333336</v>
      </c>
      <c r="E116" s="27">
        <v>45.132743362831853</v>
      </c>
      <c r="F116" s="50">
        <v>51.901140684410649</v>
      </c>
    </row>
    <row r="117" spans="2:6" x14ac:dyDescent="0.25">
      <c r="B117" s="15" t="s">
        <v>230</v>
      </c>
      <c r="C117" s="27">
        <v>31.666666666666664</v>
      </c>
      <c r="D117" s="27">
        <v>12.083333333333334</v>
      </c>
      <c r="E117" s="27">
        <v>5.7522123893805306</v>
      </c>
      <c r="F117" s="50">
        <v>11.596958174904943</v>
      </c>
    </row>
    <row r="118" spans="2:6" ht="13" thickBot="1" x14ac:dyDescent="0.3">
      <c r="B118" s="19" t="s">
        <v>185</v>
      </c>
      <c r="C118" s="52">
        <v>100</v>
      </c>
      <c r="D118" s="52">
        <v>100</v>
      </c>
      <c r="E118" s="52">
        <v>100</v>
      </c>
      <c r="F118" s="55">
        <v>100</v>
      </c>
    </row>
    <row r="121" spans="2:6" x14ac:dyDescent="0.25">
      <c r="B121" s="6" t="s">
        <v>507</v>
      </c>
    </row>
    <row r="122" spans="2:6" ht="13" thickBot="1" x14ac:dyDescent="0.3"/>
    <row r="123" spans="2:6" ht="25" x14ac:dyDescent="0.25">
      <c r="B123" s="16"/>
      <c r="C123" s="17" t="s">
        <v>353</v>
      </c>
      <c r="D123" s="17" t="s">
        <v>354</v>
      </c>
      <c r="E123" s="17" t="s">
        <v>355</v>
      </c>
      <c r="F123" s="48" t="s">
        <v>185</v>
      </c>
    </row>
    <row r="124" spans="2:6" x14ac:dyDescent="0.25">
      <c r="B124" s="18" t="s">
        <v>228</v>
      </c>
      <c r="C124" s="26">
        <v>1.9011406844106464</v>
      </c>
      <c r="D124" s="26">
        <v>13.498098859315588</v>
      </c>
      <c r="E124" s="26">
        <v>21.102661596958175</v>
      </c>
      <c r="F124" s="49">
        <v>36.50190114068441</v>
      </c>
    </row>
    <row r="125" spans="2:6" x14ac:dyDescent="0.25">
      <c r="B125" s="15" t="s">
        <v>229</v>
      </c>
      <c r="C125" s="27">
        <v>5.8935361216730033</v>
      </c>
      <c r="D125" s="27">
        <v>26.615969581749049</v>
      </c>
      <c r="E125" s="27">
        <v>19.391634980988592</v>
      </c>
      <c r="F125" s="50">
        <v>51.901140684410649</v>
      </c>
    </row>
    <row r="126" spans="2:6" x14ac:dyDescent="0.25">
      <c r="B126" s="15" t="s">
        <v>230</v>
      </c>
      <c r="C126" s="27">
        <v>3.6121673003802277</v>
      </c>
      <c r="D126" s="27">
        <v>5.5133079847908748</v>
      </c>
      <c r="E126" s="27">
        <v>2.4714828897338403</v>
      </c>
      <c r="F126" s="50">
        <v>11.596958174904943</v>
      </c>
    </row>
    <row r="127" spans="2:6" ht="13" thickBot="1" x14ac:dyDescent="0.3">
      <c r="B127" s="19" t="s">
        <v>185</v>
      </c>
      <c r="C127" s="20">
        <v>11.406844106463879</v>
      </c>
      <c r="D127" s="20">
        <v>45.627376425855516</v>
      </c>
      <c r="E127" s="20">
        <v>42.965779467680612</v>
      </c>
      <c r="F127" s="51">
        <v>100</v>
      </c>
    </row>
    <row r="130" spans="2:10" x14ac:dyDescent="0.25">
      <c r="B130" s="6" t="s">
        <v>194</v>
      </c>
    </row>
    <row r="131" spans="2:10" ht="13" thickBot="1" x14ac:dyDescent="0.3"/>
    <row r="132" spans="2:10" x14ac:dyDescent="0.25">
      <c r="B132" s="37" t="s">
        <v>170</v>
      </c>
      <c r="C132" s="39">
        <v>50.918848729257206</v>
      </c>
    </row>
    <row r="133" spans="2:10" x14ac:dyDescent="0.25">
      <c r="B133" t="s">
        <v>171</v>
      </c>
      <c r="C133" s="40">
        <v>9.4877290367837084</v>
      </c>
    </row>
    <row r="134" spans="2:10" x14ac:dyDescent="0.25">
      <c r="B134" t="s">
        <v>172</v>
      </c>
      <c r="C134" s="41">
        <v>4</v>
      </c>
    </row>
    <row r="135" spans="2:10" x14ac:dyDescent="0.25">
      <c r="B135" t="s">
        <v>173</v>
      </c>
      <c r="C135" s="40" t="s">
        <v>175</v>
      </c>
    </row>
    <row r="136" spans="2:10" ht="13" thickBot="1" x14ac:dyDescent="0.3">
      <c r="B136" s="38" t="s">
        <v>174</v>
      </c>
      <c r="C136" s="42">
        <v>0.05</v>
      </c>
    </row>
    <row r="138" spans="2:10" x14ac:dyDescent="0.25">
      <c r="B138" s="6" t="s">
        <v>176</v>
      </c>
    </row>
    <row r="139" spans="2:10" x14ac:dyDescent="0.25">
      <c r="B139" s="6" t="s">
        <v>177</v>
      </c>
    </row>
    <row r="140" spans="2:10" x14ac:dyDescent="0.25">
      <c r="B140" s="6" t="s">
        <v>178</v>
      </c>
    </row>
    <row r="141" spans="2:10" ht="12.5" customHeight="1" x14ac:dyDescent="0.25">
      <c r="B141" s="62" t="s">
        <v>179</v>
      </c>
      <c r="C141" s="62"/>
      <c r="D141" s="62"/>
      <c r="E141" s="62"/>
      <c r="F141" s="62"/>
      <c r="G141" s="62"/>
      <c r="H141" s="62"/>
      <c r="I141" s="62"/>
      <c r="J141" s="62"/>
    </row>
    <row r="142" spans="2:10" x14ac:dyDescent="0.25">
      <c r="B142" s="62"/>
      <c r="C142" s="62"/>
      <c r="D142" s="62"/>
      <c r="E142" s="62"/>
      <c r="F142" s="62"/>
      <c r="G142" s="62"/>
      <c r="H142" s="62"/>
      <c r="I142" s="62"/>
      <c r="J142" s="62"/>
    </row>
    <row r="145" spans="2:10" x14ac:dyDescent="0.25">
      <c r="B145" s="6" t="s">
        <v>195</v>
      </c>
    </row>
    <row r="146" spans="2:10" ht="13" thickBot="1" x14ac:dyDescent="0.3"/>
    <row r="147" spans="2:10" x14ac:dyDescent="0.25">
      <c r="B147" s="37" t="s">
        <v>196</v>
      </c>
      <c r="C147" s="39" t="s">
        <v>175</v>
      </c>
    </row>
    <row r="148" spans="2:10" ht="13" thickBot="1" x14ac:dyDescent="0.3">
      <c r="B148" s="38" t="s">
        <v>174</v>
      </c>
      <c r="C148" s="42">
        <v>0.05</v>
      </c>
    </row>
    <row r="150" spans="2:10" x14ac:dyDescent="0.25">
      <c r="B150" s="6" t="s">
        <v>176</v>
      </c>
    </row>
    <row r="151" spans="2:10" x14ac:dyDescent="0.25">
      <c r="B151" s="6" t="s">
        <v>177</v>
      </c>
    </row>
    <row r="152" spans="2:10" x14ac:dyDescent="0.25">
      <c r="B152" s="6" t="s">
        <v>178</v>
      </c>
    </row>
    <row r="153" spans="2:10" ht="12.5" customHeight="1" x14ac:dyDescent="0.25">
      <c r="B153" s="62" t="s">
        <v>179</v>
      </c>
      <c r="C153" s="62"/>
      <c r="D153" s="62"/>
      <c r="E153" s="62"/>
      <c r="F153" s="62"/>
      <c r="G153" s="62"/>
      <c r="H153" s="62"/>
      <c r="I153" s="62"/>
      <c r="J153" s="62"/>
    </row>
    <row r="154" spans="2:10" x14ac:dyDescent="0.25">
      <c r="B154" s="62"/>
      <c r="C154" s="62"/>
      <c r="D154" s="62"/>
      <c r="E154" s="62"/>
      <c r="F154" s="62"/>
      <c r="G154" s="62"/>
      <c r="H154" s="62"/>
      <c r="I154" s="62"/>
      <c r="J154" s="62"/>
    </row>
    <row r="157" spans="2:10" x14ac:dyDescent="0.25">
      <c r="B157" s="6" t="s">
        <v>197</v>
      </c>
    </row>
    <row r="158" spans="2:10" ht="13" thickBot="1" x14ac:dyDescent="0.3"/>
    <row r="159" spans="2:10" x14ac:dyDescent="0.25">
      <c r="B159" s="37" t="s">
        <v>198</v>
      </c>
      <c r="C159" s="39">
        <v>46.620601650691071</v>
      </c>
    </row>
    <row r="160" spans="2:10" x14ac:dyDescent="0.25">
      <c r="B160" t="s">
        <v>199</v>
      </c>
      <c r="C160" s="40">
        <v>9.4877290367837084</v>
      </c>
    </row>
    <row r="161" spans="2:10" x14ac:dyDescent="0.25">
      <c r="B161" t="s">
        <v>172</v>
      </c>
      <c r="C161" s="41">
        <v>4</v>
      </c>
    </row>
    <row r="162" spans="2:10" x14ac:dyDescent="0.25">
      <c r="B162" t="s">
        <v>173</v>
      </c>
      <c r="C162" s="40" t="s">
        <v>175</v>
      </c>
    </row>
    <row r="163" spans="2:10" ht="13" thickBot="1" x14ac:dyDescent="0.3">
      <c r="B163" s="38" t="s">
        <v>174</v>
      </c>
      <c r="C163" s="42">
        <v>0.05</v>
      </c>
    </row>
    <row r="165" spans="2:10" x14ac:dyDescent="0.25">
      <c r="B165" s="6" t="s">
        <v>176</v>
      </c>
    </row>
    <row r="166" spans="2:10" x14ac:dyDescent="0.25">
      <c r="B166" s="6" t="s">
        <v>177</v>
      </c>
    </row>
    <row r="167" spans="2:10" x14ac:dyDescent="0.25">
      <c r="B167" s="6" t="s">
        <v>178</v>
      </c>
    </row>
    <row r="168" spans="2:10" ht="12.5" customHeight="1" x14ac:dyDescent="0.25">
      <c r="B168" s="62" t="s">
        <v>179</v>
      </c>
      <c r="C168" s="62"/>
      <c r="D168" s="62"/>
      <c r="E168" s="62"/>
      <c r="F168" s="62"/>
      <c r="G168" s="62"/>
      <c r="H168" s="62"/>
      <c r="I168" s="62"/>
      <c r="J168" s="62"/>
    </row>
    <row r="169" spans="2:10" x14ac:dyDescent="0.25">
      <c r="B169" s="62"/>
      <c r="C169" s="62"/>
      <c r="D169" s="62"/>
      <c r="E169" s="62"/>
      <c r="F169" s="62"/>
      <c r="G169" s="62"/>
      <c r="H169" s="62"/>
      <c r="I169" s="62"/>
      <c r="J169" s="62"/>
    </row>
    <row r="172" spans="2:10" x14ac:dyDescent="0.25">
      <c r="B172" s="6" t="s">
        <v>200</v>
      </c>
    </row>
    <row r="173" spans="2:10" ht="13" thickBot="1" x14ac:dyDescent="0.3"/>
    <row r="174" spans="2:10" x14ac:dyDescent="0.25">
      <c r="B174" s="16" t="s">
        <v>201</v>
      </c>
      <c r="C174" s="17" t="s">
        <v>202</v>
      </c>
    </row>
    <row r="175" spans="2:10" x14ac:dyDescent="0.25">
      <c r="B175" s="18" t="s">
        <v>203</v>
      </c>
      <c r="C175" s="26">
        <v>0.3111332430367128</v>
      </c>
    </row>
    <row r="176" spans="2:10" x14ac:dyDescent="0.25">
      <c r="B176" s="15" t="s">
        <v>204</v>
      </c>
      <c r="C176" s="27">
        <v>0.29708582033356945</v>
      </c>
    </row>
    <row r="177" spans="2:6" x14ac:dyDescent="0.25">
      <c r="B177" s="15" t="s">
        <v>205</v>
      </c>
      <c r="C177" s="27">
        <v>0.22000442600382181</v>
      </c>
    </row>
    <row r="178" spans="2:6" x14ac:dyDescent="0.25">
      <c r="B178" s="15" t="s">
        <v>206</v>
      </c>
      <c r="C178" s="27">
        <v>0.22000442600382181</v>
      </c>
    </row>
    <row r="179" spans="2:6" x14ac:dyDescent="0.25">
      <c r="B179" s="15" t="s">
        <v>207</v>
      </c>
      <c r="C179" s="27">
        <v>4.0136390281908275E-2</v>
      </c>
    </row>
    <row r="180" spans="2:6" x14ac:dyDescent="0.25">
      <c r="B180" s="15" t="s">
        <v>208</v>
      </c>
      <c r="C180" s="27">
        <v>4.2859924403521835E-2</v>
      </c>
    </row>
    <row r="181" spans="2:6" ht="13" thickBot="1" x14ac:dyDescent="0.3">
      <c r="B181" s="22" t="s">
        <v>254</v>
      </c>
      <c r="C181" s="28">
        <v>-2.7376916868442409E-2</v>
      </c>
    </row>
    <row r="184" spans="2:6" x14ac:dyDescent="0.25">
      <c r="B184" s="6" t="s">
        <v>209</v>
      </c>
    </row>
    <row r="185" spans="2:6" ht="13" thickBot="1" x14ac:dyDescent="0.3"/>
    <row r="186" spans="2:6" ht="37.5" x14ac:dyDescent="0.25">
      <c r="B186" s="16" t="s">
        <v>201</v>
      </c>
      <c r="C186" s="17" t="s">
        <v>202</v>
      </c>
      <c r="D186" s="17" t="s">
        <v>210</v>
      </c>
      <c r="E186" s="17" t="s">
        <v>211</v>
      </c>
      <c r="F186" s="17" t="s">
        <v>212</v>
      </c>
    </row>
    <row r="187" spans="2:6" x14ac:dyDescent="0.25">
      <c r="B187" s="18" t="s">
        <v>213</v>
      </c>
      <c r="C187" s="26">
        <v>-0.42969601550199832</v>
      </c>
      <c r="D187" s="26">
        <v>5.9535786923323286E-2</v>
      </c>
      <c r="E187" s="26">
        <v>-0.54638401366296263</v>
      </c>
      <c r="F187" s="26">
        <v>-0.31300801734103401</v>
      </c>
    </row>
    <row r="188" spans="2:6" x14ac:dyDescent="0.25">
      <c r="B188" s="15" t="s">
        <v>214</v>
      </c>
      <c r="C188" s="27">
        <v>-0.2612428062321045</v>
      </c>
      <c r="D188" s="27">
        <v>3.8747512331171963E-2</v>
      </c>
      <c r="E188" s="27">
        <v>-0.33718653489172318</v>
      </c>
      <c r="F188" s="27">
        <v>-0.18529907757248582</v>
      </c>
    </row>
    <row r="189" spans="2:6" x14ac:dyDescent="0.25">
      <c r="B189" s="15" t="s">
        <v>215</v>
      </c>
      <c r="C189" s="27">
        <v>-0.23082594804030707</v>
      </c>
      <c r="D189" s="27">
        <v>3.4975630769511844E-2</v>
      </c>
      <c r="E189" s="27">
        <v>-0.29937692468512123</v>
      </c>
      <c r="F189" s="27">
        <v>-0.16227497139549293</v>
      </c>
    </row>
    <row r="190" spans="2:6" x14ac:dyDescent="0.25">
      <c r="B190" s="15" t="s">
        <v>216</v>
      </c>
      <c r="C190" s="27">
        <v>-0.25897810218978101</v>
      </c>
      <c r="D190" s="27">
        <v>3.8623421512438222E-2</v>
      </c>
      <c r="E190" s="27">
        <v>-0.33467861731386944</v>
      </c>
      <c r="F190" s="27">
        <v>-0.18327758706569258</v>
      </c>
    </row>
    <row r="191" spans="2:6" x14ac:dyDescent="0.25">
      <c r="B191" s="15" t="s">
        <v>217</v>
      </c>
      <c r="C191" s="27">
        <v>-0.26352731459130241</v>
      </c>
      <c r="D191" s="27">
        <v>3.910658558038884E-2</v>
      </c>
      <c r="E191" s="27">
        <v>-0.34017481388719795</v>
      </c>
      <c r="F191" s="27">
        <v>-0.1868798152954069</v>
      </c>
    </row>
    <row r="192" spans="2:6" x14ac:dyDescent="0.25">
      <c r="B192" s="15" t="s">
        <v>218</v>
      </c>
      <c r="C192" s="27">
        <v>4.6254247595823951E-2</v>
      </c>
      <c r="D192" s="27">
        <v>1.3539144777557409E-2</v>
      </c>
      <c r="E192" s="27">
        <v>1.9718011450337875E-2</v>
      </c>
      <c r="F192" s="27">
        <v>7.279048374131003E-2</v>
      </c>
    </row>
    <row r="193" spans="2:6" x14ac:dyDescent="0.25">
      <c r="B193" s="15" t="s">
        <v>219</v>
      </c>
      <c r="C193" s="27">
        <v>4.5751908989938542E-2</v>
      </c>
      <c r="D193" s="27">
        <v>1.3409757053908575E-2</v>
      </c>
      <c r="E193" s="27">
        <v>1.9469268122845801E-2</v>
      </c>
      <c r="F193" s="27">
        <v>7.2034549857031283E-2</v>
      </c>
    </row>
    <row r="194" spans="2:6" ht="13" thickBot="1" x14ac:dyDescent="0.3">
      <c r="B194" s="22" t="s">
        <v>220</v>
      </c>
      <c r="C194" s="28">
        <v>4.6001706949460722E-2</v>
      </c>
      <c r="D194" s="28">
        <v>1.3460841555160795E-2</v>
      </c>
      <c r="E194" s="28">
        <v>1.9618942299745437E-2</v>
      </c>
      <c r="F194" s="28">
        <v>7.2384471599176006E-2</v>
      </c>
    </row>
  </sheetData>
  <mergeCells count="5">
    <mergeCell ref="B1:M2"/>
    <mergeCell ref="B32:J33"/>
    <mergeCell ref="B141:J142"/>
    <mergeCell ref="B153:J154"/>
    <mergeCell ref="B168:J169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3" name="BT68007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2" r:id="rId4" name="DD99191">
              <controlPr defaultSize="0" autoFill="0" autoPict="0" macro="[0]!GoToResultsNew1505202013144739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12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8A669-5DE6-46F3-8998-BE2541F81B75}">
  <sheetPr codeName="Лист39">
    <tabColor rgb="FF007800"/>
  </sheetPr>
  <dimension ref="B1:M194"/>
  <sheetViews>
    <sheetView topLeftCell="A16" zoomScaleNormal="100" workbookViewId="0">
      <selection activeCell="B114" sqref="B114:E117"/>
    </sheetView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496</v>
      </c>
    </row>
    <row r="4" spans="2:13" x14ac:dyDescent="0.25">
      <c r="B4" t="s">
        <v>144</v>
      </c>
    </row>
    <row r="5" spans="2:13" x14ac:dyDescent="0.25">
      <c r="B5" t="s">
        <v>387</v>
      </c>
    </row>
    <row r="6" spans="2:13" x14ac:dyDescent="0.25">
      <c r="B6" t="s">
        <v>301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485</v>
      </c>
    </row>
    <row r="13" spans="2:13" x14ac:dyDescent="0.25">
      <c r="B13" s="6" t="s">
        <v>486</v>
      </c>
    </row>
    <row r="14" spans="2:13" ht="13" thickBot="1" x14ac:dyDescent="0.3"/>
    <row r="15" spans="2:13" ht="25" x14ac:dyDescent="0.25">
      <c r="B15" s="16"/>
      <c r="C15" s="17" t="s">
        <v>353</v>
      </c>
      <c r="D15" s="17" t="s">
        <v>354</v>
      </c>
      <c r="E15" s="17" t="s">
        <v>355</v>
      </c>
    </row>
    <row r="16" spans="2:13" x14ac:dyDescent="0.25">
      <c r="B16" s="18" t="s">
        <v>228</v>
      </c>
      <c r="C16" s="23">
        <v>16</v>
      </c>
      <c r="D16" s="23">
        <v>77</v>
      </c>
      <c r="E16" s="23">
        <v>99</v>
      </c>
    </row>
    <row r="17" spans="2:10" x14ac:dyDescent="0.25">
      <c r="B17" s="15" t="s">
        <v>229</v>
      </c>
      <c r="C17" s="24">
        <v>64</v>
      </c>
      <c r="D17" s="24">
        <v>148</v>
      </c>
      <c r="E17" s="24">
        <v>61</v>
      </c>
    </row>
    <row r="18" spans="2:10" ht="13" thickBot="1" x14ac:dyDescent="0.3">
      <c r="B18" s="22" t="s">
        <v>230</v>
      </c>
      <c r="C18" s="25">
        <v>36</v>
      </c>
      <c r="D18" s="25">
        <v>19</v>
      </c>
      <c r="E18" s="25">
        <v>6</v>
      </c>
    </row>
    <row r="21" spans="2:10" x14ac:dyDescent="0.25">
      <c r="B21" s="6" t="s">
        <v>487</v>
      </c>
    </row>
    <row r="22" spans="2:10" ht="13" thickBot="1" x14ac:dyDescent="0.3"/>
    <row r="23" spans="2:10" x14ac:dyDescent="0.25">
      <c r="B23" s="37" t="s">
        <v>170</v>
      </c>
      <c r="C23" s="39">
        <v>103.52088055616026</v>
      </c>
    </row>
    <row r="24" spans="2:10" x14ac:dyDescent="0.25">
      <c r="B24" t="s">
        <v>171</v>
      </c>
      <c r="C24" s="40">
        <v>9.4877290367837084</v>
      </c>
    </row>
    <row r="25" spans="2:10" x14ac:dyDescent="0.25">
      <c r="B25" t="s">
        <v>172</v>
      </c>
      <c r="C25" s="41">
        <v>4</v>
      </c>
    </row>
    <row r="26" spans="2:10" x14ac:dyDescent="0.25">
      <c r="B26" t="s">
        <v>173</v>
      </c>
      <c r="C26" s="40" t="s">
        <v>175</v>
      </c>
    </row>
    <row r="27" spans="2:10" ht="13" thickBot="1" x14ac:dyDescent="0.3">
      <c r="B27" s="38" t="s">
        <v>174</v>
      </c>
      <c r="C27" s="42">
        <v>0.05</v>
      </c>
    </row>
    <row r="29" spans="2:10" x14ac:dyDescent="0.25">
      <c r="B29" s="6" t="s">
        <v>176</v>
      </c>
    </row>
    <row r="30" spans="2:10" x14ac:dyDescent="0.25">
      <c r="B30" s="6" t="s">
        <v>177</v>
      </c>
    </row>
    <row r="31" spans="2:10" x14ac:dyDescent="0.25">
      <c r="B31" s="6" t="s">
        <v>178</v>
      </c>
    </row>
    <row r="32" spans="2:10" ht="12.5" customHeight="1" x14ac:dyDescent="0.25">
      <c r="B32" s="62" t="s">
        <v>179</v>
      </c>
      <c r="C32" s="62"/>
      <c r="D32" s="62"/>
      <c r="E32" s="62"/>
      <c r="F32" s="62"/>
      <c r="G32" s="62"/>
      <c r="H32" s="62"/>
      <c r="I32" s="62"/>
      <c r="J32" s="62"/>
    </row>
    <row r="33" spans="2:10" x14ac:dyDescent="0.25">
      <c r="B33" s="62"/>
      <c r="C33" s="62"/>
      <c r="D33" s="62"/>
      <c r="E33" s="62"/>
      <c r="F33" s="62"/>
      <c r="G33" s="62"/>
      <c r="H33" s="62"/>
      <c r="I33" s="62"/>
      <c r="J33" s="62"/>
    </row>
    <row r="36" spans="2:10" x14ac:dyDescent="0.25">
      <c r="B36" s="6" t="s">
        <v>488</v>
      </c>
    </row>
    <row r="37" spans="2:10" ht="13" thickBot="1" x14ac:dyDescent="0.3"/>
    <row r="38" spans="2:10" ht="25" x14ac:dyDescent="0.25">
      <c r="B38" s="16"/>
      <c r="C38" s="17" t="s">
        <v>353</v>
      </c>
      <c r="D38" s="17" t="s">
        <v>354</v>
      </c>
      <c r="E38" s="17" t="s">
        <v>355</v>
      </c>
    </row>
    <row r="39" spans="2:10" ht="13" x14ac:dyDescent="0.3">
      <c r="B39" s="18" t="s">
        <v>228</v>
      </c>
      <c r="C39" s="45" t="s">
        <v>182</v>
      </c>
      <c r="D39" s="45" t="s">
        <v>182</v>
      </c>
      <c r="E39" s="45" t="s">
        <v>181</v>
      </c>
    </row>
    <row r="40" spans="2:10" ht="13" x14ac:dyDescent="0.3">
      <c r="B40" s="15" t="s">
        <v>229</v>
      </c>
      <c r="C40" s="56" t="s">
        <v>181</v>
      </c>
      <c r="D40" s="57" t="s">
        <v>181</v>
      </c>
      <c r="E40" s="57" t="s">
        <v>182</v>
      </c>
    </row>
    <row r="41" spans="2:10" ht="13.5" thickBot="1" x14ac:dyDescent="0.35">
      <c r="B41" s="22" t="s">
        <v>230</v>
      </c>
      <c r="C41" s="46" t="s">
        <v>181</v>
      </c>
      <c r="D41" s="46" t="s">
        <v>182</v>
      </c>
      <c r="E41" s="46" t="s">
        <v>182</v>
      </c>
    </row>
    <row r="42" spans="2:10" ht="13" x14ac:dyDescent="0.3">
      <c r="B42" s="47" t="s">
        <v>183</v>
      </c>
    </row>
    <row r="45" spans="2:10" x14ac:dyDescent="0.25">
      <c r="B45" s="6" t="s">
        <v>489</v>
      </c>
    </row>
    <row r="46" spans="2:10" ht="13" thickBot="1" x14ac:dyDescent="0.3"/>
    <row r="47" spans="2:10" ht="25" x14ac:dyDescent="0.25">
      <c r="B47" s="16"/>
      <c r="C47" s="17" t="s">
        <v>353</v>
      </c>
      <c r="D47" s="17" t="s">
        <v>354</v>
      </c>
      <c r="E47" s="17" t="s">
        <v>355</v>
      </c>
      <c r="F47" s="48" t="s">
        <v>185</v>
      </c>
    </row>
    <row r="48" spans="2:10" x14ac:dyDescent="0.25">
      <c r="B48" s="18" t="s">
        <v>228</v>
      </c>
      <c r="C48" s="26">
        <v>16.388182334688171</v>
      </c>
      <c r="D48" s="26">
        <v>1.6342682231606747</v>
      </c>
      <c r="E48" s="26">
        <v>24.344097158596362</v>
      </c>
      <c r="F48" s="49">
        <v>42.366547716445211</v>
      </c>
    </row>
    <row r="49" spans="2:6" x14ac:dyDescent="0.25">
      <c r="B49" s="15" t="s">
        <v>229</v>
      </c>
      <c r="C49" s="27">
        <v>0.23917440018134919</v>
      </c>
      <c r="D49" s="27">
        <v>3.6031740704183464</v>
      </c>
      <c r="E49" s="27">
        <v>7.3450457493702697</v>
      </c>
      <c r="F49" s="50">
        <v>11.187394219969965</v>
      </c>
    </row>
    <row r="50" spans="2:6" x14ac:dyDescent="0.25">
      <c r="B50" s="15" t="s">
        <v>230</v>
      </c>
      <c r="C50" s="27">
        <v>37.791646157847332</v>
      </c>
      <c r="D50" s="27">
        <v>3.0543043643977317</v>
      </c>
      <c r="E50" s="27">
        <v>9.1209880975000175</v>
      </c>
      <c r="F50" s="50">
        <v>49.966938619745079</v>
      </c>
    </row>
    <row r="51" spans="2:6" ht="13" thickBot="1" x14ac:dyDescent="0.3">
      <c r="B51" s="19" t="s">
        <v>185</v>
      </c>
      <c r="C51" s="20">
        <v>54.419002892716847</v>
      </c>
      <c r="D51" s="20">
        <v>8.291746657976752</v>
      </c>
      <c r="E51" s="20">
        <v>40.810131005466651</v>
      </c>
      <c r="F51" s="51">
        <v>103.52088055616026</v>
      </c>
    </row>
    <row r="54" spans="2:6" x14ac:dyDescent="0.25">
      <c r="B54" s="6" t="s">
        <v>490</v>
      </c>
    </row>
    <row r="55" spans="2:6" ht="13" thickBot="1" x14ac:dyDescent="0.3"/>
    <row r="56" spans="2:6" ht="25" x14ac:dyDescent="0.25">
      <c r="B56" s="16"/>
      <c r="C56" s="17" t="s">
        <v>353</v>
      </c>
      <c r="D56" s="17" t="s">
        <v>354</v>
      </c>
      <c r="E56" s="17" t="s">
        <v>355</v>
      </c>
    </row>
    <row r="57" spans="2:6" x14ac:dyDescent="0.25">
      <c r="B57" s="18" t="s">
        <v>228</v>
      </c>
      <c r="C57" s="26">
        <v>-4.0482320010948198</v>
      </c>
      <c r="D57" s="26">
        <v>-1.2783850058416184</v>
      </c>
      <c r="E57" s="26">
        <v>4.9339737695488779</v>
      </c>
    </row>
    <row r="58" spans="2:6" x14ac:dyDescent="0.25">
      <c r="B58" s="15" t="s">
        <v>229</v>
      </c>
      <c r="C58" s="27">
        <v>0.48905459836438425</v>
      </c>
      <c r="D58" s="27">
        <v>1.8982028528106121</v>
      </c>
      <c r="E58" s="27">
        <v>-2.7101744868864568</v>
      </c>
    </row>
    <row r="59" spans="2:6" ht="13" thickBot="1" x14ac:dyDescent="0.3">
      <c r="B59" s="22" t="s">
        <v>230</v>
      </c>
      <c r="C59" s="28">
        <v>6.1474910457720338</v>
      </c>
      <c r="D59" s="28">
        <v>-1.7476568211172729</v>
      </c>
      <c r="E59" s="28">
        <v>-3.0200973655662193</v>
      </c>
    </row>
    <row r="62" spans="2:6" x14ac:dyDescent="0.25">
      <c r="B62" s="6" t="s">
        <v>491</v>
      </c>
    </row>
    <row r="63" spans="2:6" ht="13" thickBot="1" x14ac:dyDescent="0.3"/>
    <row r="64" spans="2:6" ht="25" x14ac:dyDescent="0.25">
      <c r="B64" s="16"/>
      <c r="C64" s="17" t="s">
        <v>353</v>
      </c>
      <c r="D64" s="17" t="s">
        <v>354</v>
      </c>
      <c r="E64" s="17" t="s">
        <v>355</v>
      </c>
    </row>
    <row r="65" spans="2:5" ht="13" x14ac:dyDescent="0.3">
      <c r="B65" s="18" t="s">
        <v>228</v>
      </c>
      <c r="C65" s="29">
        <v>-5.754213558707959</v>
      </c>
      <c r="D65" s="29">
        <v>-2.1910365621372243</v>
      </c>
      <c r="E65" s="29">
        <v>7.484419070383673</v>
      </c>
    </row>
    <row r="66" spans="2:5" ht="13" x14ac:dyDescent="0.3">
      <c r="B66" s="15" t="s">
        <v>229</v>
      </c>
      <c r="C66" s="27">
        <v>0.79871327365804146</v>
      </c>
      <c r="D66" s="31">
        <v>3.7380366157124305</v>
      </c>
      <c r="E66" s="31">
        <v>-4.7235822913878671</v>
      </c>
    </row>
    <row r="67" spans="2:5" ht="13.5" thickBot="1" x14ac:dyDescent="0.35">
      <c r="B67" s="22" t="s">
        <v>230</v>
      </c>
      <c r="C67" s="33">
        <v>7.4056851490934754</v>
      </c>
      <c r="D67" s="33">
        <v>-2.5385800920464408</v>
      </c>
      <c r="E67" s="33">
        <v>-3.8826564263546413</v>
      </c>
    </row>
    <row r="68" spans="2:5" ht="13" x14ac:dyDescent="0.3">
      <c r="B68" s="47" t="s">
        <v>188</v>
      </c>
    </row>
    <row r="91" spans="2:7" x14ac:dyDescent="0.25">
      <c r="G91" t="s">
        <v>189</v>
      </c>
    </row>
    <row r="94" spans="2:7" x14ac:dyDescent="0.25">
      <c r="B94" s="6" t="s">
        <v>492</v>
      </c>
    </row>
    <row r="95" spans="2:7" ht="13" thickBot="1" x14ac:dyDescent="0.3"/>
    <row r="96" spans="2:7" ht="25" x14ac:dyDescent="0.25">
      <c r="B96" s="16"/>
      <c r="C96" s="17" t="s">
        <v>353</v>
      </c>
      <c r="D96" s="17" t="s">
        <v>354</v>
      </c>
      <c r="E96" s="17" t="s">
        <v>355</v>
      </c>
      <c r="F96" s="48" t="s">
        <v>185</v>
      </c>
    </row>
    <row r="97" spans="2:6" x14ac:dyDescent="0.25">
      <c r="B97" s="18" t="s">
        <v>228</v>
      </c>
      <c r="C97" s="23">
        <v>16</v>
      </c>
      <c r="D97" s="23">
        <v>77</v>
      </c>
      <c r="E97" s="23">
        <v>99</v>
      </c>
      <c r="F97" s="53">
        <v>192</v>
      </c>
    </row>
    <row r="98" spans="2:6" x14ac:dyDescent="0.25">
      <c r="B98" s="15" t="s">
        <v>229</v>
      </c>
      <c r="C98" s="24">
        <v>64</v>
      </c>
      <c r="D98" s="24">
        <v>148</v>
      </c>
      <c r="E98" s="24">
        <v>61</v>
      </c>
      <c r="F98" s="54">
        <v>273</v>
      </c>
    </row>
    <row r="99" spans="2:6" x14ac:dyDescent="0.25">
      <c r="B99" s="15" t="s">
        <v>230</v>
      </c>
      <c r="C99" s="24">
        <v>36</v>
      </c>
      <c r="D99" s="24">
        <v>19</v>
      </c>
      <c r="E99" s="24">
        <v>6</v>
      </c>
      <c r="F99" s="54">
        <v>61</v>
      </c>
    </row>
    <row r="100" spans="2:6" ht="13" thickBot="1" x14ac:dyDescent="0.3">
      <c r="B100" s="19" t="s">
        <v>185</v>
      </c>
      <c r="C100" s="52">
        <v>116</v>
      </c>
      <c r="D100" s="52">
        <v>244</v>
      </c>
      <c r="E100" s="52">
        <v>166</v>
      </c>
      <c r="F100" s="55">
        <v>526</v>
      </c>
    </row>
    <row r="103" spans="2:6" x14ac:dyDescent="0.25">
      <c r="B103" s="6" t="s">
        <v>493</v>
      </c>
    </row>
    <row r="104" spans="2:6" ht="13" thickBot="1" x14ac:dyDescent="0.3"/>
    <row r="105" spans="2:6" ht="25" x14ac:dyDescent="0.25">
      <c r="B105" s="16"/>
      <c r="C105" s="17" t="s">
        <v>353</v>
      </c>
      <c r="D105" s="17" t="s">
        <v>354</v>
      </c>
      <c r="E105" s="17" t="s">
        <v>355</v>
      </c>
      <c r="F105" s="48" t="s">
        <v>185</v>
      </c>
    </row>
    <row r="106" spans="2:6" x14ac:dyDescent="0.25">
      <c r="B106" s="18" t="s">
        <v>228</v>
      </c>
      <c r="C106" s="26">
        <v>8.3333333333333321</v>
      </c>
      <c r="D106" s="26">
        <v>40.104166666666671</v>
      </c>
      <c r="E106" s="26">
        <v>51.5625</v>
      </c>
      <c r="F106" s="49">
        <v>100</v>
      </c>
    </row>
    <row r="107" spans="2:6" x14ac:dyDescent="0.25">
      <c r="B107" s="15" t="s">
        <v>229</v>
      </c>
      <c r="C107" s="27">
        <v>23.443223443223442</v>
      </c>
      <c r="D107" s="27">
        <v>54.212454212454212</v>
      </c>
      <c r="E107" s="27">
        <v>22.344322344322347</v>
      </c>
      <c r="F107" s="50">
        <v>100</v>
      </c>
    </row>
    <row r="108" spans="2:6" x14ac:dyDescent="0.25">
      <c r="B108" s="15" t="s">
        <v>230</v>
      </c>
      <c r="C108" s="27">
        <v>59.016393442622949</v>
      </c>
      <c r="D108" s="27">
        <v>31.147540983606557</v>
      </c>
      <c r="E108" s="27">
        <v>9.8360655737704921</v>
      </c>
      <c r="F108" s="50">
        <v>100</v>
      </c>
    </row>
    <row r="109" spans="2:6" ht="13" thickBot="1" x14ac:dyDescent="0.3">
      <c r="B109" s="19" t="s">
        <v>185</v>
      </c>
      <c r="C109" s="52">
        <v>22.053231939163499</v>
      </c>
      <c r="D109" s="52">
        <v>46.387832699619771</v>
      </c>
      <c r="E109" s="52">
        <v>31.558935361216729</v>
      </c>
      <c r="F109" s="55">
        <v>100</v>
      </c>
    </row>
    <row r="112" spans="2:6" x14ac:dyDescent="0.25">
      <c r="B112" s="6" t="s">
        <v>494</v>
      </c>
    </row>
    <row r="113" spans="2:6" ht="13" thickBot="1" x14ac:dyDescent="0.3"/>
    <row r="114" spans="2:6" ht="25" x14ac:dyDescent="0.25">
      <c r="B114" s="16"/>
      <c r="C114" s="17" t="s">
        <v>353</v>
      </c>
      <c r="D114" s="17" t="s">
        <v>354</v>
      </c>
      <c r="E114" s="17" t="s">
        <v>355</v>
      </c>
      <c r="F114" s="48" t="s">
        <v>185</v>
      </c>
    </row>
    <row r="115" spans="2:6" x14ac:dyDescent="0.25">
      <c r="B115" s="18" t="s">
        <v>228</v>
      </c>
      <c r="C115" s="26">
        <v>13.793103448275861</v>
      </c>
      <c r="D115" s="26">
        <v>31.557377049180328</v>
      </c>
      <c r="E115" s="26">
        <v>59.638554216867469</v>
      </c>
      <c r="F115" s="49">
        <v>36.50190114068441</v>
      </c>
    </row>
    <row r="116" spans="2:6" x14ac:dyDescent="0.25">
      <c r="B116" s="15" t="s">
        <v>229</v>
      </c>
      <c r="C116" s="27">
        <v>55.172413793103445</v>
      </c>
      <c r="D116" s="27">
        <v>60.655737704918032</v>
      </c>
      <c r="E116" s="27">
        <v>36.746987951807228</v>
      </c>
      <c r="F116" s="50">
        <v>51.901140684410649</v>
      </c>
    </row>
    <row r="117" spans="2:6" x14ac:dyDescent="0.25">
      <c r="B117" s="15" t="s">
        <v>230</v>
      </c>
      <c r="C117" s="27">
        <v>31.03448275862069</v>
      </c>
      <c r="D117" s="27">
        <v>7.7868852459016393</v>
      </c>
      <c r="E117" s="27">
        <v>3.6144578313253009</v>
      </c>
      <c r="F117" s="50">
        <v>11.596958174904943</v>
      </c>
    </row>
    <row r="118" spans="2:6" ht="13" thickBot="1" x14ac:dyDescent="0.3">
      <c r="B118" s="19" t="s">
        <v>185</v>
      </c>
      <c r="C118" s="52">
        <v>100</v>
      </c>
      <c r="D118" s="52">
        <v>100</v>
      </c>
      <c r="E118" s="52">
        <v>100</v>
      </c>
      <c r="F118" s="55">
        <v>100</v>
      </c>
    </row>
    <row r="121" spans="2:6" x14ac:dyDescent="0.25">
      <c r="B121" s="6" t="s">
        <v>495</v>
      </c>
    </row>
    <row r="122" spans="2:6" ht="13" thickBot="1" x14ac:dyDescent="0.3"/>
    <row r="123" spans="2:6" ht="25" x14ac:dyDescent="0.25">
      <c r="B123" s="16"/>
      <c r="C123" s="17" t="s">
        <v>353</v>
      </c>
      <c r="D123" s="17" t="s">
        <v>354</v>
      </c>
      <c r="E123" s="17" t="s">
        <v>355</v>
      </c>
      <c r="F123" s="48" t="s">
        <v>185</v>
      </c>
    </row>
    <row r="124" spans="2:6" x14ac:dyDescent="0.25">
      <c r="B124" s="18" t="s">
        <v>228</v>
      </c>
      <c r="C124" s="26">
        <v>3.041825095057034</v>
      </c>
      <c r="D124" s="26">
        <v>14.638783269961978</v>
      </c>
      <c r="E124" s="26">
        <v>18.821292775665398</v>
      </c>
      <c r="F124" s="49">
        <v>36.50190114068441</v>
      </c>
    </row>
    <row r="125" spans="2:6" x14ac:dyDescent="0.25">
      <c r="B125" s="15" t="s">
        <v>229</v>
      </c>
      <c r="C125" s="27">
        <v>12.167300380228136</v>
      </c>
      <c r="D125" s="27">
        <v>28.13688212927757</v>
      </c>
      <c r="E125" s="27">
        <v>11.596958174904943</v>
      </c>
      <c r="F125" s="50">
        <v>51.901140684410649</v>
      </c>
    </row>
    <row r="126" spans="2:6" x14ac:dyDescent="0.25">
      <c r="B126" s="15" t="s">
        <v>230</v>
      </c>
      <c r="C126" s="27">
        <v>6.8441064638783269</v>
      </c>
      <c r="D126" s="27">
        <v>3.6121673003802277</v>
      </c>
      <c r="E126" s="27">
        <v>1.1406844106463878</v>
      </c>
      <c r="F126" s="50">
        <v>11.596958174904943</v>
      </c>
    </row>
    <row r="127" spans="2:6" ht="13" thickBot="1" x14ac:dyDescent="0.3">
      <c r="B127" s="19" t="s">
        <v>185</v>
      </c>
      <c r="C127" s="20">
        <v>22.053231939163499</v>
      </c>
      <c r="D127" s="20">
        <v>46.387832699619771</v>
      </c>
      <c r="E127" s="20">
        <v>31.558935361216729</v>
      </c>
      <c r="F127" s="51">
        <v>100</v>
      </c>
    </row>
    <row r="130" spans="2:10" x14ac:dyDescent="0.25">
      <c r="B130" s="6" t="s">
        <v>194</v>
      </c>
    </row>
    <row r="131" spans="2:10" ht="13" thickBot="1" x14ac:dyDescent="0.3"/>
    <row r="132" spans="2:10" x14ac:dyDescent="0.25">
      <c r="B132" s="37" t="s">
        <v>170</v>
      </c>
      <c r="C132" s="39">
        <v>103.52088055616028</v>
      </c>
    </row>
    <row r="133" spans="2:10" x14ac:dyDescent="0.25">
      <c r="B133" t="s">
        <v>171</v>
      </c>
      <c r="C133" s="40">
        <v>9.4877290367837084</v>
      </c>
    </row>
    <row r="134" spans="2:10" x14ac:dyDescent="0.25">
      <c r="B134" t="s">
        <v>172</v>
      </c>
      <c r="C134" s="41">
        <v>4</v>
      </c>
    </row>
    <row r="135" spans="2:10" x14ac:dyDescent="0.25">
      <c r="B135" t="s">
        <v>173</v>
      </c>
      <c r="C135" s="40" t="s">
        <v>175</v>
      </c>
    </row>
    <row r="136" spans="2:10" ht="13" thickBot="1" x14ac:dyDescent="0.3">
      <c r="B136" s="38" t="s">
        <v>174</v>
      </c>
      <c r="C136" s="42">
        <v>0.05</v>
      </c>
    </row>
    <row r="138" spans="2:10" x14ac:dyDescent="0.25">
      <c r="B138" s="6" t="s">
        <v>176</v>
      </c>
    </row>
    <row r="139" spans="2:10" x14ac:dyDescent="0.25">
      <c r="B139" s="6" t="s">
        <v>177</v>
      </c>
    </row>
    <row r="140" spans="2:10" x14ac:dyDescent="0.25">
      <c r="B140" s="6" t="s">
        <v>178</v>
      </c>
    </row>
    <row r="141" spans="2:10" ht="12.5" customHeight="1" x14ac:dyDescent="0.25">
      <c r="B141" s="62" t="s">
        <v>179</v>
      </c>
      <c r="C141" s="62"/>
      <c r="D141" s="62"/>
      <c r="E141" s="62"/>
      <c r="F141" s="62"/>
      <c r="G141" s="62"/>
      <c r="H141" s="62"/>
      <c r="I141" s="62"/>
      <c r="J141" s="62"/>
    </row>
    <row r="142" spans="2:10" x14ac:dyDescent="0.25">
      <c r="B142" s="62"/>
      <c r="C142" s="62"/>
      <c r="D142" s="62"/>
      <c r="E142" s="62"/>
      <c r="F142" s="62"/>
      <c r="G142" s="62"/>
      <c r="H142" s="62"/>
      <c r="I142" s="62"/>
      <c r="J142" s="62"/>
    </row>
    <row r="145" spans="2:10" x14ac:dyDescent="0.25">
      <c r="B145" s="6" t="s">
        <v>195</v>
      </c>
    </row>
    <row r="146" spans="2:10" ht="13" thickBot="1" x14ac:dyDescent="0.3"/>
    <row r="147" spans="2:10" x14ac:dyDescent="0.25">
      <c r="B147" s="37" t="s">
        <v>196</v>
      </c>
      <c r="C147" s="39" t="s">
        <v>175</v>
      </c>
    </row>
    <row r="148" spans="2:10" ht="13" thickBot="1" x14ac:dyDescent="0.3">
      <c r="B148" s="38" t="s">
        <v>174</v>
      </c>
      <c r="C148" s="42">
        <v>0.05</v>
      </c>
    </row>
    <row r="150" spans="2:10" x14ac:dyDescent="0.25">
      <c r="B150" s="6" t="s">
        <v>176</v>
      </c>
    </row>
    <row r="151" spans="2:10" x14ac:dyDescent="0.25">
      <c r="B151" s="6" t="s">
        <v>177</v>
      </c>
    </row>
    <row r="152" spans="2:10" x14ac:dyDescent="0.25">
      <c r="B152" s="6" t="s">
        <v>178</v>
      </c>
    </row>
    <row r="153" spans="2:10" ht="12.5" customHeight="1" x14ac:dyDescent="0.25">
      <c r="B153" s="62" t="s">
        <v>179</v>
      </c>
      <c r="C153" s="62"/>
      <c r="D153" s="62"/>
      <c r="E153" s="62"/>
      <c r="F153" s="62"/>
      <c r="G153" s="62"/>
      <c r="H153" s="62"/>
      <c r="I153" s="62"/>
      <c r="J153" s="62"/>
    </row>
    <row r="154" spans="2:10" x14ac:dyDescent="0.25">
      <c r="B154" s="62"/>
      <c r="C154" s="62"/>
      <c r="D154" s="62"/>
      <c r="E154" s="62"/>
      <c r="F154" s="62"/>
      <c r="G154" s="62"/>
      <c r="H154" s="62"/>
      <c r="I154" s="62"/>
      <c r="J154" s="62"/>
    </row>
    <row r="157" spans="2:10" x14ac:dyDescent="0.25">
      <c r="B157" s="6" t="s">
        <v>197</v>
      </c>
    </row>
    <row r="158" spans="2:10" ht="13" thickBot="1" x14ac:dyDescent="0.3"/>
    <row r="159" spans="2:10" x14ac:dyDescent="0.25">
      <c r="B159" s="37" t="s">
        <v>198</v>
      </c>
      <c r="C159" s="39">
        <v>97.233719272189575</v>
      </c>
    </row>
    <row r="160" spans="2:10" x14ac:dyDescent="0.25">
      <c r="B160" t="s">
        <v>199</v>
      </c>
      <c r="C160" s="40">
        <v>9.4877290367837084</v>
      </c>
    </row>
    <row r="161" spans="2:10" x14ac:dyDescent="0.25">
      <c r="B161" t="s">
        <v>172</v>
      </c>
      <c r="C161" s="41">
        <v>4</v>
      </c>
    </row>
    <row r="162" spans="2:10" x14ac:dyDescent="0.25">
      <c r="B162" t="s">
        <v>173</v>
      </c>
      <c r="C162" s="40" t="s">
        <v>175</v>
      </c>
    </row>
    <row r="163" spans="2:10" ht="13" thickBot="1" x14ac:dyDescent="0.3">
      <c r="B163" s="38" t="s">
        <v>174</v>
      </c>
      <c r="C163" s="42">
        <v>0.05</v>
      </c>
    </row>
    <row r="165" spans="2:10" x14ac:dyDescent="0.25">
      <c r="B165" s="6" t="s">
        <v>176</v>
      </c>
    </row>
    <row r="166" spans="2:10" x14ac:dyDescent="0.25">
      <c r="B166" s="6" t="s">
        <v>177</v>
      </c>
    </row>
    <row r="167" spans="2:10" x14ac:dyDescent="0.25">
      <c r="B167" s="6" t="s">
        <v>178</v>
      </c>
    </row>
    <row r="168" spans="2:10" ht="12.5" customHeight="1" x14ac:dyDescent="0.25">
      <c r="B168" s="62" t="s">
        <v>179</v>
      </c>
      <c r="C168" s="62"/>
      <c r="D168" s="62"/>
      <c r="E168" s="62"/>
      <c r="F168" s="62"/>
      <c r="G168" s="62"/>
      <c r="H168" s="62"/>
      <c r="I168" s="62"/>
      <c r="J168" s="62"/>
    </row>
    <row r="169" spans="2:10" x14ac:dyDescent="0.25">
      <c r="B169" s="62"/>
      <c r="C169" s="62"/>
      <c r="D169" s="62"/>
      <c r="E169" s="62"/>
      <c r="F169" s="62"/>
      <c r="G169" s="62"/>
      <c r="H169" s="62"/>
      <c r="I169" s="62"/>
      <c r="J169" s="62"/>
    </row>
    <row r="172" spans="2:10" x14ac:dyDescent="0.25">
      <c r="B172" s="6" t="s">
        <v>200</v>
      </c>
    </row>
    <row r="173" spans="2:10" ht="13" thickBot="1" x14ac:dyDescent="0.3"/>
    <row r="174" spans="2:10" x14ac:dyDescent="0.25">
      <c r="B174" s="16" t="s">
        <v>201</v>
      </c>
      <c r="C174" s="17" t="s">
        <v>202</v>
      </c>
    </row>
    <row r="175" spans="2:10" x14ac:dyDescent="0.25">
      <c r="B175" s="18" t="s">
        <v>203</v>
      </c>
      <c r="C175" s="26">
        <v>0.4436302037861391</v>
      </c>
    </row>
    <row r="176" spans="2:10" x14ac:dyDescent="0.25">
      <c r="B176" s="15" t="s">
        <v>204</v>
      </c>
      <c r="C176" s="27">
        <v>0.405516853886282</v>
      </c>
    </row>
    <row r="177" spans="2:6" x14ac:dyDescent="0.25">
      <c r="B177" s="15" t="s">
        <v>205</v>
      </c>
      <c r="C177" s="27">
        <v>0.31369392543634894</v>
      </c>
    </row>
    <row r="178" spans="2:6" x14ac:dyDescent="0.25">
      <c r="B178" s="15" t="s">
        <v>206</v>
      </c>
      <c r="C178" s="27">
        <v>0.31369392543634894</v>
      </c>
    </row>
    <row r="179" spans="2:6" x14ac:dyDescent="0.25">
      <c r="B179" s="15" t="s">
        <v>207</v>
      </c>
      <c r="C179" s="27">
        <v>8.8117992098474512E-2</v>
      </c>
    </row>
    <row r="180" spans="2:6" x14ac:dyDescent="0.25">
      <c r="B180" s="15" t="s">
        <v>208</v>
      </c>
      <c r="C180" s="27">
        <v>8.5791425934598403E-2</v>
      </c>
    </row>
    <row r="181" spans="2:6" ht="13" thickBot="1" x14ac:dyDescent="0.3">
      <c r="B181" s="22" t="s">
        <v>254</v>
      </c>
      <c r="C181" s="28">
        <v>-5.3977688471626616E-2</v>
      </c>
    </row>
    <row r="184" spans="2:6" x14ac:dyDescent="0.25">
      <c r="B184" s="6" t="s">
        <v>209</v>
      </c>
    </row>
    <row r="185" spans="2:6" ht="13" thickBot="1" x14ac:dyDescent="0.3"/>
    <row r="186" spans="2:6" ht="37.5" x14ac:dyDescent="0.25">
      <c r="B186" s="16" t="s">
        <v>201</v>
      </c>
      <c r="C186" s="17" t="s">
        <v>202</v>
      </c>
      <c r="D186" s="17" t="s">
        <v>210</v>
      </c>
      <c r="E186" s="17" t="s">
        <v>211</v>
      </c>
      <c r="F186" s="17" t="s">
        <v>212</v>
      </c>
    </row>
    <row r="187" spans="2:6" x14ac:dyDescent="0.25">
      <c r="B187" s="18" t="s">
        <v>213</v>
      </c>
      <c r="C187" s="26">
        <v>-0.57972217610271737</v>
      </c>
      <c r="D187" s="26">
        <v>4.9606489525551099E-2</v>
      </c>
      <c r="E187" s="26">
        <v>-0.6769491089722609</v>
      </c>
      <c r="F187" s="26">
        <v>-0.48249524323317383</v>
      </c>
    </row>
    <row r="188" spans="2:6" x14ac:dyDescent="0.25">
      <c r="B188" s="15" t="s">
        <v>214</v>
      </c>
      <c r="C188" s="27">
        <v>-0.37258165704624824</v>
      </c>
      <c r="D188" s="27">
        <v>3.5957439930295251E-2</v>
      </c>
      <c r="E188" s="27">
        <v>-0.44305694428588938</v>
      </c>
      <c r="F188" s="27">
        <v>-0.3021063698066071</v>
      </c>
    </row>
    <row r="189" spans="2:6" x14ac:dyDescent="0.25">
      <c r="B189" s="15" t="s">
        <v>215</v>
      </c>
      <c r="C189" s="27">
        <v>-0.34074151715363821</v>
      </c>
      <c r="D189" s="27">
        <v>3.4221383338630451E-2</v>
      </c>
      <c r="E189" s="27">
        <v>-0.40781419599849295</v>
      </c>
      <c r="F189" s="27">
        <v>-0.27366883830878347</v>
      </c>
    </row>
    <row r="190" spans="2:6" x14ac:dyDescent="0.25">
      <c r="B190" s="15" t="s">
        <v>216</v>
      </c>
      <c r="C190" s="27">
        <v>-0.35684275072674421</v>
      </c>
      <c r="D190" s="27">
        <v>3.4939238831016489E-2</v>
      </c>
      <c r="E190" s="27">
        <v>-0.42532240048277986</v>
      </c>
      <c r="F190" s="27">
        <v>-0.28836310097070855</v>
      </c>
    </row>
    <row r="191" spans="2:6" x14ac:dyDescent="0.25">
      <c r="B191" s="15" t="s">
        <v>217</v>
      </c>
      <c r="C191" s="27">
        <v>-0.38901474356593752</v>
      </c>
      <c r="D191" s="27">
        <v>3.7457821381119756E-2</v>
      </c>
      <c r="E191" s="27">
        <v>-0.46243072441226662</v>
      </c>
      <c r="F191" s="27">
        <v>-0.31559876271960841</v>
      </c>
    </row>
    <row r="192" spans="2:6" x14ac:dyDescent="0.25">
      <c r="B192" s="15" t="s">
        <v>218</v>
      </c>
      <c r="C192" s="27">
        <v>9.6469637169772901E-2</v>
      </c>
      <c r="D192" s="27">
        <v>1.8790868026901608E-2</v>
      </c>
      <c r="E192" s="27">
        <v>5.9640212598800528E-2</v>
      </c>
      <c r="F192" s="27">
        <v>0.13329906174074527</v>
      </c>
    </row>
    <row r="193" spans="2:6" x14ac:dyDescent="0.25">
      <c r="B193" s="15" t="s">
        <v>219</v>
      </c>
      <c r="C193" s="27">
        <v>8.771917858577051E-2</v>
      </c>
      <c r="D193" s="27">
        <v>1.7269435526579561E-2</v>
      </c>
      <c r="E193" s="27">
        <v>5.3871706920338075E-2</v>
      </c>
      <c r="F193" s="27">
        <v>0.12156665025120295</v>
      </c>
    </row>
    <row r="194" spans="2:6" ht="13" thickBot="1" x14ac:dyDescent="0.3">
      <c r="B194" s="22" t="s">
        <v>220</v>
      </c>
      <c r="C194" s="28">
        <v>9.1886549096780443E-2</v>
      </c>
      <c r="D194" s="28">
        <v>1.7970709106880641E-2</v>
      </c>
      <c r="E194" s="28">
        <v>5.6664606470648436E-2</v>
      </c>
      <c r="F194" s="28">
        <v>0.12710849172291244</v>
      </c>
    </row>
  </sheetData>
  <mergeCells count="5">
    <mergeCell ref="B1:M2"/>
    <mergeCell ref="B32:J33"/>
    <mergeCell ref="B141:J142"/>
    <mergeCell ref="B153:J154"/>
    <mergeCell ref="B168:J169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3" name="BT611346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4" name="DD46404">
              <controlPr defaultSize="0" autoFill="0" autoPict="0" macro="[0]!GoToResultsNew1505202013143294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12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5998C-D63C-49E2-9BC9-770CEBB4D01A}">
  <sheetPr codeName="Лист36">
    <tabColor rgb="FF007800"/>
  </sheetPr>
  <dimension ref="B1:M204"/>
  <sheetViews>
    <sheetView topLeftCell="A7" zoomScaleNormal="100" workbookViewId="0"/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483</v>
      </c>
    </row>
    <row r="4" spans="2:13" x14ac:dyDescent="0.25">
      <c r="B4" t="s">
        <v>144</v>
      </c>
    </row>
    <row r="5" spans="2:13" x14ac:dyDescent="0.25">
      <c r="B5" t="s">
        <v>165</v>
      </c>
    </row>
    <row r="6" spans="2:13" x14ac:dyDescent="0.25">
      <c r="B6" t="s">
        <v>471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472</v>
      </c>
    </row>
    <row r="13" spans="2:13" x14ac:dyDescent="0.25">
      <c r="B13" s="6" t="s">
        <v>473</v>
      </c>
    </row>
    <row r="14" spans="2:13" ht="13" thickBot="1" x14ac:dyDescent="0.3"/>
    <row r="15" spans="2:13" x14ac:dyDescent="0.25">
      <c r="B15" s="16"/>
      <c r="C15" s="17" t="s">
        <v>359</v>
      </c>
      <c r="D15" s="17" t="s">
        <v>285</v>
      </c>
    </row>
    <row r="16" spans="2:13" x14ac:dyDescent="0.25">
      <c r="B16" s="18" t="s">
        <v>22</v>
      </c>
      <c r="C16" s="23">
        <v>207</v>
      </c>
      <c r="D16" s="23">
        <v>31</v>
      </c>
    </row>
    <row r="17" spans="2:10" ht="13" thickBot="1" x14ac:dyDescent="0.3">
      <c r="B17" s="22" t="s">
        <v>164</v>
      </c>
      <c r="C17" s="25">
        <v>257</v>
      </c>
      <c r="D17" s="25">
        <v>31</v>
      </c>
    </row>
    <row r="20" spans="2:10" x14ac:dyDescent="0.25">
      <c r="B20" s="6" t="s">
        <v>474</v>
      </c>
    </row>
    <row r="21" spans="2:10" ht="13" thickBot="1" x14ac:dyDescent="0.3"/>
    <row r="22" spans="2:10" x14ac:dyDescent="0.25">
      <c r="B22" s="37" t="s">
        <v>170</v>
      </c>
      <c r="C22" s="39">
        <v>0.64087012319295511</v>
      </c>
    </row>
    <row r="23" spans="2:10" x14ac:dyDescent="0.25">
      <c r="B23" t="s">
        <v>171</v>
      </c>
      <c r="C23" s="40">
        <v>3.8414588206760336</v>
      </c>
    </row>
    <row r="24" spans="2:10" x14ac:dyDescent="0.25">
      <c r="B24" t="s">
        <v>172</v>
      </c>
      <c r="C24" s="41">
        <v>1</v>
      </c>
    </row>
    <row r="25" spans="2:10" x14ac:dyDescent="0.25">
      <c r="B25" t="s">
        <v>173</v>
      </c>
      <c r="C25" s="40">
        <v>0.42339588851456755</v>
      </c>
    </row>
    <row r="26" spans="2:10" ht="13" thickBot="1" x14ac:dyDescent="0.3">
      <c r="B26" s="38" t="s">
        <v>174</v>
      </c>
      <c r="C26" s="42">
        <v>0.05</v>
      </c>
    </row>
    <row r="28" spans="2:10" x14ac:dyDescent="0.25">
      <c r="B28" s="6" t="s">
        <v>176</v>
      </c>
    </row>
    <row r="29" spans="2:10" x14ac:dyDescent="0.25">
      <c r="B29" s="6" t="s">
        <v>177</v>
      </c>
    </row>
    <row r="30" spans="2:10" x14ac:dyDescent="0.25">
      <c r="B30" s="6" t="s">
        <v>178</v>
      </c>
    </row>
    <row r="31" spans="2:10" ht="12.5" customHeight="1" x14ac:dyDescent="0.25">
      <c r="B31" s="62" t="s">
        <v>232</v>
      </c>
      <c r="C31" s="62"/>
      <c r="D31" s="62"/>
      <c r="E31" s="62"/>
      <c r="F31" s="62"/>
      <c r="G31" s="62"/>
      <c r="H31" s="62"/>
      <c r="I31" s="62"/>
      <c r="J31" s="62"/>
    </row>
    <row r="32" spans="2:10" x14ac:dyDescent="0.25">
      <c r="B32" s="62"/>
      <c r="C32" s="62"/>
      <c r="D32" s="62"/>
      <c r="E32" s="62"/>
      <c r="F32" s="62"/>
      <c r="G32" s="62"/>
      <c r="H32" s="62"/>
      <c r="I32" s="62"/>
      <c r="J32" s="62"/>
    </row>
    <row r="35" spans="2:5" x14ac:dyDescent="0.25">
      <c r="B35" s="6" t="s">
        <v>475</v>
      </c>
    </row>
    <row r="36" spans="2:5" ht="13" thickBot="1" x14ac:dyDescent="0.3"/>
    <row r="37" spans="2:5" x14ac:dyDescent="0.25">
      <c r="B37" s="16"/>
      <c r="C37" s="17" t="s">
        <v>359</v>
      </c>
      <c r="D37" s="17" t="s">
        <v>285</v>
      </c>
    </row>
    <row r="38" spans="2:5" x14ac:dyDescent="0.25">
      <c r="B38" s="18" t="s">
        <v>22</v>
      </c>
      <c r="C38" s="43" t="s">
        <v>182</v>
      </c>
      <c r="D38" s="43" t="s">
        <v>181</v>
      </c>
    </row>
    <row r="39" spans="2:5" ht="13" thickBot="1" x14ac:dyDescent="0.3">
      <c r="B39" s="22" t="s">
        <v>164</v>
      </c>
      <c r="C39" s="44" t="s">
        <v>181</v>
      </c>
      <c r="D39" s="44" t="s">
        <v>182</v>
      </c>
    </row>
    <row r="40" spans="2:5" ht="13" x14ac:dyDescent="0.3">
      <c r="B40" s="47" t="s">
        <v>183</v>
      </c>
    </row>
    <row r="43" spans="2:5" x14ac:dyDescent="0.25">
      <c r="B43" s="6" t="s">
        <v>476</v>
      </c>
    </row>
    <row r="44" spans="2:5" ht="13" thickBot="1" x14ac:dyDescent="0.3"/>
    <row r="45" spans="2:5" x14ac:dyDescent="0.25">
      <c r="B45" s="16"/>
      <c r="C45" s="17" t="s">
        <v>359</v>
      </c>
      <c r="D45" s="17" t="s">
        <v>285</v>
      </c>
      <c r="E45" s="48" t="s">
        <v>185</v>
      </c>
    </row>
    <row r="46" spans="2:5" x14ac:dyDescent="0.25">
      <c r="B46" s="18" t="s">
        <v>22</v>
      </c>
      <c r="C46" s="26">
        <v>4.1360208040210636E-2</v>
      </c>
      <c r="D46" s="26">
        <v>0.30953446017190195</v>
      </c>
      <c r="E46" s="49">
        <v>0.35089466821211257</v>
      </c>
    </row>
    <row r="47" spans="2:5" x14ac:dyDescent="0.25">
      <c r="B47" s="15" t="s">
        <v>164</v>
      </c>
      <c r="C47" s="27">
        <v>3.4179616366563623E-2</v>
      </c>
      <c r="D47" s="27">
        <v>0.2557958386142789</v>
      </c>
      <c r="E47" s="50">
        <v>0.28997545498084254</v>
      </c>
    </row>
    <row r="48" spans="2:5" ht="13" thickBot="1" x14ac:dyDescent="0.3">
      <c r="B48" s="19" t="s">
        <v>185</v>
      </c>
      <c r="C48" s="20">
        <v>7.5539824406774259E-2</v>
      </c>
      <c r="D48" s="20">
        <v>0.5653302987861808</v>
      </c>
      <c r="E48" s="51">
        <v>0.64087012319295511</v>
      </c>
    </row>
    <row r="51" spans="2:4" x14ac:dyDescent="0.25">
      <c r="B51" s="6" t="s">
        <v>477</v>
      </c>
    </row>
    <row r="52" spans="2:4" ht="13" thickBot="1" x14ac:dyDescent="0.3"/>
    <row r="53" spans="2:4" x14ac:dyDescent="0.25">
      <c r="B53" s="16"/>
      <c r="C53" s="17" t="s">
        <v>359</v>
      </c>
      <c r="D53" s="17" t="s">
        <v>285</v>
      </c>
    </row>
    <row r="54" spans="2:4" x14ac:dyDescent="0.25">
      <c r="B54" s="18" t="s">
        <v>22</v>
      </c>
      <c r="C54" s="26">
        <v>-0.20337209257961289</v>
      </c>
      <c r="D54" s="26">
        <v>0.55635821210071301</v>
      </c>
    </row>
    <row r="55" spans="2:4" ht="13" thickBot="1" x14ac:dyDescent="0.3">
      <c r="B55" s="22" t="s">
        <v>164</v>
      </c>
      <c r="C55" s="28">
        <v>0.1848773008418384</v>
      </c>
      <c r="D55" s="28">
        <v>-0.50576263070167504</v>
      </c>
    </row>
    <row r="58" spans="2:4" x14ac:dyDescent="0.25">
      <c r="B58" s="6" t="s">
        <v>478</v>
      </c>
    </row>
    <row r="59" spans="2:4" ht="13" thickBot="1" x14ac:dyDescent="0.3"/>
    <row r="60" spans="2:4" x14ac:dyDescent="0.25">
      <c r="B60" s="16"/>
      <c r="C60" s="17" t="s">
        <v>359</v>
      </c>
      <c r="D60" s="17" t="s">
        <v>285</v>
      </c>
    </row>
    <row r="61" spans="2:4" x14ac:dyDescent="0.25">
      <c r="B61" s="18" t="s">
        <v>22</v>
      </c>
      <c r="C61" s="26">
        <v>-0.80054364227876418</v>
      </c>
      <c r="D61" s="26">
        <v>0.80054364227876817</v>
      </c>
    </row>
    <row r="62" spans="2:4" ht="13" thickBot="1" x14ac:dyDescent="0.3">
      <c r="B62" s="22" t="s">
        <v>164</v>
      </c>
      <c r="C62" s="28">
        <v>0.80054364227877206</v>
      </c>
      <c r="D62" s="28">
        <v>-0.80054364227876629</v>
      </c>
    </row>
    <row r="63" spans="2:4" ht="13" x14ac:dyDescent="0.3">
      <c r="B63" s="47" t="s">
        <v>188</v>
      </c>
    </row>
    <row r="86" spans="2:7" x14ac:dyDescent="0.25">
      <c r="G86" t="s">
        <v>189</v>
      </c>
    </row>
    <row r="89" spans="2:7" x14ac:dyDescent="0.25">
      <c r="B89" s="6" t="s">
        <v>479</v>
      </c>
    </row>
    <row r="90" spans="2:7" ht="13" thickBot="1" x14ac:dyDescent="0.3"/>
    <row r="91" spans="2:7" x14ac:dyDescent="0.25">
      <c r="B91" s="16"/>
      <c r="C91" s="17" t="s">
        <v>359</v>
      </c>
      <c r="D91" s="17" t="s">
        <v>285</v>
      </c>
      <c r="E91" s="48" t="s">
        <v>185</v>
      </c>
    </row>
    <row r="92" spans="2:7" x14ac:dyDescent="0.25">
      <c r="B92" s="18" t="s">
        <v>22</v>
      </c>
      <c r="C92" s="23">
        <v>207</v>
      </c>
      <c r="D92" s="23">
        <v>31</v>
      </c>
      <c r="E92" s="53">
        <v>238</v>
      </c>
    </row>
    <row r="93" spans="2:7" x14ac:dyDescent="0.25">
      <c r="B93" s="15" t="s">
        <v>164</v>
      </c>
      <c r="C93" s="24">
        <v>257</v>
      </c>
      <c r="D93" s="24">
        <v>31</v>
      </c>
      <c r="E93" s="54">
        <v>288</v>
      </c>
    </row>
    <row r="94" spans="2:7" ht="13" thickBot="1" x14ac:dyDescent="0.3">
      <c r="B94" s="19" t="s">
        <v>185</v>
      </c>
      <c r="C94" s="52">
        <v>464</v>
      </c>
      <c r="D94" s="52">
        <v>62</v>
      </c>
      <c r="E94" s="55">
        <v>526</v>
      </c>
    </row>
    <row r="97" spans="2:5" x14ac:dyDescent="0.25">
      <c r="B97" s="6" t="s">
        <v>480</v>
      </c>
    </row>
    <row r="98" spans="2:5" ht="13" thickBot="1" x14ac:dyDescent="0.3"/>
    <row r="99" spans="2:5" x14ac:dyDescent="0.25">
      <c r="B99" s="16"/>
      <c r="C99" s="17" t="s">
        <v>359</v>
      </c>
      <c r="D99" s="17" t="s">
        <v>285</v>
      </c>
      <c r="E99" s="48" t="s">
        <v>185</v>
      </c>
    </row>
    <row r="100" spans="2:5" x14ac:dyDescent="0.25">
      <c r="B100" s="18" t="s">
        <v>22</v>
      </c>
      <c r="C100" s="26">
        <v>86.974789915966383</v>
      </c>
      <c r="D100" s="26">
        <v>13.025210084033615</v>
      </c>
      <c r="E100" s="49">
        <v>100</v>
      </c>
    </row>
    <row r="101" spans="2:5" x14ac:dyDescent="0.25">
      <c r="B101" s="15" t="s">
        <v>164</v>
      </c>
      <c r="C101" s="27">
        <v>89.236111111111114</v>
      </c>
      <c r="D101" s="27">
        <v>10.763888888888889</v>
      </c>
      <c r="E101" s="50">
        <v>100</v>
      </c>
    </row>
    <row r="102" spans="2:5" ht="13" thickBot="1" x14ac:dyDescent="0.3">
      <c r="B102" s="19" t="s">
        <v>185</v>
      </c>
      <c r="C102" s="52">
        <v>88.212927756653997</v>
      </c>
      <c r="D102" s="52">
        <v>11.787072243346007</v>
      </c>
      <c r="E102" s="55">
        <v>100</v>
      </c>
    </row>
    <row r="105" spans="2:5" x14ac:dyDescent="0.25">
      <c r="B105" s="6" t="s">
        <v>481</v>
      </c>
    </row>
    <row r="106" spans="2:5" ht="13" thickBot="1" x14ac:dyDescent="0.3"/>
    <row r="107" spans="2:5" x14ac:dyDescent="0.25">
      <c r="B107" s="16"/>
      <c r="C107" s="17" t="s">
        <v>359</v>
      </c>
      <c r="D107" s="17" t="s">
        <v>285</v>
      </c>
      <c r="E107" s="48" t="s">
        <v>185</v>
      </c>
    </row>
    <row r="108" spans="2:5" x14ac:dyDescent="0.25">
      <c r="B108" s="18" t="s">
        <v>22</v>
      </c>
      <c r="C108" s="26">
        <v>44.612068965517246</v>
      </c>
      <c r="D108" s="26">
        <v>50</v>
      </c>
      <c r="E108" s="49">
        <v>45.247148288973385</v>
      </c>
    </row>
    <row r="109" spans="2:5" x14ac:dyDescent="0.25">
      <c r="B109" s="15" t="s">
        <v>164</v>
      </c>
      <c r="C109" s="27">
        <v>55.387931034482762</v>
      </c>
      <c r="D109" s="27">
        <v>50</v>
      </c>
      <c r="E109" s="50">
        <v>54.752851711026615</v>
      </c>
    </row>
    <row r="110" spans="2:5" ht="13" thickBot="1" x14ac:dyDescent="0.3">
      <c r="B110" s="19" t="s">
        <v>185</v>
      </c>
      <c r="C110" s="52">
        <v>100</v>
      </c>
      <c r="D110" s="52">
        <v>100</v>
      </c>
      <c r="E110" s="55">
        <v>100</v>
      </c>
    </row>
    <row r="113" spans="2:5" x14ac:dyDescent="0.25">
      <c r="B113" s="6" t="s">
        <v>482</v>
      </c>
    </row>
    <row r="114" spans="2:5" ht="13" thickBot="1" x14ac:dyDescent="0.3"/>
    <row r="115" spans="2:5" x14ac:dyDescent="0.25">
      <c r="B115" s="16"/>
      <c r="C115" s="17" t="s">
        <v>359</v>
      </c>
      <c r="D115" s="17" t="s">
        <v>285</v>
      </c>
      <c r="E115" s="48" t="s">
        <v>185</v>
      </c>
    </row>
    <row r="116" spans="2:5" x14ac:dyDescent="0.25">
      <c r="B116" s="18" t="s">
        <v>22</v>
      </c>
      <c r="C116" s="26">
        <v>39.353612167300376</v>
      </c>
      <c r="D116" s="26">
        <v>5.8935361216730033</v>
      </c>
      <c r="E116" s="49">
        <v>45.247148288973385</v>
      </c>
    </row>
    <row r="117" spans="2:5" x14ac:dyDescent="0.25">
      <c r="B117" s="15" t="s">
        <v>164</v>
      </c>
      <c r="C117" s="27">
        <v>48.859315589353614</v>
      </c>
      <c r="D117" s="27">
        <v>5.8935361216730033</v>
      </c>
      <c r="E117" s="50">
        <v>54.752851711026615</v>
      </c>
    </row>
    <row r="118" spans="2:5" ht="13" thickBot="1" x14ac:dyDescent="0.3">
      <c r="B118" s="19" t="s">
        <v>185</v>
      </c>
      <c r="C118" s="20">
        <v>88.212927756653997</v>
      </c>
      <c r="D118" s="20">
        <v>11.787072243346007</v>
      </c>
      <c r="E118" s="51">
        <v>100</v>
      </c>
    </row>
    <row r="121" spans="2:5" x14ac:dyDescent="0.25">
      <c r="B121" s="6" t="s">
        <v>194</v>
      </c>
    </row>
    <row r="122" spans="2:5" ht="13" thickBot="1" x14ac:dyDescent="0.3"/>
    <row r="123" spans="2:5" x14ac:dyDescent="0.25">
      <c r="B123" s="37" t="s">
        <v>170</v>
      </c>
      <c r="C123" s="39">
        <v>0.64087012319295633</v>
      </c>
    </row>
    <row r="124" spans="2:5" x14ac:dyDescent="0.25">
      <c r="B124" t="s">
        <v>171</v>
      </c>
      <c r="C124" s="40">
        <v>3.8414588206760336</v>
      </c>
    </row>
    <row r="125" spans="2:5" x14ac:dyDescent="0.25">
      <c r="B125" t="s">
        <v>172</v>
      </c>
      <c r="C125" s="41">
        <v>1</v>
      </c>
    </row>
    <row r="126" spans="2:5" x14ac:dyDescent="0.25">
      <c r="B126" t="s">
        <v>173</v>
      </c>
      <c r="C126" s="40">
        <v>0.42339588851456711</v>
      </c>
    </row>
    <row r="127" spans="2:5" ht="13" thickBot="1" x14ac:dyDescent="0.3">
      <c r="B127" s="38" t="s">
        <v>174</v>
      </c>
      <c r="C127" s="42">
        <v>0.05</v>
      </c>
    </row>
    <row r="129" spans="2:10" x14ac:dyDescent="0.25">
      <c r="B129" s="6" t="s">
        <v>176</v>
      </c>
    </row>
    <row r="130" spans="2:10" x14ac:dyDescent="0.25">
      <c r="B130" s="6" t="s">
        <v>177</v>
      </c>
    </row>
    <row r="131" spans="2:10" x14ac:dyDescent="0.25">
      <c r="B131" s="6" t="s">
        <v>178</v>
      </c>
    </row>
    <row r="132" spans="2:10" ht="12.5" customHeight="1" x14ac:dyDescent="0.25">
      <c r="B132" s="62" t="s">
        <v>232</v>
      </c>
      <c r="C132" s="62"/>
      <c r="D132" s="62"/>
      <c r="E132" s="62"/>
      <c r="F132" s="62"/>
      <c r="G132" s="62"/>
      <c r="H132" s="62"/>
      <c r="I132" s="62"/>
      <c r="J132" s="62"/>
    </row>
    <row r="133" spans="2:10" x14ac:dyDescent="0.25">
      <c r="B133" s="62"/>
      <c r="C133" s="62"/>
      <c r="D133" s="62"/>
      <c r="E133" s="62"/>
      <c r="F133" s="62"/>
      <c r="G133" s="62"/>
      <c r="H133" s="62"/>
      <c r="I133" s="62"/>
      <c r="J133" s="62"/>
    </row>
    <row r="136" spans="2:10" x14ac:dyDescent="0.25">
      <c r="B136" s="6" t="s">
        <v>400</v>
      </c>
    </row>
    <row r="137" spans="2:10" ht="13" thickBot="1" x14ac:dyDescent="0.3"/>
    <row r="138" spans="2:10" x14ac:dyDescent="0.25">
      <c r="B138" s="37" t="s">
        <v>170</v>
      </c>
      <c r="C138" s="39">
        <v>0.44183867016981965</v>
      </c>
    </row>
    <row r="139" spans="2:10" x14ac:dyDescent="0.25">
      <c r="B139" t="s">
        <v>171</v>
      </c>
      <c r="C139" s="40">
        <v>3.8414588206760336</v>
      </c>
    </row>
    <row r="140" spans="2:10" x14ac:dyDescent="0.25">
      <c r="B140" t="s">
        <v>172</v>
      </c>
      <c r="C140" s="41">
        <v>1</v>
      </c>
    </row>
    <row r="141" spans="2:10" x14ac:dyDescent="0.25">
      <c r="B141" t="s">
        <v>196</v>
      </c>
      <c r="C141" s="40">
        <v>0.50623634007531626</v>
      </c>
    </row>
    <row r="142" spans="2:10" ht="13" thickBot="1" x14ac:dyDescent="0.3">
      <c r="B142" s="38" t="s">
        <v>174</v>
      </c>
      <c r="C142" s="42">
        <v>0.05</v>
      </c>
    </row>
    <row r="144" spans="2:10" x14ac:dyDescent="0.25">
      <c r="B144" s="6" t="s">
        <v>176</v>
      </c>
    </row>
    <row r="145" spans="2:10" x14ac:dyDescent="0.25">
      <c r="B145" s="6" t="s">
        <v>177</v>
      </c>
    </row>
    <row r="146" spans="2:10" x14ac:dyDescent="0.25">
      <c r="B146" s="6" t="s">
        <v>178</v>
      </c>
    </row>
    <row r="147" spans="2:10" ht="12.5" customHeight="1" x14ac:dyDescent="0.25">
      <c r="B147" s="62" t="s">
        <v>232</v>
      </c>
      <c r="C147" s="62"/>
      <c r="D147" s="62"/>
      <c r="E147" s="62"/>
      <c r="F147" s="62"/>
      <c r="G147" s="62"/>
      <c r="H147" s="62"/>
      <c r="I147" s="62"/>
      <c r="J147" s="62"/>
    </row>
    <row r="148" spans="2:10" x14ac:dyDescent="0.25">
      <c r="B148" s="62"/>
      <c r="C148" s="62"/>
      <c r="D148" s="62"/>
      <c r="E148" s="62"/>
      <c r="F148" s="62"/>
      <c r="G148" s="62"/>
      <c r="H148" s="62"/>
      <c r="I148" s="62"/>
      <c r="J148" s="62"/>
    </row>
    <row r="151" spans="2:10" x14ac:dyDescent="0.25">
      <c r="B151" s="6" t="s">
        <v>195</v>
      </c>
    </row>
    <row r="152" spans="2:10" ht="13" thickBot="1" x14ac:dyDescent="0.3"/>
    <row r="153" spans="2:10" x14ac:dyDescent="0.25">
      <c r="B153" s="37" t="s">
        <v>196</v>
      </c>
      <c r="C153" s="39">
        <v>0.49727954957012022</v>
      </c>
    </row>
    <row r="154" spans="2:10" ht="13" thickBot="1" x14ac:dyDescent="0.3">
      <c r="B154" s="38" t="s">
        <v>174</v>
      </c>
      <c r="C154" s="42">
        <v>0.05</v>
      </c>
    </row>
    <row r="156" spans="2:10" x14ac:dyDescent="0.25">
      <c r="B156" s="6" t="s">
        <v>176</v>
      </c>
    </row>
    <row r="157" spans="2:10" x14ac:dyDescent="0.25">
      <c r="B157" s="6" t="s">
        <v>177</v>
      </c>
    </row>
    <row r="158" spans="2:10" x14ac:dyDescent="0.25">
      <c r="B158" s="6" t="s">
        <v>178</v>
      </c>
    </row>
    <row r="159" spans="2:10" ht="12.5" customHeight="1" x14ac:dyDescent="0.25">
      <c r="B159" s="62" t="s">
        <v>232</v>
      </c>
      <c r="C159" s="62"/>
      <c r="D159" s="62"/>
      <c r="E159" s="62"/>
      <c r="F159" s="62"/>
      <c r="G159" s="62"/>
      <c r="H159" s="62"/>
      <c r="I159" s="62"/>
      <c r="J159" s="62"/>
    </row>
    <row r="160" spans="2:10" x14ac:dyDescent="0.25">
      <c r="B160" s="62"/>
      <c r="C160" s="62"/>
      <c r="D160" s="62"/>
      <c r="E160" s="62"/>
      <c r="F160" s="62"/>
      <c r="G160" s="62"/>
      <c r="H160" s="62"/>
      <c r="I160" s="62"/>
      <c r="J160" s="62"/>
    </row>
    <row r="163" spans="2:10" x14ac:dyDescent="0.25">
      <c r="B163" s="6" t="s">
        <v>197</v>
      </c>
    </row>
    <row r="164" spans="2:10" ht="13" thickBot="1" x14ac:dyDescent="0.3"/>
    <row r="165" spans="2:10" x14ac:dyDescent="0.25">
      <c r="B165" s="37" t="s">
        <v>198</v>
      </c>
      <c r="C165" s="39">
        <v>0.6383717667516855</v>
      </c>
    </row>
    <row r="166" spans="2:10" x14ac:dyDescent="0.25">
      <c r="B166" t="s">
        <v>199</v>
      </c>
      <c r="C166" s="40">
        <v>3.8414588206760336</v>
      </c>
    </row>
    <row r="167" spans="2:10" x14ac:dyDescent="0.25">
      <c r="B167" t="s">
        <v>172</v>
      </c>
      <c r="C167" s="41">
        <v>1</v>
      </c>
    </row>
    <row r="168" spans="2:10" x14ac:dyDescent="0.25">
      <c r="B168" t="s">
        <v>173</v>
      </c>
      <c r="C168" s="40">
        <v>0.42430101969718148</v>
      </c>
    </row>
    <row r="169" spans="2:10" ht="13" thickBot="1" x14ac:dyDescent="0.3">
      <c r="B169" s="38" t="s">
        <v>174</v>
      </c>
      <c r="C169" s="42">
        <v>0.05</v>
      </c>
    </row>
    <row r="171" spans="2:10" x14ac:dyDescent="0.25">
      <c r="B171" s="6" t="s">
        <v>176</v>
      </c>
    </row>
    <row r="172" spans="2:10" x14ac:dyDescent="0.25">
      <c r="B172" s="6" t="s">
        <v>177</v>
      </c>
    </row>
    <row r="173" spans="2:10" x14ac:dyDescent="0.25">
      <c r="B173" s="6" t="s">
        <v>178</v>
      </c>
    </row>
    <row r="174" spans="2:10" ht="12.5" customHeight="1" x14ac:dyDescent="0.25">
      <c r="B174" s="62" t="s">
        <v>232</v>
      </c>
      <c r="C174" s="62"/>
      <c r="D174" s="62"/>
      <c r="E174" s="62"/>
      <c r="F174" s="62"/>
      <c r="G174" s="62"/>
      <c r="H174" s="62"/>
      <c r="I174" s="62"/>
      <c r="J174" s="62"/>
    </row>
    <row r="175" spans="2:10" x14ac:dyDescent="0.25">
      <c r="B175" s="62"/>
      <c r="C175" s="62"/>
      <c r="D175" s="62"/>
      <c r="E175" s="62"/>
      <c r="F175" s="62"/>
      <c r="G175" s="62"/>
      <c r="H175" s="62"/>
      <c r="I175" s="62"/>
      <c r="J175" s="62"/>
    </row>
    <row r="178" spans="2:3" x14ac:dyDescent="0.25">
      <c r="B178" s="6" t="s">
        <v>200</v>
      </c>
    </row>
    <row r="179" spans="2:3" ht="13" thickBot="1" x14ac:dyDescent="0.3"/>
    <row r="180" spans="2:3" x14ac:dyDescent="0.25">
      <c r="B180" s="16" t="s">
        <v>201</v>
      </c>
      <c r="C180" s="17" t="s">
        <v>202</v>
      </c>
    </row>
    <row r="181" spans="2:3" x14ac:dyDescent="0.25">
      <c r="B181" s="18" t="s">
        <v>203</v>
      </c>
      <c r="C181" s="26">
        <v>-3.4905361545547589E-2</v>
      </c>
    </row>
    <row r="182" spans="2:3" x14ac:dyDescent="0.25">
      <c r="B182" s="15" t="s">
        <v>204</v>
      </c>
      <c r="C182" s="27">
        <v>3.4884116885068685E-2</v>
      </c>
    </row>
    <row r="183" spans="2:3" x14ac:dyDescent="0.25">
      <c r="B183" s="15" t="s">
        <v>205</v>
      </c>
      <c r="C183" s="27">
        <v>-3.4905361545547589E-2</v>
      </c>
    </row>
    <row r="184" spans="2:3" x14ac:dyDescent="0.25">
      <c r="B184" s="15" t="s">
        <v>206</v>
      </c>
      <c r="C184" s="27">
        <v>3.4905361545547589E-2</v>
      </c>
    </row>
    <row r="185" spans="2:3" x14ac:dyDescent="0.25">
      <c r="B185" s="15" t="s">
        <v>207</v>
      </c>
      <c r="C185" s="27">
        <v>1.2183842646253918E-3</v>
      </c>
    </row>
    <row r="186" spans="2:3" x14ac:dyDescent="0.25">
      <c r="B186" s="15" t="s">
        <v>208</v>
      </c>
      <c r="C186" s="27">
        <v>1.2183842646253953E-3</v>
      </c>
    </row>
    <row r="187" spans="2:3" x14ac:dyDescent="0.25">
      <c r="B187" s="15" t="s">
        <v>254</v>
      </c>
      <c r="C187" s="27">
        <v>-2.0891177184138961E-2</v>
      </c>
    </row>
    <row r="188" spans="2:3" x14ac:dyDescent="0.25">
      <c r="B188" s="15" t="s">
        <v>401</v>
      </c>
      <c r="C188" s="27">
        <v>-0.10775862068965517</v>
      </c>
    </row>
    <row r="189" spans="2:3" ht="13" thickBot="1" x14ac:dyDescent="0.3">
      <c r="B189" s="22" t="s">
        <v>402</v>
      </c>
      <c r="C189" s="28">
        <v>-5.4036635667795978E-2</v>
      </c>
    </row>
    <row r="192" spans="2:3" x14ac:dyDescent="0.25">
      <c r="B192" s="6" t="s">
        <v>209</v>
      </c>
    </row>
    <row r="193" spans="2:6" ht="13" thickBot="1" x14ac:dyDescent="0.3"/>
    <row r="194" spans="2:6" ht="37.5" x14ac:dyDescent="0.25">
      <c r="B194" s="16" t="s">
        <v>201</v>
      </c>
      <c r="C194" s="17" t="s">
        <v>202</v>
      </c>
      <c r="D194" s="17" t="s">
        <v>210</v>
      </c>
      <c r="E194" s="17" t="s">
        <v>211</v>
      </c>
      <c r="F194" s="17" t="s">
        <v>212</v>
      </c>
    </row>
    <row r="195" spans="2:6" x14ac:dyDescent="0.25">
      <c r="B195" s="18" t="s">
        <v>213</v>
      </c>
      <c r="C195" s="26">
        <v>-0.10775862068965517</v>
      </c>
      <c r="D195" s="26">
        <v>0.13374145091037801</v>
      </c>
      <c r="E195" s="26">
        <v>-0.36988704771412761</v>
      </c>
      <c r="F195" s="26">
        <v>0.15436980633481731</v>
      </c>
    </row>
    <row r="196" spans="2:6" x14ac:dyDescent="0.25">
      <c r="B196" s="15" t="s">
        <v>214</v>
      </c>
      <c r="C196" s="27">
        <v>-3.4905361545547561E-2</v>
      </c>
      <c r="D196" s="27">
        <v>4.3807052043497129E-2</v>
      </c>
      <c r="E196" s="27">
        <v>-0.12076560581967369</v>
      </c>
      <c r="F196" s="27">
        <v>5.0954882728578565E-2</v>
      </c>
    </row>
    <row r="197" spans="2:6" x14ac:dyDescent="0.25">
      <c r="B197" s="15" t="s">
        <v>215</v>
      </c>
      <c r="C197" s="27">
        <v>-2.2408882591912562E-2</v>
      </c>
      <c r="D197" s="27">
        <v>2.819542316055294E-2</v>
      </c>
      <c r="E197" s="27">
        <v>-7.7670896515462814E-2</v>
      </c>
      <c r="F197" s="27">
        <v>3.2853131331637683E-2</v>
      </c>
    </row>
    <row r="198" spans="2:6" x14ac:dyDescent="0.25">
      <c r="B198" s="15" t="s">
        <v>216</v>
      </c>
      <c r="C198" s="27">
        <v>-5.3879310344827583E-2</v>
      </c>
      <c r="D198" s="27">
        <v>6.756326476252629E-2</v>
      </c>
      <c r="E198" s="27">
        <v>-0.1863008759573232</v>
      </c>
      <c r="F198" s="27">
        <v>7.8542255267668046E-2</v>
      </c>
    </row>
    <row r="199" spans="2:6" x14ac:dyDescent="0.25">
      <c r="B199" s="15" t="s">
        <v>217</v>
      </c>
      <c r="C199" s="27">
        <v>-2.2613211951447245E-2</v>
      </c>
      <c r="D199" s="27">
        <v>2.8451892423387568E-2</v>
      </c>
      <c r="E199" s="27">
        <v>-7.8377896393294899E-2</v>
      </c>
      <c r="F199" s="27">
        <v>3.3151472490400416E-2</v>
      </c>
    </row>
    <row r="200" spans="2:6" x14ac:dyDescent="0.25">
      <c r="B200" s="15" t="s">
        <v>218</v>
      </c>
      <c r="C200" s="27">
        <v>8.8120462024592939E-4</v>
      </c>
      <c r="D200" s="27">
        <v>2.2090401638461508E-3</v>
      </c>
      <c r="E200" s="27">
        <v>-3.4484345412949856E-3</v>
      </c>
      <c r="F200" s="27">
        <v>5.2108437817868442E-3</v>
      </c>
    </row>
    <row r="201" spans="2:6" x14ac:dyDescent="0.25">
      <c r="B201" s="15" t="s">
        <v>219</v>
      </c>
      <c r="C201" s="27">
        <v>1.6732356321821351E-3</v>
      </c>
      <c r="D201" s="27">
        <v>4.1912050645574375E-3</v>
      </c>
      <c r="E201" s="27">
        <v>-6.5413753461723134E-3</v>
      </c>
      <c r="F201" s="27">
        <v>9.8878466105365836E-3</v>
      </c>
    </row>
    <row r="202" spans="2:6" x14ac:dyDescent="0.25">
      <c r="B202" s="15" t="s">
        <v>220</v>
      </c>
      <c r="C202" s="27">
        <v>1.1544313619686339E-3</v>
      </c>
      <c r="D202" s="27">
        <v>2.8928665324967373E-3</v>
      </c>
      <c r="E202" s="27">
        <v>-4.5154828538062396E-3</v>
      </c>
      <c r="F202" s="27">
        <v>6.8243455777435074E-3</v>
      </c>
    </row>
    <row r="203" spans="2:6" x14ac:dyDescent="0.25">
      <c r="B203" s="15" t="s">
        <v>403</v>
      </c>
      <c r="C203" s="27">
        <v>-0.21635729162985071</v>
      </c>
      <c r="D203" s="27">
        <v>0.26869096699764267</v>
      </c>
      <c r="E203" s="27">
        <v>-0.74298190991647051</v>
      </c>
      <c r="F203" s="27">
        <v>0.31026732665676904</v>
      </c>
    </row>
    <row r="204" spans="2:6" ht="13" thickBot="1" x14ac:dyDescent="0.3">
      <c r="B204" s="22" t="s">
        <v>404</v>
      </c>
      <c r="C204" s="28">
        <v>0.80544747081712065</v>
      </c>
      <c r="D204" s="28"/>
      <c r="E204" s="28">
        <v>0.47569332389581642</v>
      </c>
      <c r="F204" s="28">
        <v>1.3637896427316287</v>
      </c>
    </row>
  </sheetData>
  <mergeCells count="6">
    <mergeCell ref="B174:J175"/>
    <mergeCell ref="B1:M2"/>
    <mergeCell ref="B31:J32"/>
    <mergeCell ref="B132:J133"/>
    <mergeCell ref="B147:J148"/>
    <mergeCell ref="B159:J160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3" name="BT209181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6" r:id="rId4" name="DD994895">
              <controlPr defaultSize="0" autoFill="0" autoPict="0" macro="[0]!GoToResultsNew1505202013130254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9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CABFD-8F75-4F15-8556-47D5DE911D03}">
  <sheetPr codeName="Лист35">
    <tabColor rgb="FF007800"/>
  </sheetPr>
  <dimension ref="B1:M204"/>
  <sheetViews>
    <sheetView topLeftCell="A7" zoomScaleNormal="100" workbookViewId="0"/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470</v>
      </c>
    </row>
    <row r="4" spans="2:13" x14ac:dyDescent="0.25">
      <c r="B4" t="s">
        <v>144</v>
      </c>
    </row>
    <row r="5" spans="2:13" x14ac:dyDescent="0.25">
      <c r="B5" t="s">
        <v>165</v>
      </c>
    </row>
    <row r="6" spans="2:13" x14ac:dyDescent="0.25">
      <c r="B6" t="s">
        <v>458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459</v>
      </c>
    </row>
    <row r="13" spans="2:13" x14ac:dyDescent="0.25">
      <c r="B13" s="6" t="s">
        <v>460</v>
      </c>
    </row>
    <row r="14" spans="2:13" ht="13" thickBot="1" x14ac:dyDescent="0.3"/>
    <row r="15" spans="2:13" x14ac:dyDescent="0.25">
      <c r="B15" s="16"/>
      <c r="C15" s="17" t="s">
        <v>359</v>
      </c>
      <c r="D15" s="17" t="s">
        <v>285</v>
      </c>
    </row>
    <row r="16" spans="2:13" x14ac:dyDescent="0.25">
      <c r="B16" s="18" t="s">
        <v>22</v>
      </c>
      <c r="C16" s="23">
        <v>202</v>
      </c>
      <c r="D16" s="23">
        <v>36</v>
      </c>
    </row>
    <row r="17" spans="2:10" ht="13" thickBot="1" x14ac:dyDescent="0.3">
      <c r="B17" s="22" t="s">
        <v>164</v>
      </c>
      <c r="C17" s="25">
        <v>212</v>
      </c>
      <c r="D17" s="25">
        <v>76</v>
      </c>
    </row>
    <row r="20" spans="2:10" x14ac:dyDescent="0.25">
      <c r="B20" s="6" t="s">
        <v>461</v>
      </c>
    </row>
    <row r="21" spans="2:10" ht="13" thickBot="1" x14ac:dyDescent="0.3"/>
    <row r="22" spans="2:10" x14ac:dyDescent="0.25">
      <c r="B22" s="37" t="s">
        <v>170</v>
      </c>
      <c r="C22" s="39">
        <v>9.8635337790510711</v>
      </c>
    </row>
    <row r="23" spans="2:10" x14ac:dyDescent="0.25">
      <c r="B23" t="s">
        <v>171</v>
      </c>
      <c r="C23" s="40">
        <v>3.8414588206760336</v>
      </c>
    </row>
    <row r="24" spans="2:10" x14ac:dyDescent="0.25">
      <c r="B24" t="s">
        <v>172</v>
      </c>
      <c r="C24" s="41">
        <v>1</v>
      </c>
    </row>
    <row r="25" spans="2:10" x14ac:dyDescent="0.25">
      <c r="B25" t="s">
        <v>173</v>
      </c>
      <c r="C25" s="40">
        <v>1.6858697771068298E-3</v>
      </c>
    </row>
    <row r="26" spans="2:10" ht="13" thickBot="1" x14ac:dyDescent="0.3">
      <c r="B26" s="38" t="s">
        <v>174</v>
      </c>
      <c r="C26" s="42">
        <v>0.05</v>
      </c>
    </row>
    <row r="28" spans="2:10" x14ac:dyDescent="0.25">
      <c r="B28" s="6" t="s">
        <v>176</v>
      </c>
    </row>
    <row r="29" spans="2:10" x14ac:dyDescent="0.25">
      <c r="B29" s="6" t="s">
        <v>177</v>
      </c>
    </row>
    <row r="30" spans="2:10" x14ac:dyDescent="0.25">
      <c r="B30" s="6" t="s">
        <v>178</v>
      </c>
    </row>
    <row r="31" spans="2:10" ht="12.5" customHeight="1" x14ac:dyDescent="0.25">
      <c r="B31" s="62" t="s">
        <v>179</v>
      </c>
      <c r="C31" s="62"/>
      <c r="D31" s="62"/>
      <c r="E31" s="62"/>
      <c r="F31" s="62"/>
      <c r="G31" s="62"/>
      <c r="H31" s="62"/>
      <c r="I31" s="62"/>
      <c r="J31" s="62"/>
    </row>
    <row r="32" spans="2:10" x14ac:dyDescent="0.25">
      <c r="B32" s="62"/>
      <c r="C32" s="62"/>
      <c r="D32" s="62"/>
      <c r="E32" s="62"/>
      <c r="F32" s="62"/>
      <c r="G32" s="62"/>
      <c r="H32" s="62"/>
      <c r="I32" s="62"/>
      <c r="J32" s="62"/>
    </row>
    <row r="35" spans="2:5" x14ac:dyDescent="0.25">
      <c r="B35" s="6" t="s">
        <v>462</v>
      </c>
    </row>
    <row r="36" spans="2:5" ht="13" thickBot="1" x14ac:dyDescent="0.3"/>
    <row r="37" spans="2:5" x14ac:dyDescent="0.25">
      <c r="B37" s="16"/>
      <c r="C37" s="17" t="s">
        <v>359</v>
      </c>
      <c r="D37" s="17" t="s">
        <v>285</v>
      </c>
    </row>
    <row r="38" spans="2:5" ht="13" x14ac:dyDescent="0.3">
      <c r="B38" s="18" t="s">
        <v>22</v>
      </c>
      <c r="C38" s="45" t="s">
        <v>181</v>
      </c>
      <c r="D38" s="45" t="s">
        <v>182</v>
      </c>
    </row>
    <row r="39" spans="2:5" ht="13.5" thickBot="1" x14ac:dyDescent="0.35">
      <c r="B39" s="22" t="s">
        <v>164</v>
      </c>
      <c r="C39" s="46" t="s">
        <v>182</v>
      </c>
      <c r="D39" s="46" t="s">
        <v>181</v>
      </c>
    </row>
    <row r="40" spans="2:5" ht="13" x14ac:dyDescent="0.3">
      <c r="B40" s="47" t="s">
        <v>183</v>
      </c>
    </row>
    <row r="43" spans="2:5" x14ac:dyDescent="0.25">
      <c r="B43" s="6" t="s">
        <v>463</v>
      </c>
    </row>
    <row r="44" spans="2:5" ht="13" thickBot="1" x14ac:dyDescent="0.3"/>
    <row r="45" spans="2:5" x14ac:dyDescent="0.25">
      <c r="B45" s="16"/>
      <c r="C45" s="17" t="s">
        <v>359</v>
      </c>
      <c r="D45" s="17" t="s">
        <v>285</v>
      </c>
      <c r="E45" s="48" t="s">
        <v>185</v>
      </c>
    </row>
    <row r="46" spans="2:5" x14ac:dyDescent="0.25">
      <c r="B46" s="18" t="s">
        <v>22</v>
      </c>
      <c r="C46" s="26">
        <v>1.1499304080479407</v>
      </c>
      <c r="D46" s="26">
        <v>4.2506356154629135</v>
      </c>
      <c r="E46" s="49">
        <v>5.4005660235108541</v>
      </c>
    </row>
    <row r="47" spans="2:5" x14ac:dyDescent="0.25">
      <c r="B47" s="15" t="s">
        <v>164</v>
      </c>
      <c r="C47" s="27">
        <v>0.95028971220628078</v>
      </c>
      <c r="D47" s="27">
        <v>3.5126780433339375</v>
      </c>
      <c r="E47" s="50">
        <v>4.4629677555402179</v>
      </c>
    </row>
    <row r="48" spans="2:5" ht="13" thickBot="1" x14ac:dyDescent="0.3">
      <c r="B48" s="19" t="s">
        <v>185</v>
      </c>
      <c r="C48" s="20">
        <v>2.1002201202542214</v>
      </c>
      <c r="D48" s="20">
        <v>7.763313658796851</v>
      </c>
      <c r="E48" s="51">
        <v>9.8635337790510711</v>
      </c>
    </row>
    <row r="51" spans="2:4" x14ac:dyDescent="0.25">
      <c r="B51" s="6" t="s">
        <v>464</v>
      </c>
    </row>
    <row r="52" spans="2:4" ht="13" thickBot="1" x14ac:dyDescent="0.3"/>
    <row r="53" spans="2:4" x14ac:dyDescent="0.25">
      <c r="B53" s="16"/>
      <c r="C53" s="17" t="s">
        <v>359</v>
      </c>
      <c r="D53" s="17" t="s">
        <v>285</v>
      </c>
    </row>
    <row r="54" spans="2:4" x14ac:dyDescent="0.25">
      <c r="B54" s="18" t="s">
        <v>22</v>
      </c>
      <c r="C54" s="26">
        <v>1.0723480815705042</v>
      </c>
      <c r="D54" s="26">
        <v>-2.0617069664389538</v>
      </c>
    </row>
    <row r="55" spans="2:4" ht="13" thickBot="1" x14ac:dyDescent="0.3">
      <c r="B55" s="22" t="s">
        <v>164</v>
      </c>
      <c r="C55" s="28">
        <v>-0.97482804237787535</v>
      </c>
      <c r="D55" s="28">
        <v>1.8742139801351225</v>
      </c>
    </row>
    <row r="58" spans="2:4" x14ac:dyDescent="0.25">
      <c r="B58" s="6" t="s">
        <v>465</v>
      </c>
    </row>
    <row r="59" spans="2:4" ht="13" thickBot="1" x14ac:dyDescent="0.3"/>
    <row r="60" spans="2:4" x14ac:dyDescent="0.25">
      <c r="B60" s="16"/>
      <c r="C60" s="17" t="s">
        <v>359</v>
      </c>
      <c r="D60" s="17" t="s">
        <v>285</v>
      </c>
    </row>
    <row r="61" spans="2:4" ht="13" x14ac:dyDescent="0.3">
      <c r="B61" s="18" t="s">
        <v>22</v>
      </c>
      <c r="C61" s="29">
        <v>3.1406263354705364</v>
      </c>
      <c r="D61" s="29">
        <v>-3.1406263354705328</v>
      </c>
    </row>
    <row r="62" spans="2:4" ht="13.5" thickBot="1" x14ac:dyDescent="0.35">
      <c r="B62" s="22" t="s">
        <v>164</v>
      </c>
      <c r="C62" s="33">
        <v>-3.1406263354705306</v>
      </c>
      <c r="D62" s="33">
        <v>3.1406263354705342</v>
      </c>
    </row>
    <row r="63" spans="2:4" ht="13" x14ac:dyDescent="0.3">
      <c r="B63" s="47" t="s">
        <v>188</v>
      </c>
    </row>
    <row r="86" spans="2:7" x14ac:dyDescent="0.25">
      <c r="G86" t="s">
        <v>189</v>
      </c>
    </row>
    <row r="89" spans="2:7" x14ac:dyDescent="0.25">
      <c r="B89" s="6" t="s">
        <v>466</v>
      </c>
    </row>
    <row r="90" spans="2:7" ht="13" thickBot="1" x14ac:dyDescent="0.3"/>
    <row r="91" spans="2:7" x14ac:dyDescent="0.25">
      <c r="B91" s="16"/>
      <c r="C91" s="17" t="s">
        <v>359</v>
      </c>
      <c r="D91" s="17" t="s">
        <v>285</v>
      </c>
      <c r="E91" s="48" t="s">
        <v>185</v>
      </c>
    </row>
    <row r="92" spans="2:7" x14ac:dyDescent="0.25">
      <c r="B92" s="18" t="s">
        <v>22</v>
      </c>
      <c r="C92" s="23">
        <v>202</v>
      </c>
      <c r="D92" s="23">
        <v>36</v>
      </c>
      <c r="E92" s="53">
        <v>238</v>
      </c>
    </row>
    <row r="93" spans="2:7" x14ac:dyDescent="0.25">
      <c r="B93" s="15" t="s">
        <v>164</v>
      </c>
      <c r="C93" s="24">
        <v>212</v>
      </c>
      <c r="D93" s="24">
        <v>76</v>
      </c>
      <c r="E93" s="54">
        <v>288</v>
      </c>
    </row>
    <row r="94" spans="2:7" ht="13" thickBot="1" x14ac:dyDescent="0.3">
      <c r="B94" s="19" t="s">
        <v>185</v>
      </c>
      <c r="C94" s="52">
        <v>414</v>
      </c>
      <c r="D94" s="52">
        <v>112</v>
      </c>
      <c r="E94" s="55">
        <v>526</v>
      </c>
    </row>
    <row r="97" spans="2:5" x14ac:dyDescent="0.25">
      <c r="B97" s="6" t="s">
        <v>467</v>
      </c>
    </row>
    <row r="98" spans="2:5" ht="13" thickBot="1" x14ac:dyDescent="0.3"/>
    <row r="99" spans="2:5" x14ac:dyDescent="0.25">
      <c r="B99" s="16"/>
      <c r="C99" s="17" t="s">
        <v>359</v>
      </c>
      <c r="D99" s="17" t="s">
        <v>285</v>
      </c>
      <c r="E99" s="48" t="s">
        <v>185</v>
      </c>
    </row>
    <row r="100" spans="2:5" x14ac:dyDescent="0.25">
      <c r="B100" s="18" t="s">
        <v>22</v>
      </c>
      <c r="C100" s="26">
        <v>84.87394957983193</v>
      </c>
      <c r="D100" s="26">
        <v>15.126050420168067</v>
      </c>
      <c r="E100" s="49">
        <v>100</v>
      </c>
    </row>
    <row r="101" spans="2:5" x14ac:dyDescent="0.25">
      <c r="B101" s="15" t="s">
        <v>164</v>
      </c>
      <c r="C101" s="27">
        <v>73.611111111111114</v>
      </c>
      <c r="D101" s="27">
        <v>26.388888888888889</v>
      </c>
      <c r="E101" s="50">
        <v>100</v>
      </c>
    </row>
    <row r="102" spans="2:5" ht="13" thickBot="1" x14ac:dyDescent="0.3">
      <c r="B102" s="19" t="s">
        <v>185</v>
      </c>
      <c r="C102" s="52">
        <v>78.707224334600753</v>
      </c>
      <c r="D102" s="52">
        <v>21.292775665399237</v>
      </c>
      <c r="E102" s="55">
        <v>100</v>
      </c>
    </row>
    <row r="105" spans="2:5" x14ac:dyDescent="0.25">
      <c r="B105" s="6" t="s">
        <v>468</v>
      </c>
    </row>
    <row r="106" spans="2:5" ht="13" thickBot="1" x14ac:dyDescent="0.3"/>
    <row r="107" spans="2:5" x14ac:dyDescent="0.25">
      <c r="B107" s="16"/>
      <c r="C107" s="17" t="s">
        <v>359</v>
      </c>
      <c r="D107" s="17" t="s">
        <v>285</v>
      </c>
      <c r="E107" s="48" t="s">
        <v>185</v>
      </c>
    </row>
    <row r="108" spans="2:5" x14ac:dyDescent="0.25">
      <c r="B108" s="18" t="s">
        <v>22</v>
      </c>
      <c r="C108" s="26">
        <v>48.792270531400966</v>
      </c>
      <c r="D108" s="26">
        <v>32.142857142857146</v>
      </c>
      <c r="E108" s="49">
        <v>45.247148288973385</v>
      </c>
    </row>
    <row r="109" spans="2:5" x14ac:dyDescent="0.25">
      <c r="B109" s="15" t="s">
        <v>164</v>
      </c>
      <c r="C109" s="27">
        <v>51.207729468599041</v>
      </c>
      <c r="D109" s="27">
        <v>67.857142857142861</v>
      </c>
      <c r="E109" s="50">
        <v>54.752851711026615</v>
      </c>
    </row>
    <row r="110" spans="2:5" ht="13" thickBot="1" x14ac:dyDescent="0.3">
      <c r="B110" s="19" t="s">
        <v>185</v>
      </c>
      <c r="C110" s="52">
        <v>100</v>
      </c>
      <c r="D110" s="52">
        <v>100</v>
      </c>
      <c r="E110" s="55">
        <v>100</v>
      </c>
    </row>
    <row r="113" spans="2:5" x14ac:dyDescent="0.25">
      <c r="B113" s="6" t="s">
        <v>469</v>
      </c>
    </row>
    <row r="114" spans="2:5" ht="13" thickBot="1" x14ac:dyDescent="0.3"/>
    <row r="115" spans="2:5" x14ac:dyDescent="0.25">
      <c r="B115" s="16"/>
      <c r="C115" s="17" t="s">
        <v>359</v>
      </c>
      <c r="D115" s="17" t="s">
        <v>285</v>
      </c>
      <c r="E115" s="48" t="s">
        <v>185</v>
      </c>
    </row>
    <row r="116" spans="2:5" x14ac:dyDescent="0.25">
      <c r="B116" s="18" t="s">
        <v>22</v>
      </c>
      <c r="C116" s="26">
        <v>38.403041825095059</v>
      </c>
      <c r="D116" s="26">
        <v>6.8441064638783269</v>
      </c>
      <c r="E116" s="49">
        <v>45.247148288973385</v>
      </c>
    </row>
    <row r="117" spans="2:5" x14ac:dyDescent="0.25">
      <c r="B117" s="15" t="s">
        <v>164</v>
      </c>
      <c r="C117" s="27">
        <v>40.304182509505701</v>
      </c>
      <c r="D117" s="27">
        <v>14.448669201520911</v>
      </c>
      <c r="E117" s="50">
        <v>54.752851711026615</v>
      </c>
    </row>
    <row r="118" spans="2:5" ht="13" thickBot="1" x14ac:dyDescent="0.3">
      <c r="B118" s="19" t="s">
        <v>185</v>
      </c>
      <c r="C118" s="20">
        <v>78.707224334600753</v>
      </c>
      <c r="D118" s="20">
        <v>21.292775665399237</v>
      </c>
      <c r="E118" s="51">
        <v>100</v>
      </c>
    </row>
    <row r="121" spans="2:5" x14ac:dyDescent="0.25">
      <c r="B121" s="6" t="s">
        <v>194</v>
      </c>
    </row>
    <row r="122" spans="2:5" ht="13" thickBot="1" x14ac:dyDescent="0.3"/>
    <row r="123" spans="2:5" x14ac:dyDescent="0.25">
      <c r="B123" s="37" t="s">
        <v>170</v>
      </c>
      <c r="C123" s="39">
        <v>9.86353377905108</v>
      </c>
    </row>
    <row r="124" spans="2:5" x14ac:dyDescent="0.25">
      <c r="B124" t="s">
        <v>171</v>
      </c>
      <c r="C124" s="40">
        <v>3.8414588206760336</v>
      </c>
    </row>
    <row r="125" spans="2:5" x14ac:dyDescent="0.25">
      <c r="B125" t="s">
        <v>172</v>
      </c>
      <c r="C125" s="41">
        <v>1</v>
      </c>
    </row>
    <row r="126" spans="2:5" x14ac:dyDescent="0.25">
      <c r="B126" t="s">
        <v>173</v>
      </c>
      <c r="C126" s="40">
        <v>1.6858697771068298E-3</v>
      </c>
    </row>
    <row r="127" spans="2:5" ht="13" thickBot="1" x14ac:dyDescent="0.3">
      <c r="B127" s="38" t="s">
        <v>174</v>
      </c>
      <c r="C127" s="42">
        <v>0.05</v>
      </c>
    </row>
    <row r="129" spans="2:10" x14ac:dyDescent="0.25">
      <c r="B129" s="6" t="s">
        <v>176</v>
      </c>
    </row>
    <row r="130" spans="2:10" x14ac:dyDescent="0.25">
      <c r="B130" s="6" t="s">
        <v>177</v>
      </c>
    </row>
    <row r="131" spans="2:10" x14ac:dyDescent="0.25">
      <c r="B131" s="6" t="s">
        <v>178</v>
      </c>
    </row>
    <row r="132" spans="2:10" ht="12.5" customHeight="1" x14ac:dyDescent="0.25">
      <c r="B132" s="62" t="s">
        <v>179</v>
      </c>
      <c r="C132" s="62"/>
      <c r="D132" s="62"/>
      <c r="E132" s="62"/>
      <c r="F132" s="62"/>
      <c r="G132" s="62"/>
      <c r="H132" s="62"/>
      <c r="I132" s="62"/>
      <c r="J132" s="62"/>
    </row>
    <row r="133" spans="2:10" x14ac:dyDescent="0.25">
      <c r="B133" s="62"/>
      <c r="C133" s="62"/>
      <c r="D133" s="62"/>
      <c r="E133" s="62"/>
      <c r="F133" s="62"/>
      <c r="G133" s="62"/>
      <c r="H133" s="62"/>
      <c r="I133" s="62"/>
      <c r="J133" s="62"/>
    </row>
    <row r="136" spans="2:10" x14ac:dyDescent="0.25">
      <c r="B136" s="6" t="s">
        <v>400</v>
      </c>
    </row>
    <row r="137" spans="2:10" ht="13" thickBot="1" x14ac:dyDescent="0.3"/>
    <row r="138" spans="2:10" x14ac:dyDescent="0.25">
      <c r="B138" s="37" t="s">
        <v>170</v>
      </c>
      <c r="C138" s="39">
        <v>9.2029321837178895</v>
      </c>
    </row>
    <row r="139" spans="2:10" x14ac:dyDescent="0.25">
      <c r="B139" t="s">
        <v>171</v>
      </c>
      <c r="C139" s="40">
        <v>3.8414588206760336</v>
      </c>
    </row>
    <row r="140" spans="2:10" x14ac:dyDescent="0.25">
      <c r="B140" t="s">
        <v>172</v>
      </c>
      <c r="C140" s="41">
        <v>1</v>
      </c>
    </row>
    <row r="141" spans="2:10" x14ac:dyDescent="0.25">
      <c r="B141" t="s">
        <v>196</v>
      </c>
      <c r="C141" s="40">
        <v>2.4162778051611822E-3</v>
      </c>
    </row>
    <row r="142" spans="2:10" ht="13" thickBot="1" x14ac:dyDescent="0.3">
      <c r="B142" s="38" t="s">
        <v>174</v>
      </c>
      <c r="C142" s="42">
        <v>0.05</v>
      </c>
    </row>
    <row r="144" spans="2:10" x14ac:dyDescent="0.25">
      <c r="B144" s="6" t="s">
        <v>176</v>
      </c>
    </row>
    <row r="145" spans="2:10" x14ac:dyDescent="0.25">
      <c r="B145" s="6" t="s">
        <v>177</v>
      </c>
    </row>
    <row r="146" spans="2:10" x14ac:dyDescent="0.25">
      <c r="B146" s="6" t="s">
        <v>178</v>
      </c>
    </row>
    <row r="147" spans="2:10" ht="12.5" customHeight="1" x14ac:dyDescent="0.25">
      <c r="B147" s="62" t="s">
        <v>179</v>
      </c>
      <c r="C147" s="62"/>
      <c r="D147" s="62"/>
      <c r="E147" s="62"/>
      <c r="F147" s="62"/>
      <c r="G147" s="62"/>
      <c r="H147" s="62"/>
      <c r="I147" s="62"/>
      <c r="J147" s="62"/>
    </row>
    <row r="148" spans="2:10" x14ac:dyDescent="0.25">
      <c r="B148" s="62"/>
      <c r="C148" s="62"/>
      <c r="D148" s="62"/>
      <c r="E148" s="62"/>
      <c r="F148" s="62"/>
      <c r="G148" s="62"/>
      <c r="H148" s="62"/>
      <c r="I148" s="62"/>
      <c r="J148" s="62"/>
    </row>
    <row r="151" spans="2:10" x14ac:dyDescent="0.25">
      <c r="B151" s="6" t="s">
        <v>195</v>
      </c>
    </row>
    <row r="152" spans="2:10" ht="13" thickBot="1" x14ac:dyDescent="0.3"/>
    <row r="153" spans="2:10" x14ac:dyDescent="0.25">
      <c r="B153" s="37" t="s">
        <v>196</v>
      </c>
      <c r="C153" s="39">
        <v>1.8647780254322766E-3</v>
      </c>
    </row>
    <row r="154" spans="2:10" ht="13" thickBot="1" x14ac:dyDescent="0.3">
      <c r="B154" s="38" t="s">
        <v>174</v>
      </c>
      <c r="C154" s="42">
        <v>0.05</v>
      </c>
    </row>
    <row r="156" spans="2:10" x14ac:dyDescent="0.25">
      <c r="B156" s="6" t="s">
        <v>176</v>
      </c>
    </row>
    <row r="157" spans="2:10" x14ac:dyDescent="0.25">
      <c r="B157" s="6" t="s">
        <v>177</v>
      </c>
    </row>
    <row r="158" spans="2:10" x14ac:dyDescent="0.25">
      <c r="B158" s="6" t="s">
        <v>178</v>
      </c>
    </row>
    <row r="159" spans="2:10" ht="12.5" customHeight="1" x14ac:dyDescent="0.25">
      <c r="B159" s="62" t="s">
        <v>179</v>
      </c>
      <c r="C159" s="62"/>
      <c r="D159" s="62"/>
      <c r="E159" s="62"/>
      <c r="F159" s="62"/>
      <c r="G159" s="62"/>
      <c r="H159" s="62"/>
      <c r="I159" s="62"/>
      <c r="J159" s="62"/>
    </row>
    <row r="160" spans="2:10" x14ac:dyDescent="0.25">
      <c r="B160" s="62"/>
      <c r="C160" s="62"/>
      <c r="D160" s="62"/>
      <c r="E160" s="62"/>
      <c r="F160" s="62"/>
      <c r="G160" s="62"/>
      <c r="H160" s="62"/>
      <c r="I160" s="62"/>
      <c r="J160" s="62"/>
    </row>
    <row r="163" spans="2:10" x14ac:dyDescent="0.25">
      <c r="B163" s="6" t="s">
        <v>197</v>
      </c>
    </row>
    <row r="164" spans="2:10" ht="13" thickBot="1" x14ac:dyDescent="0.3"/>
    <row r="165" spans="2:10" x14ac:dyDescent="0.25">
      <c r="B165" s="37" t="s">
        <v>198</v>
      </c>
      <c r="C165" s="39">
        <v>10.087586580064741</v>
      </c>
    </row>
    <row r="166" spans="2:10" x14ac:dyDescent="0.25">
      <c r="B166" t="s">
        <v>199</v>
      </c>
      <c r="C166" s="40">
        <v>3.8414588206760336</v>
      </c>
    </row>
    <row r="167" spans="2:10" x14ac:dyDescent="0.25">
      <c r="B167" t="s">
        <v>172</v>
      </c>
      <c r="C167" s="41">
        <v>1</v>
      </c>
    </row>
    <row r="168" spans="2:10" x14ac:dyDescent="0.25">
      <c r="B168" t="s">
        <v>173</v>
      </c>
      <c r="C168" s="40">
        <v>1.4927148140827518E-3</v>
      </c>
    </row>
    <row r="169" spans="2:10" ht="13" thickBot="1" x14ac:dyDescent="0.3">
      <c r="B169" s="38" t="s">
        <v>174</v>
      </c>
      <c r="C169" s="42">
        <v>0.05</v>
      </c>
    </row>
    <row r="171" spans="2:10" x14ac:dyDescent="0.25">
      <c r="B171" s="6" t="s">
        <v>176</v>
      </c>
    </row>
    <row r="172" spans="2:10" x14ac:dyDescent="0.25">
      <c r="B172" s="6" t="s">
        <v>177</v>
      </c>
    </row>
    <row r="173" spans="2:10" x14ac:dyDescent="0.25">
      <c r="B173" s="6" t="s">
        <v>178</v>
      </c>
    </row>
    <row r="174" spans="2:10" ht="12.5" customHeight="1" x14ac:dyDescent="0.25">
      <c r="B174" s="62" t="s">
        <v>179</v>
      </c>
      <c r="C174" s="62"/>
      <c r="D174" s="62"/>
      <c r="E174" s="62"/>
      <c r="F174" s="62"/>
      <c r="G174" s="62"/>
      <c r="H174" s="62"/>
      <c r="I174" s="62"/>
      <c r="J174" s="62"/>
    </row>
    <row r="175" spans="2:10" x14ac:dyDescent="0.25">
      <c r="B175" s="62"/>
      <c r="C175" s="62"/>
      <c r="D175" s="62"/>
      <c r="E175" s="62"/>
      <c r="F175" s="62"/>
      <c r="G175" s="62"/>
      <c r="H175" s="62"/>
      <c r="I175" s="62"/>
      <c r="J175" s="62"/>
    </row>
    <row r="178" spans="2:3" x14ac:dyDescent="0.25">
      <c r="B178" s="6" t="s">
        <v>200</v>
      </c>
    </row>
    <row r="179" spans="2:3" ht="13" thickBot="1" x14ac:dyDescent="0.3"/>
    <row r="180" spans="2:3" x14ac:dyDescent="0.25">
      <c r="B180" s="16" t="s">
        <v>201</v>
      </c>
      <c r="C180" s="17" t="s">
        <v>202</v>
      </c>
    </row>
    <row r="181" spans="2:3" x14ac:dyDescent="0.25">
      <c r="B181" s="18" t="s">
        <v>203</v>
      </c>
      <c r="C181" s="26">
        <v>0.13693781566613622</v>
      </c>
    </row>
    <row r="182" spans="2:3" x14ac:dyDescent="0.25">
      <c r="B182" s="15" t="s">
        <v>204</v>
      </c>
      <c r="C182" s="27">
        <v>0.13567166856955953</v>
      </c>
    </row>
    <row r="183" spans="2:3" x14ac:dyDescent="0.25">
      <c r="B183" s="15" t="s">
        <v>205</v>
      </c>
      <c r="C183" s="27">
        <v>0.13693781566613622</v>
      </c>
    </row>
    <row r="184" spans="2:3" x14ac:dyDescent="0.25">
      <c r="B184" s="15" t="s">
        <v>206</v>
      </c>
      <c r="C184" s="27">
        <v>0.13693781566613622</v>
      </c>
    </row>
    <row r="185" spans="2:3" x14ac:dyDescent="0.25">
      <c r="B185" s="15" t="s">
        <v>207</v>
      </c>
      <c r="C185" s="27">
        <v>1.8751965359412693E-2</v>
      </c>
    </row>
    <row r="186" spans="2:3" x14ac:dyDescent="0.25">
      <c r="B186" s="15" t="s">
        <v>208</v>
      </c>
      <c r="C186" s="27">
        <v>1.8751965359412707E-2</v>
      </c>
    </row>
    <row r="187" spans="2:3" x14ac:dyDescent="0.25">
      <c r="B187" s="15" t="s">
        <v>254</v>
      </c>
      <c r="C187" s="27">
        <v>0.10583461285369601</v>
      </c>
    </row>
    <row r="188" spans="2:3" x14ac:dyDescent="0.25">
      <c r="B188" s="15" t="s">
        <v>401</v>
      </c>
      <c r="C188" s="27">
        <v>0.3358858336233902</v>
      </c>
    </row>
    <row r="189" spans="2:3" ht="13" thickBot="1" x14ac:dyDescent="0.3">
      <c r="B189" s="22" t="s">
        <v>402</v>
      </c>
      <c r="C189" s="28">
        <v>0.17296738536845782</v>
      </c>
    </row>
    <row r="192" spans="2:3" x14ac:dyDescent="0.25">
      <c r="B192" s="6" t="s">
        <v>209</v>
      </c>
    </row>
    <row r="193" spans="2:6" ht="13" thickBot="1" x14ac:dyDescent="0.3"/>
    <row r="194" spans="2:6" ht="37.5" x14ac:dyDescent="0.25">
      <c r="B194" s="16" t="s">
        <v>201</v>
      </c>
      <c r="C194" s="17" t="s">
        <v>202</v>
      </c>
      <c r="D194" s="17" t="s">
        <v>210</v>
      </c>
      <c r="E194" s="17" t="s">
        <v>211</v>
      </c>
      <c r="F194" s="17" t="s">
        <v>212</v>
      </c>
    </row>
    <row r="195" spans="2:6" x14ac:dyDescent="0.25">
      <c r="B195" s="18" t="s">
        <v>213</v>
      </c>
      <c r="C195" s="26">
        <v>0.3358858336233902</v>
      </c>
      <c r="D195" s="26">
        <v>9.9786287125634837E-2</v>
      </c>
      <c r="E195" s="26">
        <v>0.14030830470617309</v>
      </c>
      <c r="F195" s="26">
        <v>0.53146336254060733</v>
      </c>
    </row>
    <row r="196" spans="2:6" x14ac:dyDescent="0.25">
      <c r="B196" s="15" t="s">
        <v>214</v>
      </c>
      <c r="C196" s="27">
        <v>0.13693781566613616</v>
      </c>
      <c r="D196" s="27">
        <v>4.1731758077935215E-2</v>
      </c>
      <c r="E196" s="27">
        <v>5.5145072821844693E-2</v>
      </c>
      <c r="F196" s="27">
        <v>0.21873055851042764</v>
      </c>
    </row>
    <row r="197" spans="2:6" x14ac:dyDescent="0.25">
      <c r="B197" s="15" t="s">
        <v>215</v>
      </c>
      <c r="C197" s="27">
        <v>0.11161069265133225</v>
      </c>
      <c r="D197" s="27">
        <v>3.4538748885272932E-2</v>
      </c>
      <c r="E197" s="27">
        <v>4.3915988765124384E-2</v>
      </c>
      <c r="F197" s="27">
        <v>0.17930539653754013</v>
      </c>
    </row>
    <row r="198" spans="2:6" x14ac:dyDescent="0.25">
      <c r="B198" s="15" t="s">
        <v>216</v>
      </c>
      <c r="C198" s="27">
        <v>0.16649413388543821</v>
      </c>
      <c r="D198" s="27">
        <v>5.0506862612397611E-2</v>
      </c>
      <c r="E198" s="27">
        <v>6.7502502193026323E-2</v>
      </c>
      <c r="F198" s="27">
        <v>0.26548576557785009</v>
      </c>
    </row>
    <row r="199" spans="2:6" x14ac:dyDescent="0.25">
      <c r="B199" s="15" t="s">
        <v>217</v>
      </c>
      <c r="C199" s="27">
        <v>0.11262838468720822</v>
      </c>
      <c r="D199" s="27">
        <v>3.4841060548148221E-2</v>
      </c>
      <c r="E199" s="27">
        <v>4.434116082965836E-2</v>
      </c>
      <c r="F199" s="27">
        <v>0.18091560854475808</v>
      </c>
    </row>
    <row r="200" spans="2:6" x14ac:dyDescent="0.25">
      <c r="B200" s="15" t="s">
        <v>218</v>
      </c>
      <c r="C200" s="27">
        <v>1.3924844995435821E-2</v>
      </c>
      <c r="D200" s="27">
        <v>8.623713551386877E-3</v>
      </c>
      <c r="E200" s="27">
        <v>-2.9773229782724588E-3</v>
      </c>
      <c r="F200" s="27">
        <v>3.0827012969144099E-2</v>
      </c>
    </row>
    <row r="201" spans="2:6" x14ac:dyDescent="0.25">
      <c r="B201" s="15" t="s">
        <v>219</v>
      </c>
      <c r="C201" s="27">
        <v>1.8518300030830222E-2</v>
      </c>
      <c r="D201" s="27">
        <v>1.1416987584321617E-2</v>
      </c>
      <c r="E201" s="27">
        <v>-3.858584446381097E-3</v>
      </c>
      <c r="F201" s="27">
        <v>4.089518450804154E-2</v>
      </c>
    </row>
    <row r="202" spans="2:6" x14ac:dyDescent="0.25">
      <c r="B202" s="15" t="s">
        <v>220</v>
      </c>
      <c r="C202" s="27">
        <v>1.5896390889324544E-2</v>
      </c>
      <c r="D202" s="27">
        <v>9.81901223989292E-3</v>
      </c>
      <c r="E202" s="27">
        <v>-3.3485194646235387E-3</v>
      </c>
      <c r="F202" s="27">
        <v>3.5141301243272624E-2</v>
      </c>
    </row>
    <row r="203" spans="2:6" x14ac:dyDescent="0.25">
      <c r="B203" s="15" t="s">
        <v>403</v>
      </c>
      <c r="C203" s="27">
        <v>0.69889582455941335</v>
      </c>
      <c r="D203" s="27">
        <v>0.22386002246200337</v>
      </c>
      <c r="E203" s="27">
        <v>0.26013824295555932</v>
      </c>
      <c r="F203" s="27">
        <v>1.1376534061632673</v>
      </c>
    </row>
    <row r="204" spans="2:6" ht="13" thickBot="1" x14ac:dyDescent="0.3">
      <c r="B204" s="22" t="s">
        <v>404</v>
      </c>
      <c r="C204" s="28">
        <v>2.0115303983228512</v>
      </c>
      <c r="D204" s="28"/>
      <c r="E204" s="28">
        <v>1.2971093905075672</v>
      </c>
      <c r="F204" s="28">
        <v>3.119439711860819</v>
      </c>
    </row>
  </sheetData>
  <mergeCells count="6">
    <mergeCell ref="B174:J175"/>
    <mergeCell ref="B1:M2"/>
    <mergeCell ref="B31:J32"/>
    <mergeCell ref="B132:J133"/>
    <mergeCell ref="B147:J148"/>
    <mergeCell ref="B159:J160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3" name="BT661546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2" r:id="rId4" name="DD673881">
              <controlPr defaultSize="0" autoFill="0" autoPict="0" macro="[0]!GoToResultsNew1505202013121927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10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0EC6B-BD7E-4F35-800D-C33067F86A44}">
  <sheetPr codeName="Лист34">
    <tabColor rgb="FF007800"/>
  </sheetPr>
  <dimension ref="B1:M204"/>
  <sheetViews>
    <sheetView topLeftCell="A9" zoomScaleNormal="100" workbookViewId="0">
      <selection activeCell="I9" sqref="I9"/>
    </sheetView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457</v>
      </c>
    </row>
    <row r="4" spans="2:13" x14ac:dyDescent="0.25">
      <c r="B4" t="s">
        <v>144</v>
      </c>
    </row>
    <row r="5" spans="2:13" x14ac:dyDescent="0.25">
      <c r="B5" t="s">
        <v>165</v>
      </c>
    </row>
    <row r="6" spans="2:13" x14ac:dyDescent="0.25">
      <c r="B6" t="s">
        <v>445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446</v>
      </c>
    </row>
    <row r="13" spans="2:13" x14ac:dyDescent="0.25">
      <c r="B13" s="6" t="s">
        <v>447</v>
      </c>
    </row>
    <row r="14" spans="2:13" ht="13" thickBot="1" x14ac:dyDescent="0.3"/>
    <row r="15" spans="2:13" x14ac:dyDescent="0.25">
      <c r="B15" s="16"/>
      <c r="C15" s="17" t="s">
        <v>359</v>
      </c>
      <c r="D15" s="17" t="s">
        <v>285</v>
      </c>
    </row>
    <row r="16" spans="2:13" x14ac:dyDescent="0.25">
      <c r="B16" s="18" t="s">
        <v>22</v>
      </c>
      <c r="C16" s="23">
        <v>182</v>
      </c>
      <c r="D16" s="23">
        <v>56</v>
      </c>
    </row>
    <row r="17" spans="2:10" ht="13" thickBot="1" x14ac:dyDescent="0.3">
      <c r="B17" s="22" t="s">
        <v>164</v>
      </c>
      <c r="C17" s="25">
        <v>229</v>
      </c>
      <c r="D17" s="25">
        <v>59</v>
      </c>
    </row>
    <row r="20" spans="2:10" x14ac:dyDescent="0.25">
      <c r="B20" s="6" t="s">
        <v>448</v>
      </c>
    </row>
    <row r="21" spans="2:10" ht="13" thickBot="1" x14ac:dyDescent="0.3"/>
    <row r="22" spans="2:10" x14ac:dyDescent="0.25">
      <c r="B22" s="37" t="s">
        <v>170</v>
      </c>
      <c r="C22" s="39">
        <v>0.70648874134088879</v>
      </c>
    </row>
    <row r="23" spans="2:10" x14ac:dyDescent="0.25">
      <c r="B23" t="s">
        <v>171</v>
      </c>
      <c r="C23" s="40">
        <v>3.8414588206760336</v>
      </c>
    </row>
    <row r="24" spans="2:10" x14ac:dyDescent="0.25">
      <c r="B24" t="s">
        <v>172</v>
      </c>
      <c r="C24" s="41">
        <v>1</v>
      </c>
    </row>
    <row r="25" spans="2:10" x14ac:dyDescent="0.25">
      <c r="B25" t="s">
        <v>173</v>
      </c>
      <c r="C25" s="40">
        <v>0.40061193485242985</v>
      </c>
    </row>
    <row r="26" spans="2:10" ht="13" thickBot="1" x14ac:dyDescent="0.3">
      <c r="B26" s="38" t="s">
        <v>174</v>
      </c>
      <c r="C26" s="42">
        <v>0.05</v>
      </c>
    </row>
    <row r="28" spans="2:10" x14ac:dyDescent="0.25">
      <c r="B28" s="6" t="s">
        <v>176</v>
      </c>
    </row>
    <row r="29" spans="2:10" x14ac:dyDescent="0.25">
      <c r="B29" s="6" t="s">
        <v>177</v>
      </c>
    </row>
    <row r="30" spans="2:10" x14ac:dyDescent="0.25">
      <c r="B30" s="6" t="s">
        <v>178</v>
      </c>
    </row>
    <row r="31" spans="2:10" ht="12.5" customHeight="1" x14ac:dyDescent="0.25">
      <c r="B31" s="62" t="s">
        <v>232</v>
      </c>
      <c r="C31" s="62"/>
      <c r="D31" s="62"/>
      <c r="E31" s="62"/>
      <c r="F31" s="62"/>
      <c r="G31" s="62"/>
      <c r="H31" s="62"/>
      <c r="I31" s="62"/>
      <c r="J31" s="62"/>
    </row>
    <row r="32" spans="2:10" x14ac:dyDescent="0.25">
      <c r="B32" s="62"/>
      <c r="C32" s="62"/>
      <c r="D32" s="62"/>
      <c r="E32" s="62"/>
      <c r="F32" s="62"/>
      <c r="G32" s="62"/>
      <c r="H32" s="62"/>
      <c r="I32" s="62"/>
      <c r="J32" s="62"/>
    </row>
    <row r="35" spans="2:5" x14ac:dyDescent="0.25">
      <c r="B35" s="6" t="s">
        <v>449</v>
      </c>
    </row>
    <row r="36" spans="2:5" ht="13" thickBot="1" x14ac:dyDescent="0.3"/>
    <row r="37" spans="2:5" x14ac:dyDescent="0.25">
      <c r="B37" s="16"/>
      <c r="C37" s="17" t="s">
        <v>359</v>
      </c>
      <c r="D37" s="17" t="s">
        <v>285</v>
      </c>
    </row>
    <row r="38" spans="2:5" x14ac:dyDescent="0.25">
      <c r="B38" s="18" t="s">
        <v>22</v>
      </c>
      <c r="C38" s="43" t="s">
        <v>182</v>
      </c>
      <c r="D38" s="43" t="s">
        <v>181</v>
      </c>
    </row>
    <row r="39" spans="2:5" ht="13" thickBot="1" x14ac:dyDescent="0.3">
      <c r="B39" s="22" t="s">
        <v>164</v>
      </c>
      <c r="C39" s="44" t="s">
        <v>181</v>
      </c>
      <c r="D39" s="44" t="s">
        <v>182</v>
      </c>
    </row>
    <row r="40" spans="2:5" ht="13" x14ac:dyDescent="0.3">
      <c r="B40" s="47" t="s">
        <v>183</v>
      </c>
    </row>
    <row r="43" spans="2:5" x14ac:dyDescent="0.25">
      <c r="B43" s="6" t="s">
        <v>450</v>
      </c>
    </row>
    <row r="44" spans="2:5" ht="13" thickBot="1" x14ac:dyDescent="0.3"/>
    <row r="45" spans="2:5" x14ac:dyDescent="0.25">
      <c r="B45" s="16"/>
      <c r="C45" s="17" t="s">
        <v>359</v>
      </c>
      <c r="D45" s="17" t="s">
        <v>285</v>
      </c>
      <c r="E45" s="48" t="s">
        <v>185</v>
      </c>
    </row>
    <row r="46" spans="2:5" x14ac:dyDescent="0.25">
      <c r="B46" s="18" t="s">
        <v>22</v>
      </c>
      <c r="C46" s="26">
        <v>8.4571510044998632E-2</v>
      </c>
      <c r="D46" s="26">
        <v>0.30225122285647554</v>
      </c>
      <c r="E46" s="49">
        <v>0.38682273290147418</v>
      </c>
    </row>
    <row r="47" spans="2:5" x14ac:dyDescent="0.25">
      <c r="B47" s="15" t="s">
        <v>164</v>
      </c>
      <c r="C47" s="27">
        <v>6.9888956217742937E-2</v>
      </c>
      <c r="D47" s="27">
        <v>0.24977705222167165</v>
      </c>
      <c r="E47" s="50">
        <v>0.31966600843941462</v>
      </c>
    </row>
    <row r="48" spans="2:5" ht="13" thickBot="1" x14ac:dyDescent="0.3">
      <c r="B48" s="19" t="s">
        <v>185</v>
      </c>
      <c r="C48" s="20">
        <v>0.15446046626274157</v>
      </c>
      <c r="D48" s="20">
        <v>0.55202827507814722</v>
      </c>
      <c r="E48" s="51">
        <v>0.70648874134088879</v>
      </c>
    </row>
    <row r="51" spans="2:4" x14ac:dyDescent="0.25">
      <c r="B51" s="6" t="s">
        <v>451</v>
      </c>
    </row>
    <row r="52" spans="2:4" ht="13" thickBot="1" x14ac:dyDescent="0.3"/>
    <row r="53" spans="2:4" x14ac:dyDescent="0.25">
      <c r="B53" s="16"/>
      <c r="C53" s="17" t="s">
        <v>359</v>
      </c>
      <c r="D53" s="17" t="s">
        <v>285</v>
      </c>
    </row>
    <row r="54" spans="2:4" x14ac:dyDescent="0.25">
      <c r="B54" s="18" t="s">
        <v>22</v>
      </c>
      <c r="C54" s="26">
        <v>-0.29081181207956225</v>
      </c>
      <c r="D54" s="26">
        <v>0.54977379244237856</v>
      </c>
    </row>
    <row r="55" spans="2:4" ht="13" thickBot="1" x14ac:dyDescent="0.3">
      <c r="B55" s="22" t="s">
        <v>164</v>
      </c>
      <c r="C55" s="28">
        <v>0.26436519479262571</v>
      </c>
      <c r="D55" s="28">
        <v>-0.49977700249378387</v>
      </c>
    </row>
    <row r="58" spans="2:4" x14ac:dyDescent="0.25">
      <c r="B58" s="6" t="s">
        <v>452</v>
      </c>
    </row>
    <row r="59" spans="2:4" ht="13" thickBot="1" x14ac:dyDescent="0.3"/>
    <row r="60" spans="2:4" x14ac:dyDescent="0.25">
      <c r="B60" s="16"/>
      <c r="C60" s="17" t="s">
        <v>359</v>
      </c>
      <c r="D60" s="17" t="s">
        <v>285</v>
      </c>
    </row>
    <row r="61" spans="2:4" x14ac:dyDescent="0.25">
      <c r="B61" s="18" t="s">
        <v>22</v>
      </c>
      <c r="C61" s="26">
        <v>-0.8405288462277084</v>
      </c>
      <c r="D61" s="26">
        <v>0.84052884622771151</v>
      </c>
    </row>
    <row r="62" spans="2:4" ht="13" thickBot="1" x14ac:dyDescent="0.3">
      <c r="B62" s="22" t="s">
        <v>164</v>
      </c>
      <c r="C62" s="28">
        <v>0.84052884622771462</v>
      </c>
      <c r="D62" s="28">
        <v>-0.84052884622771307</v>
      </c>
    </row>
    <row r="63" spans="2:4" ht="13" x14ac:dyDescent="0.3">
      <c r="B63" s="47" t="s">
        <v>188</v>
      </c>
    </row>
    <row r="86" spans="2:7" x14ac:dyDescent="0.25">
      <c r="G86" t="s">
        <v>189</v>
      </c>
    </row>
    <row r="89" spans="2:7" x14ac:dyDescent="0.25">
      <c r="B89" s="6" t="s">
        <v>453</v>
      </c>
    </row>
    <row r="90" spans="2:7" ht="13" thickBot="1" x14ac:dyDescent="0.3"/>
    <row r="91" spans="2:7" x14ac:dyDescent="0.25">
      <c r="B91" s="16"/>
      <c r="C91" s="17" t="s">
        <v>359</v>
      </c>
      <c r="D91" s="17" t="s">
        <v>285</v>
      </c>
      <c r="E91" s="48" t="s">
        <v>185</v>
      </c>
    </row>
    <row r="92" spans="2:7" x14ac:dyDescent="0.25">
      <c r="B92" s="18" t="s">
        <v>22</v>
      </c>
      <c r="C92" s="23">
        <v>182</v>
      </c>
      <c r="D92" s="23">
        <v>56</v>
      </c>
      <c r="E92" s="53">
        <v>238</v>
      </c>
    </row>
    <row r="93" spans="2:7" x14ac:dyDescent="0.25">
      <c r="B93" s="15" t="s">
        <v>164</v>
      </c>
      <c r="C93" s="24">
        <v>229</v>
      </c>
      <c r="D93" s="24">
        <v>59</v>
      </c>
      <c r="E93" s="54">
        <v>288</v>
      </c>
    </row>
    <row r="94" spans="2:7" ht="13" thickBot="1" x14ac:dyDescent="0.3">
      <c r="B94" s="19" t="s">
        <v>185</v>
      </c>
      <c r="C94" s="52">
        <v>411</v>
      </c>
      <c r="D94" s="52">
        <v>115</v>
      </c>
      <c r="E94" s="55">
        <v>526</v>
      </c>
    </row>
    <row r="97" spans="2:5" x14ac:dyDescent="0.25">
      <c r="B97" s="6" t="s">
        <v>454</v>
      </c>
    </row>
    <row r="98" spans="2:5" ht="13" thickBot="1" x14ac:dyDescent="0.3"/>
    <row r="99" spans="2:5" x14ac:dyDescent="0.25">
      <c r="B99" s="16"/>
      <c r="C99" s="17" t="s">
        <v>359</v>
      </c>
      <c r="D99" s="17" t="s">
        <v>285</v>
      </c>
      <c r="E99" s="48" t="s">
        <v>185</v>
      </c>
    </row>
    <row r="100" spans="2:5" x14ac:dyDescent="0.25">
      <c r="B100" s="18" t="s">
        <v>22</v>
      </c>
      <c r="C100" s="26">
        <v>76.470588235294116</v>
      </c>
      <c r="D100" s="26">
        <v>23.52941176470588</v>
      </c>
      <c r="E100" s="49">
        <v>100</v>
      </c>
    </row>
    <row r="101" spans="2:5" x14ac:dyDescent="0.25">
      <c r="B101" s="15" t="s">
        <v>164</v>
      </c>
      <c r="C101" s="27">
        <v>79.513888888888886</v>
      </c>
      <c r="D101" s="27">
        <v>20.486111111111111</v>
      </c>
      <c r="E101" s="50">
        <v>100</v>
      </c>
    </row>
    <row r="102" spans="2:5" ht="13" thickBot="1" x14ac:dyDescent="0.3">
      <c r="B102" s="19" t="s">
        <v>185</v>
      </c>
      <c r="C102" s="52">
        <v>78.136882129277566</v>
      </c>
      <c r="D102" s="52">
        <v>21.863117870722434</v>
      </c>
      <c r="E102" s="55">
        <v>100</v>
      </c>
    </row>
    <row r="105" spans="2:5" x14ac:dyDescent="0.25">
      <c r="B105" s="6" t="s">
        <v>455</v>
      </c>
    </row>
    <row r="106" spans="2:5" ht="13" thickBot="1" x14ac:dyDescent="0.3"/>
    <row r="107" spans="2:5" x14ac:dyDescent="0.25">
      <c r="B107" s="16"/>
      <c r="C107" s="17" t="s">
        <v>359</v>
      </c>
      <c r="D107" s="17" t="s">
        <v>285</v>
      </c>
      <c r="E107" s="48" t="s">
        <v>185</v>
      </c>
    </row>
    <row r="108" spans="2:5" x14ac:dyDescent="0.25">
      <c r="B108" s="18" t="s">
        <v>22</v>
      </c>
      <c r="C108" s="26">
        <v>44.282238442822383</v>
      </c>
      <c r="D108" s="26">
        <v>48.695652173913047</v>
      </c>
      <c r="E108" s="49">
        <v>45.247148288973385</v>
      </c>
    </row>
    <row r="109" spans="2:5" x14ac:dyDescent="0.25">
      <c r="B109" s="15" t="s">
        <v>164</v>
      </c>
      <c r="C109" s="27">
        <v>55.717761557177617</v>
      </c>
      <c r="D109" s="27">
        <v>51.304347826086961</v>
      </c>
      <c r="E109" s="50">
        <v>54.752851711026615</v>
      </c>
    </row>
    <row r="110" spans="2:5" ht="13" thickBot="1" x14ac:dyDescent="0.3">
      <c r="B110" s="19" t="s">
        <v>185</v>
      </c>
      <c r="C110" s="52">
        <v>100</v>
      </c>
      <c r="D110" s="52">
        <v>100</v>
      </c>
      <c r="E110" s="55">
        <v>100</v>
      </c>
    </row>
    <row r="113" spans="2:5" x14ac:dyDescent="0.25">
      <c r="B113" s="6" t="s">
        <v>456</v>
      </c>
    </row>
    <row r="114" spans="2:5" ht="13" thickBot="1" x14ac:dyDescent="0.3"/>
    <row r="115" spans="2:5" x14ac:dyDescent="0.25">
      <c r="B115" s="16"/>
      <c r="C115" s="17" t="s">
        <v>359</v>
      </c>
      <c r="D115" s="17" t="s">
        <v>285</v>
      </c>
      <c r="E115" s="48" t="s">
        <v>185</v>
      </c>
    </row>
    <row r="116" spans="2:5" x14ac:dyDescent="0.25">
      <c r="B116" s="18" t="s">
        <v>22</v>
      </c>
      <c r="C116" s="26">
        <v>34.600760456273768</v>
      </c>
      <c r="D116" s="26">
        <v>10.646387832699618</v>
      </c>
      <c r="E116" s="49">
        <v>45.247148288973385</v>
      </c>
    </row>
    <row r="117" spans="2:5" x14ac:dyDescent="0.25">
      <c r="B117" s="15" t="s">
        <v>164</v>
      </c>
      <c r="C117" s="27">
        <v>43.536121673003805</v>
      </c>
      <c r="D117" s="27">
        <v>11.216730038022813</v>
      </c>
      <c r="E117" s="50">
        <v>54.752851711026615</v>
      </c>
    </row>
    <row r="118" spans="2:5" ht="13" thickBot="1" x14ac:dyDescent="0.3">
      <c r="B118" s="19" t="s">
        <v>185</v>
      </c>
      <c r="C118" s="20">
        <v>78.136882129277566</v>
      </c>
      <c r="D118" s="20">
        <v>21.863117870722434</v>
      </c>
      <c r="E118" s="51">
        <v>100</v>
      </c>
    </row>
    <row r="121" spans="2:5" x14ac:dyDescent="0.25">
      <c r="B121" s="6" t="s">
        <v>194</v>
      </c>
    </row>
    <row r="122" spans="2:5" ht="13" thickBot="1" x14ac:dyDescent="0.3"/>
    <row r="123" spans="2:5" x14ac:dyDescent="0.25">
      <c r="B123" s="37" t="s">
        <v>170</v>
      </c>
      <c r="C123" s="39">
        <v>0.70648874134088868</v>
      </c>
    </row>
    <row r="124" spans="2:5" x14ac:dyDescent="0.25">
      <c r="B124" t="s">
        <v>171</v>
      </c>
      <c r="C124" s="40">
        <v>3.8414588206760336</v>
      </c>
    </row>
    <row r="125" spans="2:5" x14ac:dyDescent="0.25">
      <c r="B125" t="s">
        <v>172</v>
      </c>
      <c r="C125" s="41">
        <v>1</v>
      </c>
    </row>
    <row r="126" spans="2:5" x14ac:dyDescent="0.25">
      <c r="B126" t="s">
        <v>173</v>
      </c>
      <c r="C126" s="40">
        <v>0.40061193485242985</v>
      </c>
    </row>
    <row r="127" spans="2:5" ht="13" thickBot="1" x14ac:dyDescent="0.3">
      <c r="B127" s="38" t="s">
        <v>174</v>
      </c>
      <c r="C127" s="42">
        <v>0.05</v>
      </c>
    </row>
    <row r="129" spans="2:10" x14ac:dyDescent="0.25">
      <c r="B129" s="6" t="s">
        <v>176</v>
      </c>
    </row>
    <row r="130" spans="2:10" x14ac:dyDescent="0.25">
      <c r="B130" s="6" t="s">
        <v>177</v>
      </c>
    </row>
    <row r="131" spans="2:10" x14ac:dyDescent="0.25">
      <c r="B131" s="6" t="s">
        <v>178</v>
      </c>
    </row>
    <row r="132" spans="2:10" ht="12.5" customHeight="1" x14ac:dyDescent="0.25">
      <c r="B132" s="62" t="s">
        <v>232</v>
      </c>
      <c r="C132" s="62"/>
      <c r="D132" s="62"/>
      <c r="E132" s="62"/>
      <c r="F132" s="62"/>
      <c r="G132" s="62"/>
      <c r="H132" s="62"/>
      <c r="I132" s="62"/>
      <c r="J132" s="62"/>
    </row>
    <row r="133" spans="2:10" x14ac:dyDescent="0.25">
      <c r="B133" s="62"/>
      <c r="C133" s="62"/>
      <c r="D133" s="62"/>
      <c r="E133" s="62"/>
      <c r="F133" s="62"/>
      <c r="G133" s="62"/>
      <c r="H133" s="62"/>
      <c r="I133" s="62"/>
      <c r="J133" s="62"/>
    </row>
    <row r="136" spans="2:10" x14ac:dyDescent="0.25">
      <c r="B136" s="6" t="s">
        <v>400</v>
      </c>
    </row>
    <row r="137" spans="2:10" ht="13" thickBot="1" x14ac:dyDescent="0.3"/>
    <row r="138" spans="2:10" x14ac:dyDescent="0.25">
      <c r="B138" s="37" t="s">
        <v>170</v>
      </c>
      <c r="C138" s="39">
        <v>0.53957270776359456</v>
      </c>
    </row>
    <row r="139" spans="2:10" x14ac:dyDescent="0.25">
      <c r="B139" t="s">
        <v>171</v>
      </c>
      <c r="C139" s="40">
        <v>3.8414588206760336</v>
      </c>
    </row>
    <row r="140" spans="2:10" x14ac:dyDescent="0.25">
      <c r="B140" t="s">
        <v>172</v>
      </c>
      <c r="C140" s="41">
        <v>1</v>
      </c>
    </row>
    <row r="141" spans="2:10" x14ac:dyDescent="0.25">
      <c r="B141" t="s">
        <v>196</v>
      </c>
      <c r="C141" s="40">
        <v>0.46260986415491046</v>
      </c>
    </row>
    <row r="142" spans="2:10" ht="13" thickBot="1" x14ac:dyDescent="0.3">
      <c r="B142" s="38" t="s">
        <v>174</v>
      </c>
      <c r="C142" s="42">
        <v>0.05</v>
      </c>
    </row>
    <row r="144" spans="2:10" x14ac:dyDescent="0.25">
      <c r="B144" s="6" t="s">
        <v>176</v>
      </c>
    </row>
    <row r="145" spans="2:10" x14ac:dyDescent="0.25">
      <c r="B145" s="6" t="s">
        <v>177</v>
      </c>
    </row>
    <row r="146" spans="2:10" x14ac:dyDescent="0.25">
      <c r="B146" s="6" t="s">
        <v>178</v>
      </c>
    </row>
    <row r="147" spans="2:10" ht="12.5" customHeight="1" x14ac:dyDescent="0.25">
      <c r="B147" s="62" t="s">
        <v>232</v>
      </c>
      <c r="C147" s="62"/>
      <c r="D147" s="62"/>
      <c r="E147" s="62"/>
      <c r="F147" s="62"/>
      <c r="G147" s="62"/>
      <c r="H147" s="62"/>
      <c r="I147" s="62"/>
      <c r="J147" s="62"/>
    </row>
    <row r="148" spans="2:10" x14ac:dyDescent="0.25">
      <c r="B148" s="62"/>
      <c r="C148" s="62"/>
      <c r="D148" s="62"/>
      <c r="E148" s="62"/>
      <c r="F148" s="62"/>
      <c r="G148" s="62"/>
      <c r="H148" s="62"/>
      <c r="I148" s="62"/>
      <c r="J148" s="62"/>
    </row>
    <row r="151" spans="2:10" x14ac:dyDescent="0.25">
      <c r="B151" s="6" t="s">
        <v>195</v>
      </c>
    </row>
    <row r="152" spans="2:10" ht="13" thickBot="1" x14ac:dyDescent="0.3"/>
    <row r="153" spans="2:10" x14ac:dyDescent="0.25">
      <c r="B153" s="37" t="s">
        <v>196</v>
      </c>
      <c r="C153" s="39">
        <v>0.45829561633673205</v>
      </c>
    </row>
    <row r="154" spans="2:10" ht="13" thickBot="1" x14ac:dyDescent="0.3">
      <c r="B154" s="38" t="s">
        <v>174</v>
      </c>
      <c r="C154" s="42">
        <v>0.05</v>
      </c>
    </row>
    <row r="156" spans="2:10" x14ac:dyDescent="0.25">
      <c r="B156" s="6" t="s">
        <v>176</v>
      </c>
    </row>
    <row r="157" spans="2:10" x14ac:dyDescent="0.25">
      <c r="B157" s="6" t="s">
        <v>177</v>
      </c>
    </row>
    <row r="158" spans="2:10" x14ac:dyDescent="0.25">
      <c r="B158" s="6" t="s">
        <v>178</v>
      </c>
    </row>
    <row r="159" spans="2:10" ht="12.5" customHeight="1" x14ac:dyDescent="0.25">
      <c r="B159" s="62" t="s">
        <v>232</v>
      </c>
      <c r="C159" s="62"/>
      <c r="D159" s="62"/>
      <c r="E159" s="62"/>
      <c r="F159" s="62"/>
      <c r="G159" s="62"/>
      <c r="H159" s="62"/>
      <c r="I159" s="62"/>
      <c r="J159" s="62"/>
    </row>
    <row r="160" spans="2:10" x14ac:dyDescent="0.25">
      <c r="B160" s="62"/>
      <c r="C160" s="62"/>
      <c r="D160" s="62"/>
      <c r="E160" s="62"/>
      <c r="F160" s="62"/>
      <c r="G160" s="62"/>
      <c r="H160" s="62"/>
      <c r="I160" s="62"/>
      <c r="J160" s="62"/>
    </row>
    <row r="163" spans="2:10" x14ac:dyDescent="0.25">
      <c r="B163" s="6" t="s">
        <v>197</v>
      </c>
    </row>
    <row r="164" spans="2:10" ht="13" thickBot="1" x14ac:dyDescent="0.3"/>
    <row r="165" spans="2:10" x14ac:dyDescent="0.25">
      <c r="B165" s="37" t="s">
        <v>198</v>
      </c>
      <c r="C165" s="39">
        <v>0.70470620169852172</v>
      </c>
    </row>
    <row r="166" spans="2:10" x14ac:dyDescent="0.25">
      <c r="B166" t="s">
        <v>199</v>
      </c>
      <c r="C166" s="40">
        <v>3.8414588206760336</v>
      </c>
    </row>
    <row r="167" spans="2:10" x14ac:dyDescent="0.25">
      <c r="B167" t="s">
        <v>172</v>
      </c>
      <c r="C167" s="41">
        <v>1</v>
      </c>
    </row>
    <row r="168" spans="2:10" x14ac:dyDescent="0.25">
      <c r="B168" t="s">
        <v>173</v>
      </c>
      <c r="C168" s="40">
        <v>0.40120684633641179</v>
      </c>
    </row>
    <row r="169" spans="2:10" ht="13" thickBot="1" x14ac:dyDescent="0.3">
      <c r="B169" s="38" t="s">
        <v>174</v>
      </c>
      <c r="C169" s="42">
        <v>0.05</v>
      </c>
    </row>
    <row r="171" spans="2:10" x14ac:dyDescent="0.25">
      <c r="B171" s="6" t="s">
        <v>176</v>
      </c>
    </row>
    <row r="172" spans="2:10" x14ac:dyDescent="0.25">
      <c r="B172" s="6" t="s">
        <v>177</v>
      </c>
    </row>
    <row r="173" spans="2:10" x14ac:dyDescent="0.25">
      <c r="B173" s="6" t="s">
        <v>178</v>
      </c>
    </row>
    <row r="174" spans="2:10" ht="12.5" customHeight="1" x14ac:dyDescent="0.25">
      <c r="B174" s="62" t="s">
        <v>232</v>
      </c>
      <c r="C174" s="62"/>
      <c r="D174" s="62"/>
      <c r="E174" s="62"/>
      <c r="F174" s="62"/>
      <c r="G174" s="62"/>
      <c r="H174" s="62"/>
      <c r="I174" s="62"/>
      <c r="J174" s="62"/>
    </row>
    <row r="175" spans="2:10" x14ac:dyDescent="0.25">
      <c r="B175" s="62"/>
      <c r="C175" s="62"/>
      <c r="D175" s="62"/>
      <c r="E175" s="62"/>
      <c r="F175" s="62"/>
      <c r="G175" s="62"/>
      <c r="H175" s="62"/>
      <c r="I175" s="62"/>
      <c r="J175" s="62"/>
    </row>
    <row r="178" spans="2:3" x14ac:dyDescent="0.25">
      <c r="B178" s="6" t="s">
        <v>200</v>
      </c>
    </row>
    <row r="179" spans="2:3" ht="13" thickBot="1" x14ac:dyDescent="0.3"/>
    <row r="180" spans="2:3" x14ac:dyDescent="0.25">
      <c r="B180" s="16" t="s">
        <v>201</v>
      </c>
      <c r="C180" s="17" t="s">
        <v>202</v>
      </c>
    </row>
    <row r="181" spans="2:3" x14ac:dyDescent="0.25">
      <c r="B181" s="18" t="s">
        <v>203</v>
      </c>
      <c r="C181" s="26">
        <v>-3.664879928785162E-2</v>
      </c>
    </row>
    <row r="182" spans="2:3" x14ac:dyDescent="0.25">
      <c r="B182" s="15" t="s">
        <v>204</v>
      </c>
      <c r="C182" s="27">
        <v>3.6624211920031131E-2</v>
      </c>
    </row>
    <row r="183" spans="2:3" x14ac:dyDescent="0.25">
      <c r="B183" s="15" t="s">
        <v>205</v>
      </c>
      <c r="C183" s="27">
        <v>-3.664879928785162E-2</v>
      </c>
    </row>
    <row r="184" spans="2:3" x14ac:dyDescent="0.25">
      <c r="B184" s="15" t="s">
        <v>206</v>
      </c>
      <c r="C184" s="27">
        <v>3.664879928785162E-2</v>
      </c>
    </row>
    <row r="185" spans="2:3" x14ac:dyDescent="0.25">
      <c r="B185" s="15" t="s">
        <v>207</v>
      </c>
      <c r="C185" s="27">
        <v>1.3431344892412315E-3</v>
      </c>
    </row>
    <row r="186" spans="2:3" x14ac:dyDescent="0.25">
      <c r="B186" s="15" t="s">
        <v>208</v>
      </c>
      <c r="C186" s="27">
        <v>1.3431344892412306E-3</v>
      </c>
    </row>
    <row r="187" spans="2:3" x14ac:dyDescent="0.25">
      <c r="B187" s="15" t="s">
        <v>254</v>
      </c>
      <c r="C187" s="27">
        <v>-2.8626713691693374E-2</v>
      </c>
    </row>
    <row r="188" spans="2:3" x14ac:dyDescent="0.25">
      <c r="B188" s="15" t="s">
        <v>401</v>
      </c>
      <c r="C188" s="27">
        <v>-8.8532382650029703E-2</v>
      </c>
    </row>
    <row r="189" spans="2:3" ht="13" thickBot="1" x14ac:dyDescent="0.3">
      <c r="B189" s="22" t="s">
        <v>402</v>
      </c>
      <c r="C189" s="28">
        <v>-4.4353272341754554E-2</v>
      </c>
    </row>
    <row r="192" spans="2:3" x14ac:dyDescent="0.25">
      <c r="B192" s="6" t="s">
        <v>209</v>
      </c>
    </row>
    <row r="193" spans="2:6" ht="13" thickBot="1" x14ac:dyDescent="0.3"/>
    <row r="194" spans="2:6" ht="37.5" x14ac:dyDescent="0.25">
      <c r="B194" s="16" t="s">
        <v>201</v>
      </c>
      <c r="C194" s="17" t="s">
        <v>202</v>
      </c>
      <c r="D194" s="17" t="s">
        <v>210</v>
      </c>
      <c r="E194" s="17" t="s">
        <v>211</v>
      </c>
      <c r="F194" s="17" t="s">
        <v>212</v>
      </c>
    </row>
    <row r="195" spans="2:6" x14ac:dyDescent="0.25">
      <c r="B195" s="18" t="s">
        <v>213</v>
      </c>
      <c r="C195" s="26">
        <v>-8.8532382650029703E-2</v>
      </c>
      <c r="D195" s="26">
        <v>0.1048453018324524</v>
      </c>
      <c r="E195" s="26">
        <v>-0.29402539818986767</v>
      </c>
      <c r="F195" s="26">
        <v>0.11696063288980828</v>
      </c>
    </row>
    <row r="196" spans="2:6" x14ac:dyDescent="0.25">
      <c r="B196" s="15" t="s">
        <v>214</v>
      </c>
      <c r="C196" s="27">
        <v>-3.6648799287851627E-2</v>
      </c>
      <c r="D196" s="27">
        <v>4.37389553476965E-2</v>
      </c>
      <c r="E196" s="27">
        <v>-0.12237557649074235</v>
      </c>
      <c r="F196" s="27">
        <v>4.9077977915039095E-2</v>
      </c>
    </row>
    <row r="197" spans="2:6" x14ac:dyDescent="0.25">
      <c r="B197" s="15" t="s">
        <v>215</v>
      </c>
      <c r="C197" s="27">
        <v>-3.0158018765632004E-2</v>
      </c>
      <c r="D197" s="27">
        <v>3.6026376157911384E-2</v>
      </c>
      <c r="E197" s="27">
        <v>-0.10076841852863078</v>
      </c>
      <c r="F197" s="27">
        <v>4.0452380997366776E-2</v>
      </c>
    </row>
    <row r="198" spans="2:6" x14ac:dyDescent="0.25">
      <c r="B198" s="15" t="s">
        <v>216</v>
      </c>
      <c r="C198" s="27">
        <v>-4.4134137310906589E-2</v>
      </c>
      <c r="D198" s="27">
        <v>5.2656924389471477E-2</v>
      </c>
      <c r="E198" s="27">
        <v>-0.14733981265091944</v>
      </c>
      <c r="F198" s="27">
        <v>5.9071538029106259E-2</v>
      </c>
    </row>
    <row r="199" spans="2:6" x14ac:dyDescent="0.25">
      <c r="B199" s="15" t="s">
        <v>217</v>
      </c>
      <c r="C199" s="27">
        <v>-3.0433006535947712E-2</v>
      </c>
      <c r="D199" s="27">
        <v>3.6353989707122121E-2</v>
      </c>
      <c r="E199" s="27">
        <v>-0.10168551705624689</v>
      </c>
      <c r="F199" s="27">
        <v>4.0819503984351455E-2</v>
      </c>
    </row>
    <row r="200" spans="2:6" x14ac:dyDescent="0.25">
      <c r="B200" s="15" t="s">
        <v>218</v>
      </c>
      <c r="C200" s="27">
        <v>9.727722828536627E-4</v>
      </c>
      <c r="D200" s="27">
        <v>2.3197470497068372E-3</v>
      </c>
      <c r="E200" s="27">
        <v>-3.5738483878147839E-3</v>
      </c>
      <c r="F200" s="27">
        <v>5.5193929535221091E-3</v>
      </c>
    </row>
    <row r="201" spans="2:6" x14ac:dyDescent="0.25">
      <c r="B201" s="15" t="s">
        <v>219</v>
      </c>
      <c r="C201" s="27">
        <v>1.2755351338629753E-3</v>
      </c>
      <c r="D201" s="27">
        <v>3.0408782395987279E-3</v>
      </c>
      <c r="E201" s="27">
        <v>-4.6844766971220909E-3</v>
      </c>
      <c r="F201" s="27">
        <v>7.2355469648480424E-3</v>
      </c>
    </row>
    <row r="202" spans="2:6" x14ac:dyDescent="0.25">
      <c r="B202" s="15" t="s">
        <v>220</v>
      </c>
      <c r="C202" s="27">
        <v>1.1037682968105618E-3</v>
      </c>
      <c r="D202" s="27">
        <v>2.6316986099521105E-3</v>
      </c>
      <c r="E202" s="27">
        <v>-4.0542661968596969E-3</v>
      </c>
      <c r="F202" s="27">
        <v>6.2618027904808209E-3</v>
      </c>
    </row>
    <row r="203" spans="2:6" x14ac:dyDescent="0.25">
      <c r="B203" s="15" t="s">
        <v>403</v>
      </c>
      <c r="C203" s="27">
        <v>-0.17752956330687411</v>
      </c>
      <c r="D203" s="27">
        <v>0.21057679896670353</v>
      </c>
      <c r="E203" s="27">
        <v>-0.59025250526134421</v>
      </c>
      <c r="F203" s="27">
        <v>0.23519337864759601</v>
      </c>
    </row>
    <row r="204" spans="2:6" ht="13" thickBot="1" x14ac:dyDescent="0.3">
      <c r="B204" s="22" t="s">
        <v>404</v>
      </c>
      <c r="C204" s="28">
        <v>0.8373362445414847</v>
      </c>
      <c r="D204" s="28"/>
      <c r="E204" s="28">
        <v>0.55418733184876856</v>
      </c>
      <c r="F204" s="28">
        <v>1.2651533987322685</v>
      </c>
    </row>
  </sheetData>
  <mergeCells count="6">
    <mergeCell ref="B174:J175"/>
    <mergeCell ref="B1:M2"/>
    <mergeCell ref="B31:J32"/>
    <mergeCell ref="B132:J133"/>
    <mergeCell ref="B147:J148"/>
    <mergeCell ref="B159:J160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3" name="BT619461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4" name="DD29819">
              <controlPr defaultSize="0" autoFill="0" autoPict="0" macro="[0]!GoToResultsNew150520201311587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9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F1BCA-29E1-400E-9D6C-EFC906D6EDA4}">
  <sheetPr codeName="Лист33">
    <tabColor rgb="FF007800"/>
  </sheetPr>
  <dimension ref="B1:M204"/>
  <sheetViews>
    <sheetView topLeftCell="A34" zoomScaleNormal="100" workbookViewId="0">
      <selection activeCell="E29" sqref="E29"/>
    </sheetView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444</v>
      </c>
    </row>
    <row r="4" spans="2:13" x14ac:dyDescent="0.25">
      <c r="B4" t="s">
        <v>144</v>
      </c>
    </row>
    <row r="5" spans="2:13" x14ac:dyDescent="0.25">
      <c r="B5" t="s">
        <v>165</v>
      </c>
    </row>
    <row r="6" spans="2:13" x14ac:dyDescent="0.25">
      <c r="B6" t="s">
        <v>432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433</v>
      </c>
    </row>
    <row r="13" spans="2:13" x14ac:dyDescent="0.25">
      <c r="B13" s="6" t="s">
        <v>434</v>
      </c>
    </row>
    <row r="14" spans="2:13" ht="13" thickBot="1" x14ac:dyDescent="0.3"/>
    <row r="15" spans="2:13" x14ac:dyDescent="0.25">
      <c r="B15" s="16"/>
      <c r="C15" s="17" t="s">
        <v>359</v>
      </c>
      <c r="D15" s="17" t="s">
        <v>285</v>
      </c>
    </row>
    <row r="16" spans="2:13" x14ac:dyDescent="0.25">
      <c r="B16" s="18" t="s">
        <v>22</v>
      </c>
      <c r="C16" s="23">
        <v>77</v>
      </c>
      <c r="D16" s="23">
        <v>161</v>
      </c>
    </row>
    <row r="17" spans="2:10" ht="13" thickBot="1" x14ac:dyDescent="0.3">
      <c r="B17" s="22" t="s">
        <v>164</v>
      </c>
      <c r="C17" s="25">
        <v>62</v>
      </c>
      <c r="D17" s="25">
        <v>226</v>
      </c>
    </row>
    <row r="20" spans="2:10" x14ac:dyDescent="0.25">
      <c r="B20" s="6" t="s">
        <v>435</v>
      </c>
    </row>
    <row r="21" spans="2:10" ht="13" thickBot="1" x14ac:dyDescent="0.3"/>
    <row r="22" spans="2:10" x14ac:dyDescent="0.25">
      <c r="B22" s="37" t="s">
        <v>170</v>
      </c>
      <c r="C22" s="39">
        <v>7.8541346889049013</v>
      </c>
    </row>
    <row r="23" spans="2:10" x14ac:dyDescent="0.25">
      <c r="B23" t="s">
        <v>171</v>
      </c>
      <c r="C23" s="40">
        <v>3.8414588206760336</v>
      </c>
    </row>
    <row r="24" spans="2:10" x14ac:dyDescent="0.25">
      <c r="B24" t="s">
        <v>172</v>
      </c>
      <c r="C24" s="41">
        <v>1</v>
      </c>
    </row>
    <row r="25" spans="2:10" x14ac:dyDescent="0.25">
      <c r="B25" t="s">
        <v>173</v>
      </c>
      <c r="C25" s="40">
        <v>5.0704614202875531E-3</v>
      </c>
    </row>
    <row r="26" spans="2:10" ht="13" thickBot="1" x14ac:dyDescent="0.3">
      <c r="B26" s="38" t="s">
        <v>174</v>
      </c>
      <c r="C26" s="42">
        <v>0.05</v>
      </c>
    </row>
    <row r="28" spans="2:10" x14ac:dyDescent="0.25">
      <c r="B28" s="6" t="s">
        <v>176</v>
      </c>
    </row>
    <row r="29" spans="2:10" x14ac:dyDescent="0.25">
      <c r="B29" s="6" t="s">
        <v>177</v>
      </c>
    </row>
    <row r="30" spans="2:10" x14ac:dyDescent="0.25">
      <c r="B30" s="6" t="s">
        <v>178</v>
      </c>
    </row>
    <row r="31" spans="2:10" ht="12.5" customHeight="1" x14ac:dyDescent="0.25">
      <c r="B31" s="62" t="s">
        <v>179</v>
      </c>
      <c r="C31" s="62"/>
      <c r="D31" s="62"/>
      <c r="E31" s="62"/>
      <c r="F31" s="62"/>
      <c r="G31" s="62"/>
      <c r="H31" s="62"/>
      <c r="I31" s="62"/>
      <c r="J31" s="62"/>
    </row>
    <row r="32" spans="2:10" x14ac:dyDescent="0.25">
      <c r="B32" s="62"/>
      <c r="C32" s="62"/>
      <c r="D32" s="62"/>
      <c r="E32" s="62"/>
      <c r="F32" s="62"/>
      <c r="G32" s="62"/>
      <c r="H32" s="62"/>
      <c r="I32" s="62"/>
      <c r="J32" s="62"/>
    </row>
    <row r="35" spans="2:5" x14ac:dyDescent="0.25">
      <c r="B35" s="6" t="s">
        <v>436</v>
      </c>
    </row>
    <row r="36" spans="2:5" ht="13" thickBot="1" x14ac:dyDescent="0.3"/>
    <row r="37" spans="2:5" x14ac:dyDescent="0.25">
      <c r="B37" s="16"/>
      <c r="C37" s="17" t="s">
        <v>359</v>
      </c>
      <c r="D37" s="17" t="s">
        <v>285</v>
      </c>
    </row>
    <row r="38" spans="2:5" ht="13" x14ac:dyDescent="0.3">
      <c r="B38" s="18" t="s">
        <v>22</v>
      </c>
      <c r="C38" s="45" t="s">
        <v>181</v>
      </c>
      <c r="D38" s="45" t="s">
        <v>182</v>
      </c>
    </row>
    <row r="39" spans="2:5" ht="13.5" thickBot="1" x14ac:dyDescent="0.35">
      <c r="B39" s="22" t="s">
        <v>164</v>
      </c>
      <c r="C39" s="46" t="s">
        <v>182</v>
      </c>
      <c r="D39" s="46" t="s">
        <v>181</v>
      </c>
    </row>
    <row r="40" spans="2:5" ht="13" x14ac:dyDescent="0.3">
      <c r="B40" s="47" t="s">
        <v>183</v>
      </c>
    </row>
    <row r="43" spans="2:5" x14ac:dyDescent="0.25">
      <c r="B43" s="6" t="s">
        <v>437</v>
      </c>
    </row>
    <row r="44" spans="2:5" ht="13" thickBot="1" x14ac:dyDescent="0.3"/>
    <row r="45" spans="2:5" x14ac:dyDescent="0.25">
      <c r="B45" s="16"/>
      <c r="C45" s="17" t="s">
        <v>359</v>
      </c>
      <c r="D45" s="17" t="s">
        <v>285</v>
      </c>
      <c r="E45" s="48" t="s">
        <v>185</v>
      </c>
    </row>
    <row r="46" spans="2:5" x14ac:dyDescent="0.25">
      <c r="B46" s="18" t="s">
        <v>22</v>
      </c>
      <c r="C46" s="26">
        <v>3.1639550806234915</v>
      </c>
      <c r="D46" s="26">
        <v>1.1364076387769118</v>
      </c>
      <c r="E46" s="49">
        <v>4.300362719400403</v>
      </c>
    </row>
    <row r="47" spans="2:5" x14ac:dyDescent="0.25">
      <c r="B47" s="15" t="s">
        <v>164</v>
      </c>
      <c r="C47" s="27">
        <v>2.6146573235707997</v>
      </c>
      <c r="D47" s="27">
        <v>0.93911464593369809</v>
      </c>
      <c r="E47" s="50">
        <v>3.5537719695044978</v>
      </c>
    </row>
    <row r="48" spans="2:5" ht="13" thickBot="1" x14ac:dyDescent="0.3">
      <c r="B48" s="19" t="s">
        <v>185</v>
      </c>
      <c r="C48" s="20">
        <v>5.7786124041942912</v>
      </c>
      <c r="D48" s="20">
        <v>2.0755222847106101</v>
      </c>
      <c r="E48" s="51">
        <v>7.8541346889049013</v>
      </c>
    </row>
    <row r="51" spans="2:4" x14ac:dyDescent="0.25">
      <c r="B51" s="6" t="s">
        <v>438</v>
      </c>
    </row>
    <row r="52" spans="2:4" ht="13" thickBot="1" x14ac:dyDescent="0.3"/>
    <row r="53" spans="2:4" x14ac:dyDescent="0.25">
      <c r="B53" s="16"/>
      <c r="C53" s="17" t="s">
        <v>359</v>
      </c>
      <c r="D53" s="17" t="s">
        <v>285</v>
      </c>
    </row>
    <row r="54" spans="2:4" x14ac:dyDescent="0.25">
      <c r="B54" s="18" t="s">
        <v>22</v>
      </c>
      <c r="C54" s="26">
        <v>1.7787509889311353</v>
      </c>
      <c r="D54" s="26">
        <v>-1.0660242205395296</v>
      </c>
    </row>
    <row r="55" spans="2:4" ht="13" thickBot="1" x14ac:dyDescent="0.3">
      <c r="B55" s="22" t="s">
        <v>164</v>
      </c>
      <c r="C55" s="28">
        <v>-1.6169902051561102</v>
      </c>
      <c r="D55" s="28">
        <v>0.96907927742455524</v>
      </c>
    </row>
    <row r="58" spans="2:4" x14ac:dyDescent="0.25">
      <c r="B58" s="6" t="s">
        <v>439</v>
      </c>
    </row>
    <row r="59" spans="2:4" ht="13" thickBot="1" x14ac:dyDescent="0.3"/>
    <row r="60" spans="2:4" x14ac:dyDescent="0.25">
      <c r="B60" s="16"/>
      <c r="C60" s="17" t="s">
        <v>359</v>
      </c>
      <c r="D60" s="17" t="s">
        <v>285</v>
      </c>
    </row>
    <row r="61" spans="2:4" ht="13" x14ac:dyDescent="0.3">
      <c r="B61" s="18" t="s">
        <v>22</v>
      </c>
      <c r="C61" s="29">
        <v>2.8025229149651758</v>
      </c>
      <c r="D61" s="29">
        <v>-2.802522914965174</v>
      </c>
    </row>
    <row r="62" spans="2:4" ht="13.5" thickBot="1" x14ac:dyDescent="0.35">
      <c r="B62" s="22" t="s">
        <v>164</v>
      </c>
      <c r="C62" s="33">
        <v>-2.802522914965174</v>
      </c>
      <c r="D62" s="33">
        <v>2.8025229149651745</v>
      </c>
    </row>
    <row r="63" spans="2:4" ht="13" x14ac:dyDescent="0.3">
      <c r="B63" s="47" t="s">
        <v>188</v>
      </c>
    </row>
    <row r="86" spans="2:7" x14ac:dyDescent="0.25">
      <c r="G86" t="s">
        <v>189</v>
      </c>
    </row>
    <row r="89" spans="2:7" x14ac:dyDescent="0.25">
      <c r="B89" s="6" t="s">
        <v>440</v>
      </c>
    </row>
    <row r="90" spans="2:7" ht="13" thickBot="1" x14ac:dyDescent="0.3"/>
    <row r="91" spans="2:7" x14ac:dyDescent="0.25">
      <c r="B91" s="16"/>
      <c r="C91" s="17" t="s">
        <v>359</v>
      </c>
      <c r="D91" s="17" t="s">
        <v>285</v>
      </c>
      <c r="E91" s="48" t="s">
        <v>185</v>
      </c>
    </row>
    <row r="92" spans="2:7" x14ac:dyDescent="0.25">
      <c r="B92" s="18" t="s">
        <v>22</v>
      </c>
      <c r="C92" s="23">
        <v>77</v>
      </c>
      <c r="D92" s="23">
        <v>161</v>
      </c>
      <c r="E92" s="53">
        <v>238</v>
      </c>
    </row>
    <row r="93" spans="2:7" x14ac:dyDescent="0.25">
      <c r="B93" s="15" t="s">
        <v>164</v>
      </c>
      <c r="C93" s="24">
        <v>62</v>
      </c>
      <c r="D93" s="24">
        <v>226</v>
      </c>
      <c r="E93" s="54">
        <v>288</v>
      </c>
    </row>
    <row r="94" spans="2:7" ht="13" thickBot="1" x14ac:dyDescent="0.3">
      <c r="B94" s="19" t="s">
        <v>185</v>
      </c>
      <c r="C94" s="52">
        <v>139</v>
      </c>
      <c r="D94" s="52">
        <v>387</v>
      </c>
      <c r="E94" s="55">
        <v>526</v>
      </c>
    </row>
    <row r="97" spans="2:5" x14ac:dyDescent="0.25">
      <c r="B97" s="6" t="s">
        <v>441</v>
      </c>
    </row>
    <row r="98" spans="2:5" ht="13" thickBot="1" x14ac:dyDescent="0.3"/>
    <row r="99" spans="2:5" x14ac:dyDescent="0.25">
      <c r="B99" s="16"/>
      <c r="C99" s="17" t="s">
        <v>359</v>
      </c>
      <c r="D99" s="17" t="s">
        <v>569</v>
      </c>
      <c r="E99" s="48" t="s">
        <v>185</v>
      </c>
    </row>
    <row r="100" spans="2:5" x14ac:dyDescent="0.25">
      <c r="B100" s="18" t="s">
        <v>22</v>
      </c>
      <c r="C100" s="26">
        <v>32.352941176470587</v>
      </c>
      <c r="D100" s="26">
        <v>67.64705882352942</v>
      </c>
      <c r="E100" s="49">
        <v>100</v>
      </c>
    </row>
    <row r="101" spans="2:5" x14ac:dyDescent="0.25">
      <c r="B101" s="15" t="s">
        <v>164</v>
      </c>
      <c r="C101" s="27">
        <v>21.527777777777779</v>
      </c>
      <c r="D101" s="27">
        <v>78.472222222222214</v>
      </c>
      <c r="E101" s="50">
        <v>100</v>
      </c>
    </row>
    <row r="102" spans="2:5" ht="13" thickBot="1" x14ac:dyDescent="0.3">
      <c r="B102" s="19" t="s">
        <v>185</v>
      </c>
      <c r="C102" s="52">
        <v>26.425855513307983</v>
      </c>
      <c r="D102" s="52">
        <v>73.57414448669202</v>
      </c>
      <c r="E102" s="55">
        <v>100</v>
      </c>
    </row>
    <row r="105" spans="2:5" x14ac:dyDescent="0.25">
      <c r="B105" s="6" t="s">
        <v>442</v>
      </c>
    </row>
    <row r="106" spans="2:5" ht="13" thickBot="1" x14ac:dyDescent="0.3"/>
    <row r="107" spans="2:5" x14ac:dyDescent="0.25">
      <c r="B107" s="16"/>
      <c r="C107" s="17" t="s">
        <v>359</v>
      </c>
      <c r="D107" s="17" t="s">
        <v>569</v>
      </c>
      <c r="E107" s="48" t="s">
        <v>185</v>
      </c>
    </row>
    <row r="108" spans="2:5" x14ac:dyDescent="0.25">
      <c r="B108" s="18" t="s">
        <v>22</v>
      </c>
      <c r="C108" s="26">
        <v>55.39568345323741</v>
      </c>
      <c r="D108" s="26">
        <v>41.60206718346253</v>
      </c>
      <c r="E108" s="49">
        <v>45.247148288973385</v>
      </c>
    </row>
    <row r="109" spans="2:5" x14ac:dyDescent="0.25">
      <c r="B109" s="15" t="s">
        <v>164</v>
      </c>
      <c r="C109" s="27">
        <v>44.60431654676259</v>
      </c>
      <c r="D109" s="27">
        <v>58.39793281653747</v>
      </c>
      <c r="E109" s="50">
        <v>54.752851711026615</v>
      </c>
    </row>
    <row r="110" spans="2:5" ht="13" thickBot="1" x14ac:dyDescent="0.3">
      <c r="B110" s="19" t="s">
        <v>185</v>
      </c>
      <c r="C110" s="52">
        <v>100</v>
      </c>
      <c r="D110" s="52">
        <v>100</v>
      </c>
      <c r="E110" s="55">
        <v>100</v>
      </c>
    </row>
    <row r="113" spans="2:5" x14ac:dyDescent="0.25">
      <c r="B113" s="6" t="s">
        <v>443</v>
      </c>
    </row>
    <row r="114" spans="2:5" ht="13" thickBot="1" x14ac:dyDescent="0.3"/>
    <row r="115" spans="2:5" x14ac:dyDescent="0.25">
      <c r="B115" s="16"/>
      <c r="C115" s="17" t="s">
        <v>359</v>
      </c>
      <c r="D115" s="17" t="s">
        <v>285</v>
      </c>
      <c r="E115" s="48" t="s">
        <v>185</v>
      </c>
    </row>
    <row r="116" spans="2:5" x14ac:dyDescent="0.25">
      <c r="B116" s="18" t="s">
        <v>22</v>
      </c>
      <c r="C116" s="26">
        <v>14.638783269961978</v>
      </c>
      <c r="D116" s="26">
        <v>30.608365019011408</v>
      </c>
      <c r="E116" s="49">
        <v>45.247148288973385</v>
      </c>
    </row>
    <row r="117" spans="2:5" x14ac:dyDescent="0.25">
      <c r="B117" s="15" t="s">
        <v>164</v>
      </c>
      <c r="C117" s="27">
        <v>11.787072243346007</v>
      </c>
      <c r="D117" s="27">
        <v>42.965779467680612</v>
      </c>
      <c r="E117" s="50">
        <v>54.752851711026615</v>
      </c>
    </row>
    <row r="118" spans="2:5" ht="13" thickBot="1" x14ac:dyDescent="0.3">
      <c r="B118" s="19" t="s">
        <v>185</v>
      </c>
      <c r="C118" s="20">
        <v>26.425855513307983</v>
      </c>
      <c r="D118" s="20">
        <v>73.57414448669202</v>
      </c>
      <c r="E118" s="51">
        <v>100</v>
      </c>
    </row>
    <row r="121" spans="2:5" x14ac:dyDescent="0.25">
      <c r="B121" s="6" t="s">
        <v>194</v>
      </c>
    </row>
    <row r="122" spans="2:5" ht="13" thickBot="1" x14ac:dyDescent="0.3"/>
    <row r="123" spans="2:5" x14ac:dyDescent="0.25">
      <c r="B123" s="37" t="s">
        <v>170</v>
      </c>
      <c r="C123" s="39">
        <v>7.8541346889049048</v>
      </c>
    </row>
    <row r="124" spans="2:5" x14ac:dyDescent="0.25">
      <c r="B124" t="s">
        <v>171</v>
      </c>
      <c r="C124" s="40">
        <v>3.8414588206760336</v>
      </c>
    </row>
    <row r="125" spans="2:5" x14ac:dyDescent="0.25">
      <c r="B125" t="s">
        <v>172</v>
      </c>
      <c r="C125" s="41">
        <v>1</v>
      </c>
    </row>
    <row r="126" spans="2:5" x14ac:dyDescent="0.25">
      <c r="B126" t="s">
        <v>173</v>
      </c>
      <c r="C126" s="40">
        <v>5.0704614202875531E-3</v>
      </c>
    </row>
    <row r="127" spans="2:5" ht="13" thickBot="1" x14ac:dyDescent="0.3">
      <c r="B127" s="38" t="s">
        <v>174</v>
      </c>
      <c r="C127" s="42">
        <v>0.05</v>
      </c>
    </row>
    <row r="129" spans="2:10" x14ac:dyDescent="0.25">
      <c r="B129" s="6" t="s">
        <v>176</v>
      </c>
    </row>
    <row r="130" spans="2:10" x14ac:dyDescent="0.25">
      <c r="B130" s="6" t="s">
        <v>177</v>
      </c>
    </row>
    <row r="131" spans="2:10" x14ac:dyDescent="0.25">
      <c r="B131" s="6" t="s">
        <v>178</v>
      </c>
    </row>
    <row r="132" spans="2:10" ht="12.5" customHeight="1" x14ac:dyDescent="0.25">
      <c r="B132" s="62" t="s">
        <v>179</v>
      </c>
      <c r="C132" s="62"/>
      <c r="D132" s="62"/>
      <c r="E132" s="62"/>
      <c r="F132" s="62"/>
      <c r="G132" s="62"/>
      <c r="H132" s="62"/>
      <c r="I132" s="62"/>
      <c r="J132" s="62"/>
    </row>
    <row r="133" spans="2:10" x14ac:dyDescent="0.25">
      <c r="B133" s="62"/>
      <c r="C133" s="62"/>
      <c r="D133" s="62"/>
      <c r="E133" s="62"/>
      <c r="F133" s="62"/>
      <c r="G133" s="62"/>
      <c r="H133" s="62"/>
      <c r="I133" s="62"/>
      <c r="J133" s="62"/>
    </row>
    <row r="136" spans="2:10" x14ac:dyDescent="0.25">
      <c r="B136" s="6" t="s">
        <v>400</v>
      </c>
    </row>
    <row r="137" spans="2:10" ht="13" thickBot="1" x14ac:dyDescent="0.3"/>
    <row r="138" spans="2:10" x14ac:dyDescent="0.25">
      <c r="B138" s="37" t="s">
        <v>170</v>
      </c>
      <c r="C138" s="39">
        <v>7.3072264871749688</v>
      </c>
    </row>
    <row r="139" spans="2:10" x14ac:dyDescent="0.25">
      <c r="B139" t="s">
        <v>171</v>
      </c>
      <c r="C139" s="40">
        <v>3.8414588206760336</v>
      </c>
    </row>
    <row r="140" spans="2:10" x14ac:dyDescent="0.25">
      <c r="B140" t="s">
        <v>172</v>
      </c>
      <c r="C140" s="41">
        <v>1</v>
      </c>
    </row>
    <row r="141" spans="2:10" x14ac:dyDescent="0.25">
      <c r="B141" t="s">
        <v>196</v>
      </c>
      <c r="C141" s="40">
        <v>6.8677846847104984E-3</v>
      </c>
    </row>
    <row r="142" spans="2:10" ht="13" thickBot="1" x14ac:dyDescent="0.3">
      <c r="B142" s="38" t="s">
        <v>174</v>
      </c>
      <c r="C142" s="42">
        <v>0.05</v>
      </c>
    </row>
    <row r="144" spans="2:10" x14ac:dyDescent="0.25">
      <c r="B144" s="6" t="s">
        <v>176</v>
      </c>
    </row>
    <row r="145" spans="2:10" x14ac:dyDescent="0.25">
      <c r="B145" s="6" t="s">
        <v>177</v>
      </c>
    </row>
    <row r="146" spans="2:10" x14ac:dyDescent="0.25">
      <c r="B146" s="6" t="s">
        <v>178</v>
      </c>
    </row>
    <row r="147" spans="2:10" ht="12.5" customHeight="1" x14ac:dyDescent="0.25">
      <c r="B147" s="62" t="s">
        <v>179</v>
      </c>
      <c r="C147" s="62"/>
      <c r="D147" s="62"/>
      <c r="E147" s="62"/>
      <c r="F147" s="62"/>
      <c r="G147" s="62"/>
      <c r="H147" s="62"/>
      <c r="I147" s="62"/>
      <c r="J147" s="62"/>
    </row>
    <row r="148" spans="2:10" x14ac:dyDescent="0.25">
      <c r="B148" s="62"/>
      <c r="C148" s="62"/>
      <c r="D148" s="62"/>
      <c r="E148" s="62"/>
      <c r="F148" s="62"/>
      <c r="G148" s="62"/>
      <c r="H148" s="62"/>
      <c r="I148" s="62"/>
      <c r="J148" s="62"/>
    </row>
    <row r="151" spans="2:10" x14ac:dyDescent="0.25">
      <c r="B151" s="6" t="s">
        <v>195</v>
      </c>
    </row>
    <row r="152" spans="2:10" ht="13" thickBot="1" x14ac:dyDescent="0.3"/>
    <row r="153" spans="2:10" x14ac:dyDescent="0.25">
      <c r="B153" s="37" t="s">
        <v>196</v>
      </c>
      <c r="C153" s="39">
        <v>5.4726455804383171E-3</v>
      </c>
    </row>
    <row r="154" spans="2:10" ht="13" thickBot="1" x14ac:dyDescent="0.3">
      <c r="B154" s="38" t="s">
        <v>174</v>
      </c>
      <c r="C154" s="42">
        <v>0.05</v>
      </c>
    </row>
    <row r="156" spans="2:10" x14ac:dyDescent="0.25">
      <c r="B156" s="6" t="s">
        <v>176</v>
      </c>
    </row>
    <row r="157" spans="2:10" x14ac:dyDescent="0.25">
      <c r="B157" s="6" t="s">
        <v>177</v>
      </c>
    </row>
    <row r="158" spans="2:10" x14ac:dyDescent="0.25">
      <c r="B158" s="6" t="s">
        <v>178</v>
      </c>
    </row>
    <row r="159" spans="2:10" ht="12.5" customHeight="1" x14ac:dyDescent="0.25">
      <c r="B159" s="62" t="s">
        <v>179</v>
      </c>
      <c r="C159" s="62"/>
      <c r="D159" s="62"/>
      <c r="E159" s="62"/>
      <c r="F159" s="62"/>
      <c r="G159" s="62"/>
      <c r="H159" s="62"/>
      <c r="I159" s="62"/>
      <c r="J159" s="62"/>
    </row>
    <row r="160" spans="2:10" x14ac:dyDescent="0.25">
      <c r="B160" s="62"/>
      <c r="C160" s="62"/>
      <c r="D160" s="62"/>
      <c r="E160" s="62"/>
      <c r="F160" s="62"/>
      <c r="G160" s="62"/>
      <c r="H160" s="62"/>
      <c r="I160" s="62"/>
      <c r="J160" s="62"/>
    </row>
    <row r="163" spans="2:10" x14ac:dyDescent="0.25">
      <c r="B163" s="6" t="s">
        <v>197</v>
      </c>
    </row>
    <row r="164" spans="2:10" ht="13" thickBot="1" x14ac:dyDescent="0.3"/>
    <row r="165" spans="2:10" x14ac:dyDescent="0.25">
      <c r="B165" s="37" t="s">
        <v>198</v>
      </c>
      <c r="C165" s="39">
        <v>7.8310566658895375</v>
      </c>
    </row>
    <row r="166" spans="2:10" x14ac:dyDescent="0.25">
      <c r="B166" t="s">
        <v>199</v>
      </c>
      <c r="C166" s="40">
        <v>3.8414588206760336</v>
      </c>
    </row>
    <row r="167" spans="2:10" x14ac:dyDescent="0.25">
      <c r="B167" t="s">
        <v>172</v>
      </c>
      <c r="C167" s="41">
        <v>1</v>
      </c>
    </row>
    <row r="168" spans="2:10" x14ac:dyDescent="0.25">
      <c r="B168" t="s">
        <v>173</v>
      </c>
      <c r="C168" s="40">
        <v>5.1356068395171928E-3</v>
      </c>
    </row>
    <row r="169" spans="2:10" ht="13" thickBot="1" x14ac:dyDescent="0.3">
      <c r="B169" s="38" t="s">
        <v>174</v>
      </c>
      <c r="C169" s="42">
        <v>0.05</v>
      </c>
    </row>
    <row r="171" spans="2:10" x14ac:dyDescent="0.25">
      <c r="B171" s="6" t="s">
        <v>176</v>
      </c>
    </row>
    <row r="172" spans="2:10" x14ac:dyDescent="0.25">
      <c r="B172" s="6" t="s">
        <v>177</v>
      </c>
    </row>
    <row r="173" spans="2:10" x14ac:dyDescent="0.25">
      <c r="B173" s="6" t="s">
        <v>178</v>
      </c>
    </row>
    <row r="174" spans="2:10" ht="12.5" customHeight="1" x14ac:dyDescent="0.25">
      <c r="B174" s="62" t="s">
        <v>179</v>
      </c>
      <c r="C174" s="62"/>
      <c r="D174" s="62"/>
      <c r="E174" s="62"/>
      <c r="F174" s="62"/>
      <c r="G174" s="62"/>
      <c r="H174" s="62"/>
      <c r="I174" s="62"/>
      <c r="J174" s="62"/>
    </row>
    <row r="175" spans="2:10" x14ac:dyDescent="0.25">
      <c r="B175" s="62"/>
      <c r="C175" s="62"/>
      <c r="D175" s="62"/>
      <c r="E175" s="62"/>
      <c r="F175" s="62"/>
      <c r="G175" s="62"/>
      <c r="H175" s="62"/>
      <c r="I175" s="62"/>
      <c r="J175" s="62"/>
    </row>
    <row r="178" spans="2:3" x14ac:dyDescent="0.25">
      <c r="B178" s="6" t="s">
        <v>200</v>
      </c>
    </row>
    <row r="179" spans="2:3" ht="13" thickBot="1" x14ac:dyDescent="0.3"/>
    <row r="180" spans="2:3" x14ac:dyDescent="0.25">
      <c r="B180" s="16" t="s">
        <v>201</v>
      </c>
      <c r="C180" s="17" t="s">
        <v>202</v>
      </c>
    </row>
    <row r="181" spans="2:3" x14ac:dyDescent="0.25">
      <c r="B181" s="18" t="s">
        <v>203</v>
      </c>
      <c r="C181" s="26">
        <v>0.1221958059751564</v>
      </c>
    </row>
    <row r="182" spans="2:3" x14ac:dyDescent="0.25">
      <c r="B182" s="15" t="s">
        <v>204</v>
      </c>
      <c r="C182" s="27">
        <v>0.12129359465115189</v>
      </c>
    </row>
    <row r="183" spans="2:3" x14ac:dyDescent="0.25">
      <c r="B183" s="15" t="s">
        <v>205</v>
      </c>
      <c r="C183" s="27">
        <v>0.1221958059751564</v>
      </c>
    </row>
    <row r="184" spans="2:3" x14ac:dyDescent="0.25">
      <c r="B184" s="15" t="s">
        <v>206</v>
      </c>
      <c r="C184" s="27">
        <v>0.1221958059751564</v>
      </c>
    </row>
    <row r="185" spans="2:3" x14ac:dyDescent="0.25">
      <c r="B185" s="15" t="s">
        <v>207</v>
      </c>
      <c r="C185" s="27">
        <v>1.4931814997918071E-2</v>
      </c>
    </row>
    <row r="186" spans="2:3" x14ac:dyDescent="0.25">
      <c r="B186" s="15" t="s">
        <v>208</v>
      </c>
      <c r="C186" s="27">
        <v>1.4931814997918073E-2</v>
      </c>
    </row>
    <row r="187" spans="2:3" x14ac:dyDescent="0.25">
      <c r="B187" s="15" t="s">
        <v>254</v>
      </c>
      <c r="C187" s="27">
        <v>0.11230683073756226</v>
      </c>
    </row>
    <row r="188" spans="2:3" x14ac:dyDescent="0.25">
      <c r="B188" s="15" t="s">
        <v>401</v>
      </c>
      <c r="C188" s="27">
        <v>0.27096114519427406</v>
      </c>
    </row>
    <row r="189" spans="2:3" ht="13" thickBot="1" x14ac:dyDescent="0.3">
      <c r="B189" s="22" t="s">
        <v>402</v>
      </c>
      <c r="C189" s="28">
        <v>0.13806302170767343</v>
      </c>
    </row>
    <row r="192" spans="2:3" x14ac:dyDescent="0.25">
      <c r="B192" s="6" t="s">
        <v>209</v>
      </c>
    </row>
    <row r="193" spans="2:6" ht="13" thickBot="1" x14ac:dyDescent="0.3"/>
    <row r="194" spans="2:6" ht="37.5" x14ac:dyDescent="0.25">
      <c r="B194" s="16" t="s">
        <v>201</v>
      </c>
      <c r="C194" s="17" t="s">
        <v>202</v>
      </c>
      <c r="D194" s="17" t="s">
        <v>210</v>
      </c>
      <c r="E194" s="17" t="s">
        <v>211</v>
      </c>
      <c r="F194" s="17" t="s">
        <v>212</v>
      </c>
    </row>
    <row r="195" spans="2:6" x14ac:dyDescent="0.25">
      <c r="B195" s="18" t="s">
        <v>213</v>
      </c>
      <c r="C195" s="26">
        <v>0.27096114519427406</v>
      </c>
      <c r="D195" s="26">
        <v>9.2370324153096955E-2</v>
      </c>
      <c r="E195" s="26">
        <v>8.9918636613913805E-2</v>
      </c>
      <c r="F195" s="26">
        <v>0.45200365377463431</v>
      </c>
    </row>
    <row r="196" spans="2:6" x14ac:dyDescent="0.25">
      <c r="B196" s="15" t="s">
        <v>214</v>
      </c>
      <c r="C196" s="27">
        <v>0.12219580597515639</v>
      </c>
      <c r="D196" s="27">
        <v>4.3536517089687102E-2</v>
      </c>
      <c r="E196" s="27">
        <v>3.6865800467057119E-2</v>
      </c>
      <c r="F196" s="27">
        <v>0.20752581148325566</v>
      </c>
    </row>
    <row r="197" spans="2:6" x14ac:dyDescent="0.25">
      <c r="B197" s="15" t="s">
        <v>215</v>
      </c>
      <c r="C197" s="27">
        <v>0.10727348956902659</v>
      </c>
      <c r="D197" s="27">
        <v>3.8468794022105804E-2</v>
      </c>
      <c r="E197" s="27">
        <v>3.1876038757009506E-2</v>
      </c>
      <c r="F197" s="27">
        <v>0.18267094038104367</v>
      </c>
    </row>
    <row r="198" spans="2:6" x14ac:dyDescent="0.25">
      <c r="B198" s="15" t="s">
        <v>216</v>
      </c>
      <c r="C198" s="27">
        <v>0.13793616269774878</v>
      </c>
      <c r="D198" s="27">
        <v>4.9044750031601025E-2</v>
      </c>
      <c r="E198" s="27">
        <v>4.1810219005041116E-2</v>
      </c>
      <c r="F198" s="27">
        <v>0.23406210639045644</v>
      </c>
    </row>
    <row r="199" spans="2:6" x14ac:dyDescent="0.25">
      <c r="B199" s="15" t="s">
        <v>217</v>
      </c>
      <c r="C199" s="27">
        <v>0.10825163398692811</v>
      </c>
      <c r="D199" s="27">
        <v>3.8809094130077867E-2</v>
      </c>
      <c r="E199" s="27">
        <v>3.2187207219350686E-2</v>
      </c>
      <c r="F199" s="27">
        <v>0.18431606075450552</v>
      </c>
    </row>
    <row r="200" spans="2:6" x14ac:dyDescent="0.25">
      <c r="B200" s="15" t="s">
        <v>218</v>
      </c>
      <c r="C200" s="27">
        <v>1.0809944416089229E-2</v>
      </c>
      <c r="D200" s="27">
        <v>7.7121664885981493E-3</v>
      </c>
      <c r="E200" s="27">
        <v>-4.3056241443398726E-3</v>
      </c>
      <c r="F200" s="27">
        <v>2.5925512976518329E-2</v>
      </c>
    </row>
    <row r="201" spans="2:6" x14ac:dyDescent="0.25">
      <c r="B201" s="15" t="s">
        <v>219</v>
      </c>
      <c r="C201" s="27">
        <v>1.2890789312226999E-2</v>
      </c>
      <c r="D201" s="27">
        <v>9.1789840754258282E-3</v>
      </c>
      <c r="E201" s="27">
        <v>-5.0996888902743055E-3</v>
      </c>
      <c r="F201" s="27">
        <v>3.0881267514728306E-2</v>
      </c>
    </row>
    <row r="202" spans="2:6" x14ac:dyDescent="0.25">
      <c r="B202" s="15" t="s">
        <v>220</v>
      </c>
      <c r="C202" s="27">
        <v>1.1759021264240896E-2</v>
      </c>
      <c r="D202" s="27">
        <v>8.3795482466324945E-3</v>
      </c>
      <c r="E202" s="27">
        <v>-4.664591505874548E-3</v>
      </c>
      <c r="F202" s="27">
        <v>2.8182634034356342E-2</v>
      </c>
    </row>
    <row r="203" spans="2:6" x14ac:dyDescent="0.25">
      <c r="B203" s="15" t="s">
        <v>403</v>
      </c>
      <c r="C203" s="27">
        <v>0.55580167109641521</v>
      </c>
      <c r="D203" s="27">
        <v>0.1987716964468923</v>
      </c>
      <c r="E203" s="27">
        <v>0.16621630491457817</v>
      </c>
      <c r="F203" s="27">
        <v>0.94538703727825224</v>
      </c>
    </row>
    <row r="204" spans="2:6" ht="13" thickBot="1" x14ac:dyDescent="0.3">
      <c r="B204" s="22" t="s">
        <v>404</v>
      </c>
      <c r="C204" s="28">
        <v>1.7433380084151473</v>
      </c>
      <c r="D204" s="28"/>
      <c r="E204" s="28">
        <v>1.1808284931074076</v>
      </c>
      <c r="F204" s="28">
        <v>2.5738093460016516</v>
      </c>
    </row>
  </sheetData>
  <mergeCells count="6">
    <mergeCell ref="B174:J175"/>
    <mergeCell ref="B1:M2"/>
    <mergeCell ref="B31:J32"/>
    <mergeCell ref="B132:J133"/>
    <mergeCell ref="B147:J148"/>
    <mergeCell ref="B159:J160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3" name="BT617997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4" r:id="rId4" name="DD820569">
              <controlPr defaultSize="0" autoFill="0" autoPict="0" macro="[0]!GoToResultsNew1505202013105628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9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B6E97-380C-4F0D-99C1-5CBC91927202}">
  <sheetPr codeName="Лист8">
    <tabColor rgb="FF007800"/>
  </sheetPr>
  <dimension ref="B1:M193"/>
  <sheetViews>
    <sheetView zoomScaleNormal="100" workbookViewId="0">
      <selection activeCell="G46" sqref="G46"/>
    </sheetView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571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583</v>
      </c>
    </row>
    <row r="4" spans="2:13" x14ac:dyDescent="0.25">
      <c r="B4" t="s">
        <v>144</v>
      </c>
    </row>
    <row r="5" spans="2:13" x14ac:dyDescent="0.25">
      <c r="B5" t="s">
        <v>567</v>
      </c>
    </row>
    <row r="6" spans="2:13" x14ac:dyDescent="0.25">
      <c r="B6" t="s">
        <v>458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572</v>
      </c>
    </row>
    <row r="13" spans="2:13" x14ac:dyDescent="0.25">
      <c r="B13" s="6" t="s">
        <v>573</v>
      </c>
    </row>
    <row r="14" spans="2:13" ht="13" thickBot="1" x14ac:dyDescent="0.3"/>
    <row r="15" spans="2:13" x14ac:dyDescent="0.25">
      <c r="B15" s="16"/>
      <c r="C15" s="17" t="s">
        <v>359</v>
      </c>
      <c r="D15" s="17" t="s">
        <v>285</v>
      </c>
    </row>
    <row r="16" spans="2:13" x14ac:dyDescent="0.25">
      <c r="B16" s="18" t="s">
        <v>228</v>
      </c>
      <c r="C16" s="23">
        <v>150</v>
      </c>
      <c r="D16" s="23">
        <v>42</v>
      </c>
    </row>
    <row r="17" spans="2:10" x14ac:dyDescent="0.25">
      <c r="B17" s="15" t="s">
        <v>229</v>
      </c>
      <c r="C17" s="24">
        <v>206</v>
      </c>
      <c r="D17" s="24">
        <v>67</v>
      </c>
    </row>
    <row r="18" spans="2:10" ht="13" thickBot="1" x14ac:dyDescent="0.3">
      <c r="B18" s="22" t="s">
        <v>230</v>
      </c>
      <c r="C18" s="25">
        <v>55</v>
      </c>
      <c r="D18" s="25">
        <v>6</v>
      </c>
    </row>
    <row r="21" spans="2:10" x14ac:dyDescent="0.25">
      <c r="B21" s="6" t="s">
        <v>574</v>
      </c>
    </row>
    <row r="22" spans="2:10" ht="13" thickBot="1" x14ac:dyDescent="0.3"/>
    <row r="23" spans="2:10" x14ac:dyDescent="0.25">
      <c r="B23" s="37" t="s">
        <v>170</v>
      </c>
      <c r="C23" s="39">
        <v>6.3120752374611415</v>
      </c>
    </row>
    <row r="24" spans="2:10" x14ac:dyDescent="0.25">
      <c r="B24" t="s">
        <v>171</v>
      </c>
      <c r="C24" s="40">
        <v>5.9914645471101275</v>
      </c>
    </row>
    <row r="25" spans="2:10" x14ac:dyDescent="0.25">
      <c r="B25" t="s">
        <v>172</v>
      </c>
      <c r="C25" s="41">
        <v>2</v>
      </c>
    </row>
    <row r="26" spans="2:10" x14ac:dyDescent="0.25">
      <c r="B26" t="s">
        <v>173</v>
      </c>
      <c r="C26" s="40">
        <v>4.2594181534577835E-2</v>
      </c>
    </row>
    <row r="27" spans="2:10" ht="13" thickBot="1" x14ac:dyDescent="0.3">
      <c r="B27" s="38" t="s">
        <v>174</v>
      </c>
      <c r="C27" s="42">
        <v>0.05</v>
      </c>
    </row>
    <row r="29" spans="2:10" x14ac:dyDescent="0.25">
      <c r="B29" s="6" t="s">
        <v>176</v>
      </c>
    </row>
    <row r="30" spans="2:10" x14ac:dyDescent="0.25">
      <c r="B30" s="6" t="s">
        <v>177</v>
      </c>
    </row>
    <row r="31" spans="2:10" x14ac:dyDescent="0.25">
      <c r="B31" s="6" t="s">
        <v>178</v>
      </c>
    </row>
    <row r="32" spans="2:10" ht="12.5" customHeight="1" x14ac:dyDescent="0.25">
      <c r="B32" s="62" t="s">
        <v>179</v>
      </c>
      <c r="C32" s="62"/>
      <c r="D32" s="62"/>
      <c r="E32" s="62"/>
      <c r="F32" s="62"/>
      <c r="G32" s="62"/>
      <c r="H32" s="62"/>
      <c r="I32" s="62"/>
      <c r="J32" s="62"/>
    </row>
    <row r="33" spans="2:10" x14ac:dyDescent="0.25">
      <c r="B33" s="62"/>
      <c r="C33" s="62"/>
      <c r="D33" s="62"/>
      <c r="E33" s="62"/>
      <c r="F33" s="62"/>
      <c r="G33" s="62"/>
      <c r="H33" s="62"/>
      <c r="I33" s="62"/>
      <c r="J33" s="62"/>
    </row>
    <row r="36" spans="2:10" x14ac:dyDescent="0.25">
      <c r="B36" s="6" t="s">
        <v>575</v>
      </c>
    </row>
    <row r="37" spans="2:10" ht="13" thickBot="1" x14ac:dyDescent="0.3"/>
    <row r="38" spans="2:10" x14ac:dyDescent="0.25">
      <c r="B38" s="16"/>
      <c r="C38" s="17" t="s">
        <v>359</v>
      </c>
      <c r="D38" s="17" t="s">
        <v>285</v>
      </c>
    </row>
    <row r="39" spans="2:10" x14ac:dyDescent="0.25">
      <c r="B39" s="18" t="s">
        <v>228</v>
      </c>
      <c r="C39" s="43" t="s">
        <v>182</v>
      </c>
      <c r="D39" s="43" t="s">
        <v>181</v>
      </c>
    </row>
    <row r="40" spans="2:10" x14ac:dyDescent="0.25">
      <c r="B40" s="15" t="s">
        <v>229</v>
      </c>
      <c r="C40" s="56" t="s">
        <v>182</v>
      </c>
      <c r="D40" s="56" t="s">
        <v>181</v>
      </c>
    </row>
    <row r="41" spans="2:10" ht="13.5" thickBot="1" x14ac:dyDescent="0.35">
      <c r="B41" s="22" t="s">
        <v>230</v>
      </c>
      <c r="C41" s="46" t="s">
        <v>181</v>
      </c>
      <c r="D41" s="46" t="s">
        <v>182</v>
      </c>
    </row>
    <row r="42" spans="2:10" ht="13" x14ac:dyDescent="0.3">
      <c r="B42" s="47" t="s">
        <v>183</v>
      </c>
    </row>
    <row r="45" spans="2:10" x14ac:dyDescent="0.25">
      <c r="B45" s="6" t="s">
        <v>576</v>
      </c>
    </row>
    <row r="46" spans="2:10" ht="13" thickBot="1" x14ac:dyDescent="0.3"/>
    <row r="47" spans="2:10" x14ac:dyDescent="0.25">
      <c r="B47" s="16"/>
      <c r="C47" s="17" t="s">
        <v>359</v>
      </c>
      <c r="D47" s="17" t="s">
        <v>285</v>
      </c>
      <c r="E47" s="48" t="s">
        <v>185</v>
      </c>
    </row>
    <row r="48" spans="2:10" x14ac:dyDescent="0.25">
      <c r="B48" s="18" t="s">
        <v>228</v>
      </c>
      <c r="C48" s="26">
        <v>3.4692348255647039E-6</v>
      </c>
      <c r="D48" s="26">
        <v>1.2398743593982449E-5</v>
      </c>
      <c r="E48" s="49">
        <v>1.5867978419547153E-5</v>
      </c>
    </row>
    <row r="49" spans="2:5" x14ac:dyDescent="0.25">
      <c r="B49" s="15" t="s">
        <v>229</v>
      </c>
      <c r="C49" s="27">
        <v>0.2507576317490004</v>
      </c>
      <c r="D49" s="27">
        <v>0.89618597085946905</v>
      </c>
      <c r="E49" s="50">
        <v>1.1469436026084694</v>
      </c>
    </row>
    <row r="50" spans="2:5" x14ac:dyDescent="0.25">
      <c r="B50" s="15" t="s">
        <v>230</v>
      </c>
      <c r="C50" s="27">
        <v>1.1292553482709868</v>
      </c>
      <c r="D50" s="27">
        <v>4.0358604186032654</v>
      </c>
      <c r="E50" s="50">
        <v>5.1651157668742522</v>
      </c>
    </row>
    <row r="51" spans="2:5" ht="13" thickBot="1" x14ac:dyDescent="0.3">
      <c r="B51" s="19" t="s">
        <v>185</v>
      </c>
      <c r="C51" s="20">
        <v>1.3800164492548128</v>
      </c>
      <c r="D51" s="20">
        <v>4.9320587882063283</v>
      </c>
      <c r="E51" s="51">
        <v>6.3120752374611415</v>
      </c>
    </row>
    <row r="54" spans="2:5" x14ac:dyDescent="0.25">
      <c r="B54" s="6" t="s">
        <v>577</v>
      </c>
    </row>
    <row r="55" spans="2:5" ht="13" thickBot="1" x14ac:dyDescent="0.3"/>
    <row r="56" spans="2:5" x14ac:dyDescent="0.25">
      <c r="B56" s="16"/>
      <c r="C56" s="17" t="s">
        <v>359</v>
      </c>
      <c r="D56" s="17" t="s">
        <v>285</v>
      </c>
    </row>
    <row r="57" spans="2:5" x14ac:dyDescent="0.25">
      <c r="B57" s="18" t="s">
        <v>228</v>
      </c>
      <c r="C57" s="26">
        <v>-1.8625882061166135E-3</v>
      </c>
      <c r="D57" s="26">
        <v>3.5211849701460513E-3</v>
      </c>
    </row>
    <row r="58" spans="2:5" x14ac:dyDescent="0.25">
      <c r="B58" s="15" t="s">
        <v>229</v>
      </c>
      <c r="C58" s="27">
        <v>-0.50075705861125952</v>
      </c>
      <c r="D58" s="27">
        <v>0.94667099398865551</v>
      </c>
    </row>
    <row r="59" spans="2:5" ht="13" thickBot="1" x14ac:dyDescent="0.3">
      <c r="B59" s="22" t="s">
        <v>230</v>
      </c>
      <c r="C59" s="28">
        <v>1.0626642688408163</v>
      </c>
      <c r="D59" s="28">
        <v>-2.0089451009430959</v>
      </c>
    </row>
    <row r="62" spans="2:5" x14ac:dyDescent="0.25">
      <c r="B62" s="6" t="s">
        <v>578</v>
      </c>
    </row>
    <row r="63" spans="2:5" ht="13" thickBot="1" x14ac:dyDescent="0.3"/>
    <row r="64" spans="2:5" x14ac:dyDescent="0.25">
      <c r="B64" s="16"/>
      <c r="C64" s="17" t="s">
        <v>359</v>
      </c>
      <c r="D64" s="17" t="s">
        <v>285</v>
      </c>
    </row>
    <row r="65" spans="2:4" x14ac:dyDescent="0.25">
      <c r="B65" s="18" t="s">
        <v>228</v>
      </c>
      <c r="C65" s="26">
        <v>-4.9989689501839683E-3</v>
      </c>
      <c r="D65" s="26">
        <v>4.9989689501855261E-3</v>
      </c>
    </row>
    <row r="66" spans="2:4" x14ac:dyDescent="0.25">
      <c r="B66" s="15" t="s">
        <v>229</v>
      </c>
      <c r="C66" s="27">
        <v>-1.5442003379367639</v>
      </c>
      <c r="D66" s="27">
        <v>1.5442003379367624</v>
      </c>
    </row>
    <row r="67" spans="2:4" ht="13.5" thickBot="1" x14ac:dyDescent="0.35">
      <c r="B67" s="22" t="s">
        <v>230</v>
      </c>
      <c r="C67" s="33">
        <v>2.4171657148986312</v>
      </c>
      <c r="D67" s="33">
        <v>-2.4171657148986316</v>
      </c>
    </row>
    <row r="68" spans="2:4" ht="13" x14ac:dyDescent="0.3">
      <c r="B68" s="47" t="s">
        <v>188</v>
      </c>
    </row>
    <row r="91" spans="2:7" x14ac:dyDescent="0.25">
      <c r="G91" t="s">
        <v>189</v>
      </c>
    </row>
    <row r="94" spans="2:7" x14ac:dyDescent="0.25">
      <c r="B94" s="6" t="s">
        <v>579</v>
      </c>
    </row>
    <row r="95" spans="2:7" ht="13" thickBot="1" x14ac:dyDescent="0.3"/>
    <row r="96" spans="2:7" x14ac:dyDescent="0.25">
      <c r="B96" s="16"/>
      <c r="C96" s="17" t="s">
        <v>359</v>
      </c>
      <c r="D96" s="17" t="s">
        <v>285</v>
      </c>
      <c r="E96" s="48" t="s">
        <v>185</v>
      </c>
    </row>
    <row r="97" spans="2:5" x14ac:dyDescent="0.25">
      <c r="B97" s="18" t="s">
        <v>228</v>
      </c>
      <c r="C97" s="23">
        <v>150</v>
      </c>
      <c r="D97" s="23">
        <v>42</v>
      </c>
      <c r="E97" s="53">
        <v>192</v>
      </c>
    </row>
    <row r="98" spans="2:5" x14ac:dyDescent="0.25">
      <c r="B98" s="15" t="s">
        <v>229</v>
      </c>
      <c r="C98" s="24">
        <v>206</v>
      </c>
      <c r="D98" s="24">
        <v>67</v>
      </c>
      <c r="E98" s="54">
        <v>273</v>
      </c>
    </row>
    <row r="99" spans="2:5" x14ac:dyDescent="0.25">
      <c r="B99" s="15" t="s">
        <v>230</v>
      </c>
      <c r="C99" s="24">
        <v>55</v>
      </c>
      <c r="D99" s="24">
        <v>6</v>
      </c>
      <c r="E99" s="54">
        <v>61</v>
      </c>
    </row>
    <row r="100" spans="2:5" ht="13" thickBot="1" x14ac:dyDescent="0.3">
      <c r="B100" s="19" t="s">
        <v>185</v>
      </c>
      <c r="C100" s="52">
        <v>411</v>
      </c>
      <c r="D100" s="52">
        <v>115</v>
      </c>
      <c r="E100" s="55">
        <v>526</v>
      </c>
    </row>
    <row r="103" spans="2:5" x14ac:dyDescent="0.25">
      <c r="B103" s="6" t="s">
        <v>580</v>
      </c>
    </row>
    <row r="104" spans="2:5" ht="13" thickBot="1" x14ac:dyDescent="0.3"/>
    <row r="105" spans="2:5" x14ac:dyDescent="0.25">
      <c r="B105" s="16"/>
      <c r="C105" s="17" t="s">
        <v>359</v>
      </c>
      <c r="D105" s="17" t="s">
        <v>285</v>
      </c>
      <c r="E105" s="48" t="s">
        <v>185</v>
      </c>
    </row>
    <row r="106" spans="2:5" x14ac:dyDescent="0.25">
      <c r="B106" s="18" t="s">
        <v>228</v>
      </c>
      <c r="C106" s="26">
        <v>78.125</v>
      </c>
      <c r="D106" s="26">
        <v>21.875</v>
      </c>
      <c r="E106" s="49">
        <v>100</v>
      </c>
    </row>
    <row r="107" spans="2:5" x14ac:dyDescent="0.25">
      <c r="B107" s="15" t="s">
        <v>229</v>
      </c>
      <c r="C107" s="27">
        <v>75.45787545787546</v>
      </c>
      <c r="D107" s="27">
        <v>24.54212454212454</v>
      </c>
      <c r="E107" s="50">
        <v>100</v>
      </c>
    </row>
    <row r="108" spans="2:5" x14ac:dyDescent="0.25">
      <c r="B108" s="15" t="s">
        <v>230</v>
      </c>
      <c r="C108" s="27">
        <v>90.163934426229503</v>
      </c>
      <c r="D108" s="27">
        <v>9.8360655737704921</v>
      </c>
      <c r="E108" s="50">
        <v>100</v>
      </c>
    </row>
    <row r="109" spans="2:5" ht="13" thickBot="1" x14ac:dyDescent="0.3">
      <c r="B109" s="19" t="s">
        <v>185</v>
      </c>
      <c r="C109" s="52">
        <v>78.136882129277566</v>
      </c>
      <c r="D109" s="52">
        <v>21.863117870722434</v>
      </c>
      <c r="E109" s="55">
        <v>100</v>
      </c>
    </row>
    <row r="112" spans="2:5" x14ac:dyDescent="0.25">
      <c r="B112" s="6" t="s">
        <v>581</v>
      </c>
    </row>
    <row r="113" spans="2:5" ht="13" thickBot="1" x14ac:dyDescent="0.3"/>
    <row r="114" spans="2:5" x14ac:dyDescent="0.25">
      <c r="B114" s="16"/>
      <c r="C114" s="17" t="s">
        <v>359</v>
      </c>
      <c r="D114" s="17" t="s">
        <v>285</v>
      </c>
      <c r="E114" s="48" t="s">
        <v>185</v>
      </c>
    </row>
    <row r="115" spans="2:5" x14ac:dyDescent="0.25">
      <c r="B115" s="18" t="s">
        <v>228</v>
      </c>
      <c r="C115" s="26">
        <v>36.496350364963504</v>
      </c>
      <c r="D115" s="26">
        <v>36.521739130434781</v>
      </c>
      <c r="E115" s="49">
        <v>36.50190114068441</v>
      </c>
    </row>
    <row r="116" spans="2:5" x14ac:dyDescent="0.25">
      <c r="B116" s="15" t="s">
        <v>229</v>
      </c>
      <c r="C116" s="27">
        <v>50.121654501216554</v>
      </c>
      <c r="D116" s="27">
        <v>58.260869565217391</v>
      </c>
      <c r="E116" s="50">
        <v>51.901140684410649</v>
      </c>
    </row>
    <row r="117" spans="2:5" x14ac:dyDescent="0.25">
      <c r="B117" s="15" t="s">
        <v>230</v>
      </c>
      <c r="C117" s="27">
        <v>13.381995133819952</v>
      </c>
      <c r="D117" s="27">
        <v>5.2173913043478262</v>
      </c>
      <c r="E117" s="50">
        <v>11.596958174904943</v>
      </c>
    </row>
    <row r="118" spans="2:5" ht="13" thickBot="1" x14ac:dyDescent="0.3">
      <c r="B118" s="19" t="s">
        <v>185</v>
      </c>
      <c r="C118" s="52">
        <v>100</v>
      </c>
      <c r="D118" s="52">
        <v>100</v>
      </c>
      <c r="E118" s="55">
        <v>100</v>
      </c>
    </row>
    <row r="121" spans="2:5" x14ac:dyDescent="0.25">
      <c r="B121" s="6" t="s">
        <v>582</v>
      </c>
    </row>
    <row r="122" spans="2:5" ht="13" thickBot="1" x14ac:dyDescent="0.3"/>
    <row r="123" spans="2:5" x14ac:dyDescent="0.25">
      <c r="B123" s="16"/>
      <c r="C123" s="17" t="s">
        <v>359</v>
      </c>
      <c r="D123" s="17" t="s">
        <v>285</v>
      </c>
      <c r="E123" s="48" t="s">
        <v>185</v>
      </c>
    </row>
    <row r="124" spans="2:5" x14ac:dyDescent="0.25">
      <c r="B124" s="18" t="s">
        <v>228</v>
      </c>
      <c r="C124" s="26">
        <v>28.517110266159694</v>
      </c>
      <c r="D124" s="26">
        <v>7.9847908745247151</v>
      </c>
      <c r="E124" s="49">
        <v>36.50190114068441</v>
      </c>
    </row>
    <row r="125" spans="2:5" x14ac:dyDescent="0.25">
      <c r="B125" s="15" t="s">
        <v>229</v>
      </c>
      <c r="C125" s="27">
        <v>39.163498098859314</v>
      </c>
      <c r="D125" s="27">
        <v>12.737642585551331</v>
      </c>
      <c r="E125" s="50">
        <v>51.901140684410649</v>
      </c>
    </row>
    <row r="126" spans="2:5" x14ac:dyDescent="0.25">
      <c r="B126" s="15" t="s">
        <v>230</v>
      </c>
      <c r="C126" s="27">
        <v>10.456273764258556</v>
      </c>
      <c r="D126" s="27">
        <v>1.1406844106463878</v>
      </c>
      <c r="E126" s="50">
        <v>11.596958174904943</v>
      </c>
    </row>
    <row r="127" spans="2:5" ht="13" thickBot="1" x14ac:dyDescent="0.3">
      <c r="B127" s="19" t="s">
        <v>185</v>
      </c>
      <c r="C127" s="20">
        <v>78.136882129277566</v>
      </c>
      <c r="D127" s="20">
        <v>21.863117870722434</v>
      </c>
      <c r="E127" s="51">
        <v>100</v>
      </c>
    </row>
    <row r="130" spans="2:10" x14ac:dyDescent="0.25">
      <c r="B130" s="6" t="s">
        <v>194</v>
      </c>
    </row>
    <row r="131" spans="2:10" ht="13" thickBot="1" x14ac:dyDescent="0.3"/>
    <row r="132" spans="2:10" x14ac:dyDescent="0.25">
      <c r="B132" s="37" t="s">
        <v>170</v>
      </c>
      <c r="C132" s="39">
        <v>6.3120752374611389</v>
      </c>
    </row>
    <row r="133" spans="2:10" x14ac:dyDescent="0.25">
      <c r="B133" t="s">
        <v>171</v>
      </c>
      <c r="C133" s="40">
        <v>5.9914645471101275</v>
      </c>
    </row>
    <row r="134" spans="2:10" x14ac:dyDescent="0.25">
      <c r="B134" t="s">
        <v>172</v>
      </c>
      <c r="C134" s="41">
        <v>2</v>
      </c>
    </row>
    <row r="135" spans="2:10" x14ac:dyDescent="0.25">
      <c r="B135" t="s">
        <v>173</v>
      </c>
      <c r="C135" s="40">
        <v>4.2594181534577835E-2</v>
      </c>
    </row>
    <row r="136" spans="2:10" ht="13" thickBot="1" x14ac:dyDescent="0.3">
      <c r="B136" s="38" t="s">
        <v>174</v>
      </c>
      <c r="C136" s="42">
        <v>0.05</v>
      </c>
    </row>
    <row r="138" spans="2:10" x14ac:dyDescent="0.25">
      <c r="B138" s="6" t="s">
        <v>176</v>
      </c>
    </row>
    <row r="139" spans="2:10" x14ac:dyDescent="0.25">
      <c r="B139" s="6" t="s">
        <v>177</v>
      </c>
    </row>
    <row r="140" spans="2:10" x14ac:dyDescent="0.25">
      <c r="B140" s="6" t="s">
        <v>178</v>
      </c>
    </row>
    <row r="141" spans="2:10" ht="12.5" customHeight="1" x14ac:dyDescent="0.25">
      <c r="B141" s="62" t="s">
        <v>179</v>
      </c>
      <c r="C141" s="62"/>
      <c r="D141" s="62"/>
      <c r="E141" s="62"/>
      <c r="F141" s="62"/>
      <c r="G141" s="62"/>
      <c r="H141" s="62"/>
      <c r="I141" s="62"/>
      <c r="J141" s="62"/>
    </row>
    <row r="142" spans="2:10" x14ac:dyDescent="0.25">
      <c r="B142" s="62"/>
      <c r="C142" s="62"/>
      <c r="D142" s="62"/>
      <c r="E142" s="62"/>
      <c r="F142" s="62"/>
      <c r="G142" s="62"/>
      <c r="H142" s="62"/>
      <c r="I142" s="62"/>
      <c r="J142" s="62"/>
    </row>
    <row r="145" spans="2:10" x14ac:dyDescent="0.25">
      <c r="B145" s="6" t="s">
        <v>195</v>
      </c>
    </row>
    <row r="146" spans="2:10" ht="13" thickBot="1" x14ac:dyDescent="0.3"/>
    <row r="147" spans="2:10" x14ac:dyDescent="0.25">
      <c r="B147" s="37" t="s">
        <v>196</v>
      </c>
      <c r="C147" s="39">
        <v>3.3017026167727441E-2</v>
      </c>
    </row>
    <row r="148" spans="2:10" ht="13" thickBot="1" x14ac:dyDescent="0.3">
      <c r="B148" s="38" t="s">
        <v>174</v>
      </c>
      <c r="C148" s="42">
        <v>0.05</v>
      </c>
    </row>
    <row r="150" spans="2:10" x14ac:dyDescent="0.25">
      <c r="B150" s="6" t="s">
        <v>176</v>
      </c>
    </row>
    <row r="151" spans="2:10" x14ac:dyDescent="0.25">
      <c r="B151" s="6" t="s">
        <v>177</v>
      </c>
    </row>
    <row r="152" spans="2:10" x14ac:dyDescent="0.25">
      <c r="B152" s="6" t="s">
        <v>178</v>
      </c>
    </row>
    <row r="153" spans="2:10" ht="12.5" customHeight="1" x14ac:dyDescent="0.25">
      <c r="B153" s="62" t="s">
        <v>179</v>
      </c>
      <c r="C153" s="62"/>
      <c r="D153" s="62"/>
      <c r="E153" s="62"/>
      <c r="F153" s="62"/>
      <c r="G153" s="62"/>
      <c r="H153" s="62"/>
      <c r="I153" s="62"/>
      <c r="J153" s="62"/>
    </row>
    <row r="154" spans="2:10" x14ac:dyDescent="0.25">
      <c r="B154" s="62"/>
      <c r="C154" s="62"/>
      <c r="D154" s="62"/>
      <c r="E154" s="62"/>
      <c r="F154" s="62"/>
      <c r="G154" s="62"/>
      <c r="H154" s="62"/>
      <c r="I154" s="62"/>
      <c r="J154" s="62"/>
    </row>
    <row r="157" spans="2:10" x14ac:dyDescent="0.25">
      <c r="B157" s="6" t="s">
        <v>197</v>
      </c>
    </row>
    <row r="158" spans="2:10" ht="13" thickBot="1" x14ac:dyDescent="0.3"/>
    <row r="159" spans="2:10" x14ac:dyDescent="0.25">
      <c r="B159" s="37" t="s">
        <v>198</v>
      </c>
      <c r="C159" s="39">
        <v>7.2788222125032309</v>
      </c>
    </row>
    <row r="160" spans="2:10" x14ac:dyDescent="0.25">
      <c r="B160" t="s">
        <v>199</v>
      </c>
      <c r="C160" s="40">
        <v>5.9914645471101275</v>
      </c>
    </row>
    <row r="161" spans="2:10" x14ac:dyDescent="0.25">
      <c r="B161" t="s">
        <v>172</v>
      </c>
      <c r="C161" s="41">
        <v>2</v>
      </c>
    </row>
    <row r="162" spans="2:10" x14ac:dyDescent="0.25">
      <c r="B162" t="s">
        <v>173</v>
      </c>
      <c r="C162" s="40">
        <v>2.6267808359925482E-2</v>
      </c>
    </row>
    <row r="163" spans="2:10" ht="13" thickBot="1" x14ac:dyDescent="0.3">
      <c r="B163" s="38" t="s">
        <v>174</v>
      </c>
      <c r="C163" s="42">
        <v>0.05</v>
      </c>
    </row>
    <row r="165" spans="2:10" x14ac:dyDescent="0.25">
      <c r="B165" s="6" t="s">
        <v>176</v>
      </c>
    </row>
    <row r="166" spans="2:10" x14ac:dyDescent="0.25">
      <c r="B166" s="6" t="s">
        <v>177</v>
      </c>
    </row>
    <row r="167" spans="2:10" x14ac:dyDescent="0.25">
      <c r="B167" s="6" t="s">
        <v>178</v>
      </c>
    </row>
    <row r="168" spans="2:10" ht="12.5" customHeight="1" x14ac:dyDescent="0.25">
      <c r="B168" s="62" t="s">
        <v>179</v>
      </c>
      <c r="C168" s="62"/>
      <c r="D168" s="62"/>
      <c r="E168" s="62"/>
      <c r="F168" s="62"/>
      <c r="G168" s="62"/>
      <c r="H168" s="62"/>
      <c r="I168" s="62"/>
      <c r="J168" s="62"/>
    </row>
    <row r="169" spans="2:10" x14ac:dyDescent="0.25">
      <c r="B169" s="62"/>
      <c r="C169" s="62"/>
      <c r="D169" s="62"/>
      <c r="E169" s="62"/>
      <c r="F169" s="62"/>
      <c r="G169" s="62"/>
      <c r="H169" s="62"/>
      <c r="I169" s="62"/>
      <c r="J169" s="62"/>
    </row>
    <row r="172" spans="2:10" x14ac:dyDescent="0.25">
      <c r="B172" s="6" t="s">
        <v>200</v>
      </c>
    </row>
    <row r="173" spans="2:10" ht="13" thickBot="1" x14ac:dyDescent="0.3"/>
    <row r="174" spans="2:10" x14ac:dyDescent="0.25">
      <c r="B174" s="16" t="s">
        <v>201</v>
      </c>
      <c r="C174" s="17" t="s">
        <v>202</v>
      </c>
    </row>
    <row r="175" spans="2:10" x14ac:dyDescent="0.25">
      <c r="B175" s="18" t="s">
        <v>203</v>
      </c>
      <c r="C175" s="26">
        <v>0.10954516437067573</v>
      </c>
    </row>
    <row r="176" spans="2:10" x14ac:dyDescent="0.25">
      <c r="B176" s="15" t="s">
        <v>204</v>
      </c>
      <c r="C176" s="27">
        <v>0.10889374258785495</v>
      </c>
    </row>
    <row r="177" spans="2:6" x14ac:dyDescent="0.25">
      <c r="B177" s="15" t="s">
        <v>205</v>
      </c>
      <c r="C177" s="27">
        <v>0.10954516437067573</v>
      </c>
    </row>
    <row r="178" spans="2:6" x14ac:dyDescent="0.25">
      <c r="B178" s="15" t="s">
        <v>206</v>
      </c>
      <c r="C178" s="27">
        <v>9.2116136027680151E-2</v>
      </c>
    </row>
    <row r="179" spans="2:6" x14ac:dyDescent="0.25">
      <c r="B179" s="15" t="s">
        <v>207</v>
      </c>
      <c r="C179" s="27">
        <v>3.8882330742581678E-3</v>
      </c>
    </row>
    <row r="180" spans="2:6" ht="13" thickBot="1" x14ac:dyDescent="0.3">
      <c r="B180" s="22" t="s">
        <v>208</v>
      </c>
      <c r="C180" s="28">
        <v>1.2000143036998374E-2</v>
      </c>
    </row>
    <row r="183" spans="2:6" x14ac:dyDescent="0.25">
      <c r="B183" s="6" t="s">
        <v>209</v>
      </c>
    </row>
    <row r="184" spans="2:6" ht="13" thickBot="1" x14ac:dyDescent="0.3"/>
    <row r="185" spans="2:6" ht="37.5" x14ac:dyDescent="0.25">
      <c r="B185" s="16" t="s">
        <v>201</v>
      </c>
      <c r="C185" s="17" t="s">
        <v>202</v>
      </c>
      <c r="D185" s="17" t="s">
        <v>210</v>
      </c>
      <c r="E185" s="17" t="s">
        <v>211</v>
      </c>
      <c r="F185" s="17" t="s">
        <v>212</v>
      </c>
    </row>
    <row r="186" spans="2:6" x14ac:dyDescent="0.25">
      <c r="B186" s="18" t="s">
        <v>213</v>
      </c>
      <c r="C186" s="26">
        <v>-9.1715425036335854E-2</v>
      </c>
      <c r="D186" s="26">
        <v>8.9997831192982422E-2</v>
      </c>
      <c r="E186" s="26">
        <v>-0.2681079328612968</v>
      </c>
      <c r="F186" s="26">
        <v>8.467708278862511E-2</v>
      </c>
    </row>
    <row r="187" spans="2:6" x14ac:dyDescent="0.25">
      <c r="B187" s="15" t="s">
        <v>214</v>
      </c>
      <c r="C187" s="27">
        <v>-3.9827878176144686E-2</v>
      </c>
      <c r="D187" s="27">
        <v>3.9200649744723148E-2</v>
      </c>
      <c r="E187" s="27">
        <v>-0.11665973984637129</v>
      </c>
      <c r="F187" s="27">
        <v>3.7003983494081925E-2</v>
      </c>
    </row>
    <row r="188" spans="2:6" x14ac:dyDescent="0.25">
      <c r="B188" s="15" t="s">
        <v>215</v>
      </c>
      <c r="C188" s="27">
        <v>-3.5579522618514076E-2</v>
      </c>
      <c r="D188" s="27">
        <v>3.5116458501262465E-2</v>
      </c>
      <c r="E188" s="27">
        <v>-0.1044065165455839</v>
      </c>
      <c r="F188" s="27">
        <v>3.3247471308555751E-2</v>
      </c>
    </row>
    <row r="189" spans="2:6" x14ac:dyDescent="0.25">
      <c r="B189" s="15" t="s">
        <v>216</v>
      </c>
      <c r="C189" s="27">
        <v>-5.2068126520681268E-2</v>
      </c>
      <c r="D189" s="27">
        <v>5.1297422000086981E-2</v>
      </c>
      <c r="E189" s="27">
        <v>-0.15260922614060435</v>
      </c>
      <c r="F189" s="27">
        <v>4.8472973099241812E-2</v>
      </c>
    </row>
    <row r="190" spans="2:6" x14ac:dyDescent="0.25">
      <c r="B190" s="15" t="s">
        <v>217</v>
      </c>
      <c r="C190" s="27">
        <v>-3.0465084611480422E-2</v>
      </c>
      <c r="D190" s="27">
        <v>2.9988502935352254E-2</v>
      </c>
      <c r="E190" s="27">
        <v>-8.9241470315044522E-2</v>
      </c>
      <c r="F190" s="27">
        <v>2.8311301092083675E-2</v>
      </c>
    </row>
    <row r="191" spans="2:6" x14ac:dyDescent="0.25">
      <c r="B191" s="15" t="s">
        <v>218</v>
      </c>
      <c r="C191" s="27">
        <v>7.2216237650832987E-3</v>
      </c>
      <c r="D191" s="27">
        <v>4.8730680520906863E-3</v>
      </c>
      <c r="E191" s="27">
        <v>-2.3294141112271995E-3</v>
      </c>
      <c r="F191" s="27">
        <v>1.6772661641393797E-2</v>
      </c>
    </row>
    <row r="192" spans="2:6" x14ac:dyDescent="0.25">
      <c r="B192" s="15" t="s">
        <v>219</v>
      </c>
      <c r="C192" s="27">
        <v>1.3174842853395045E-2</v>
      </c>
      <c r="D192" s="27">
        <v>8.8880957279647965E-3</v>
      </c>
      <c r="E192" s="27">
        <v>-4.2455046645602651E-3</v>
      </c>
      <c r="F192" s="27">
        <v>3.0595190371350355E-2</v>
      </c>
    </row>
    <row r="193" spans="2:6" ht="13" thickBot="1" x14ac:dyDescent="0.3">
      <c r="B193" s="22" t="s">
        <v>220</v>
      </c>
      <c r="C193" s="28">
        <v>9.3294353410329663E-3</v>
      </c>
      <c r="D193" s="28">
        <v>6.2908182613405032E-3</v>
      </c>
      <c r="E193" s="28">
        <v>-3.0003418844812991E-3</v>
      </c>
      <c r="F193" s="28">
        <v>2.165921256654723E-2</v>
      </c>
    </row>
  </sheetData>
  <mergeCells count="5">
    <mergeCell ref="B1:M2"/>
    <mergeCell ref="B32:J33"/>
    <mergeCell ref="B141:J142"/>
    <mergeCell ref="B153:J154"/>
    <mergeCell ref="B168:J169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1137" r:id="rId3" name="BT705548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138" r:id="rId4" name="DD681844">
              <controlPr defaultSize="0" autoFill="0" autoPict="0" macro="[0]!GoToResultsNew1805202012505926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8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B2CC3-3F3B-4816-A5A0-E8E7C298E8BA}">
  <sheetPr codeName="Лист32">
    <tabColor rgb="FF007800"/>
  </sheetPr>
  <dimension ref="B1:M204"/>
  <sheetViews>
    <sheetView zoomScaleNormal="100" workbookViewId="0"/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431</v>
      </c>
    </row>
    <row r="4" spans="2:13" x14ac:dyDescent="0.25">
      <c r="B4" t="s">
        <v>144</v>
      </c>
    </row>
    <row r="5" spans="2:13" x14ac:dyDescent="0.25">
      <c r="B5" t="s">
        <v>165</v>
      </c>
    </row>
    <row r="6" spans="2:13" x14ac:dyDescent="0.25">
      <c r="B6" t="s">
        <v>419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420</v>
      </c>
    </row>
    <row r="13" spans="2:13" x14ac:dyDescent="0.25">
      <c r="B13" s="6" t="s">
        <v>421</v>
      </c>
    </row>
    <row r="14" spans="2:13" ht="13" thickBot="1" x14ac:dyDescent="0.3"/>
    <row r="15" spans="2:13" x14ac:dyDescent="0.25">
      <c r="B15" s="16"/>
      <c r="C15" s="17" t="s">
        <v>359</v>
      </c>
      <c r="D15" s="17" t="s">
        <v>285</v>
      </c>
    </row>
    <row r="16" spans="2:13" x14ac:dyDescent="0.25">
      <c r="B16" s="18" t="s">
        <v>22</v>
      </c>
      <c r="C16" s="23">
        <v>208</v>
      </c>
      <c r="D16" s="23">
        <v>30</v>
      </c>
    </row>
    <row r="17" spans="2:10" ht="13" thickBot="1" x14ac:dyDescent="0.3">
      <c r="B17" s="22" t="s">
        <v>164</v>
      </c>
      <c r="C17" s="25">
        <v>246</v>
      </c>
      <c r="D17" s="25">
        <v>42</v>
      </c>
    </row>
    <row r="20" spans="2:10" x14ac:dyDescent="0.25">
      <c r="B20" s="6" t="s">
        <v>422</v>
      </c>
    </row>
    <row r="21" spans="2:10" ht="13" thickBot="1" x14ac:dyDescent="0.3"/>
    <row r="22" spans="2:10" x14ac:dyDescent="0.25">
      <c r="B22" s="37" t="s">
        <v>170</v>
      </c>
      <c r="C22" s="39">
        <v>0.43166548925003217</v>
      </c>
    </row>
    <row r="23" spans="2:10" x14ac:dyDescent="0.25">
      <c r="B23" t="s">
        <v>171</v>
      </c>
      <c r="C23" s="40">
        <v>3.8414588206760336</v>
      </c>
    </row>
    <row r="24" spans="2:10" x14ac:dyDescent="0.25">
      <c r="B24" t="s">
        <v>172</v>
      </c>
      <c r="C24" s="41">
        <v>1</v>
      </c>
    </row>
    <row r="25" spans="2:10" x14ac:dyDescent="0.25">
      <c r="B25" t="s">
        <v>173</v>
      </c>
      <c r="C25" s="40">
        <v>0.5111728476753723</v>
      </c>
    </row>
    <row r="26" spans="2:10" ht="13" thickBot="1" x14ac:dyDescent="0.3">
      <c r="B26" s="38" t="s">
        <v>174</v>
      </c>
      <c r="C26" s="42">
        <v>0.05</v>
      </c>
    </row>
    <row r="28" spans="2:10" x14ac:dyDescent="0.25">
      <c r="B28" s="6" t="s">
        <v>176</v>
      </c>
    </row>
    <row r="29" spans="2:10" x14ac:dyDescent="0.25">
      <c r="B29" s="6" t="s">
        <v>177</v>
      </c>
    </row>
    <row r="30" spans="2:10" x14ac:dyDescent="0.25">
      <c r="B30" s="6" t="s">
        <v>178</v>
      </c>
    </row>
    <row r="31" spans="2:10" ht="12.5" customHeight="1" x14ac:dyDescent="0.25">
      <c r="B31" s="62" t="s">
        <v>232</v>
      </c>
      <c r="C31" s="62"/>
      <c r="D31" s="62"/>
      <c r="E31" s="62"/>
      <c r="F31" s="62"/>
      <c r="G31" s="62"/>
      <c r="H31" s="62"/>
      <c r="I31" s="62"/>
      <c r="J31" s="62"/>
    </row>
    <row r="32" spans="2:10" x14ac:dyDescent="0.25">
      <c r="B32" s="62"/>
      <c r="C32" s="62"/>
      <c r="D32" s="62"/>
      <c r="E32" s="62"/>
      <c r="F32" s="62"/>
      <c r="G32" s="62"/>
      <c r="H32" s="62"/>
      <c r="I32" s="62"/>
      <c r="J32" s="62"/>
    </row>
    <row r="35" spans="2:5" x14ac:dyDescent="0.25">
      <c r="B35" s="6" t="s">
        <v>423</v>
      </c>
    </row>
    <row r="36" spans="2:5" ht="13" thickBot="1" x14ac:dyDescent="0.3"/>
    <row r="37" spans="2:5" x14ac:dyDescent="0.25">
      <c r="B37" s="16"/>
      <c r="C37" s="17" t="s">
        <v>359</v>
      </c>
      <c r="D37" s="17" t="s">
        <v>285</v>
      </c>
    </row>
    <row r="38" spans="2:5" x14ac:dyDescent="0.25">
      <c r="B38" s="18" t="s">
        <v>22</v>
      </c>
      <c r="C38" s="43" t="s">
        <v>181</v>
      </c>
      <c r="D38" s="43" t="s">
        <v>182</v>
      </c>
    </row>
    <row r="39" spans="2:5" ht="13" thickBot="1" x14ac:dyDescent="0.3">
      <c r="B39" s="22" t="s">
        <v>164</v>
      </c>
      <c r="C39" s="44" t="s">
        <v>182</v>
      </c>
      <c r="D39" s="44" t="s">
        <v>181</v>
      </c>
    </row>
    <row r="40" spans="2:5" ht="13" x14ac:dyDescent="0.3">
      <c r="B40" s="47" t="s">
        <v>183</v>
      </c>
    </row>
    <row r="43" spans="2:5" x14ac:dyDescent="0.25">
      <c r="B43" s="6" t="s">
        <v>424</v>
      </c>
    </row>
    <row r="44" spans="2:5" ht="13" thickBot="1" x14ac:dyDescent="0.3"/>
    <row r="45" spans="2:5" x14ac:dyDescent="0.25">
      <c r="B45" s="16"/>
      <c r="C45" s="17" t="s">
        <v>359</v>
      </c>
      <c r="D45" s="17" t="s">
        <v>285</v>
      </c>
      <c r="E45" s="48" t="s">
        <v>185</v>
      </c>
    </row>
    <row r="46" spans="2:5" x14ac:dyDescent="0.25">
      <c r="B46" s="18" t="s">
        <v>22</v>
      </c>
      <c r="C46" s="26">
        <v>3.2351976987843506E-2</v>
      </c>
      <c r="D46" s="26">
        <v>0.20399718822890436</v>
      </c>
      <c r="E46" s="49">
        <v>0.23634916521674787</v>
      </c>
    </row>
    <row r="47" spans="2:5" x14ac:dyDescent="0.25">
      <c r="B47" s="15" t="s">
        <v>164</v>
      </c>
      <c r="C47" s="27">
        <v>2.6735314316343486E-2</v>
      </c>
      <c r="D47" s="27">
        <v>0.16858100971694084</v>
      </c>
      <c r="E47" s="50">
        <v>0.19531632403328433</v>
      </c>
    </row>
    <row r="48" spans="2:5" ht="13" thickBot="1" x14ac:dyDescent="0.3">
      <c r="B48" s="19" t="s">
        <v>185</v>
      </c>
      <c r="C48" s="20">
        <v>5.9087291304186995E-2</v>
      </c>
      <c r="D48" s="20">
        <v>0.37257819794584524</v>
      </c>
      <c r="E48" s="51">
        <v>0.43166548925003217</v>
      </c>
    </row>
    <row r="51" spans="2:4" x14ac:dyDescent="0.25">
      <c r="B51" s="6" t="s">
        <v>425</v>
      </c>
    </row>
    <row r="52" spans="2:4" ht="13" thickBot="1" x14ac:dyDescent="0.3"/>
    <row r="53" spans="2:4" x14ac:dyDescent="0.25">
      <c r="B53" s="16"/>
      <c r="C53" s="17" t="s">
        <v>359</v>
      </c>
      <c r="D53" s="17" t="s">
        <v>285</v>
      </c>
    </row>
    <row r="54" spans="2:4" x14ac:dyDescent="0.25">
      <c r="B54" s="18" t="s">
        <v>22</v>
      </c>
      <c r="C54" s="26">
        <v>0.17986655327726583</v>
      </c>
      <c r="D54" s="26">
        <v>-0.45166047893180156</v>
      </c>
    </row>
    <row r="55" spans="2:4" ht="13" thickBot="1" x14ac:dyDescent="0.3">
      <c r="B55" s="22" t="s">
        <v>164</v>
      </c>
      <c r="C55" s="28">
        <v>-0.16350937072945845</v>
      </c>
      <c r="D55" s="28">
        <v>0.41058617818545823</v>
      </c>
    </row>
    <row r="58" spans="2:4" x14ac:dyDescent="0.25">
      <c r="B58" s="6" t="s">
        <v>426</v>
      </c>
    </row>
    <row r="59" spans="2:4" ht="13" thickBot="1" x14ac:dyDescent="0.3"/>
    <row r="60" spans="2:4" x14ac:dyDescent="0.25">
      <c r="B60" s="16"/>
      <c r="C60" s="17" t="s">
        <v>359</v>
      </c>
      <c r="D60" s="17" t="s">
        <v>285</v>
      </c>
    </row>
    <row r="61" spans="2:4" x14ac:dyDescent="0.25">
      <c r="B61" s="18" t="s">
        <v>22</v>
      </c>
      <c r="C61" s="26">
        <v>0.65701254877667947</v>
      </c>
      <c r="D61" s="26">
        <v>-0.65701254877668303</v>
      </c>
    </row>
    <row r="62" spans="2:4" ht="13" thickBot="1" x14ac:dyDescent="0.3">
      <c r="B62" s="22" t="s">
        <v>164</v>
      </c>
      <c r="C62" s="28">
        <v>-0.65701254877668669</v>
      </c>
      <c r="D62" s="28">
        <v>0.65701254877668114</v>
      </c>
    </row>
    <row r="63" spans="2:4" ht="13" x14ac:dyDescent="0.3">
      <c r="B63" s="47" t="s">
        <v>188</v>
      </c>
    </row>
    <row r="86" spans="2:7" x14ac:dyDescent="0.25">
      <c r="G86" t="s">
        <v>189</v>
      </c>
    </row>
    <row r="89" spans="2:7" x14ac:dyDescent="0.25">
      <c r="B89" s="6" t="s">
        <v>427</v>
      </c>
    </row>
    <row r="90" spans="2:7" ht="13" thickBot="1" x14ac:dyDescent="0.3"/>
    <row r="91" spans="2:7" x14ac:dyDescent="0.25">
      <c r="B91" s="16"/>
      <c r="C91" s="17" t="s">
        <v>359</v>
      </c>
      <c r="D91" s="17" t="s">
        <v>285</v>
      </c>
      <c r="E91" s="48" t="s">
        <v>185</v>
      </c>
    </row>
    <row r="92" spans="2:7" x14ac:dyDescent="0.25">
      <c r="B92" s="18" t="s">
        <v>22</v>
      </c>
      <c r="C92" s="23">
        <v>208</v>
      </c>
      <c r="D92" s="23">
        <v>30</v>
      </c>
      <c r="E92" s="53">
        <v>238</v>
      </c>
    </row>
    <row r="93" spans="2:7" x14ac:dyDescent="0.25">
      <c r="B93" s="15" t="s">
        <v>164</v>
      </c>
      <c r="C93" s="24">
        <v>246</v>
      </c>
      <c r="D93" s="24">
        <v>42</v>
      </c>
      <c r="E93" s="54">
        <v>288</v>
      </c>
    </row>
    <row r="94" spans="2:7" ht="13" thickBot="1" x14ac:dyDescent="0.3">
      <c r="B94" s="19" t="s">
        <v>185</v>
      </c>
      <c r="C94" s="52">
        <v>454</v>
      </c>
      <c r="D94" s="52">
        <v>72</v>
      </c>
      <c r="E94" s="55">
        <v>526</v>
      </c>
    </row>
    <row r="97" spans="2:5" x14ac:dyDescent="0.25">
      <c r="B97" s="6" t="s">
        <v>428</v>
      </c>
    </row>
    <row r="98" spans="2:5" ht="13" thickBot="1" x14ac:dyDescent="0.3"/>
    <row r="99" spans="2:5" x14ac:dyDescent="0.25">
      <c r="B99" s="16"/>
      <c r="C99" s="17" t="s">
        <v>359</v>
      </c>
      <c r="D99" s="17" t="s">
        <v>285</v>
      </c>
      <c r="E99" s="48" t="s">
        <v>185</v>
      </c>
    </row>
    <row r="100" spans="2:5" x14ac:dyDescent="0.25">
      <c r="B100" s="18" t="s">
        <v>22</v>
      </c>
      <c r="C100" s="26">
        <v>87.394957983193279</v>
      </c>
      <c r="D100" s="26">
        <v>12.605042016806722</v>
      </c>
      <c r="E100" s="49">
        <v>100</v>
      </c>
    </row>
    <row r="101" spans="2:5" x14ac:dyDescent="0.25">
      <c r="B101" s="15" t="s">
        <v>164</v>
      </c>
      <c r="C101" s="27">
        <v>85.416666666666657</v>
      </c>
      <c r="D101" s="27">
        <v>14.583333333333334</v>
      </c>
      <c r="E101" s="50">
        <v>100</v>
      </c>
    </row>
    <row r="102" spans="2:5" ht="13" thickBot="1" x14ac:dyDescent="0.3">
      <c r="B102" s="19" t="s">
        <v>185</v>
      </c>
      <c r="C102" s="52">
        <v>86.311787072243348</v>
      </c>
      <c r="D102" s="52">
        <v>13.688212927756654</v>
      </c>
      <c r="E102" s="55">
        <v>100</v>
      </c>
    </row>
    <row r="105" spans="2:5" x14ac:dyDescent="0.25">
      <c r="B105" s="6" t="s">
        <v>429</v>
      </c>
    </row>
    <row r="106" spans="2:5" ht="13" thickBot="1" x14ac:dyDescent="0.3"/>
    <row r="107" spans="2:5" x14ac:dyDescent="0.25">
      <c r="B107" s="16"/>
      <c r="C107" s="17" t="s">
        <v>359</v>
      </c>
      <c r="D107" s="17" t="s">
        <v>285</v>
      </c>
      <c r="E107" s="48" t="s">
        <v>185</v>
      </c>
    </row>
    <row r="108" spans="2:5" x14ac:dyDescent="0.25">
      <c r="B108" s="18" t="s">
        <v>22</v>
      </c>
      <c r="C108" s="26">
        <v>45.814977973568283</v>
      </c>
      <c r="D108" s="26">
        <v>41.666666666666671</v>
      </c>
      <c r="E108" s="49">
        <v>45.247148288973385</v>
      </c>
    </row>
    <row r="109" spans="2:5" x14ac:dyDescent="0.25">
      <c r="B109" s="15" t="s">
        <v>164</v>
      </c>
      <c r="C109" s="27">
        <v>54.185022026431717</v>
      </c>
      <c r="D109" s="27">
        <v>58.333333333333336</v>
      </c>
      <c r="E109" s="50">
        <v>54.752851711026615</v>
      </c>
    </row>
    <row r="110" spans="2:5" ht="13" thickBot="1" x14ac:dyDescent="0.3">
      <c r="B110" s="19" t="s">
        <v>185</v>
      </c>
      <c r="C110" s="52">
        <v>100</v>
      </c>
      <c r="D110" s="52">
        <v>100</v>
      </c>
      <c r="E110" s="55">
        <v>100</v>
      </c>
    </row>
    <row r="113" spans="2:5" x14ac:dyDescent="0.25">
      <c r="B113" s="6" t="s">
        <v>430</v>
      </c>
    </row>
    <row r="114" spans="2:5" ht="13" thickBot="1" x14ac:dyDescent="0.3"/>
    <row r="115" spans="2:5" x14ac:dyDescent="0.25">
      <c r="B115" s="16"/>
      <c r="C115" s="17" t="s">
        <v>359</v>
      </c>
      <c r="D115" s="17" t="s">
        <v>285</v>
      </c>
      <c r="E115" s="48" t="s">
        <v>185</v>
      </c>
    </row>
    <row r="116" spans="2:5" x14ac:dyDescent="0.25">
      <c r="B116" s="18" t="s">
        <v>22</v>
      </c>
      <c r="C116" s="26">
        <v>39.543726235741445</v>
      </c>
      <c r="D116" s="26">
        <v>5.7034220532319395</v>
      </c>
      <c r="E116" s="49">
        <v>45.247148288973385</v>
      </c>
    </row>
    <row r="117" spans="2:5" x14ac:dyDescent="0.25">
      <c r="B117" s="15" t="s">
        <v>164</v>
      </c>
      <c r="C117" s="27">
        <v>46.768060836501903</v>
      </c>
      <c r="D117" s="27">
        <v>7.9847908745247151</v>
      </c>
      <c r="E117" s="50">
        <v>54.752851711026615</v>
      </c>
    </row>
    <row r="118" spans="2:5" ht="13" thickBot="1" x14ac:dyDescent="0.3">
      <c r="B118" s="19" t="s">
        <v>185</v>
      </c>
      <c r="C118" s="20">
        <v>86.311787072243348</v>
      </c>
      <c r="D118" s="20">
        <v>13.688212927756654</v>
      </c>
      <c r="E118" s="51">
        <v>100</v>
      </c>
    </row>
    <row r="121" spans="2:5" x14ac:dyDescent="0.25">
      <c r="B121" s="6" t="s">
        <v>194</v>
      </c>
    </row>
    <row r="122" spans="2:5" ht="13" thickBot="1" x14ac:dyDescent="0.3"/>
    <row r="123" spans="2:5" x14ac:dyDescent="0.25">
      <c r="B123" s="37" t="s">
        <v>170</v>
      </c>
      <c r="C123" s="39">
        <v>0.43166548925003106</v>
      </c>
    </row>
    <row r="124" spans="2:5" x14ac:dyDescent="0.25">
      <c r="B124" t="s">
        <v>171</v>
      </c>
      <c r="C124" s="40">
        <v>3.8414588206760336</v>
      </c>
    </row>
    <row r="125" spans="2:5" x14ac:dyDescent="0.25">
      <c r="B125" t="s">
        <v>172</v>
      </c>
      <c r="C125" s="41">
        <v>1</v>
      </c>
    </row>
    <row r="126" spans="2:5" x14ac:dyDescent="0.25">
      <c r="B126" t="s">
        <v>173</v>
      </c>
      <c r="C126" s="40">
        <v>0.51117284767537274</v>
      </c>
    </row>
    <row r="127" spans="2:5" ht="13" thickBot="1" x14ac:dyDescent="0.3">
      <c r="B127" s="38" t="s">
        <v>174</v>
      </c>
      <c r="C127" s="42">
        <v>0.05</v>
      </c>
    </row>
    <row r="129" spans="2:10" x14ac:dyDescent="0.25">
      <c r="B129" s="6" t="s">
        <v>176</v>
      </c>
    </row>
    <row r="130" spans="2:10" x14ac:dyDescent="0.25">
      <c r="B130" s="6" t="s">
        <v>177</v>
      </c>
    </row>
    <row r="131" spans="2:10" x14ac:dyDescent="0.25">
      <c r="B131" s="6" t="s">
        <v>178</v>
      </c>
    </row>
    <row r="132" spans="2:10" ht="12.5" customHeight="1" x14ac:dyDescent="0.25">
      <c r="B132" s="62" t="s">
        <v>232</v>
      </c>
      <c r="C132" s="62"/>
      <c r="D132" s="62"/>
      <c r="E132" s="62"/>
      <c r="F132" s="62"/>
      <c r="G132" s="62"/>
      <c r="H132" s="62"/>
      <c r="I132" s="62"/>
      <c r="J132" s="62"/>
    </row>
    <row r="133" spans="2:10" x14ac:dyDescent="0.25">
      <c r="B133" s="62"/>
      <c r="C133" s="62"/>
      <c r="D133" s="62"/>
      <c r="E133" s="62"/>
      <c r="F133" s="62"/>
      <c r="G133" s="62"/>
      <c r="H133" s="62"/>
      <c r="I133" s="62"/>
      <c r="J133" s="62"/>
    </row>
    <row r="136" spans="2:10" x14ac:dyDescent="0.25">
      <c r="B136" s="6" t="s">
        <v>400</v>
      </c>
    </row>
    <row r="137" spans="2:10" ht="13" thickBot="1" x14ac:dyDescent="0.3"/>
    <row r="138" spans="2:10" x14ac:dyDescent="0.25">
      <c r="B138" s="37" t="s">
        <v>170</v>
      </c>
      <c r="C138" s="39">
        <v>0.28045828496698921</v>
      </c>
    </row>
    <row r="139" spans="2:10" x14ac:dyDescent="0.25">
      <c r="B139" t="s">
        <v>171</v>
      </c>
      <c r="C139" s="40">
        <v>3.8414588206760336</v>
      </c>
    </row>
    <row r="140" spans="2:10" x14ac:dyDescent="0.25">
      <c r="B140" t="s">
        <v>172</v>
      </c>
      <c r="C140" s="41">
        <v>1</v>
      </c>
    </row>
    <row r="141" spans="2:10" x14ac:dyDescent="0.25">
      <c r="B141" t="s">
        <v>196</v>
      </c>
      <c r="C141" s="40">
        <v>0.59640099778936007</v>
      </c>
    </row>
    <row r="142" spans="2:10" ht="13" thickBot="1" x14ac:dyDescent="0.3">
      <c r="B142" s="38" t="s">
        <v>174</v>
      </c>
      <c r="C142" s="42">
        <v>0.05</v>
      </c>
    </row>
    <row r="144" spans="2:10" x14ac:dyDescent="0.25">
      <c r="B144" s="6" t="s">
        <v>176</v>
      </c>
    </row>
    <row r="145" spans="2:10" x14ac:dyDescent="0.25">
      <c r="B145" s="6" t="s">
        <v>177</v>
      </c>
    </row>
    <row r="146" spans="2:10" x14ac:dyDescent="0.25">
      <c r="B146" s="6" t="s">
        <v>178</v>
      </c>
    </row>
    <row r="147" spans="2:10" ht="12.5" customHeight="1" x14ac:dyDescent="0.25">
      <c r="B147" s="62" t="s">
        <v>232</v>
      </c>
      <c r="C147" s="62"/>
      <c r="D147" s="62"/>
      <c r="E147" s="62"/>
      <c r="F147" s="62"/>
      <c r="G147" s="62"/>
      <c r="H147" s="62"/>
      <c r="I147" s="62"/>
      <c r="J147" s="62"/>
    </row>
    <row r="148" spans="2:10" x14ac:dyDescent="0.25">
      <c r="B148" s="62"/>
      <c r="C148" s="62"/>
      <c r="D148" s="62"/>
      <c r="E148" s="62"/>
      <c r="F148" s="62"/>
      <c r="G148" s="62"/>
      <c r="H148" s="62"/>
      <c r="I148" s="62"/>
      <c r="J148" s="62"/>
    </row>
    <row r="151" spans="2:10" x14ac:dyDescent="0.25">
      <c r="B151" s="6" t="s">
        <v>195</v>
      </c>
    </row>
    <row r="152" spans="2:10" ht="13" thickBot="1" x14ac:dyDescent="0.3"/>
    <row r="153" spans="2:10" x14ac:dyDescent="0.25">
      <c r="B153" s="37" t="s">
        <v>196</v>
      </c>
      <c r="C153" s="39">
        <v>0.52697376513675853</v>
      </c>
    </row>
    <row r="154" spans="2:10" ht="13" thickBot="1" x14ac:dyDescent="0.3">
      <c r="B154" s="38" t="s">
        <v>174</v>
      </c>
      <c r="C154" s="42">
        <v>0.05</v>
      </c>
    </row>
    <row r="156" spans="2:10" x14ac:dyDescent="0.25">
      <c r="B156" s="6" t="s">
        <v>176</v>
      </c>
    </row>
    <row r="157" spans="2:10" x14ac:dyDescent="0.25">
      <c r="B157" s="6" t="s">
        <v>177</v>
      </c>
    </row>
    <row r="158" spans="2:10" x14ac:dyDescent="0.25">
      <c r="B158" s="6" t="s">
        <v>178</v>
      </c>
    </row>
    <row r="159" spans="2:10" ht="12.5" customHeight="1" x14ac:dyDescent="0.25">
      <c r="B159" s="62" t="s">
        <v>232</v>
      </c>
      <c r="C159" s="62"/>
      <c r="D159" s="62"/>
      <c r="E159" s="62"/>
      <c r="F159" s="62"/>
      <c r="G159" s="62"/>
      <c r="H159" s="62"/>
      <c r="I159" s="62"/>
      <c r="J159" s="62"/>
    </row>
    <row r="160" spans="2:10" x14ac:dyDescent="0.25">
      <c r="B160" s="62"/>
      <c r="C160" s="62"/>
      <c r="D160" s="62"/>
      <c r="E160" s="62"/>
      <c r="F160" s="62"/>
      <c r="G160" s="62"/>
      <c r="H160" s="62"/>
      <c r="I160" s="62"/>
      <c r="J160" s="62"/>
    </row>
    <row r="163" spans="2:10" x14ac:dyDescent="0.25">
      <c r="B163" s="6" t="s">
        <v>197</v>
      </c>
    </row>
    <row r="164" spans="2:10" ht="13" thickBot="1" x14ac:dyDescent="0.3"/>
    <row r="165" spans="2:10" x14ac:dyDescent="0.25">
      <c r="B165" s="37" t="s">
        <v>198</v>
      </c>
      <c r="C165" s="39">
        <v>0.43366928429104057</v>
      </c>
    </row>
    <row r="166" spans="2:10" x14ac:dyDescent="0.25">
      <c r="B166" t="s">
        <v>199</v>
      </c>
      <c r="C166" s="40">
        <v>3.8414588206760336</v>
      </c>
    </row>
    <row r="167" spans="2:10" x14ac:dyDescent="0.25">
      <c r="B167" t="s">
        <v>172</v>
      </c>
      <c r="C167" s="41">
        <v>1</v>
      </c>
    </row>
    <row r="168" spans="2:10" x14ac:dyDescent="0.25">
      <c r="B168" t="s">
        <v>173</v>
      </c>
      <c r="C168" s="40">
        <v>0.51019395710054294</v>
      </c>
    </row>
    <row r="169" spans="2:10" ht="13" thickBot="1" x14ac:dyDescent="0.3">
      <c r="B169" s="38" t="s">
        <v>174</v>
      </c>
      <c r="C169" s="42">
        <v>0.05</v>
      </c>
    </row>
    <row r="171" spans="2:10" x14ac:dyDescent="0.25">
      <c r="B171" s="6" t="s">
        <v>176</v>
      </c>
    </row>
    <row r="172" spans="2:10" x14ac:dyDescent="0.25">
      <c r="B172" s="6" t="s">
        <v>177</v>
      </c>
    </row>
    <row r="173" spans="2:10" x14ac:dyDescent="0.25">
      <c r="B173" s="6" t="s">
        <v>178</v>
      </c>
    </row>
    <row r="174" spans="2:10" ht="12.5" customHeight="1" x14ac:dyDescent="0.25">
      <c r="B174" s="62" t="s">
        <v>232</v>
      </c>
      <c r="C174" s="62"/>
      <c r="D174" s="62"/>
      <c r="E174" s="62"/>
      <c r="F174" s="62"/>
      <c r="G174" s="62"/>
      <c r="H174" s="62"/>
      <c r="I174" s="62"/>
      <c r="J174" s="62"/>
    </row>
    <row r="175" spans="2:10" x14ac:dyDescent="0.25">
      <c r="B175" s="62"/>
      <c r="C175" s="62"/>
      <c r="D175" s="62"/>
      <c r="E175" s="62"/>
      <c r="F175" s="62"/>
      <c r="G175" s="62"/>
      <c r="H175" s="62"/>
      <c r="I175" s="62"/>
      <c r="J175" s="62"/>
    </row>
    <row r="178" spans="2:3" x14ac:dyDescent="0.25">
      <c r="B178" s="6" t="s">
        <v>200</v>
      </c>
    </row>
    <row r="179" spans="2:3" ht="13" thickBot="1" x14ac:dyDescent="0.3"/>
    <row r="180" spans="2:3" x14ac:dyDescent="0.25">
      <c r="B180" s="16" t="s">
        <v>201</v>
      </c>
      <c r="C180" s="17" t="s">
        <v>202</v>
      </c>
    </row>
    <row r="181" spans="2:3" x14ac:dyDescent="0.25">
      <c r="B181" s="18" t="s">
        <v>203</v>
      </c>
      <c r="C181" s="26">
        <v>2.8647108469604058E-2</v>
      </c>
    </row>
    <row r="182" spans="2:3" x14ac:dyDescent="0.25">
      <c r="B182" s="15" t="s">
        <v>204</v>
      </c>
      <c r="C182" s="27">
        <v>2.8635360977082719E-2</v>
      </c>
    </row>
    <row r="183" spans="2:3" x14ac:dyDescent="0.25">
      <c r="B183" s="15" t="s">
        <v>205</v>
      </c>
      <c r="C183" s="27">
        <v>2.8647108469604058E-2</v>
      </c>
    </row>
    <row r="184" spans="2:3" x14ac:dyDescent="0.25">
      <c r="B184" s="15" t="s">
        <v>206</v>
      </c>
      <c r="C184" s="27">
        <v>2.8647108469604058E-2</v>
      </c>
    </row>
    <row r="185" spans="2:3" x14ac:dyDescent="0.25">
      <c r="B185" s="15" t="s">
        <v>207</v>
      </c>
      <c r="C185" s="27">
        <v>8.206568236692615E-4</v>
      </c>
    </row>
    <row r="186" spans="2:3" x14ac:dyDescent="0.25">
      <c r="B186" s="15" t="s">
        <v>208</v>
      </c>
      <c r="C186" s="27">
        <v>8.2065682366925987E-4</v>
      </c>
    </row>
    <row r="187" spans="2:3" x14ac:dyDescent="0.25">
      <c r="B187" s="15" t="s">
        <v>254</v>
      </c>
      <c r="C187" s="27">
        <v>1.833820188250564E-2</v>
      </c>
    </row>
    <row r="188" spans="2:3" x14ac:dyDescent="0.25">
      <c r="B188" s="15" t="s">
        <v>401</v>
      </c>
      <c r="C188" s="27">
        <v>8.4139985107967233E-2</v>
      </c>
    </row>
    <row r="189" spans="2:3" ht="13" thickBot="1" x14ac:dyDescent="0.3">
      <c r="B189" s="22" t="s">
        <v>402</v>
      </c>
      <c r="C189" s="28">
        <v>4.2144716311902579E-2</v>
      </c>
    </row>
    <row r="192" spans="2:3" x14ac:dyDescent="0.25">
      <c r="B192" s="6" t="s">
        <v>209</v>
      </c>
    </row>
    <row r="193" spans="2:6" ht="13" thickBot="1" x14ac:dyDescent="0.3"/>
    <row r="194" spans="2:6" ht="37.5" x14ac:dyDescent="0.25">
      <c r="B194" s="16" t="s">
        <v>201</v>
      </c>
      <c r="C194" s="17" t="s">
        <v>202</v>
      </c>
      <c r="D194" s="17" t="s">
        <v>210</v>
      </c>
      <c r="E194" s="17" t="s">
        <v>211</v>
      </c>
      <c r="F194" s="17" t="s">
        <v>212</v>
      </c>
    </row>
    <row r="195" spans="2:6" x14ac:dyDescent="0.25">
      <c r="B195" s="18" t="s">
        <v>213</v>
      </c>
      <c r="C195" s="26">
        <v>8.4139985107967233E-2</v>
      </c>
      <c r="D195" s="26">
        <v>0.12755800558405789</v>
      </c>
      <c r="E195" s="26">
        <v>-0.16586911177654529</v>
      </c>
      <c r="F195" s="26">
        <v>0.33414908199247972</v>
      </c>
    </row>
    <row r="196" spans="2:6" x14ac:dyDescent="0.25">
      <c r="B196" s="15" t="s">
        <v>214</v>
      </c>
      <c r="C196" s="27">
        <v>2.8647108469604093E-2</v>
      </c>
      <c r="D196" s="27">
        <v>4.3270418226424967E-2</v>
      </c>
      <c r="E196" s="27">
        <v>-5.6161352850174345E-2</v>
      </c>
      <c r="F196" s="27">
        <v>0.11345556978938254</v>
      </c>
    </row>
    <row r="197" spans="2:6" x14ac:dyDescent="0.25">
      <c r="B197" s="15" t="s">
        <v>215</v>
      </c>
      <c r="C197" s="27">
        <v>1.9604157932021572E-2</v>
      </c>
      <c r="D197" s="27">
        <v>2.9653055725628416E-2</v>
      </c>
      <c r="E197" s="27">
        <v>-3.8514763321769355E-2</v>
      </c>
      <c r="F197" s="27">
        <v>7.7723079185812491E-2</v>
      </c>
    </row>
    <row r="198" spans="2:6" x14ac:dyDescent="0.25">
      <c r="B198" s="15" t="s">
        <v>216</v>
      </c>
      <c r="C198" s="27">
        <v>4.148311306901617E-2</v>
      </c>
      <c r="D198" s="27">
        <v>6.2630460627963888E-2</v>
      </c>
      <c r="E198" s="27">
        <v>-8.1270334096946881E-2</v>
      </c>
      <c r="F198" s="27">
        <v>0.16423656023497923</v>
      </c>
    </row>
    <row r="199" spans="2:6" x14ac:dyDescent="0.25">
      <c r="B199" s="15" t="s">
        <v>217</v>
      </c>
      <c r="C199" s="27">
        <v>1.9782913165266106E-2</v>
      </c>
      <c r="D199" s="27">
        <v>2.9922985678897864E-2</v>
      </c>
      <c r="E199" s="27">
        <v>-3.8865061075281516E-2</v>
      </c>
      <c r="F199" s="27">
        <v>7.8430887405813721E-2</v>
      </c>
    </row>
    <row r="200" spans="2:6" x14ac:dyDescent="0.25">
      <c r="B200" s="15" t="s">
        <v>218</v>
      </c>
      <c r="C200" s="27">
        <v>5.9863452126090848E-4</v>
      </c>
      <c r="D200" s="27">
        <v>1.8133147861468823E-3</v>
      </c>
      <c r="E200" s="27">
        <v>-2.9553971522209301E-3</v>
      </c>
      <c r="F200" s="27">
        <v>4.1526661947427473E-3</v>
      </c>
    </row>
    <row r="201" spans="2:6" x14ac:dyDescent="0.25">
      <c r="B201" s="15" t="s">
        <v>219</v>
      </c>
      <c r="C201" s="27">
        <v>1.032485197867057E-3</v>
      </c>
      <c r="D201" s="27">
        <v>3.1261393243333917E-3</v>
      </c>
      <c r="E201" s="27">
        <v>-5.0946352884807689E-3</v>
      </c>
      <c r="F201" s="27">
        <v>7.1596056842148821E-3</v>
      </c>
    </row>
    <row r="202" spans="2:6" x14ac:dyDescent="0.25">
      <c r="B202" s="15" t="s">
        <v>220</v>
      </c>
      <c r="C202" s="27">
        <v>7.5786133278378932E-4</v>
      </c>
      <c r="D202" s="27">
        <v>2.2951231500008338E-3</v>
      </c>
      <c r="E202" s="27">
        <v>-3.7404973813019637E-3</v>
      </c>
      <c r="F202" s="27">
        <v>5.2562200468695428E-3</v>
      </c>
    </row>
    <row r="203" spans="2:6" x14ac:dyDescent="0.25">
      <c r="B203" s="15" t="s">
        <v>403</v>
      </c>
      <c r="C203" s="27">
        <v>0.16867878039016818</v>
      </c>
      <c r="D203" s="27">
        <v>0.25528269665607523</v>
      </c>
      <c r="E203" s="27">
        <v>-0.33166611093200282</v>
      </c>
      <c r="F203" s="27">
        <v>0.66902367171233912</v>
      </c>
    </row>
    <row r="204" spans="2:6" ht="13" thickBot="1" x14ac:dyDescent="0.3">
      <c r="B204" s="22" t="s">
        <v>404</v>
      </c>
      <c r="C204" s="28">
        <v>1.1837398373983741</v>
      </c>
      <c r="D204" s="28"/>
      <c r="E204" s="28">
        <v>0.71772692402585092</v>
      </c>
      <c r="F204" s="28">
        <v>1.9523302745619997</v>
      </c>
    </row>
  </sheetData>
  <mergeCells count="6">
    <mergeCell ref="B174:J175"/>
    <mergeCell ref="B1:M2"/>
    <mergeCell ref="B31:J32"/>
    <mergeCell ref="B132:J133"/>
    <mergeCell ref="B147:J148"/>
    <mergeCell ref="B159:J160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3" name="BT625643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0" r:id="rId4" name="DD694070">
              <controlPr defaultSize="0" autoFill="0" autoPict="0" macro="[0]!GoToResultsNew1505202013103935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9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0152D-556B-4D89-AB06-FE5685CE9AD3}">
  <sheetPr codeName="Лист31">
    <tabColor rgb="FF007800"/>
  </sheetPr>
  <dimension ref="B1:M204"/>
  <sheetViews>
    <sheetView zoomScaleNormal="100" workbookViewId="0"/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418</v>
      </c>
    </row>
    <row r="4" spans="2:13" x14ac:dyDescent="0.25">
      <c r="B4" t="s">
        <v>144</v>
      </c>
    </row>
    <row r="5" spans="2:13" x14ac:dyDescent="0.25">
      <c r="B5" t="s">
        <v>165</v>
      </c>
    </row>
    <row r="6" spans="2:13" x14ac:dyDescent="0.25">
      <c r="B6" t="s">
        <v>406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407</v>
      </c>
    </row>
    <row r="13" spans="2:13" x14ac:dyDescent="0.25">
      <c r="B13" s="6" t="s">
        <v>408</v>
      </c>
    </row>
    <row r="14" spans="2:13" ht="13" thickBot="1" x14ac:dyDescent="0.3"/>
    <row r="15" spans="2:13" x14ac:dyDescent="0.25">
      <c r="B15" s="16"/>
      <c r="C15" s="17" t="s">
        <v>359</v>
      </c>
      <c r="D15" s="17" t="s">
        <v>285</v>
      </c>
    </row>
    <row r="16" spans="2:13" x14ac:dyDescent="0.25">
      <c r="B16" s="18" t="s">
        <v>22</v>
      </c>
      <c r="C16" s="23">
        <v>130</v>
      </c>
      <c r="D16" s="23">
        <v>108</v>
      </c>
    </row>
    <row r="17" spans="2:10" ht="13" thickBot="1" x14ac:dyDescent="0.3">
      <c r="B17" s="22" t="s">
        <v>164</v>
      </c>
      <c r="C17" s="25">
        <v>135</v>
      </c>
      <c r="D17" s="25">
        <v>153</v>
      </c>
    </row>
    <row r="20" spans="2:10" x14ac:dyDescent="0.25">
      <c r="B20" s="6" t="s">
        <v>409</v>
      </c>
    </row>
    <row r="21" spans="2:10" ht="13" thickBot="1" x14ac:dyDescent="0.3"/>
    <row r="22" spans="2:10" x14ac:dyDescent="0.25">
      <c r="B22" s="37" t="s">
        <v>170</v>
      </c>
      <c r="C22" s="39">
        <v>3.1283761064608009</v>
      </c>
    </row>
    <row r="23" spans="2:10" x14ac:dyDescent="0.25">
      <c r="B23" t="s">
        <v>171</v>
      </c>
      <c r="C23" s="40">
        <v>3.8414588206760336</v>
      </c>
    </row>
    <row r="24" spans="2:10" x14ac:dyDescent="0.25">
      <c r="B24" t="s">
        <v>172</v>
      </c>
      <c r="C24" s="41">
        <v>1</v>
      </c>
    </row>
    <row r="25" spans="2:10" x14ac:dyDescent="0.25">
      <c r="B25" t="s">
        <v>173</v>
      </c>
      <c r="C25" s="40">
        <v>7.6940345426792955E-2</v>
      </c>
    </row>
    <row r="26" spans="2:10" ht="13" thickBot="1" x14ac:dyDescent="0.3">
      <c r="B26" s="38" t="s">
        <v>174</v>
      </c>
      <c r="C26" s="42">
        <v>0.05</v>
      </c>
    </row>
    <row r="28" spans="2:10" x14ac:dyDescent="0.25">
      <c r="B28" s="6" t="s">
        <v>176</v>
      </c>
    </row>
    <row r="29" spans="2:10" x14ac:dyDescent="0.25">
      <c r="B29" s="6" t="s">
        <v>177</v>
      </c>
    </row>
    <row r="30" spans="2:10" x14ac:dyDescent="0.25">
      <c r="B30" s="6" t="s">
        <v>178</v>
      </c>
    </row>
    <row r="31" spans="2:10" ht="12.5" customHeight="1" x14ac:dyDescent="0.25">
      <c r="B31" s="62" t="s">
        <v>232</v>
      </c>
      <c r="C31" s="62"/>
      <c r="D31" s="62"/>
      <c r="E31" s="62"/>
      <c r="F31" s="62"/>
      <c r="G31" s="62"/>
      <c r="H31" s="62"/>
      <c r="I31" s="62"/>
      <c r="J31" s="62"/>
    </row>
    <row r="32" spans="2:10" x14ac:dyDescent="0.25">
      <c r="B32" s="62"/>
      <c r="C32" s="62"/>
      <c r="D32" s="62"/>
      <c r="E32" s="62"/>
      <c r="F32" s="62"/>
      <c r="G32" s="62"/>
      <c r="H32" s="62"/>
      <c r="I32" s="62"/>
      <c r="J32" s="62"/>
    </row>
    <row r="35" spans="2:5" x14ac:dyDescent="0.25">
      <c r="B35" s="6" t="s">
        <v>410</v>
      </c>
    </row>
    <row r="36" spans="2:5" ht="13" thickBot="1" x14ac:dyDescent="0.3"/>
    <row r="37" spans="2:5" x14ac:dyDescent="0.25">
      <c r="B37" s="16"/>
      <c r="C37" s="17" t="s">
        <v>359</v>
      </c>
      <c r="D37" s="17" t="s">
        <v>285</v>
      </c>
    </row>
    <row r="38" spans="2:5" x14ac:dyDescent="0.25">
      <c r="B38" s="18" t="s">
        <v>22</v>
      </c>
      <c r="C38" s="43" t="s">
        <v>181</v>
      </c>
      <c r="D38" s="43" t="s">
        <v>182</v>
      </c>
    </row>
    <row r="39" spans="2:5" ht="13" thickBot="1" x14ac:dyDescent="0.3">
      <c r="B39" s="22" t="s">
        <v>164</v>
      </c>
      <c r="C39" s="44" t="s">
        <v>182</v>
      </c>
      <c r="D39" s="44" t="s">
        <v>181</v>
      </c>
    </row>
    <row r="40" spans="2:5" ht="13" x14ac:dyDescent="0.3">
      <c r="B40" s="47" t="s">
        <v>183</v>
      </c>
    </row>
    <row r="43" spans="2:5" x14ac:dyDescent="0.25">
      <c r="B43" s="6" t="s">
        <v>411</v>
      </c>
    </row>
    <row r="44" spans="2:5" ht="13" thickBot="1" x14ac:dyDescent="0.3"/>
    <row r="45" spans="2:5" x14ac:dyDescent="0.25">
      <c r="B45" s="16"/>
      <c r="C45" s="17" t="s">
        <v>359</v>
      </c>
      <c r="D45" s="17" t="s">
        <v>285</v>
      </c>
      <c r="E45" s="48" t="s">
        <v>185</v>
      </c>
    </row>
    <row r="46" spans="2:5" x14ac:dyDescent="0.25">
      <c r="B46" s="18" t="s">
        <v>22</v>
      </c>
      <c r="C46" s="26">
        <v>0.8499247320708897</v>
      </c>
      <c r="D46" s="26">
        <v>0.86295039846278077</v>
      </c>
      <c r="E46" s="49">
        <v>1.7128751305336705</v>
      </c>
    </row>
    <row r="47" spans="2:5" x14ac:dyDescent="0.25">
      <c r="B47" s="15" t="s">
        <v>164</v>
      </c>
      <c r="C47" s="27">
        <v>0.70236835497524919</v>
      </c>
      <c r="D47" s="27">
        <v>0.71313262095188124</v>
      </c>
      <c r="E47" s="50">
        <v>1.4155009759271304</v>
      </c>
    </row>
    <row r="48" spans="2:5" ht="13" thickBot="1" x14ac:dyDescent="0.3">
      <c r="B48" s="19" t="s">
        <v>185</v>
      </c>
      <c r="C48" s="20">
        <v>1.5522930870461389</v>
      </c>
      <c r="D48" s="20">
        <v>1.576083019414662</v>
      </c>
      <c r="E48" s="51">
        <v>3.1283761064608009</v>
      </c>
    </row>
    <row r="51" spans="2:4" x14ac:dyDescent="0.25">
      <c r="B51" s="6" t="s">
        <v>412</v>
      </c>
    </row>
    <row r="52" spans="2:4" ht="13" thickBot="1" x14ac:dyDescent="0.3"/>
    <row r="53" spans="2:4" x14ac:dyDescent="0.25">
      <c r="B53" s="16"/>
      <c r="C53" s="17" t="s">
        <v>359</v>
      </c>
      <c r="D53" s="17" t="s">
        <v>285</v>
      </c>
    </row>
    <row r="54" spans="2:4" x14ac:dyDescent="0.25">
      <c r="B54" s="18" t="s">
        <v>22</v>
      </c>
      <c r="C54" s="26">
        <v>0.92191362505979357</v>
      </c>
      <c r="D54" s="26">
        <v>-0.92895123578300964</v>
      </c>
    </row>
    <row r="55" spans="2:4" ht="13" thickBot="1" x14ac:dyDescent="0.3">
      <c r="B55" s="22" t="s">
        <v>164</v>
      </c>
      <c r="C55" s="28">
        <v>-0.83807419419479157</v>
      </c>
      <c r="D55" s="28">
        <v>0.84447179997432786</v>
      </c>
    </row>
    <row r="58" spans="2:4" x14ac:dyDescent="0.25">
      <c r="B58" s="6" t="s">
        <v>413</v>
      </c>
    </row>
    <row r="59" spans="2:4" ht="13" thickBot="1" x14ac:dyDescent="0.3"/>
    <row r="60" spans="2:4" x14ac:dyDescent="0.25">
      <c r="B60" s="16"/>
      <c r="C60" s="17" t="s">
        <v>359</v>
      </c>
      <c r="D60" s="17" t="s">
        <v>285</v>
      </c>
    </row>
    <row r="61" spans="2:4" x14ac:dyDescent="0.25">
      <c r="B61" s="18" t="s">
        <v>22</v>
      </c>
      <c r="C61" s="26">
        <v>1.7687216023051227</v>
      </c>
      <c r="D61" s="26">
        <v>-1.7687216023051227</v>
      </c>
    </row>
    <row r="62" spans="2:4" ht="13" thickBot="1" x14ac:dyDescent="0.3">
      <c r="B62" s="22" t="s">
        <v>164</v>
      </c>
      <c r="C62" s="28">
        <v>-1.7687216023051229</v>
      </c>
      <c r="D62" s="28">
        <v>1.7687216023051229</v>
      </c>
    </row>
    <row r="63" spans="2:4" ht="13" x14ac:dyDescent="0.3">
      <c r="B63" s="47" t="s">
        <v>188</v>
      </c>
    </row>
    <row r="86" spans="2:7" x14ac:dyDescent="0.25">
      <c r="G86" t="s">
        <v>189</v>
      </c>
    </row>
    <row r="89" spans="2:7" x14ac:dyDescent="0.25">
      <c r="B89" s="6" t="s">
        <v>414</v>
      </c>
    </row>
    <row r="90" spans="2:7" ht="13" thickBot="1" x14ac:dyDescent="0.3"/>
    <row r="91" spans="2:7" x14ac:dyDescent="0.25">
      <c r="B91" s="16"/>
      <c r="C91" s="17" t="s">
        <v>359</v>
      </c>
      <c r="D91" s="17" t="s">
        <v>285</v>
      </c>
      <c r="E91" s="48" t="s">
        <v>185</v>
      </c>
    </row>
    <row r="92" spans="2:7" x14ac:dyDescent="0.25">
      <c r="B92" s="18" t="s">
        <v>22</v>
      </c>
      <c r="C92" s="23">
        <v>130</v>
      </c>
      <c r="D92" s="23">
        <v>108</v>
      </c>
      <c r="E92" s="53">
        <v>238</v>
      </c>
    </row>
    <row r="93" spans="2:7" x14ac:dyDescent="0.25">
      <c r="B93" s="15" t="s">
        <v>164</v>
      </c>
      <c r="C93" s="24">
        <v>135</v>
      </c>
      <c r="D93" s="24">
        <v>153</v>
      </c>
      <c r="E93" s="54">
        <v>288</v>
      </c>
    </row>
    <row r="94" spans="2:7" ht="13" thickBot="1" x14ac:dyDescent="0.3">
      <c r="B94" s="19" t="s">
        <v>185</v>
      </c>
      <c r="C94" s="52">
        <v>265</v>
      </c>
      <c r="D94" s="52">
        <v>261</v>
      </c>
      <c r="E94" s="55">
        <v>526</v>
      </c>
    </row>
    <row r="97" spans="2:5" x14ac:dyDescent="0.25">
      <c r="B97" s="6" t="s">
        <v>415</v>
      </c>
    </row>
    <row r="98" spans="2:5" ht="13" thickBot="1" x14ac:dyDescent="0.3"/>
    <row r="99" spans="2:5" x14ac:dyDescent="0.25">
      <c r="B99" s="16"/>
      <c r="C99" s="17" t="s">
        <v>359</v>
      </c>
      <c r="D99" s="17" t="s">
        <v>285</v>
      </c>
      <c r="E99" s="48" t="s">
        <v>185</v>
      </c>
    </row>
    <row r="100" spans="2:5" x14ac:dyDescent="0.25">
      <c r="B100" s="18" t="s">
        <v>22</v>
      </c>
      <c r="C100" s="26">
        <v>54.621848739495796</v>
      </c>
      <c r="D100" s="26">
        <v>45.378151260504204</v>
      </c>
      <c r="E100" s="49">
        <v>100</v>
      </c>
    </row>
    <row r="101" spans="2:5" x14ac:dyDescent="0.25">
      <c r="B101" s="15" t="s">
        <v>164</v>
      </c>
      <c r="C101" s="27">
        <v>46.875</v>
      </c>
      <c r="D101" s="27">
        <v>53.125</v>
      </c>
      <c r="E101" s="50">
        <v>100</v>
      </c>
    </row>
    <row r="102" spans="2:5" ht="13" thickBot="1" x14ac:dyDescent="0.3">
      <c r="B102" s="19" t="s">
        <v>185</v>
      </c>
      <c r="C102" s="52">
        <v>50.380228136882131</v>
      </c>
      <c r="D102" s="52">
        <v>49.619771863117876</v>
      </c>
      <c r="E102" s="55">
        <v>100</v>
      </c>
    </row>
    <row r="105" spans="2:5" x14ac:dyDescent="0.25">
      <c r="B105" s="6" t="s">
        <v>416</v>
      </c>
    </row>
    <row r="106" spans="2:5" ht="13" thickBot="1" x14ac:dyDescent="0.3"/>
    <row r="107" spans="2:5" x14ac:dyDescent="0.25">
      <c r="B107" s="16"/>
      <c r="C107" s="17" t="s">
        <v>359</v>
      </c>
      <c r="D107" s="17" t="s">
        <v>285</v>
      </c>
      <c r="E107" s="48" t="s">
        <v>185</v>
      </c>
    </row>
    <row r="108" spans="2:5" x14ac:dyDescent="0.25">
      <c r="B108" s="18" t="s">
        <v>22</v>
      </c>
      <c r="C108" s="26">
        <v>49.056603773584904</v>
      </c>
      <c r="D108" s="26">
        <v>41.379310344827587</v>
      </c>
      <c r="E108" s="49">
        <v>45.247148288973385</v>
      </c>
    </row>
    <row r="109" spans="2:5" x14ac:dyDescent="0.25">
      <c r="B109" s="15" t="s">
        <v>164</v>
      </c>
      <c r="C109" s="27">
        <v>50.943396226415096</v>
      </c>
      <c r="D109" s="27">
        <v>58.620689655172406</v>
      </c>
      <c r="E109" s="50">
        <v>54.752851711026615</v>
      </c>
    </row>
    <row r="110" spans="2:5" ht="13" thickBot="1" x14ac:dyDescent="0.3">
      <c r="B110" s="19" t="s">
        <v>185</v>
      </c>
      <c r="C110" s="52">
        <v>100</v>
      </c>
      <c r="D110" s="52">
        <v>100</v>
      </c>
      <c r="E110" s="55">
        <v>100</v>
      </c>
    </row>
    <row r="113" spans="2:5" x14ac:dyDescent="0.25">
      <c r="B113" s="6" t="s">
        <v>417</v>
      </c>
    </row>
    <row r="114" spans="2:5" ht="13" thickBot="1" x14ac:dyDescent="0.3"/>
    <row r="115" spans="2:5" x14ac:dyDescent="0.25">
      <c r="B115" s="16"/>
      <c r="C115" s="17" t="s">
        <v>359</v>
      </c>
      <c r="D115" s="17" t="s">
        <v>285</v>
      </c>
      <c r="E115" s="48" t="s">
        <v>185</v>
      </c>
    </row>
    <row r="116" spans="2:5" x14ac:dyDescent="0.25">
      <c r="B116" s="18" t="s">
        <v>22</v>
      </c>
      <c r="C116" s="26">
        <v>24.714828897338403</v>
      </c>
      <c r="D116" s="26">
        <v>20.532319391634982</v>
      </c>
      <c r="E116" s="49">
        <v>45.247148288973385</v>
      </c>
    </row>
    <row r="117" spans="2:5" x14ac:dyDescent="0.25">
      <c r="B117" s="15" t="s">
        <v>164</v>
      </c>
      <c r="C117" s="27">
        <v>25.665399239543724</v>
      </c>
      <c r="D117" s="27">
        <v>29.087452471482887</v>
      </c>
      <c r="E117" s="50">
        <v>54.752851711026615</v>
      </c>
    </row>
    <row r="118" spans="2:5" ht="13" thickBot="1" x14ac:dyDescent="0.3">
      <c r="B118" s="19" t="s">
        <v>185</v>
      </c>
      <c r="C118" s="20">
        <v>50.380228136882131</v>
      </c>
      <c r="D118" s="20">
        <v>49.619771863117876</v>
      </c>
      <c r="E118" s="51">
        <v>100</v>
      </c>
    </row>
    <row r="121" spans="2:5" x14ac:dyDescent="0.25">
      <c r="B121" s="6" t="s">
        <v>194</v>
      </c>
    </row>
    <row r="122" spans="2:5" ht="13" thickBot="1" x14ac:dyDescent="0.3"/>
    <row r="123" spans="2:5" x14ac:dyDescent="0.25">
      <c r="B123" s="37" t="s">
        <v>170</v>
      </c>
      <c r="C123" s="39">
        <v>3.1283761064608004</v>
      </c>
    </row>
    <row r="124" spans="2:5" x14ac:dyDescent="0.25">
      <c r="B124" t="s">
        <v>171</v>
      </c>
      <c r="C124" s="40">
        <v>3.8414588206760336</v>
      </c>
    </row>
    <row r="125" spans="2:5" x14ac:dyDescent="0.25">
      <c r="B125" t="s">
        <v>172</v>
      </c>
      <c r="C125" s="41">
        <v>1</v>
      </c>
    </row>
    <row r="126" spans="2:5" x14ac:dyDescent="0.25">
      <c r="B126" t="s">
        <v>173</v>
      </c>
      <c r="C126" s="40">
        <v>7.6940345426792955E-2</v>
      </c>
    </row>
    <row r="127" spans="2:5" ht="13" thickBot="1" x14ac:dyDescent="0.3">
      <c r="B127" s="38" t="s">
        <v>174</v>
      </c>
      <c r="C127" s="42">
        <v>0.05</v>
      </c>
    </row>
    <row r="129" spans="2:10" x14ac:dyDescent="0.25">
      <c r="B129" s="6" t="s">
        <v>176</v>
      </c>
    </row>
    <row r="130" spans="2:10" x14ac:dyDescent="0.25">
      <c r="B130" s="6" t="s">
        <v>177</v>
      </c>
    </row>
    <row r="131" spans="2:10" x14ac:dyDescent="0.25">
      <c r="B131" s="6" t="s">
        <v>178</v>
      </c>
    </row>
    <row r="132" spans="2:10" ht="12.5" customHeight="1" x14ac:dyDescent="0.25">
      <c r="B132" s="62" t="s">
        <v>232</v>
      </c>
      <c r="C132" s="62"/>
      <c r="D132" s="62"/>
      <c r="E132" s="62"/>
      <c r="F132" s="62"/>
      <c r="G132" s="62"/>
      <c r="H132" s="62"/>
      <c r="I132" s="62"/>
      <c r="J132" s="62"/>
    </row>
    <row r="133" spans="2:10" x14ac:dyDescent="0.25">
      <c r="B133" s="62"/>
      <c r="C133" s="62"/>
      <c r="D133" s="62"/>
      <c r="E133" s="62"/>
      <c r="F133" s="62"/>
      <c r="G133" s="62"/>
      <c r="H133" s="62"/>
      <c r="I133" s="62"/>
      <c r="J133" s="62"/>
    </row>
    <row r="136" spans="2:10" x14ac:dyDescent="0.25">
      <c r="B136" s="6" t="s">
        <v>400</v>
      </c>
    </row>
    <row r="137" spans="2:10" ht="13" thickBot="1" x14ac:dyDescent="0.3"/>
    <row r="138" spans="2:10" x14ac:dyDescent="0.25">
      <c r="B138" s="37" t="s">
        <v>170</v>
      </c>
      <c r="C138" s="39">
        <v>2.8261585827251201</v>
      </c>
    </row>
    <row r="139" spans="2:10" x14ac:dyDescent="0.25">
      <c r="B139" t="s">
        <v>171</v>
      </c>
      <c r="C139" s="40">
        <v>3.8414588206760336</v>
      </c>
    </row>
    <row r="140" spans="2:10" x14ac:dyDescent="0.25">
      <c r="B140" t="s">
        <v>172</v>
      </c>
      <c r="C140" s="41">
        <v>1</v>
      </c>
    </row>
    <row r="141" spans="2:10" x14ac:dyDescent="0.25">
      <c r="B141" t="s">
        <v>196</v>
      </c>
      <c r="C141" s="40">
        <v>9.2739947514068666E-2</v>
      </c>
    </row>
    <row r="142" spans="2:10" ht="13" thickBot="1" x14ac:dyDescent="0.3">
      <c r="B142" s="38" t="s">
        <v>174</v>
      </c>
      <c r="C142" s="42">
        <v>0.05</v>
      </c>
    </row>
    <row r="144" spans="2:10" x14ac:dyDescent="0.25">
      <c r="B144" s="6" t="s">
        <v>176</v>
      </c>
    </row>
    <row r="145" spans="2:10" x14ac:dyDescent="0.25">
      <c r="B145" s="6" t="s">
        <v>177</v>
      </c>
    </row>
    <row r="146" spans="2:10" x14ac:dyDescent="0.25">
      <c r="B146" s="6" t="s">
        <v>178</v>
      </c>
    </row>
    <row r="147" spans="2:10" ht="12.5" customHeight="1" x14ac:dyDescent="0.25">
      <c r="B147" s="62" t="s">
        <v>232</v>
      </c>
      <c r="C147" s="62"/>
      <c r="D147" s="62"/>
      <c r="E147" s="62"/>
      <c r="F147" s="62"/>
      <c r="G147" s="62"/>
      <c r="H147" s="62"/>
      <c r="I147" s="62"/>
      <c r="J147" s="62"/>
    </row>
    <row r="148" spans="2:10" x14ac:dyDescent="0.25">
      <c r="B148" s="62"/>
      <c r="C148" s="62"/>
      <c r="D148" s="62"/>
      <c r="E148" s="62"/>
      <c r="F148" s="62"/>
      <c r="G148" s="62"/>
      <c r="H148" s="62"/>
      <c r="I148" s="62"/>
      <c r="J148" s="62"/>
    </row>
    <row r="151" spans="2:10" x14ac:dyDescent="0.25">
      <c r="B151" s="6" t="s">
        <v>195</v>
      </c>
    </row>
    <row r="152" spans="2:10" ht="13" thickBot="1" x14ac:dyDescent="0.3"/>
    <row r="153" spans="2:10" x14ac:dyDescent="0.25">
      <c r="B153" s="37" t="s">
        <v>196</v>
      </c>
      <c r="C153" s="39">
        <v>8.0419302971145856E-2</v>
      </c>
    </row>
    <row r="154" spans="2:10" ht="13" thickBot="1" x14ac:dyDescent="0.3">
      <c r="B154" s="38" t="s">
        <v>174</v>
      </c>
      <c r="C154" s="42">
        <v>0.05</v>
      </c>
    </row>
    <row r="156" spans="2:10" x14ac:dyDescent="0.25">
      <c r="B156" s="6" t="s">
        <v>176</v>
      </c>
    </row>
    <row r="157" spans="2:10" x14ac:dyDescent="0.25">
      <c r="B157" s="6" t="s">
        <v>177</v>
      </c>
    </row>
    <row r="158" spans="2:10" x14ac:dyDescent="0.25">
      <c r="B158" s="6" t="s">
        <v>178</v>
      </c>
    </row>
    <row r="159" spans="2:10" ht="12.5" customHeight="1" x14ac:dyDescent="0.25">
      <c r="B159" s="62" t="s">
        <v>232</v>
      </c>
      <c r="C159" s="62"/>
      <c r="D159" s="62"/>
      <c r="E159" s="62"/>
      <c r="F159" s="62"/>
      <c r="G159" s="62"/>
      <c r="H159" s="62"/>
      <c r="I159" s="62"/>
      <c r="J159" s="62"/>
    </row>
    <row r="160" spans="2:10" x14ac:dyDescent="0.25">
      <c r="B160" s="62"/>
      <c r="C160" s="62"/>
      <c r="D160" s="62"/>
      <c r="E160" s="62"/>
      <c r="F160" s="62"/>
      <c r="G160" s="62"/>
      <c r="H160" s="62"/>
      <c r="I160" s="62"/>
      <c r="J160" s="62"/>
    </row>
    <row r="163" spans="2:10" x14ac:dyDescent="0.25">
      <c r="B163" s="6" t="s">
        <v>197</v>
      </c>
    </row>
    <row r="164" spans="2:10" ht="13" thickBot="1" x14ac:dyDescent="0.3"/>
    <row r="165" spans="2:10" x14ac:dyDescent="0.25">
      <c r="B165" s="37" t="s">
        <v>198</v>
      </c>
      <c r="C165" s="39">
        <v>3.1318344807441605</v>
      </c>
    </row>
    <row r="166" spans="2:10" x14ac:dyDescent="0.25">
      <c r="B166" t="s">
        <v>199</v>
      </c>
      <c r="C166" s="40">
        <v>3.8414588206760336</v>
      </c>
    </row>
    <row r="167" spans="2:10" x14ac:dyDescent="0.25">
      <c r="B167" t="s">
        <v>172</v>
      </c>
      <c r="C167" s="41">
        <v>1</v>
      </c>
    </row>
    <row r="168" spans="2:10" x14ac:dyDescent="0.25">
      <c r="B168" t="s">
        <v>173</v>
      </c>
      <c r="C168" s="40">
        <v>7.6777299872229476E-2</v>
      </c>
    </row>
    <row r="169" spans="2:10" ht="13" thickBot="1" x14ac:dyDescent="0.3">
      <c r="B169" s="38" t="s">
        <v>174</v>
      </c>
      <c r="C169" s="42">
        <v>0.05</v>
      </c>
    </row>
    <row r="171" spans="2:10" x14ac:dyDescent="0.25">
      <c r="B171" s="6" t="s">
        <v>176</v>
      </c>
    </row>
    <row r="172" spans="2:10" x14ac:dyDescent="0.25">
      <c r="B172" s="6" t="s">
        <v>177</v>
      </c>
    </row>
    <row r="173" spans="2:10" x14ac:dyDescent="0.25">
      <c r="B173" s="6" t="s">
        <v>178</v>
      </c>
    </row>
    <row r="174" spans="2:10" ht="12.5" customHeight="1" x14ac:dyDescent="0.25">
      <c r="B174" s="62" t="s">
        <v>232</v>
      </c>
      <c r="C174" s="62"/>
      <c r="D174" s="62"/>
      <c r="E174" s="62"/>
      <c r="F174" s="62"/>
      <c r="G174" s="62"/>
      <c r="H174" s="62"/>
      <c r="I174" s="62"/>
      <c r="J174" s="62"/>
    </row>
    <row r="175" spans="2:10" x14ac:dyDescent="0.25">
      <c r="B175" s="62"/>
      <c r="C175" s="62"/>
      <c r="D175" s="62"/>
      <c r="E175" s="62"/>
      <c r="F175" s="62"/>
      <c r="G175" s="62"/>
      <c r="H175" s="62"/>
      <c r="I175" s="62"/>
      <c r="J175" s="62"/>
    </row>
    <row r="178" spans="2:3" x14ac:dyDescent="0.25">
      <c r="B178" s="6" t="s">
        <v>200</v>
      </c>
    </row>
    <row r="179" spans="2:3" ht="13" thickBot="1" x14ac:dyDescent="0.3"/>
    <row r="180" spans="2:3" x14ac:dyDescent="0.25">
      <c r="B180" s="16" t="s">
        <v>201</v>
      </c>
      <c r="C180" s="17" t="s">
        <v>202</v>
      </c>
    </row>
    <row r="181" spans="2:3" x14ac:dyDescent="0.25">
      <c r="B181" s="18" t="s">
        <v>203</v>
      </c>
      <c r="C181" s="26">
        <v>7.7119926686497822E-2</v>
      </c>
    </row>
    <row r="182" spans="2:3" x14ac:dyDescent="0.25">
      <c r="B182" s="15" t="s">
        <v>204</v>
      </c>
      <c r="C182" s="27">
        <v>7.6891609885950035E-2</v>
      </c>
    </row>
    <row r="183" spans="2:3" x14ac:dyDescent="0.25">
      <c r="B183" s="15" t="s">
        <v>205</v>
      </c>
      <c r="C183" s="27">
        <v>7.7119926686497822E-2</v>
      </c>
    </row>
    <row r="184" spans="2:3" x14ac:dyDescent="0.25">
      <c r="B184" s="15" t="s">
        <v>206</v>
      </c>
      <c r="C184" s="27">
        <v>7.7119926686497822E-2</v>
      </c>
    </row>
    <row r="185" spans="2:3" x14ac:dyDescent="0.25">
      <c r="B185" s="15" t="s">
        <v>207</v>
      </c>
      <c r="C185" s="27">
        <v>5.9474830921307986E-3</v>
      </c>
    </row>
    <row r="186" spans="2:3" x14ac:dyDescent="0.25">
      <c r="B186" s="15" t="s">
        <v>208</v>
      </c>
      <c r="C186" s="27">
        <v>5.9474830921308003E-3</v>
      </c>
    </row>
    <row r="187" spans="2:3" x14ac:dyDescent="0.25">
      <c r="B187" s="15" t="s">
        <v>254</v>
      </c>
      <c r="C187" s="27">
        <v>7.6713041217006783E-2</v>
      </c>
    </row>
    <row r="188" spans="2:3" x14ac:dyDescent="0.25">
      <c r="B188" s="15" t="s">
        <v>401</v>
      </c>
      <c r="C188" s="27">
        <v>0.15404699738903394</v>
      </c>
    </row>
    <row r="189" spans="2:3" ht="13" thickBot="1" x14ac:dyDescent="0.3">
      <c r="B189" s="22" t="s">
        <v>402</v>
      </c>
      <c r="C189" s="28">
        <v>7.7485953401432425E-2</v>
      </c>
    </row>
    <row r="192" spans="2:3" x14ac:dyDescent="0.25">
      <c r="B192" s="6" t="s">
        <v>209</v>
      </c>
    </row>
    <row r="193" spans="2:6" ht="13" thickBot="1" x14ac:dyDescent="0.3"/>
    <row r="194" spans="2:6" ht="37.5" x14ac:dyDescent="0.25">
      <c r="B194" s="16" t="s">
        <v>201</v>
      </c>
      <c r="C194" s="17" t="s">
        <v>202</v>
      </c>
      <c r="D194" s="17" t="s">
        <v>210</v>
      </c>
      <c r="E194" s="17" t="s">
        <v>211</v>
      </c>
      <c r="F194" s="17" t="s">
        <v>212</v>
      </c>
    </row>
    <row r="195" spans="2:6" x14ac:dyDescent="0.25">
      <c r="B195" s="18" t="s">
        <v>213</v>
      </c>
      <c r="C195" s="26">
        <v>0.15404699738903394</v>
      </c>
      <c r="D195" s="26">
        <v>8.5799209787015718E-2</v>
      </c>
      <c r="E195" s="26">
        <v>-1.4116363695513362E-2</v>
      </c>
      <c r="F195" s="26">
        <v>0.32221035847358126</v>
      </c>
    </row>
    <row r="196" spans="2:6" x14ac:dyDescent="0.25">
      <c r="B196" s="15" t="s">
        <v>214</v>
      </c>
      <c r="C196" s="27">
        <v>7.711992668649785E-2</v>
      </c>
      <c r="D196" s="27">
        <v>4.3463723710740164E-2</v>
      </c>
      <c r="E196" s="27">
        <v>-8.0674064205524393E-3</v>
      </c>
      <c r="F196" s="27">
        <v>0.16230725979354815</v>
      </c>
    </row>
    <row r="197" spans="2:6" x14ac:dyDescent="0.25">
      <c r="B197" s="15" t="s">
        <v>215</v>
      </c>
      <c r="C197" s="27">
        <v>7.6768494556810132E-2</v>
      </c>
      <c r="D197" s="27">
        <v>4.3269240164259745E-2</v>
      </c>
      <c r="E197" s="27">
        <v>-8.0376578035529223E-3</v>
      </c>
      <c r="F197" s="27">
        <v>0.16157464691717319</v>
      </c>
    </row>
    <row r="198" spans="2:6" x14ac:dyDescent="0.25">
      <c r="B198" s="15" t="s">
        <v>216</v>
      </c>
      <c r="C198" s="27">
        <v>7.6772934287573216E-2</v>
      </c>
      <c r="D198" s="27">
        <v>4.3271712589780111E-2</v>
      </c>
      <c r="E198" s="27">
        <v>-8.0380639377642116E-3</v>
      </c>
      <c r="F198" s="27">
        <v>0.16158393251291064</v>
      </c>
    </row>
    <row r="199" spans="2:6" x14ac:dyDescent="0.25">
      <c r="B199" s="15" t="s">
        <v>217</v>
      </c>
      <c r="C199" s="27">
        <v>7.7468487394957986E-2</v>
      </c>
      <c r="D199" s="27">
        <v>4.3659013587339451E-2</v>
      </c>
      <c r="E199" s="27">
        <v>-8.1016068367721905E-3</v>
      </c>
      <c r="F199" s="27">
        <v>0.16303858162668816</v>
      </c>
    </row>
    <row r="200" spans="2:6" x14ac:dyDescent="0.25">
      <c r="B200" s="15" t="s">
        <v>218</v>
      </c>
      <c r="C200" s="27">
        <v>4.3231658384880267E-3</v>
      </c>
      <c r="D200" s="27">
        <v>4.8780392731386834E-3</v>
      </c>
      <c r="E200" s="27">
        <v>-5.2376154520357336E-3</v>
      </c>
      <c r="F200" s="27">
        <v>1.3883947129011788E-2</v>
      </c>
    </row>
    <row r="201" spans="2:6" x14ac:dyDescent="0.25">
      <c r="B201" s="15" t="s">
        <v>219</v>
      </c>
      <c r="C201" s="27">
        <v>4.2951241106596932E-3</v>
      </c>
      <c r="D201" s="27">
        <v>4.8465195888671951E-3</v>
      </c>
      <c r="E201" s="27">
        <v>-5.2038797338878765E-3</v>
      </c>
      <c r="F201" s="27">
        <v>1.3794127955207264E-2</v>
      </c>
    </row>
    <row r="202" spans="2:6" x14ac:dyDescent="0.25">
      <c r="B202" s="15" t="s">
        <v>220</v>
      </c>
      <c r="C202" s="27">
        <v>4.3090993542417386E-3</v>
      </c>
      <c r="D202" s="27">
        <v>4.862210789256389E-3</v>
      </c>
      <c r="E202" s="27">
        <v>-5.2206586779428524E-3</v>
      </c>
      <c r="F202" s="27">
        <v>1.383885738642633E-2</v>
      </c>
    </row>
    <row r="203" spans="2:6" x14ac:dyDescent="0.25">
      <c r="B203" s="15" t="s">
        <v>403</v>
      </c>
      <c r="C203" s="27">
        <v>0.31056636628536877</v>
      </c>
      <c r="D203" s="27">
        <v>0.17542564490970905</v>
      </c>
      <c r="E203" s="27">
        <v>-3.3261579702373145E-2</v>
      </c>
      <c r="F203" s="27">
        <v>0.65439431227311062</v>
      </c>
    </row>
    <row r="204" spans="2:6" ht="13" thickBot="1" x14ac:dyDescent="0.3">
      <c r="B204" s="22" t="s">
        <v>404</v>
      </c>
      <c r="C204" s="28">
        <v>1.3641975308641976</v>
      </c>
      <c r="D204" s="28"/>
      <c r="E204" s="28">
        <v>0.96728550423909465</v>
      </c>
      <c r="F204" s="28">
        <v>1.9239768352363946</v>
      </c>
    </row>
  </sheetData>
  <mergeCells count="6">
    <mergeCell ref="B174:J175"/>
    <mergeCell ref="B1:M2"/>
    <mergeCell ref="B31:J32"/>
    <mergeCell ref="B132:J133"/>
    <mergeCell ref="B147:J148"/>
    <mergeCell ref="B159:J160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3" name="BT21367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6" r:id="rId4" name="DD331467">
              <controlPr defaultSize="0" autoFill="0" autoPict="0" macro="[0]!GoToResultsNew1505202013102192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9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52C76-92D0-4D18-8662-8F7B92185574}">
  <sheetPr codeName="Лист30">
    <tabColor rgb="FF007800"/>
  </sheetPr>
  <dimension ref="B1:M204"/>
  <sheetViews>
    <sheetView zoomScaleNormal="100" workbookViewId="0"/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405</v>
      </c>
    </row>
    <row r="4" spans="2:13" x14ac:dyDescent="0.25">
      <c r="B4" t="s">
        <v>144</v>
      </c>
    </row>
    <row r="5" spans="2:13" x14ac:dyDescent="0.25">
      <c r="B5" t="s">
        <v>165</v>
      </c>
    </row>
    <row r="6" spans="2:13" x14ac:dyDescent="0.25">
      <c r="B6" t="s">
        <v>388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389</v>
      </c>
    </row>
    <row r="13" spans="2:13" x14ac:dyDescent="0.25">
      <c r="B13" s="6" t="s">
        <v>390</v>
      </c>
    </row>
    <row r="14" spans="2:13" ht="13" thickBot="1" x14ac:dyDescent="0.3"/>
    <row r="15" spans="2:13" x14ac:dyDescent="0.25">
      <c r="B15" s="16"/>
      <c r="C15" s="17" t="s">
        <v>359</v>
      </c>
      <c r="D15" s="17" t="s">
        <v>285</v>
      </c>
    </row>
    <row r="16" spans="2:13" x14ac:dyDescent="0.25">
      <c r="B16" s="18" t="s">
        <v>22</v>
      </c>
      <c r="C16" s="23">
        <v>224</v>
      </c>
      <c r="D16" s="23">
        <v>14</v>
      </c>
    </row>
    <row r="17" spans="2:10" ht="13" thickBot="1" x14ac:dyDescent="0.3">
      <c r="B17" s="22" t="s">
        <v>164</v>
      </c>
      <c r="C17" s="25">
        <v>275</v>
      </c>
      <c r="D17" s="25">
        <v>13</v>
      </c>
    </row>
    <row r="20" spans="2:10" x14ac:dyDescent="0.25">
      <c r="B20" s="6" t="s">
        <v>391</v>
      </c>
    </row>
    <row r="21" spans="2:10" ht="13" thickBot="1" x14ac:dyDescent="0.3"/>
    <row r="22" spans="2:10" x14ac:dyDescent="0.25">
      <c r="B22" s="37" t="s">
        <v>170</v>
      </c>
      <c r="C22" s="39">
        <v>0.501138381822954</v>
      </c>
    </row>
    <row r="23" spans="2:10" x14ac:dyDescent="0.25">
      <c r="B23" t="s">
        <v>171</v>
      </c>
      <c r="C23" s="40">
        <v>3.8414588206760336</v>
      </c>
    </row>
    <row r="24" spans="2:10" x14ac:dyDescent="0.25">
      <c r="B24" t="s">
        <v>172</v>
      </c>
      <c r="C24" s="41">
        <v>1</v>
      </c>
    </row>
    <row r="25" spans="2:10" x14ac:dyDescent="0.25">
      <c r="B25" t="s">
        <v>173</v>
      </c>
      <c r="C25" s="40">
        <v>0.47900035373105687</v>
      </c>
    </row>
    <row r="26" spans="2:10" ht="13" thickBot="1" x14ac:dyDescent="0.3">
      <c r="B26" s="38" t="s">
        <v>174</v>
      </c>
      <c r="C26" s="42">
        <v>0.05</v>
      </c>
    </row>
    <row r="28" spans="2:10" x14ac:dyDescent="0.25">
      <c r="B28" s="6" t="s">
        <v>176</v>
      </c>
    </row>
    <row r="29" spans="2:10" x14ac:dyDescent="0.25">
      <c r="B29" s="6" t="s">
        <v>177</v>
      </c>
    </row>
    <row r="30" spans="2:10" x14ac:dyDescent="0.25">
      <c r="B30" s="6" t="s">
        <v>178</v>
      </c>
    </row>
    <row r="31" spans="2:10" ht="12.5" customHeight="1" x14ac:dyDescent="0.25">
      <c r="B31" s="62" t="s">
        <v>232</v>
      </c>
      <c r="C31" s="62"/>
      <c r="D31" s="62"/>
      <c r="E31" s="62"/>
      <c r="F31" s="62"/>
      <c r="G31" s="62"/>
      <c r="H31" s="62"/>
      <c r="I31" s="62"/>
      <c r="J31" s="62"/>
    </row>
    <row r="32" spans="2:10" x14ac:dyDescent="0.25">
      <c r="B32" s="62"/>
      <c r="C32" s="62"/>
      <c r="D32" s="62"/>
      <c r="E32" s="62"/>
      <c r="F32" s="62"/>
      <c r="G32" s="62"/>
      <c r="H32" s="62"/>
      <c r="I32" s="62"/>
      <c r="J32" s="62"/>
    </row>
    <row r="35" spans="2:5" x14ac:dyDescent="0.25">
      <c r="B35" s="6" t="s">
        <v>392</v>
      </c>
    </row>
    <row r="36" spans="2:5" ht="13" thickBot="1" x14ac:dyDescent="0.3"/>
    <row r="37" spans="2:5" x14ac:dyDescent="0.25">
      <c r="B37" s="16"/>
      <c r="C37" s="17" t="s">
        <v>359</v>
      </c>
      <c r="D37" s="17" t="s">
        <v>285</v>
      </c>
    </row>
    <row r="38" spans="2:5" x14ac:dyDescent="0.25">
      <c r="B38" s="18" t="s">
        <v>22</v>
      </c>
      <c r="C38" s="43" t="s">
        <v>182</v>
      </c>
      <c r="D38" s="43" t="s">
        <v>181</v>
      </c>
    </row>
    <row r="39" spans="2:5" ht="13" thickBot="1" x14ac:dyDescent="0.3">
      <c r="B39" s="22" t="s">
        <v>164</v>
      </c>
      <c r="C39" s="44" t="s">
        <v>181</v>
      </c>
      <c r="D39" s="44" t="s">
        <v>182</v>
      </c>
    </row>
    <row r="40" spans="2:5" ht="13" x14ac:dyDescent="0.3">
      <c r="B40" s="47" t="s">
        <v>183</v>
      </c>
    </row>
    <row r="43" spans="2:5" x14ac:dyDescent="0.25">
      <c r="B43" s="6" t="s">
        <v>393</v>
      </c>
    </row>
    <row r="44" spans="2:5" ht="13" thickBot="1" x14ac:dyDescent="0.3"/>
    <row r="45" spans="2:5" x14ac:dyDescent="0.25">
      <c r="B45" s="16"/>
      <c r="C45" s="17" t="s">
        <v>359</v>
      </c>
      <c r="D45" s="17" t="s">
        <v>285</v>
      </c>
      <c r="E45" s="48" t="s">
        <v>185</v>
      </c>
    </row>
    <row r="46" spans="2:5" x14ac:dyDescent="0.25">
      <c r="B46" s="18" t="s">
        <v>22</v>
      </c>
      <c r="C46" s="26">
        <v>1.4084532294290835E-2</v>
      </c>
      <c r="D46" s="26">
        <v>0.26030302277226913</v>
      </c>
      <c r="E46" s="49">
        <v>0.27438755506655998</v>
      </c>
    </row>
    <row r="47" spans="2:5" x14ac:dyDescent="0.25">
      <c r="B47" s="15" t="s">
        <v>164</v>
      </c>
      <c r="C47" s="27">
        <v>1.1639300993199419E-2</v>
      </c>
      <c r="D47" s="27">
        <v>0.21511152576319459</v>
      </c>
      <c r="E47" s="50">
        <v>0.22675082675639402</v>
      </c>
    </row>
    <row r="48" spans="2:5" ht="13" thickBot="1" x14ac:dyDescent="0.3">
      <c r="B48" s="19" t="s">
        <v>185</v>
      </c>
      <c r="C48" s="20">
        <v>2.5723833287490255E-2</v>
      </c>
      <c r="D48" s="20">
        <v>0.47541454853546372</v>
      </c>
      <c r="E48" s="51">
        <v>0.501138381822954</v>
      </c>
    </row>
    <row r="51" spans="2:4" x14ac:dyDescent="0.25">
      <c r="B51" s="6" t="s">
        <v>394</v>
      </c>
    </row>
    <row r="52" spans="2:4" ht="13" thickBot="1" x14ac:dyDescent="0.3"/>
    <row r="53" spans="2:4" x14ac:dyDescent="0.25">
      <c r="B53" s="16"/>
      <c r="C53" s="17" t="s">
        <v>359</v>
      </c>
      <c r="D53" s="17" t="s">
        <v>285</v>
      </c>
    </row>
    <row r="54" spans="2:4" x14ac:dyDescent="0.25">
      <c r="B54" s="18" t="s">
        <v>22</v>
      </c>
      <c r="C54" s="26">
        <v>-0.11867827220806189</v>
      </c>
      <c r="D54" s="26">
        <v>0.51019900310787469</v>
      </c>
    </row>
    <row r="55" spans="2:4" ht="13" thickBot="1" x14ac:dyDescent="0.3">
      <c r="B55" s="22" t="s">
        <v>164</v>
      </c>
      <c r="C55" s="28">
        <v>0.10788559214834675</v>
      </c>
      <c r="D55" s="28">
        <v>-0.46380117050649472</v>
      </c>
    </row>
    <row r="58" spans="2:4" x14ac:dyDescent="0.25">
      <c r="B58" s="6" t="s">
        <v>395</v>
      </c>
    </row>
    <row r="59" spans="2:4" ht="13" thickBot="1" x14ac:dyDescent="0.3"/>
    <row r="60" spans="2:4" x14ac:dyDescent="0.25">
      <c r="B60" s="16"/>
      <c r="C60" s="17" t="s">
        <v>359</v>
      </c>
      <c r="D60" s="17" t="s">
        <v>285</v>
      </c>
    </row>
    <row r="61" spans="2:4" x14ac:dyDescent="0.25">
      <c r="B61" s="18" t="s">
        <v>22</v>
      </c>
      <c r="C61" s="26">
        <v>-0.70791128103946988</v>
      </c>
      <c r="D61" s="26">
        <v>0.7079112810394772</v>
      </c>
    </row>
    <row r="62" spans="2:4" ht="13" thickBot="1" x14ac:dyDescent="0.3">
      <c r="B62" s="22" t="s">
        <v>164</v>
      </c>
      <c r="C62" s="28">
        <v>0.70791128103949252</v>
      </c>
      <c r="D62" s="28">
        <v>-0.70791128103947731</v>
      </c>
    </row>
    <row r="63" spans="2:4" ht="13" x14ac:dyDescent="0.3">
      <c r="B63" s="47" t="s">
        <v>188</v>
      </c>
    </row>
    <row r="86" spans="2:7" x14ac:dyDescent="0.25">
      <c r="G86" t="s">
        <v>189</v>
      </c>
    </row>
    <row r="89" spans="2:7" x14ac:dyDescent="0.25">
      <c r="B89" s="6" t="s">
        <v>396</v>
      </c>
    </row>
    <row r="90" spans="2:7" ht="13" thickBot="1" x14ac:dyDescent="0.3"/>
    <row r="91" spans="2:7" x14ac:dyDescent="0.25">
      <c r="B91" s="16"/>
      <c r="C91" s="17" t="s">
        <v>359</v>
      </c>
      <c r="D91" s="17" t="s">
        <v>285</v>
      </c>
      <c r="E91" s="48" t="s">
        <v>185</v>
      </c>
    </row>
    <row r="92" spans="2:7" x14ac:dyDescent="0.25">
      <c r="B92" s="18" t="s">
        <v>22</v>
      </c>
      <c r="C92" s="23">
        <v>224</v>
      </c>
      <c r="D92" s="23">
        <v>14</v>
      </c>
      <c r="E92" s="53">
        <v>238</v>
      </c>
    </row>
    <row r="93" spans="2:7" x14ac:dyDescent="0.25">
      <c r="B93" s="15" t="s">
        <v>164</v>
      </c>
      <c r="C93" s="24">
        <v>275</v>
      </c>
      <c r="D93" s="24">
        <v>13</v>
      </c>
      <c r="E93" s="54">
        <v>288</v>
      </c>
    </row>
    <row r="94" spans="2:7" ht="13" thickBot="1" x14ac:dyDescent="0.3">
      <c r="B94" s="19" t="s">
        <v>185</v>
      </c>
      <c r="C94" s="52">
        <v>499</v>
      </c>
      <c r="D94" s="52">
        <v>27</v>
      </c>
      <c r="E94" s="55">
        <v>526</v>
      </c>
    </row>
    <row r="97" spans="2:5" x14ac:dyDescent="0.25">
      <c r="B97" s="6" t="s">
        <v>397</v>
      </c>
    </row>
    <row r="98" spans="2:5" ht="13" thickBot="1" x14ac:dyDescent="0.3"/>
    <row r="99" spans="2:5" x14ac:dyDescent="0.25">
      <c r="B99" s="16"/>
      <c r="C99" s="17" t="s">
        <v>359</v>
      </c>
      <c r="D99" s="17" t="s">
        <v>285</v>
      </c>
      <c r="E99" s="48" t="s">
        <v>185</v>
      </c>
    </row>
    <row r="100" spans="2:5" x14ac:dyDescent="0.25">
      <c r="B100" s="18" t="s">
        <v>22</v>
      </c>
      <c r="C100" s="26">
        <v>94.117647058823522</v>
      </c>
      <c r="D100" s="26">
        <v>5.8823529411764701</v>
      </c>
      <c r="E100" s="49">
        <v>100</v>
      </c>
    </row>
    <row r="101" spans="2:5" x14ac:dyDescent="0.25">
      <c r="B101" s="15" t="s">
        <v>164</v>
      </c>
      <c r="C101" s="27">
        <v>95.486111111111114</v>
      </c>
      <c r="D101" s="27">
        <v>4.5138888888888884</v>
      </c>
      <c r="E101" s="50">
        <v>100</v>
      </c>
    </row>
    <row r="102" spans="2:5" ht="13" thickBot="1" x14ac:dyDescent="0.3">
      <c r="B102" s="19" t="s">
        <v>185</v>
      </c>
      <c r="C102" s="52">
        <v>94.866920152091254</v>
      </c>
      <c r="D102" s="52">
        <v>5.1330798479087454</v>
      </c>
      <c r="E102" s="55">
        <v>100</v>
      </c>
    </row>
    <row r="105" spans="2:5" x14ac:dyDescent="0.25">
      <c r="B105" s="6" t="s">
        <v>398</v>
      </c>
    </row>
    <row r="106" spans="2:5" ht="13" thickBot="1" x14ac:dyDescent="0.3"/>
    <row r="107" spans="2:5" x14ac:dyDescent="0.25">
      <c r="B107" s="16"/>
      <c r="C107" s="17" t="s">
        <v>359</v>
      </c>
      <c r="D107" s="17" t="s">
        <v>285</v>
      </c>
      <c r="E107" s="48" t="s">
        <v>185</v>
      </c>
    </row>
    <row r="108" spans="2:5" x14ac:dyDescent="0.25">
      <c r="B108" s="18" t="s">
        <v>22</v>
      </c>
      <c r="C108" s="26">
        <v>44.889779559118239</v>
      </c>
      <c r="D108" s="26">
        <v>51.851851851851848</v>
      </c>
      <c r="E108" s="49">
        <v>45.247148288973385</v>
      </c>
    </row>
    <row r="109" spans="2:5" x14ac:dyDescent="0.25">
      <c r="B109" s="15" t="s">
        <v>164</v>
      </c>
      <c r="C109" s="27">
        <v>55.110220440881761</v>
      </c>
      <c r="D109" s="27">
        <v>48.148148148148145</v>
      </c>
      <c r="E109" s="50">
        <v>54.752851711026615</v>
      </c>
    </row>
    <row r="110" spans="2:5" ht="13" thickBot="1" x14ac:dyDescent="0.3">
      <c r="B110" s="19" t="s">
        <v>185</v>
      </c>
      <c r="C110" s="52">
        <v>100</v>
      </c>
      <c r="D110" s="52">
        <v>100</v>
      </c>
      <c r="E110" s="55">
        <v>100</v>
      </c>
    </row>
    <row r="113" spans="2:5" x14ac:dyDescent="0.25">
      <c r="B113" s="6" t="s">
        <v>399</v>
      </c>
    </row>
    <row r="114" spans="2:5" ht="13" thickBot="1" x14ac:dyDescent="0.3"/>
    <row r="115" spans="2:5" x14ac:dyDescent="0.25">
      <c r="B115" s="16"/>
      <c r="C115" s="17" t="s">
        <v>359</v>
      </c>
      <c r="D115" s="17" t="s">
        <v>285</v>
      </c>
      <c r="E115" s="48" t="s">
        <v>185</v>
      </c>
    </row>
    <row r="116" spans="2:5" x14ac:dyDescent="0.25">
      <c r="B116" s="18" t="s">
        <v>22</v>
      </c>
      <c r="C116" s="26">
        <v>42.585551330798474</v>
      </c>
      <c r="D116" s="26">
        <v>2.6615969581749046</v>
      </c>
      <c r="E116" s="49">
        <v>45.247148288973385</v>
      </c>
    </row>
    <row r="117" spans="2:5" x14ac:dyDescent="0.25">
      <c r="B117" s="15" t="s">
        <v>164</v>
      </c>
      <c r="C117" s="27">
        <v>52.281368821292773</v>
      </c>
      <c r="D117" s="27">
        <v>2.4714828897338403</v>
      </c>
      <c r="E117" s="50">
        <v>54.752851711026615</v>
      </c>
    </row>
    <row r="118" spans="2:5" ht="13" thickBot="1" x14ac:dyDescent="0.3">
      <c r="B118" s="19" t="s">
        <v>185</v>
      </c>
      <c r="C118" s="20">
        <v>94.866920152091254</v>
      </c>
      <c r="D118" s="20">
        <v>5.1330798479087454</v>
      </c>
      <c r="E118" s="51">
        <v>100</v>
      </c>
    </row>
    <row r="121" spans="2:5" x14ac:dyDescent="0.25">
      <c r="B121" s="6" t="s">
        <v>194</v>
      </c>
    </row>
    <row r="122" spans="2:5" ht="13" thickBot="1" x14ac:dyDescent="0.3"/>
    <row r="123" spans="2:5" x14ac:dyDescent="0.25">
      <c r="B123" s="37" t="s">
        <v>170</v>
      </c>
      <c r="C123" s="39">
        <v>0.50113838182295323</v>
      </c>
    </row>
    <row r="124" spans="2:5" x14ac:dyDescent="0.25">
      <c r="B124" t="s">
        <v>171</v>
      </c>
      <c r="C124" s="40">
        <v>3.8414588206760336</v>
      </c>
    </row>
    <row r="125" spans="2:5" x14ac:dyDescent="0.25">
      <c r="B125" t="s">
        <v>172</v>
      </c>
      <c r="C125" s="41">
        <v>1</v>
      </c>
    </row>
    <row r="126" spans="2:5" x14ac:dyDescent="0.25">
      <c r="B126" t="s">
        <v>173</v>
      </c>
      <c r="C126" s="40">
        <v>0.47900035373105732</v>
      </c>
    </row>
    <row r="127" spans="2:5" ht="13" thickBot="1" x14ac:dyDescent="0.3">
      <c r="B127" s="38" t="s">
        <v>174</v>
      </c>
      <c r="C127" s="42">
        <v>0.05</v>
      </c>
    </row>
    <row r="129" spans="2:10" x14ac:dyDescent="0.25">
      <c r="B129" s="6" t="s">
        <v>176</v>
      </c>
    </row>
    <row r="130" spans="2:10" x14ac:dyDescent="0.25">
      <c r="B130" s="6" t="s">
        <v>177</v>
      </c>
    </row>
    <row r="131" spans="2:10" x14ac:dyDescent="0.25">
      <c r="B131" s="6" t="s">
        <v>178</v>
      </c>
    </row>
    <row r="132" spans="2:10" ht="12.5" customHeight="1" x14ac:dyDescent="0.25">
      <c r="B132" s="62" t="s">
        <v>232</v>
      </c>
      <c r="C132" s="62"/>
      <c r="D132" s="62"/>
      <c r="E132" s="62"/>
      <c r="F132" s="62"/>
      <c r="G132" s="62"/>
      <c r="H132" s="62"/>
      <c r="I132" s="62"/>
      <c r="J132" s="62"/>
    </row>
    <row r="133" spans="2:10" x14ac:dyDescent="0.25">
      <c r="B133" s="62"/>
      <c r="C133" s="62"/>
      <c r="D133" s="62"/>
      <c r="E133" s="62"/>
      <c r="F133" s="62"/>
      <c r="G133" s="62"/>
      <c r="H133" s="62"/>
      <c r="I133" s="62"/>
      <c r="J133" s="62"/>
    </row>
    <row r="136" spans="2:10" x14ac:dyDescent="0.25">
      <c r="B136" s="6" t="s">
        <v>400</v>
      </c>
    </row>
    <row r="137" spans="2:10" ht="13" thickBot="1" x14ac:dyDescent="0.3"/>
    <row r="138" spans="2:10" x14ac:dyDescent="0.25">
      <c r="B138" s="37" t="s">
        <v>170</v>
      </c>
      <c r="C138" s="39">
        <v>0.25951324918745078</v>
      </c>
    </row>
    <row r="139" spans="2:10" x14ac:dyDescent="0.25">
      <c r="B139" t="s">
        <v>171</v>
      </c>
      <c r="C139" s="40">
        <v>3.8414588206760336</v>
      </c>
    </row>
    <row r="140" spans="2:10" x14ac:dyDescent="0.25">
      <c r="B140" t="s">
        <v>172</v>
      </c>
      <c r="C140" s="41">
        <v>1</v>
      </c>
    </row>
    <row r="141" spans="2:10" x14ac:dyDescent="0.25">
      <c r="B141" t="s">
        <v>196</v>
      </c>
      <c r="C141" s="40">
        <v>0.61045475643154179</v>
      </c>
    </row>
    <row r="142" spans="2:10" ht="13" thickBot="1" x14ac:dyDescent="0.3">
      <c r="B142" s="38" t="s">
        <v>174</v>
      </c>
      <c r="C142" s="42">
        <v>0.05</v>
      </c>
    </row>
    <row r="144" spans="2:10" x14ac:dyDescent="0.25">
      <c r="B144" s="6" t="s">
        <v>176</v>
      </c>
    </row>
    <row r="145" spans="2:10" x14ac:dyDescent="0.25">
      <c r="B145" s="6" t="s">
        <v>177</v>
      </c>
    </row>
    <row r="146" spans="2:10" x14ac:dyDescent="0.25">
      <c r="B146" s="6" t="s">
        <v>178</v>
      </c>
    </row>
    <row r="147" spans="2:10" ht="12.5" customHeight="1" x14ac:dyDescent="0.25">
      <c r="B147" s="62" t="s">
        <v>232</v>
      </c>
      <c r="C147" s="62"/>
      <c r="D147" s="62"/>
      <c r="E147" s="62"/>
      <c r="F147" s="62"/>
      <c r="G147" s="62"/>
      <c r="H147" s="62"/>
      <c r="I147" s="62"/>
      <c r="J147" s="62"/>
    </row>
    <row r="148" spans="2:10" x14ac:dyDescent="0.25">
      <c r="B148" s="62"/>
      <c r="C148" s="62"/>
      <c r="D148" s="62"/>
      <c r="E148" s="62"/>
      <c r="F148" s="62"/>
      <c r="G148" s="62"/>
      <c r="H148" s="62"/>
      <c r="I148" s="62"/>
      <c r="J148" s="62"/>
    </row>
    <row r="151" spans="2:10" x14ac:dyDescent="0.25">
      <c r="B151" s="6" t="s">
        <v>195</v>
      </c>
    </row>
    <row r="152" spans="2:10" ht="13" thickBot="1" x14ac:dyDescent="0.3"/>
    <row r="153" spans="2:10" x14ac:dyDescent="0.25">
      <c r="B153" s="37" t="s">
        <v>196</v>
      </c>
      <c r="C153" s="39">
        <v>0.55325234157990688</v>
      </c>
    </row>
    <row r="154" spans="2:10" ht="13" thickBot="1" x14ac:dyDescent="0.3">
      <c r="B154" s="38" t="s">
        <v>174</v>
      </c>
      <c r="C154" s="42">
        <v>0.05</v>
      </c>
    </row>
    <row r="156" spans="2:10" x14ac:dyDescent="0.25">
      <c r="B156" s="6" t="s">
        <v>176</v>
      </c>
    </row>
    <row r="157" spans="2:10" x14ac:dyDescent="0.25">
      <c r="B157" s="6" t="s">
        <v>177</v>
      </c>
    </row>
    <row r="158" spans="2:10" x14ac:dyDescent="0.25">
      <c r="B158" s="6" t="s">
        <v>178</v>
      </c>
    </row>
    <row r="159" spans="2:10" ht="12.5" customHeight="1" x14ac:dyDescent="0.25">
      <c r="B159" s="62" t="s">
        <v>232</v>
      </c>
      <c r="C159" s="62"/>
      <c r="D159" s="62"/>
      <c r="E159" s="62"/>
      <c r="F159" s="62"/>
      <c r="G159" s="62"/>
      <c r="H159" s="62"/>
      <c r="I159" s="62"/>
      <c r="J159" s="62"/>
    </row>
    <row r="160" spans="2:10" x14ac:dyDescent="0.25">
      <c r="B160" s="62"/>
      <c r="C160" s="62"/>
      <c r="D160" s="62"/>
      <c r="E160" s="62"/>
      <c r="F160" s="62"/>
      <c r="G160" s="62"/>
      <c r="H160" s="62"/>
      <c r="I160" s="62"/>
      <c r="J160" s="62"/>
    </row>
    <row r="163" spans="2:10" x14ac:dyDescent="0.25">
      <c r="B163" s="6" t="s">
        <v>197</v>
      </c>
    </row>
    <row r="164" spans="2:10" ht="13" thickBot="1" x14ac:dyDescent="0.3"/>
    <row r="165" spans="2:10" x14ac:dyDescent="0.25">
      <c r="B165" s="37" t="s">
        <v>198</v>
      </c>
      <c r="C165" s="39">
        <v>0.49854772079385334</v>
      </c>
    </row>
    <row r="166" spans="2:10" x14ac:dyDescent="0.25">
      <c r="B166" t="s">
        <v>199</v>
      </c>
      <c r="C166" s="40">
        <v>3.8414588206760336</v>
      </c>
    </row>
    <row r="167" spans="2:10" x14ac:dyDescent="0.25">
      <c r="B167" t="s">
        <v>172</v>
      </c>
      <c r="C167" s="41">
        <v>1</v>
      </c>
    </row>
    <row r="168" spans="2:10" x14ac:dyDescent="0.25">
      <c r="B168" t="s">
        <v>173</v>
      </c>
      <c r="C168" s="40">
        <v>0.48013893702002786</v>
      </c>
    </row>
    <row r="169" spans="2:10" ht="13" thickBot="1" x14ac:dyDescent="0.3">
      <c r="B169" s="38" t="s">
        <v>174</v>
      </c>
      <c r="C169" s="42">
        <v>0.05</v>
      </c>
    </row>
    <row r="171" spans="2:10" x14ac:dyDescent="0.25">
      <c r="B171" s="6" t="s">
        <v>176</v>
      </c>
    </row>
    <row r="172" spans="2:10" x14ac:dyDescent="0.25">
      <c r="B172" s="6" t="s">
        <v>177</v>
      </c>
    </row>
    <row r="173" spans="2:10" x14ac:dyDescent="0.25">
      <c r="B173" s="6" t="s">
        <v>178</v>
      </c>
    </row>
    <row r="174" spans="2:10" ht="12.5" customHeight="1" x14ac:dyDescent="0.25">
      <c r="B174" s="62" t="s">
        <v>232</v>
      </c>
      <c r="C174" s="62"/>
      <c r="D174" s="62"/>
      <c r="E174" s="62"/>
      <c r="F174" s="62"/>
      <c r="G174" s="62"/>
      <c r="H174" s="62"/>
      <c r="I174" s="62"/>
      <c r="J174" s="62"/>
    </row>
    <row r="175" spans="2:10" x14ac:dyDescent="0.25">
      <c r="B175" s="62"/>
      <c r="C175" s="62"/>
      <c r="D175" s="62"/>
      <c r="E175" s="62"/>
      <c r="F175" s="62"/>
      <c r="G175" s="62"/>
      <c r="H175" s="62"/>
      <c r="I175" s="62"/>
      <c r="J175" s="62"/>
    </row>
    <row r="178" spans="2:3" x14ac:dyDescent="0.25">
      <c r="B178" s="6" t="s">
        <v>200</v>
      </c>
    </row>
    <row r="179" spans="2:3" ht="13" thickBot="1" x14ac:dyDescent="0.3"/>
    <row r="180" spans="2:3" x14ac:dyDescent="0.25">
      <c r="B180" s="16" t="s">
        <v>201</v>
      </c>
      <c r="C180" s="17" t="s">
        <v>202</v>
      </c>
    </row>
    <row r="181" spans="2:3" x14ac:dyDescent="0.25">
      <c r="B181" s="18" t="s">
        <v>203</v>
      </c>
      <c r="C181" s="26">
        <v>-3.0866398659437629E-2</v>
      </c>
    </row>
    <row r="182" spans="2:3" x14ac:dyDescent="0.25">
      <c r="B182" s="15" t="s">
        <v>204</v>
      </c>
      <c r="C182" s="27">
        <v>3.0851705415207181E-2</v>
      </c>
    </row>
    <row r="183" spans="2:3" x14ac:dyDescent="0.25">
      <c r="B183" s="15" t="s">
        <v>205</v>
      </c>
      <c r="C183" s="27">
        <v>-3.0866398659437629E-2</v>
      </c>
    </row>
    <row r="184" spans="2:3" x14ac:dyDescent="0.25">
      <c r="B184" s="15" t="s">
        <v>206</v>
      </c>
      <c r="C184" s="27">
        <v>3.0866398659437629E-2</v>
      </c>
    </row>
    <row r="185" spans="2:3" x14ac:dyDescent="0.25">
      <c r="B185" s="15" t="s">
        <v>207</v>
      </c>
      <c r="C185" s="27">
        <v>9.5273456620333357E-4</v>
      </c>
    </row>
    <row r="186" spans="2:3" x14ac:dyDescent="0.25">
      <c r="B186" s="15" t="s">
        <v>208</v>
      </c>
      <c r="C186" s="27">
        <v>9.5273456620332295E-4</v>
      </c>
    </row>
    <row r="187" spans="2:3" x14ac:dyDescent="0.25">
      <c r="B187" s="15" t="s">
        <v>254</v>
      </c>
      <c r="C187" s="27">
        <v>-1.249517110924602E-2</v>
      </c>
    </row>
    <row r="188" spans="2:3" x14ac:dyDescent="0.25">
      <c r="B188" s="15" t="s">
        <v>401</v>
      </c>
      <c r="C188" s="27">
        <v>-0.13871635610766045</v>
      </c>
    </row>
    <row r="189" spans="2:3" ht="13" thickBot="1" x14ac:dyDescent="0.3">
      <c r="B189" s="22" t="s">
        <v>402</v>
      </c>
      <c r="C189" s="28">
        <v>-6.9695078745434028E-2</v>
      </c>
    </row>
    <row r="192" spans="2:3" x14ac:dyDescent="0.25">
      <c r="B192" s="6" t="s">
        <v>209</v>
      </c>
    </row>
    <row r="193" spans="2:6" ht="13" thickBot="1" x14ac:dyDescent="0.3"/>
    <row r="194" spans="2:6" ht="37.5" x14ac:dyDescent="0.25">
      <c r="B194" s="16" t="s">
        <v>201</v>
      </c>
      <c r="C194" s="17" t="s">
        <v>202</v>
      </c>
      <c r="D194" s="17" t="s">
        <v>210</v>
      </c>
      <c r="E194" s="17" t="s">
        <v>211</v>
      </c>
      <c r="F194" s="17" t="s">
        <v>212</v>
      </c>
    </row>
    <row r="195" spans="2:6" x14ac:dyDescent="0.25">
      <c r="B195" s="18" t="s">
        <v>213</v>
      </c>
      <c r="C195" s="26">
        <v>-0.13871635610766045</v>
      </c>
      <c r="D195" s="26">
        <v>0.19396471641355317</v>
      </c>
      <c r="E195" s="26">
        <v>-0.51888021454974964</v>
      </c>
      <c r="F195" s="26">
        <v>0.24144750233442877</v>
      </c>
    </row>
    <row r="196" spans="2:6" x14ac:dyDescent="0.25">
      <c r="B196" s="15" t="s">
        <v>214</v>
      </c>
      <c r="C196" s="27">
        <v>-3.0866398659437629E-2</v>
      </c>
      <c r="D196" s="27">
        <v>4.3845299726431849E-2</v>
      </c>
      <c r="E196" s="27">
        <v>-0.11680160701460793</v>
      </c>
      <c r="F196" s="27">
        <v>5.5068809695732662E-2</v>
      </c>
    </row>
    <row r="197" spans="2:6" x14ac:dyDescent="0.25">
      <c r="B197" s="15" t="s">
        <v>215</v>
      </c>
      <c r="C197" s="27">
        <v>-1.3560988304009021E-2</v>
      </c>
      <c r="D197" s="27">
        <v>1.9375554616377532E-2</v>
      </c>
      <c r="E197" s="27">
        <v>-5.1536377532597759E-2</v>
      </c>
      <c r="F197" s="27">
        <v>2.4414400924579714E-2</v>
      </c>
    </row>
    <row r="198" spans="2:6" x14ac:dyDescent="0.25">
      <c r="B198" s="15" t="s">
        <v>216</v>
      </c>
      <c r="C198" s="27">
        <v>-6.9620722927336107E-2</v>
      </c>
      <c r="D198" s="27">
        <v>9.8703224922722377E-2</v>
      </c>
      <c r="E198" s="27">
        <v>-0.26307548893382821</v>
      </c>
      <c r="F198" s="27">
        <v>0.12383404307915598</v>
      </c>
    </row>
    <row r="199" spans="2:6" x14ac:dyDescent="0.25">
      <c r="B199" s="15" t="s">
        <v>217</v>
      </c>
      <c r="C199" s="27">
        <v>-1.3684640522875817E-2</v>
      </c>
      <c r="D199" s="27">
        <v>1.9551893322279631E-2</v>
      </c>
      <c r="E199" s="27">
        <v>-5.2005647264113067E-2</v>
      </c>
      <c r="F199" s="27">
        <v>2.4636366218361433E-2</v>
      </c>
    </row>
    <row r="200" spans="2:6" x14ac:dyDescent="0.25">
      <c r="B200" s="15" t="s">
        <v>218</v>
      </c>
      <c r="C200" s="27">
        <v>6.8819233220773985E-4</v>
      </c>
      <c r="D200" s="27">
        <v>1.9527951457711747E-3</v>
      </c>
      <c r="E200" s="27">
        <v>-3.1392158226884064E-3</v>
      </c>
      <c r="F200" s="27">
        <v>4.5156004871038866E-3</v>
      </c>
    </row>
    <row r="201" spans="2:6" x14ac:dyDescent="0.25">
      <c r="B201" s="15" t="s">
        <v>219</v>
      </c>
      <c r="C201" s="27">
        <v>2.3412503256237801E-3</v>
      </c>
      <c r="D201" s="27">
        <v>6.6311258441047113E-3</v>
      </c>
      <c r="E201" s="27">
        <v>-1.0655517505774217E-2</v>
      </c>
      <c r="F201" s="27">
        <v>1.5338018157021776E-2</v>
      </c>
    </row>
    <row r="202" spans="2:6" x14ac:dyDescent="0.25">
      <c r="B202" s="15" t="s">
        <v>220</v>
      </c>
      <c r="C202" s="27">
        <v>1.0637141572611781E-3</v>
      </c>
      <c r="D202" s="27">
        <v>3.0164601814762181E-3</v>
      </c>
      <c r="E202" s="27">
        <v>-4.8484391592313629E-3</v>
      </c>
      <c r="F202" s="27">
        <v>6.9758674737537196E-3</v>
      </c>
    </row>
    <row r="203" spans="2:6" x14ac:dyDescent="0.25">
      <c r="B203" s="15" t="s">
        <v>403</v>
      </c>
      <c r="C203" s="27">
        <v>-0.27923301796525335</v>
      </c>
      <c r="D203" s="27">
        <v>0.38874631620788247</v>
      </c>
      <c r="E203" s="27">
        <v>-1.0411617968553224</v>
      </c>
      <c r="F203" s="27">
        <v>0.48269576092481559</v>
      </c>
    </row>
    <row r="204" spans="2:6" ht="13" thickBot="1" x14ac:dyDescent="0.3">
      <c r="B204" s="22" t="s">
        <v>404</v>
      </c>
      <c r="C204" s="28">
        <v>0.75636363636363635</v>
      </c>
      <c r="D204" s="28"/>
      <c r="E204" s="28">
        <v>0.35304427787003401</v>
      </c>
      <c r="F204" s="28">
        <v>1.62043682980701</v>
      </c>
    </row>
  </sheetData>
  <mergeCells count="6">
    <mergeCell ref="B174:J175"/>
    <mergeCell ref="B1:M2"/>
    <mergeCell ref="B31:J32"/>
    <mergeCell ref="B132:J133"/>
    <mergeCell ref="B147:J148"/>
    <mergeCell ref="B159:J160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3" name="BT262388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2" r:id="rId4" name="DD805023">
              <controlPr defaultSize="0" autoFill="0" autoPict="0" macro="[0]!GoToResultsNew1505202013100528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9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0C8B9-CC3E-4E6C-A991-4C9D74F3D58F}">
  <sheetPr codeName="Лист27">
    <tabColor rgb="FF007800"/>
  </sheetPr>
  <dimension ref="B1:M184"/>
  <sheetViews>
    <sheetView zoomScaleNormal="100" workbookViewId="0"/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385</v>
      </c>
    </row>
    <row r="4" spans="2:13" x14ac:dyDescent="0.25">
      <c r="B4" t="s">
        <v>144</v>
      </c>
    </row>
    <row r="5" spans="2:13" x14ac:dyDescent="0.25">
      <c r="B5" t="s">
        <v>165</v>
      </c>
    </row>
    <row r="6" spans="2:13" x14ac:dyDescent="0.25">
      <c r="B6" t="s">
        <v>225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226</v>
      </c>
    </row>
    <row r="13" spans="2:13" x14ac:dyDescent="0.25">
      <c r="B13" s="6" t="s">
        <v>227</v>
      </c>
    </row>
    <row r="14" spans="2:13" ht="13" thickBot="1" x14ac:dyDescent="0.3"/>
    <row r="15" spans="2:13" ht="37.5" x14ac:dyDescent="0.25">
      <c r="B15" s="16"/>
      <c r="C15" s="17" t="s">
        <v>228</v>
      </c>
      <c r="D15" s="17" t="s">
        <v>229</v>
      </c>
      <c r="E15" s="17" t="s">
        <v>230</v>
      </c>
    </row>
    <row r="16" spans="2:13" x14ac:dyDescent="0.25">
      <c r="B16" s="18" t="s">
        <v>22</v>
      </c>
      <c r="C16" s="23">
        <v>95</v>
      </c>
      <c r="D16" s="23">
        <v>114</v>
      </c>
      <c r="E16" s="23">
        <v>29</v>
      </c>
    </row>
    <row r="17" spans="2:10" ht="13" thickBot="1" x14ac:dyDescent="0.3">
      <c r="B17" s="22" t="s">
        <v>164</v>
      </c>
      <c r="C17" s="25">
        <v>97</v>
      </c>
      <c r="D17" s="25">
        <v>159</v>
      </c>
      <c r="E17" s="25">
        <v>32</v>
      </c>
    </row>
    <row r="20" spans="2:10" x14ac:dyDescent="0.25">
      <c r="B20" s="6" t="s">
        <v>231</v>
      </c>
    </row>
    <row r="21" spans="2:10" ht="13" thickBot="1" x14ac:dyDescent="0.3"/>
    <row r="22" spans="2:10" x14ac:dyDescent="0.25">
      <c r="B22" s="37" t="s">
        <v>170</v>
      </c>
      <c r="C22" s="39">
        <v>2.8589379284864247</v>
      </c>
    </row>
    <row r="23" spans="2:10" x14ac:dyDescent="0.25">
      <c r="B23" t="s">
        <v>171</v>
      </c>
      <c r="C23" s="40">
        <v>5.9914645471101275</v>
      </c>
    </row>
    <row r="24" spans="2:10" x14ac:dyDescent="0.25">
      <c r="B24" t="s">
        <v>172</v>
      </c>
      <c r="C24" s="41">
        <v>2</v>
      </c>
    </row>
    <row r="25" spans="2:10" x14ac:dyDescent="0.25">
      <c r="B25" t="s">
        <v>173</v>
      </c>
      <c r="C25" s="40">
        <v>0.23943603758679322</v>
      </c>
    </row>
    <row r="26" spans="2:10" ht="13" thickBot="1" x14ac:dyDescent="0.3">
      <c r="B26" s="38" t="s">
        <v>174</v>
      </c>
      <c r="C26" s="42">
        <v>0.05</v>
      </c>
    </row>
    <row r="28" spans="2:10" x14ac:dyDescent="0.25">
      <c r="B28" s="6" t="s">
        <v>176</v>
      </c>
    </row>
    <row r="29" spans="2:10" x14ac:dyDescent="0.25">
      <c r="B29" s="6" t="s">
        <v>177</v>
      </c>
    </row>
    <row r="30" spans="2:10" x14ac:dyDescent="0.25">
      <c r="B30" s="6" t="s">
        <v>178</v>
      </c>
    </row>
    <row r="31" spans="2:10" ht="12.5" customHeight="1" x14ac:dyDescent="0.25">
      <c r="B31" s="62" t="s">
        <v>232</v>
      </c>
      <c r="C31" s="62"/>
      <c r="D31" s="62"/>
      <c r="E31" s="62"/>
      <c r="F31" s="62"/>
      <c r="G31" s="62"/>
      <c r="H31" s="62"/>
      <c r="I31" s="62"/>
      <c r="J31" s="62"/>
    </row>
    <row r="32" spans="2:10" x14ac:dyDescent="0.25">
      <c r="B32" s="62"/>
      <c r="C32" s="62"/>
      <c r="D32" s="62"/>
      <c r="E32" s="62"/>
      <c r="F32" s="62"/>
      <c r="G32" s="62"/>
      <c r="H32" s="62"/>
      <c r="I32" s="62"/>
      <c r="J32" s="62"/>
    </row>
    <row r="35" spans="2:6" x14ac:dyDescent="0.25">
      <c r="B35" s="6" t="s">
        <v>233</v>
      </c>
    </row>
    <row r="36" spans="2:6" ht="13" thickBot="1" x14ac:dyDescent="0.3"/>
    <row r="37" spans="2:6" ht="37.5" x14ac:dyDescent="0.25">
      <c r="B37" s="16"/>
      <c r="C37" s="17" t="s">
        <v>228</v>
      </c>
      <c r="D37" s="17" t="s">
        <v>229</v>
      </c>
      <c r="E37" s="17" t="s">
        <v>230</v>
      </c>
    </row>
    <row r="38" spans="2:6" x14ac:dyDescent="0.25">
      <c r="B38" s="18" t="s">
        <v>22</v>
      </c>
      <c r="C38" s="43" t="s">
        <v>181</v>
      </c>
      <c r="D38" s="43" t="s">
        <v>182</v>
      </c>
      <c r="E38" s="43" t="s">
        <v>181</v>
      </c>
    </row>
    <row r="39" spans="2:6" ht="13" thickBot="1" x14ac:dyDescent="0.3">
      <c r="B39" s="22" t="s">
        <v>164</v>
      </c>
      <c r="C39" s="44" t="s">
        <v>182</v>
      </c>
      <c r="D39" s="44" t="s">
        <v>181</v>
      </c>
      <c r="E39" s="44" t="s">
        <v>182</v>
      </c>
    </row>
    <row r="40" spans="2:6" ht="13" x14ac:dyDescent="0.3">
      <c r="B40" s="47" t="s">
        <v>183</v>
      </c>
    </row>
    <row r="43" spans="2:6" x14ac:dyDescent="0.25">
      <c r="B43" s="6" t="s">
        <v>234</v>
      </c>
    </row>
    <row r="44" spans="2:6" ht="13" thickBot="1" x14ac:dyDescent="0.3"/>
    <row r="45" spans="2:6" ht="37.5" x14ac:dyDescent="0.25">
      <c r="B45" s="16"/>
      <c r="C45" s="17" t="s">
        <v>228</v>
      </c>
      <c r="D45" s="17" t="s">
        <v>229</v>
      </c>
      <c r="E45" s="17" t="s">
        <v>230</v>
      </c>
      <c r="F45" s="48" t="s">
        <v>185</v>
      </c>
    </row>
    <row r="46" spans="2:6" x14ac:dyDescent="0.25">
      <c r="B46" s="18" t="s">
        <v>22</v>
      </c>
      <c r="C46" s="26">
        <v>0.75998514900256742</v>
      </c>
      <c r="D46" s="26">
        <v>0.73442948399014563</v>
      </c>
      <c r="E46" s="26">
        <v>7.0935411501757029E-2</v>
      </c>
      <c r="F46" s="49">
        <v>1.5653500444944701</v>
      </c>
    </row>
    <row r="47" spans="2:6" x14ac:dyDescent="0.25">
      <c r="B47" s="15" t="s">
        <v>164</v>
      </c>
      <c r="C47" s="27">
        <v>0.62804328285628819</v>
      </c>
      <c r="D47" s="27">
        <v>0.60692436524185278</v>
      </c>
      <c r="E47" s="27">
        <v>5.8620235893813398E-2</v>
      </c>
      <c r="F47" s="50">
        <v>1.2935878839919546</v>
      </c>
    </row>
    <row r="48" spans="2:6" ht="13" thickBot="1" x14ac:dyDescent="0.3">
      <c r="B48" s="19" t="s">
        <v>185</v>
      </c>
      <c r="C48" s="20">
        <v>1.3880284318588556</v>
      </c>
      <c r="D48" s="20">
        <v>1.3413538492319983</v>
      </c>
      <c r="E48" s="20">
        <v>0.12955564739557043</v>
      </c>
      <c r="F48" s="51">
        <v>2.8589379284864247</v>
      </c>
    </row>
    <row r="51" spans="2:5" x14ac:dyDescent="0.25">
      <c r="B51" s="6" t="s">
        <v>235</v>
      </c>
    </row>
    <row r="52" spans="2:5" ht="13" thickBot="1" x14ac:dyDescent="0.3"/>
    <row r="53" spans="2:5" ht="37.5" x14ac:dyDescent="0.25">
      <c r="B53" s="16"/>
      <c r="C53" s="17" t="s">
        <v>228</v>
      </c>
      <c r="D53" s="17" t="s">
        <v>229</v>
      </c>
      <c r="E53" s="17" t="s">
        <v>230</v>
      </c>
    </row>
    <row r="54" spans="2:5" x14ac:dyDescent="0.25">
      <c r="B54" s="18" t="s">
        <v>22</v>
      </c>
      <c r="C54" s="26">
        <v>0.87177127103533725</v>
      </c>
      <c r="D54" s="26">
        <v>-0.85698861368757151</v>
      </c>
      <c r="E54" s="26">
        <v>0.26633702615625382</v>
      </c>
    </row>
    <row r="55" spans="2:5" ht="13" thickBot="1" x14ac:dyDescent="0.3">
      <c r="B55" s="22" t="s">
        <v>164</v>
      </c>
      <c r="C55" s="28">
        <v>-0.79249181879454644</v>
      </c>
      <c r="D55" s="28">
        <v>0.77905350601987078</v>
      </c>
      <c r="E55" s="28">
        <v>-0.24211616198389854</v>
      </c>
    </row>
    <row r="58" spans="2:5" x14ac:dyDescent="0.25">
      <c r="B58" s="6" t="s">
        <v>236</v>
      </c>
    </row>
    <row r="59" spans="2:5" ht="13" thickBot="1" x14ac:dyDescent="0.3"/>
    <row r="60" spans="2:5" ht="37.5" x14ac:dyDescent="0.25">
      <c r="B60" s="16"/>
      <c r="C60" s="17" t="s">
        <v>228</v>
      </c>
      <c r="D60" s="17" t="s">
        <v>229</v>
      </c>
      <c r="E60" s="17" t="s">
        <v>230</v>
      </c>
    </row>
    <row r="61" spans="2:5" x14ac:dyDescent="0.25">
      <c r="B61" s="18" t="s">
        <v>22</v>
      </c>
      <c r="C61" s="26">
        <v>1.4784914580376491</v>
      </c>
      <c r="D61" s="26">
        <v>-1.6699531657725162</v>
      </c>
      <c r="E61" s="26">
        <v>0.38281995692427678</v>
      </c>
    </row>
    <row r="62" spans="2:5" ht="13" thickBot="1" x14ac:dyDescent="0.3">
      <c r="B62" s="22" t="s">
        <v>164</v>
      </c>
      <c r="C62" s="28">
        <v>-1.4784914580376491</v>
      </c>
      <c r="D62" s="28">
        <v>1.6699531657725113</v>
      </c>
      <c r="E62" s="28">
        <v>-0.38281995692427778</v>
      </c>
    </row>
    <row r="63" spans="2:5" ht="13" x14ac:dyDescent="0.3">
      <c r="B63" s="47" t="s">
        <v>188</v>
      </c>
    </row>
    <row r="86" spans="2:7" x14ac:dyDescent="0.25">
      <c r="G86" t="s">
        <v>189</v>
      </c>
    </row>
    <row r="89" spans="2:7" x14ac:dyDescent="0.25">
      <c r="B89" s="6" t="s">
        <v>237</v>
      </c>
    </row>
    <row r="90" spans="2:7" ht="13" thickBot="1" x14ac:dyDescent="0.3"/>
    <row r="91" spans="2:7" ht="37.5" x14ac:dyDescent="0.25">
      <c r="B91" s="16"/>
      <c r="C91" s="17" t="s">
        <v>228</v>
      </c>
      <c r="D91" s="17" t="s">
        <v>229</v>
      </c>
      <c r="E91" s="17" t="s">
        <v>230</v>
      </c>
      <c r="F91" s="48" t="s">
        <v>185</v>
      </c>
    </row>
    <row r="92" spans="2:7" x14ac:dyDescent="0.25">
      <c r="B92" s="18" t="s">
        <v>22</v>
      </c>
      <c r="C92" s="23">
        <v>95</v>
      </c>
      <c r="D92" s="23">
        <v>114</v>
      </c>
      <c r="E92" s="23">
        <v>29</v>
      </c>
      <c r="F92" s="53">
        <v>238</v>
      </c>
    </row>
    <row r="93" spans="2:7" x14ac:dyDescent="0.25">
      <c r="B93" s="15" t="s">
        <v>164</v>
      </c>
      <c r="C93" s="24">
        <v>97</v>
      </c>
      <c r="D93" s="24">
        <v>159</v>
      </c>
      <c r="E93" s="24">
        <v>32</v>
      </c>
      <c r="F93" s="54">
        <v>288</v>
      </c>
    </row>
    <row r="94" spans="2:7" ht="13" thickBot="1" x14ac:dyDescent="0.3">
      <c r="B94" s="19" t="s">
        <v>185</v>
      </c>
      <c r="C94" s="52">
        <v>192</v>
      </c>
      <c r="D94" s="52">
        <v>273</v>
      </c>
      <c r="E94" s="52">
        <v>61</v>
      </c>
      <c r="F94" s="55">
        <v>526</v>
      </c>
    </row>
    <row r="97" spans="2:6" x14ac:dyDescent="0.25">
      <c r="B97" s="6" t="s">
        <v>238</v>
      </c>
    </row>
    <row r="98" spans="2:6" ht="13" thickBot="1" x14ac:dyDescent="0.3"/>
    <row r="99" spans="2:6" ht="37.5" x14ac:dyDescent="0.25">
      <c r="B99" s="16"/>
      <c r="C99" s="17" t="s">
        <v>228</v>
      </c>
      <c r="D99" s="17" t="s">
        <v>229</v>
      </c>
      <c r="E99" s="17" t="s">
        <v>230</v>
      </c>
      <c r="F99" s="48" t="s">
        <v>185</v>
      </c>
    </row>
    <row r="100" spans="2:6" x14ac:dyDescent="0.25">
      <c r="B100" s="18" t="s">
        <v>22</v>
      </c>
      <c r="C100" s="26">
        <v>39.915966386554622</v>
      </c>
      <c r="D100" s="26">
        <v>47.899159663865547</v>
      </c>
      <c r="E100" s="26">
        <v>12.184873949579831</v>
      </c>
      <c r="F100" s="49">
        <v>100</v>
      </c>
    </row>
    <row r="101" spans="2:6" x14ac:dyDescent="0.25">
      <c r="B101" s="15" t="s">
        <v>164</v>
      </c>
      <c r="C101" s="27">
        <v>33.680555555555557</v>
      </c>
      <c r="D101" s="27">
        <v>55.208333333333336</v>
      </c>
      <c r="E101" s="27">
        <v>11.111111111111111</v>
      </c>
      <c r="F101" s="50">
        <v>100</v>
      </c>
    </row>
    <row r="102" spans="2:6" ht="13" thickBot="1" x14ac:dyDescent="0.3">
      <c r="B102" s="19" t="s">
        <v>185</v>
      </c>
      <c r="C102" s="52">
        <v>36.50190114068441</v>
      </c>
      <c r="D102" s="52">
        <v>51.901140684410649</v>
      </c>
      <c r="E102" s="52">
        <v>11.596958174904943</v>
      </c>
      <c r="F102" s="55">
        <v>100</v>
      </c>
    </row>
    <row r="105" spans="2:6" x14ac:dyDescent="0.25">
      <c r="B105" s="6" t="s">
        <v>239</v>
      </c>
    </row>
    <row r="106" spans="2:6" ht="13" thickBot="1" x14ac:dyDescent="0.3"/>
    <row r="107" spans="2:6" ht="37.5" x14ac:dyDescent="0.25">
      <c r="B107" s="16"/>
      <c r="C107" s="17" t="s">
        <v>228</v>
      </c>
      <c r="D107" s="17" t="s">
        <v>229</v>
      </c>
      <c r="E107" s="17" t="s">
        <v>230</v>
      </c>
      <c r="F107" s="48" t="s">
        <v>185</v>
      </c>
    </row>
    <row r="108" spans="2:6" x14ac:dyDescent="0.25">
      <c r="B108" s="18" t="s">
        <v>22</v>
      </c>
      <c r="C108" s="26">
        <v>49.479166666666671</v>
      </c>
      <c r="D108" s="26">
        <v>41.758241758241759</v>
      </c>
      <c r="E108" s="26">
        <v>47.540983606557376</v>
      </c>
      <c r="F108" s="49">
        <v>45.247148288973385</v>
      </c>
    </row>
    <row r="109" spans="2:6" x14ac:dyDescent="0.25">
      <c r="B109" s="15" t="s">
        <v>164</v>
      </c>
      <c r="C109" s="27">
        <v>50.520833333333336</v>
      </c>
      <c r="D109" s="27">
        <v>58.241758241758248</v>
      </c>
      <c r="E109" s="27">
        <v>52.459016393442624</v>
      </c>
      <c r="F109" s="50">
        <v>54.752851711026615</v>
      </c>
    </row>
    <row r="110" spans="2:6" ht="13" thickBot="1" x14ac:dyDescent="0.3">
      <c r="B110" s="19" t="s">
        <v>185</v>
      </c>
      <c r="C110" s="52">
        <v>100</v>
      </c>
      <c r="D110" s="52">
        <v>100</v>
      </c>
      <c r="E110" s="52">
        <v>100</v>
      </c>
      <c r="F110" s="55">
        <v>100</v>
      </c>
    </row>
    <row r="113" spans="2:6" x14ac:dyDescent="0.25">
      <c r="B113" s="6" t="s">
        <v>240</v>
      </c>
    </row>
    <row r="114" spans="2:6" ht="13" thickBot="1" x14ac:dyDescent="0.3"/>
    <row r="115" spans="2:6" ht="37.5" x14ac:dyDescent="0.25">
      <c r="B115" s="16"/>
      <c r="C115" s="17" t="s">
        <v>228</v>
      </c>
      <c r="D115" s="17" t="s">
        <v>229</v>
      </c>
      <c r="E115" s="17" t="s">
        <v>230</v>
      </c>
      <c r="F115" s="48" t="s">
        <v>185</v>
      </c>
    </row>
    <row r="116" spans="2:6" x14ac:dyDescent="0.25">
      <c r="B116" s="18" t="s">
        <v>22</v>
      </c>
      <c r="C116" s="26">
        <v>18.060836501901139</v>
      </c>
      <c r="D116" s="26">
        <v>21.673003802281368</v>
      </c>
      <c r="E116" s="26">
        <v>5.5133079847908748</v>
      </c>
      <c r="F116" s="49">
        <v>45.247148288973385</v>
      </c>
    </row>
    <row r="117" spans="2:6" x14ac:dyDescent="0.25">
      <c r="B117" s="15" t="s">
        <v>164</v>
      </c>
      <c r="C117" s="27">
        <v>18.441064638783271</v>
      </c>
      <c r="D117" s="27">
        <v>30.228136882129274</v>
      </c>
      <c r="E117" s="27">
        <v>6.083650190114068</v>
      </c>
      <c r="F117" s="50">
        <v>54.752851711026615</v>
      </c>
    </row>
    <row r="118" spans="2:6" ht="13" thickBot="1" x14ac:dyDescent="0.3">
      <c r="B118" s="19" t="s">
        <v>185</v>
      </c>
      <c r="C118" s="20">
        <v>36.50190114068441</v>
      </c>
      <c r="D118" s="20">
        <v>51.901140684410649</v>
      </c>
      <c r="E118" s="20">
        <v>11.596958174904943</v>
      </c>
      <c r="F118" s="51">
        <v>100</v>
      </c>
    </row>
    <row r="121" spans="2:6" x14ac:dyDescent="0.25">
      <c r="B121" s="6" t="s">
        <v>194</v>
      </c>
    </row>
    <row r="122" spans="2:6" ht="13" thickBot="1" x14ac:dyDescent="0.3"/>
    <row r="123" spans="2:6" x14ac:dyDescent="0.25">
      <c r="B123" s="37" t="s">
        <v>170</v>
      </c>
      <c r="C123" s="39">
        <v>2.8589379284864251</v>
      </c>
    </row>
    <row r="124" spans="2:6" x14ac:dyDescent="0.25">
      <c r="B124" t="s">
        <v>171</v>
      </c>
      <c r="C124" s="40">
        <v>5.9914645471101275</v>
      </c>
    </row>
    <row r="125" spans="2:6" x14ac:dyDescent="0.25">
      <c r="B125" t="s">
        <v>172</v>
      </c>
      <c r="C125" s="41">
        <v>2</v>
      </c>
    </row>
    <row r="126" spans="2:6" x14ac:dyDescent="0.25">
      <c r="B126" t="s">
        <v>173</v>
      </c>
      <c r="C126" s="40">
        <v>0.23943603758679322</v>
      </c>
    </row>
    <row r="127" spans="2:6" ht="13" thickBot="1" x14ac:dyDescent="0.3">
      <c r="B127" s="38" t="s">
        <v>174</v>
      </c>
      <c r="C127" s="42">
        <v>0.05</v>
      </c>
    </row>
    <row r="129" spans="2:10" x14ac:dyDescent="0.25">
      <c r="B129" s="6" t="s">
        <v>176</v>
      </c>
    </row>
    <row r="130" spans="2:10" x14ac:dyDescent="0.25">
      <c r="B130" s="6" t="s">
        <v>177</v>
      </c>
    </row>
    <row r="131" spans="2:10" x14ac:dyDescent="0.25">
      <c r="B131" s="6" t="s">
        <v>178</v>
      </c>
    </row>
    <row r="132" spans="2:10" ht="12.5" customHeight="1" x14ac:dyDescent="0.25">
      <c r="B132" s="62" t="s">
        <v>232</v>
      </c>
      <c r="C132" s="62"/>
      <c r="D132" s="62"/>
      <c r="E132" s="62"/>
      <c r="F132" s="62"/>
      <c r="G132" s="62"/>
      <c r="H132" s="62"/>
      <c r="I132" s="62"/>
      <c r="J132" s="62"/>
    </row>
    <row r="133" spans="2:10" x14ac:dyDescent="0.25">
      <c r="B133" s="62"/>
      <c r="C133" s="62"/>
      <c r="D133" s="62"/>
      <c r="E133" s="62"/>
      <c r="F133" s="62"/>
      <c r="G133" s="62"/>
      <c r="H133" s="62"/>
      <c r="I133" s="62"/>
      <c r="J133" s="62"/>
    </row>
    <row r="136" spans="2:10" x14ac:dyDescent="0.25">
      <c r="B136" s="6" t="s">
        <v>195</v>
      </c>
    </row>
    <row r="137" spans="2:10" ht="13" thickBot="1" x14ac:dyDescent="0.3"/>
    <row r="138" spans="2:10" x14ac:dyDescent="0.25">
      <c r="B138" s="37" t="s">
        <v>196</v>
      </c>
      <c r="C138" s="39">
        <v>0.23743759945188417</v>
      </c>
    </row>
    <row r="139" spans="2:10" ht="13" thickBot="1" x14ac:dyDescent="0.3">
      <c r="B139" s="38" t="s">
        <v>174</v>
      </c>
      <c r="C139" s="42">
        <v>0.05</v>
      </c>
    </row>
    <row r="141" spans="2:10" x14ac:dyDescent="0.25">
      <c r="B141" s="6" t="s">
        <v>176</v>
      </c>
    </row>
    <row r="142" spans="2:10" x14ac:dyDescent="0.25">
      <c r="B142" s="6" t="s">
        <v>177</v>
      </c>
    </row>
    <row r="143" spans="2:10" x14ac:dyDescent="0.25">
      <c r="B143" s="6" t="s">
        <v>178</v>
      </c>
    </row>
    <row r="144" spans="2:10" ht="12.5" customHeight="1" x14ac:dyDescent="0.25">
      <c r="B144" s="62" t="s">
        <v>232</v>
      </c>
      <c r="C144" s="62"/>
      <c r="D144" s="62"/>
      <c r="E144" s="62"/>
      <c r="F144" s="62"/>
      <c r="G144" s="62"/>
      <c r="H144" s="62"/>
      <c r="I144" s="62"/>
      <c r="J144" s="62"/>
    </row>
    <row r="145" spans="2:10" x14ac:dyDescent="0.25">
      <c r="B145" s="62"/>
      <c r="C145" s="62"/>
      <c r="D145" s="62"/>
      <c r="E145" s="62"/>
      <c r="F145" s="62"/>
      <c r="G145" s="62"/>
      <c r="H145" s="62"/>
      <c r="I145" s="62"/>
      <c r="J145" s="62"/>
    </row>
    <row r="148" spans="2:10" x14ac:dyDescent="0.25">
      <c r="B148" s="6" t="s">
        <v>197</v>
      </c>
    </row>
    <row r="149" spans="2:10" ht="13" thickBot="1" x14ac:dyDescent="0.3"/>
    <row r="150" spans="2:10" x14ac:dyDescent="0.25">
      <c r="B150" s="37" t="s">
        <v>198</v>
      </c>
      <c r="C150" s="39">
        <v>2.8599418074793861</v>
      </c>
    </row>
    <row r="151" spans="2:10" x14ac:dyDescent="0.25">
      <c r="B151" t="s">
        <v>199</v>
      </c>
      <c r="C151" s="40">
        <v>5.9914645471101275</v>
      </c>
    </row>
    <row r="152" spans="2:10" x14ac:dyDescent="0.25">
      <c r="B152" t="s">
        <v>172</v>
      </c>
      <c r="C152" s="41">
        <v>2</v>
      </c>
    </row>
    <row r="153" spans="2:10" x14ac:dyDescent="0.25">
      <c r="B153" t="s">
        <v>173</v>
      </c>
      <c r="C153" s="40">
        <v>0.23931588533974946</v>
      </c>
    </row>
    <row r="154" spans="2:10" ht="13" thickBot="1" x14ac:dyDescent="0.3">
      <c r="B154" s="38" t="s">
        <v>174</v>
      </c>
      <c r="C154" s="42">
        <v>0.05</v>
      </c>
    </row>
    <row r="156" spans="2:10" x14ac:dyDescent="0.25">
      <c r="B156" s="6" t="s">
        <v>176</v>
      </c>
    </row>
    <row r="157" spans="2:10" x14ac:dyDescent="0.25">
      <c r="B157" s="6" t="s">
        <v>177</v>
      </c>
    </row>
    <row r="158" spans="2:10" x14ac:dyDescent="0.25">
      <c r="B158" s="6" t="s">
        <v>178</v>
      </c>
    </row>
    <row r="159" spans="2:10" ht="12.5" customHeight="1" x14ac:dyDescent="0.25">
      <c r="B159" s="62" t="s">
        <v>232</v>
      </c>
      <c r="C159" s="62"/>
      <c r="D159" s="62"/>
      <c r="E159" s="62"/>
      <c r="F159" s="62"/>
      <c r="G159" s="62"/>
      <c r="H159" s="62"/>
      <c r="I159" s="62"/>
      <c r="J159" s="62"/>
    </row>
    <row r="160" spans="2:10" x14ac:dyDescent="0.25">
      <c r="B160" s="62"/>
      <c r="C160" s="62"/>
      <c r="D160" s="62"/>
      <c r="E160" s="62"/>
      <c r="F160" s="62"/>
      <c r="G160" s="62"/>
      <c r="H160" s="62"/>
      <c r="I160" s="62"/>
      <c r="J160" s="62"/>
    </row>
    <row r="163" spans="2:6" x14ac:dyDescent="0.25">
      <c r="B163" s="6" t="s">
        <v>200</v>
      </c>
    </row>
    <row r="164" spans="2:6" ht="13" thickBot="1" x14ac:dyDescent="0.3"/>
    <row r="165" spans="2:6" x14ac:dyDescent="0.25">
      <c r="B165" s="16" t="s">
        <v>201</v>
      </c>
      <c r="C165" s="17" t="s">
        <v>202</v>
      </c>
    </row>
    <row r="166" spans="2:6" x14ac:dyDescent="0.25">
      <c r="B166" s="18" t="s">
        <v>203</v>
      </c>
      <c r="C166" s="26">
        <v>7.3724101961639643E-2</v>
      </c>
    </row>
    <row r="167" spans="2:6" x14ac:dyDescent="0.25">
      <c r="B167" s="15" t="s">
        <v>204</v>
      </c>
      <c r="C167" s="27">
        <v>7.352456079797548E-2</v>
      </c>
    </row>
    <row r="168" spans="2:6" x14ac:dyDescent="0.25">
      <c r="B168" s="15" t="s">
        <v>205</v>
      </c>
      <c r="C168" s="27">
        <v>7.3724101961639643E-2</v>
      </c>
    </row>
    <row r="169" spans="2:6" x14ac:dyDescent="0.25">
      <c r="B169" s="15" t="s">
        <v>206</v>
      </c>
      <c r="C169" s="27">
        <v>6.1994333057342116E-2</v>
      </c>
    </row>
    <row r="170" spans="2:6" x14ac:dyDescent="0.25">
      <c r="B170" s="15" t="s">
        <v>207</v>
      </c>
      <c r="C170" s="27">
        <v>5.4352432100502352E-3</v>
      </c>
    </row>
    <row r="171" spans="2:6" ht="13" thickBot="1" x14ac:dyDescent="0.3">
      <c r="B171" s="22" t="s">
        <v>208</v>
      </c>
      <c r="C171" s="28">
        <v>3.9650038638316294E-3</v>
      </c>
    </row>
    <row r="174" spans="2:6" x14ac:dyDescent="0.25">
      <c r="B174" s="6" t="s">
        <v>209</v>
      </c>
    </row>
    <row r="175" spans="2:6" ht="13" thickBot="1" x14ac:dyDescent="0.3"/>
    <row r="176" spans="2:6" ht="37.5" x14ac:dyDescent="0.25">
      <c r="B176" s="16" t="s">
        <v>201</v>
      </c>
      <c r="C176" s="17" t="s">
        <v>202</v>
      </c>
      <c r="D176" s="17" t="s">
        <v>210</v>
      </c>
      <c r="E176" s="17" t="s">
        <v>211</v>
      </c>
      <c r="F176" s="17" t="s">
        <v>212</v>
      </c>
    </row>
    <row r="177" spans="2:6" x14ac:dyDescent="0.25">
      <c r="B177" s="18" t="s">
        <v>213</v>
      </c>
      <c r="C177" s="26">
        <v>8.2209807572936069E-2</v>
      </c>
      <c r="D177" s="26">
        <v>7.7698197109869999E-2</v>
      </c>
      <c r="E177" s="26">
        <v>-7.0075860426103212E-2</v>
      </c>
      <c r="F177" s="26">
        <v>0.23449547557197536</v>
      </c>
    </row>
    <row r="178" spans="2:6" x14ac:dyDescent="0.25">
      <c r="B178" s="15" t="s">
        <v>214</v>
      </c>
      <c r="C178" s="27">
        <v>4.4495884664860881E-2</v>
      </c>
      <c r="D178" s="27">
        <v>4.2168488973030396E-2</v>
      </c>
      <c r="E178" s="27">
        <v>-3.815283500475309E-2</v>
      </c>
      <c r="F178" s="27">
        <v>0.12714460433447486</v>
      </c>
    </row>
    <row r="179" spans="2:6" x14ac:dyDescent="0.25">
      <c r="B179" s="15" t="s">
        <v>215</v>
      </c>
      <c r="C179" s="27">
        <v>4.786826468504677E-2</v>
      </c>
      <c r="D179" s="27">
        <v>4.534739193840398E-2</v>
      </c>
      <c r="E179" s="27">
        <v>-4.1010990307047003E-2</v>
      </c>
      <c r="F179" s="27">
        <v>0.13674751967714055</v>
      </c>
    </row>
    <row r="180" spans="2:6" x14ac:dyDescent="0.25">
      <c r="B180" s="15" t="s">
        <v>216</v>
      </c>
      <c r="C180" s="27">
        <v>4.0987360889318029E-2</v>
      </c>
      <c r="D180" s="27">
        <v>3.8864236466934841E-2</v>
      </c>
      <c r="E180" s="27">
        <v>-3.5185142872522439E-2</v>
      </c>
      <c r="F180" s="27">
        <v>0.11715986465115849</v>
      </c>
    </row>
    <row r="181" spans="2:6" x14ac:dyDescent="0.25">
      <c r="B181" s="15" t="s">
        <v>217</v>
      </c>
      <c r="C181" s="27">
        <v>4.8304738562091505E-2</v>
      </c>
      <c r="D181" s="27">
        <v>4.5759112054540384E-2</v>
      </c>
      <c r="E181" s="27">
        <v>-4.1381473029340261E-2</v>
      </c>
      <c r="F181" s="27">
        <v>0.13799095015352328</v>
      </c>
    </row>
    <row r="182" spans="2:6" x14ac:dyDescent="0.25">
      <c r="B182" s="15" t="s">
        <v>218</v>
      </c>
      <c r="C182" s="27">
        <v>3.94784679655826E-3</v>
      </c>
      <c r="D182" s="27">
        <v>4.6635819051154079E-3</v>
      </c>
      <c r="E182" s="27">
        <v>-5.1926057764206286E-3</v>
      </c>
      <c r="F182" s="27">
        <v>1.3088299369537149E-2</v>
      </c>
    </row>
    <row r="183" spans="2:6" x14ac:dyDescent="0.25">
      <c r="B183" s="15" t="s">
        <v>219</v>
      </c>
      <c r="C183" s="27">
        <v>2.8374678101311889E-3</v>
      </c>
      <c r="D183" s="27">
        <v>3.3528086966755437E-3</v>
      </c>
      <c r="E183" s="27">
        <v>-3.7339164824055538E-3</v>
      </c>
      <c r="F183" s="27">
        <v>9.408852102667932E-3</v>
      </c>
    </row>
    <row r="184" spans="2:6" ht="13" thickBot="1" x14ac:dyDescent="0.3">
      <c r="B184" s="22" t="s">
        <v>220</v>
      </c>
      <c r="C184" s="28">
        <v>3.3018036314837848E-3</v>
      </c>
      <c r="D184" s="28">
        <v>3.9008724161601169E-3</v>
      </c>
      <c r="E184" s="28">
        <v>-4.343765812475784E-3</v>
      </c>
      <c r="F184" s="28">
        <v>1.0947373075443355E-2</v>
      </c>
    </row>
  </sheetData>
  <mergeCells count="5">
    <mergeCell ref="B1:M2"/>
    <mergeCell ref="B31:J32"/>
    <mergeCell ref="B132:J133"/>
    <mergeCell ref="B144:J145"/>
    <mergeCell ref="B159:J160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3" name="BT363521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4" name="DD215848">
              <controlPr defaultSize="0" autoFill="0" autoPict="0" macro="[0]!GoToResultsNew1505202013082418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8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08BBF-4D2B-45AB-9A71-FA6023A59AFF}">
  <sheetPr codeName="Лист22">
    <tabColor rgb="FF007800"/>
  </sheetPr>
  <dimension ref="B1:M194"/>
  <sheetViews>
    <sheetView zoomScaleNormal="100" workbookViewId="0"/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370</v>
      </c>
    </row>
    <row r="4" spans="2:13" x14ac:dyDescent="0.25">
      <c r="B4" t="s">
        <v>144</v>
      </c>
    </row>
    <row r="5" spans="2:13" x14ac:dyDescent="0.25">
      <c r="B5" t="s">
        <v>242</v>
      </c>
    </row>
    <row r="6" spans="2:13" x14ac:dyDescent="0.25">
      <c r="B6" t="s">
        <v>225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243</v>
      </c>
    </row>
    <row r="13" spans="2:13" x14ac:dyDescent="0.25">
      <c r="B13" s="6" t="s">
        <v>244</v>
      </c>
    </row>
    <row r="14" spans="2:13" ht="13" thickBot="1" x14ac:dyDescent="0.3"/>
    <row r="15" spans="2:13" ht="37.5" x14ac:dyDescent="0.25">
      <c r="B15" s="16"/>
      <c r="C15" s="17" t="s">
        <v>228</v>
      </c>
      <c r="D15" s="17" t="s">
        <v>229</v>
      </c>
      <c r="E15" s="17" t="s">
        <v>230</v>
      </c>
    </row>
    <row r="16" spans="2:13" x14ac:dyDescent="0.25">
      <c r="B16" s="18" t="s">
        <v>137</v>
      </c>
      <c r="C16" s="23">
        <v>49</v>
      </c>
      <c r="D16" s="23">
        <v>46</v>
      </c>
      <c r="E16" s="23">
        <v>15</v>
      </c>
    </row>
    <row r="17" spans="2:10" x14ac:dyDescent="0.25">
      <c r="B17" s="15" t="s">
        <v>138</v>
      </c>
      <c r="C17" s="24">
        <v>21</v>
      </c>
      <c r="D17" s="24">
        <v>28</v>
      </c>
      <c r="E17" s="24">
        <v>7</v>
      </c>
    </row>
    <row r="18" spans="2:10" ht="13" thickBot="1" x14ac:dyDescent="0.3">
      <c r="B18" s="22" t="s">
        <v>139</v>
      </c>
      <c r="C18" s="25">
        <v>122</v>
      </c>
      <c r="D18" s="25">
        <v>199</v>
      </c>
      <c r="E18" s="25">
        <v>39</v>
      </c>
    </row>
    <row r="21" spans="2:10" x14ac:dyDescent="0.25">
      <c r="B21" s="6" t="s">
        <v>245</v>
      </c>
    </row>
    <row r="22" spans="2:10" ht="13" thickBot="1" x14ac:dyDescent="0.3"/>
    <row r="23" spans="2:10" x14ac:dyDescent="0.25">
      <c r="B23" s="37" t="s">
        <v>170</v>
      </c>
      <c r="C23" s="39">
        <v>6.2378782159135655</v>
      </c>
    </row>
    <row r="24" spans="2:10" x14ac:dyDescent="0.25">
      <c r="B24" t="s">
        <v>171</v>
      </c>
      <c r="C24" s="40">
        <v>9.4877290367837084</v>
      </c>
    </row>
    <row r="25" spans="2:10" x14ac:dyDescent="0.25">
      <c r="B25" t="s">
        <v>172</v>
      </c>
      <c r="C25" s="41">
        <v>4</v>
      </c>
    </row>
    <row r="26" spans="2:10" x14ac:dyDescent="0.25">
      <c r="B26" t="s">
        <v>173</v>
      </c>
      <c r="C26" s="40">
        <v>0.18207374606394355</v>
      </c>
    </row>
    <row r="27" spans="2:10" ht="13" thickBot="1" x14ac:dyDescent="0.3">
      <c r="B27" s="38" t="s">
        <v>174</v>
      </c>
      <c r="C27" s="42">
        <v>0.05</v>
      </c>
    </row>
    <row r="29" spans="2:10" x14ac:dyDescent="0.25">
      <c r="B29" s="6" t="s">
        <v>176</v>
      </c>
    </row>
    <row r="30" spans="2:10" x14ac:dyDescent="0.25">
      <c r="B30" s="6" t="s">
        <v>177</v>
      </c>
    </row>
    <row r="31" spans="2:10" x14ac:dyDescent="0.25">
      <c r="B31" s="6" t="s">
        <v>178</v>
      </c>
    </row>
    <row r="32" spans="2:10" ht="12.5" customHeight="1" x14ac:dyDescent="0.25">
      <c r="B32" s="62" t="s">
        <v>232</v>
      </c>
      <c r="C32" s="62"/>
      <c r="D32" s="62"/>
      <c r="E32" s="62"/>
      <c r="F32" s="62"/>
      <c r="G32" s="62"/>
      <c r="H32" s="62"/>
      <c r="I32" s="62"/>
      <c r="J32" s="62"/>
    </row>
    <row r="33" spans="2:10" x14ac:dyDescent="0.25">
      <c r="B33" s="62"/>
      <c r="C33" s="62"/>
      <c r="D33" s="62"/>
      <c r="E33" s="62"/>
      <c r="F33" s="62"/>
      <c r="G33" s="62"/>
      <c r="H33" s="62"/>
      <c r="I33" s="62"/>
      <c r="J33" s="62"/>
    </row>
    <row r="36" spans="2:10" x14ac:dyDescent="0.25">
      <c r="B36" s="6" t="s">
        <v>246</v>
      </c>
    </row>
    <row r="37" spans="2:10" ht="13" thickBot="1" x14ac:dyDescent="0.3"/>
    <row r="38" spans="2:10" ht="37.5" x14ac:dyDescent="0.25">
      <c r="B38" s="16"/>
      <c r="C38" s="17" t="s">
        <v>228</v>
      </c>
      <c r="D38" s="17" t="s">
        <v>229</v>
      </c>
      <c r="E38" s="17" t="s">
        <v>230</v>
      </c>
    </row>
    <row r="39" spans="2:10" ht="13" x14ac:dyDescent="0.3">
      <c r="B39" s="18" t="s">
        <v>137</v>
      </c>
      <c r="C39" s="43" t="s">
        <v>181</v>
      </c>
      <c r="D39" s="45" t="s">
        <v>182</v>
      </c>
      <c r="E39" s="43" t="s">
        <v>181</v>
      </c>
    </row>
    <row r="40" spans="2:10" x14ac:dyDescent="0.25">
      <c r="B40" s="15" t="s">
        <v>138</v>
      </c>
      <c r="C40" s="56" t="s">
        <v>181</v>
      </c>
      <c r="D40" s="56" t="s">
        <v>182</v>
      </c>
      <c r="E40" s="56" t="s">
        <v>181</v>
      </c>
    </row>
    <row r="41" spans="2:10" ht="13.5" thickBot="1" x14ac:dyDescent="0.35">
      <c r="B41" s="22" t="s">
        <v>139</v>
      </c>
      <c r="C41" s="44" t="s">
        <v>182</v>
      </c>
      <c r="D41" s="46" t="s">
        <v>181</v>
      </c>
      <c r="E41" s="44" t="s">
        <v>182</v>
      </c>
    </row>
    <row r="42" spans="2:10" ht="13" x14ac:dyDescent="0.3">
      <c r="B42" s="47" t="s">
        <v>183</v>
      </c>
    </row>
    <row r="45" spans="2:10" x14ac:dyDescent="0.25">
      <c r="B45" s="6" t="s">
        <v>247</v>
      </c>
    </row>
    <row r="46" spans="2:10" ht="13" thickBot="1" x14ac:dyDescent="0.3"/>
    <row r="47" spans="2:10" ht="37.5" x14ac:dyDescent="0.25">
      <c r="B47" s="16"/>
      <c r="C47" s="17" t="s">
        <v>228</v>
      </c>
      <c r="D47" s="17" t="s">
        <v>229</v>
      </c>
      <c r="E47" s="17" t="s">
        <v>230</v>
      </c>
      <c r="F47" s="48" t="s">
        <v>185</v>
      </c>
    </row>
    <row r="48" spans="2:10" x14ac:dyDescent="0.25">
      <c r="B48" s="18" t="s">
        <v>137</v>
      </c>
      <c r="C48" s="26">
        <v>1.9497238305104263</v>
      </c>
      <c r="D48" s="26">
        <v>2.1547246163215772</v>
      </c>
      <c r="E48" s="26">
        <v>0.39450794172479586</v>
      </c>
      <c r="F48" s="49">
        <v>4.4989563885567998</v>
      </c>
    </row>
    <row r="49" spans="2:6" x14ac:dyDescent="0.25">
      <c r="B49" s="15" t="s">
        <v>138</v>
      </c>
      <c r="C49" s="27">
        <v>1.5283388783269925E-2</v>
      </c>
      <c r="D49" s="27">
        <v>3.8997757628936411E-2</v>
      </c>
      <c r="E49" s="27">
        <v>3.9378545159882816E-2</v>
      </c>
      <c r="F49" s="50">
        <v>9.3659691572089143E-2</v>
      </c>
    </row>
    <row r="50" spans="2:6" x14ac:dyDescent="0.25">
      <c r="B50" s="15" t="s">
        <v>139</v>
      </c>
      <c r="C50" s="27">
        <v>0.67339503238980636</v>
      </c>
      <c r="D50" s="27">
        <v>0.79085046062232112</v>
      </c>
      <c r="E50" s="27">
        <v>0.18101664277254881</v>
      </c>
      <c r="F50" s="50">
        <v>1.6452621357846764</v>
      </c>
    </row>
    <row r="51" spans="2:6" ht="13" thickBot="1" x14ac:dyDescent="0.3">
      <c r="B51" s="19" t="s">
        <v>185</v>
      </c>
      <c r="C51" s="20">
        <v>2.6384022516835026</v>
      </c>
      <c r="D51" s="20">
        <v>2.9845728345728344</v>
      </c>
      <c r="E51" s="20">
        <v>0.61490312965722749</v>
      </c>
      <c r="F51" s="51">
        <v>6.2378782159135655</v>
      </c>
    </row>
    <row r="54" spans="2:6" x14ac:dyDescent="0.25">
      <c r="B54" s="6" t="s">
        <v>248</v>
      </c>
    </row>
    <row r="55" spans="2:6" ht="13" thickBot="1" x14ac:dyDescent="0.3"/>
    <row r="56" spans="2:6" ht="37.5" x14ac:dyDescent="0.25">
      <c r="B56" s="16"/>
      <c r="C56" s="17" t="s">
        <v>228</v>
      </c>
      <c r="D56" s="17" t="s">
        <v>229</v>
      </c>
      <c r="E56" s="17" t="s">
        <v>230</v>
      </c>
    </row>
    <row r="57" spans="2:6" x14ac:dyDescent="0.25">
      <c r="B57" s="18" t="s">
        <v>137</v>
      </c>
      <c r="C57" s="26">
        <v>1.3963251163358863</v>
      </c>
      <c r="D57" s="26">
        <v>-1.4678980265405281</v>
      </c>
      <c r="E57" s="26">
        <v>0.62809867196547697</v>
      </c>
    </row>
    <row r="58" spans="2:6" x14ac:dyDescent="0.25">
      <c r="B58" s="15" t="s">
        <v>138</v>
      </c>
      <c r="C58" s="27">
        <v>0.12362600366941384</v>
      </c>
      <c r="D58" s="27">
        <v>-0.19747849915607626</v>
      </c>
      <c r="E58" s="27">
        <v>0.19844028109202733</v>
      </c>
    </row>
    <row r="59" spans="2:6" ht="13" thickBot="1" x14ac:dyDescent="0.3">
      <c r="B59" s="22" t="s">
        <v>139</v>
      </c>
      <c r="C59" s="28">
        <v>-0.82060650277085079</v>
      </c>
      <c r="D59" s="28">
        <v>0.8892977345199532</v>
      </c>
      <c r="E59" s="28">
        <v>-0.42546050671307767</v>
      </c>
    </row>
    <row r="62" spans="2:6" x14ac:dyDescent="0.25">
      <c r="B62" s="6" t="s">
        <v>249</v>
      </c>
    </row>
    <row r="63" spans="2:6" ht="13" thickBot="1" x14ac:dyDescent="0.3"/>
    <row r="64" spans="2:6" ht="37.5" x14ac:dyDescent="0.25">
      <c r="B64" s="16"/>
      <c r="C64" s="17" t="s">
        <v>228</v>
      </c>
      <c r="D64" s="17" t="s">
        <v>229</v>
      </c>
      <c r="E64" s="17" t="s">
        <v>230</v>
      </c>
    </row>
    <row r="65" spans="2:5" ht="13" x14ac:dyDescent="0.3">
      <c r="B65" s="18" t="s">
        <v>137</v>
      </c>
      <c r="C65" s="29">
        <v>1.9703909103250221</v>
      </c>
      <c r="D65" s="29">
        <v>-2.3799876576615437</v>
      </c>
      <c r="E65" s="26">
        <v>0.75117387898367316</v>
      </c>
    </row>
    <row r="66" spans="2:5" x14ac:dyDescent="0.25">
      <c r="B66" s="15" t="s">
        <v>138</v>
      </c>
      <c r="C66" s="27">
        <v>0.16412449857342604</v>
      </c>
      <c r="D66" s="27">
        <v>-0.30122871731866008</v>
      </c>
      <c r="E66" s="27">
        <v>0.22327503817171818</v>
      </c>
    </row>
    <row r="67" spans="2:5" ht="13.5" thickBot="1" x14ac:dyDescent="0.35">
      <c r="B67" s="22" t="s">
        <v>139</v>
      </c>
      <c r="C67" s="28">
        <v>-1.8331306583634528</v>
      </c>
      <c r="D67" s="33">
        <v>2.2825412009623625</v>
      </c>
      <c r="E67" s="28">
        <v>-0.80549801901130724</v>
      </c>
    </row>
    <row r="68" spans="2:5" ht="13" x14ac:dyDescent="0.3">
      <c r="B68" s="47" t="s">
        <v>188</v>
      </c>
    </row>
    <row r="91" spans="2:7" x14ac:dyDescent="0.25">
      <c r="G91" t="s">
        <v>189</v>
      </c>
    </row>
    <row r="94" spans="2:7" x14ac:dyDescent="0.25">
      <c r="B94" s="6" t="s">
        <v>250</v>
      </c>
    </row>
    <row r="95" spans="2:7" ht="13" thickBot="1" x14ac:dyDescent="0.3"/>
    <row r="96" spans="2:7" ht="37.5" x14ac:dyDescent="0.25">
      <c r="B96" s="16"/>
      <c r="C96" s="17" t="s">
        <v>228</v>
      </c>
      <c r="D96" s="17" t="s">
        <v>229</v>
      </c>
      <c r="E96" s="17" t="s">
        <v>230</v>
      </c>
      <c r="F96" s="48" t="s">
        <v>185</v>
      </c>
    </row>
    <row r="97" spans="2:6" x14ac:dyDescent="0.25">
      <c r="B97" s="18" t="s">
        <v>137</v>
      </c>
      <c r="C97" s="23">
        <v>49</v>
      </c>
      <c r="D97" s="23">
        <v>46</v>
      </c>
      <c r="E97" s="23">
        <v>15</v>
      </c>
      <c r="F97" s="53">
        <v>110</v>
      </c>
    </row>
    <row r="98" spans="2:6" x14ac:dyDescent="0.25">
      <c r="B98" s="15" t="s">
        <v>138</v>
      </c>
      <c r="C98" s="24">
        <v>21</v>
      </c>
      <c r="D98" s="24">
        <v>28</v>
      </c>
      <c r="E98" s="24">
        <v>7</v>
      </c>
      <c r="F98" s="54">
        <v>56</v>
      </c>
    </row>
    <row r="99" spans="2:6" x14ac:dyDescent="0.25">
      <c r="B99" s="15" t="s">
        <v>139</v>
      </c>
      <c r="C99" s="24">
        <v>122</v>
      </c>
      <c r="D99" s="24">
        <v>199</v>
      </c>
      <c r="E99" s="24">
        <v>39</v>
      </c>
      <c r="F99" s="54">
        <v>360</v>
      </c>
    </row>
    <row r="100" spans="2:6" ht="13" thickBot="1" x14ac:dyDescent="0.3">
      <c r="B100" s="19" t="s">
        <v>185</v>
      </c>
      <c r="C100" s="52">
        <v>192</v>
      </c>
      <c r="D100" s="52">
        <v>273</v>
      </c>
      <c r="E100" s="52">
        <v>61</v>
      </c>
      <c r="F100" s="55">
        <v>526</v>
      </c>
    </row>
    <row r="103" spans="2:6" x14ac:dyDescent="0.25">
      <c r="B103" s="6" t="s">
        <v>251</v>
      </c>
    </row>
    <row r="104" spans="2:6" ht="13" thickBot="1" x14ac:dyDescent="0.3"/>
    <row r="105" spans="2:6" ht="37.5" x14ac:dyDescent="0.25">
      <c r="B105" s="16"/>
      <c r="C105" s="17" t="s">
        <v>228</v>
      </c>
      <c r="D105" s="17" t="s">
        <v>229</v>
      </c>
      <c r="E105" s="17" t="s">
        <v>230</v>
      </c>
      <c r="F105" s="48" t="s">
        <v>185</v>
      </c>
    </row>
    <row r="106" spans="2:6" x14ac:dyDescent="0.25">
      <c r="B106" s="18" t="s">
        <v>137</v>
      </c>
      <c r="C106" s="26">
        <v>44.545454545454547</v>
      </c>
      <c r="D106" s="26">
        <v>41.818181818181813</v>
      </c>
      <c r="E106" s="26">
        <v>13.636363636363635</v>
      </c>
      <c r="F106" s="49">
        <v>100</v>
      </c>
    </row>
    <row r="107" spans="2:6" x14ac:dyDescent="0.25">
      <c r="B107" s="15" t="s">
        <v>138</v>
      </c>
      <c r="C107" s="27">
        <v>37.5</v>
      </c>
      <c r="D107" s="27">
        <v>50</v>
      </c>
      <c r="E107" s="27">
        <v>12.5</v>
      </c>
      <c r="F107" s="50">
        <v>100</v>
      </c>
    </row>
    <row r="108" spans="2:6" x14ac:dyDescent="0.25">
      <c r="B108" s="15" t="s">
        <v>139</v>
      </c>
      <c r="C108" s="27">
        <v>33.888888888888893</v>
      </c>
      <c r="D108" s="27">
        <v>55.277777777777779</v>
      </c>
      <c r="E108" s="27">
        <v>10.833333333333334</v>
      </c>
      <c r="F108" s="50">
        <v>100</v>
      </c>
    </row>
    <row r="109" spans="2:6" ht="13" thickBot="1" x14ac:dyDescent="0.3">
      <c r="B109" s="19" t="s">
        <v>185</v>
      </c>
      <c r="C109" s="52">
        <v>36.50190114068441</v>
      </c>
      <c r="D109" s="52">
        <v>51.901140684410649</v>
      </c>
      <c r="E109" s="52">
        <v>11.596958174904943</v>
      </c>
      <c r="F109" s="55">
        <v>100</v>
      </c>
    </row>
    <row r="112" spans="2:6" x14ac:dyDescent="0.25">
      <c r="B112" s="6" t="s">
        <v>252</v>
      </c>
    </row>
    <row r="113" spans="2:6" ht="13" thickBot="1" x14ac:dyDescent="0.3"/>
    <row r="114" spans="2:6" ht="37.5" x14ac:dyDescent="0.25">
      <c r="B114" s="16"/>
      <c r="C114" s="17" t="s">
        <v>228</v>
      </c>
      <c r="D114" s="17" t="s">
        <v>229</v>
      </c>
      <c r="E114" s="17" t="s">
        <v>230</v>
      </c>
      <c r="F114" s="48" t="s">
        <v>185</v>
      </c>
    </row>
    <row r="115" spans="2:6" x14ac:dyDescent="0.25">
      <c r="B115" s="18" t="s">
        <v>137</v>
      </c>
      <c r="C115" s="26">
        <v>25.520833333333332</v>
      </c>
      <c r="D115" s="26">
        <v>16.84981684981685</v>
      </c>
      <c r="E115" s="26">
        <v>24.590163934426229</v>
      </c>
      <c r="F115" s="49">
        <v>20.912547528517113</v>
      </c>
    </row>
    <row r="116" spans="2:6" x14ac:dyDescent="0.25">
      <c r="B116" s="15" t="s">
        <v>138</v>
      </c>
      <c r="C116" s="27">
        <v>10.9375</v>
      </c>
      <c r="D116" s="27">
        <v>10.256410256410255</v>
      </c>
      <c r="E116" s="27">
        <v>11.475409836065573</v>
      </c>
      <c r="F116" s="50">
        <v>10.646387832699618</v>
      </c>
    </row>
    <row r="117" spans="2:6" x14ac:dyDescent="0.25">
      <c r="B117" s="15" t="s">
        <v>139</v>
      </c>
      <c r="C117" s="27">
        <v>63.541666666666664</v>
      </c>
      <c r="D117" s="27">
        <v>72.893772893772891</v>
      </c>
      <c r="E117" s="27">
        <v>63.934426229508205</v>
      </c>
      <c r="F117" s="50">
        <v>68.44106463878326</v>
      </c>
    </row>
    <row r="118" spans="2:6" ht="13" thickBot="1" x14ac:dyDescent="0.3">
      <c r="B118" s="19" t="s">
        <v>185</v>
      </c>
      <c r="C118" s="52">
        <v>100</v>
      </c>
      <c r="D118" s="52">
        <v>100</v>
      </c>
      <c r="E118" s="52">
        <v>100</v>
      </c>
      <c r="F118" s="55">
        <v>100</v>
      </c>
    </row>
    <row r="121" spans="2:6" x14ac:dyDescent="0.25">
      <c r="B121" s="6" t="s">
        <v>253</v>
      </c>
    </row>
    <row r="122" spans="2:6" ht="13" thickBot="1" x14ac:dyDescent="0.3"/>
    <row r="123" spans="2:6" ht="37.5" x14ac:dyDescent="0.25">
      <c r="B123" s="16"/>
      <c r="C123" s="17" t="s">
        <v>228</v>
      </c>
      <c r="D123" s="17" t="s">
        <v>229</v>
      </c>
      <c r="E123" s="17" t="s">
        <v>230</v>
      </c>
      <c r="F123" s="48" t="s">
        <v>185</v>
      </c>
    </row>
    <row r="124" spans="2:6" x14ac:dyDescent="0.25">
      <c r="B124" s="18" t="s">
        <v>137</v>
      </c>
      <c r="C124" s="26">
        <v>9.3155893536121681</v>
      </c>
      <c r="D124" s="26">
        <v>8.7452471482889731</v>
      </c>
      <c r="E124" s="26">
        <v>2.8517110266159698</v>
      </c>
      <c r="F124" s="49">
        <v>20.912547528517113</v>
      </c>
    </row>
    <row r="125" spans="2:6" x14ac:dyDescent="0.25">
      <c r="B125" s="15" t="s">
        <v>138</v>
      </c>
      <c r="C125" s="27">
        <v>3.9923954372623576</v>
      </c>
      <c r="D125" s="27">
        <v>5.3231939163498092</v>
      </c>
      <c r="E125" s="27">
        <v>1.3307984790874523</v>
      </c>
      <c r="F125" s="50">
        <v>10.646387832699618</v>
      </c>
    </row>
    <row r="126" spans="2:6" x14ac:dyDescent="0.25">
      <c r="B126" s="15" t="s">
        <v>139</v>
      </c>
      <c r="C126" s="27">
        <v>23.193916349809886</v>
      </c>
      <c r="D126" s="27">
        <v>37.832699619771866</v>
      </c>
      <c r="E126" s="27">
        <v>7.4144486692015201</v>
      </c>
      <c r="F126" s="50">
        <v>68.44106463878326</v>
      </c>
    </row>
    <row r="127" spans="2:6" ht="13" thickBot="1" x14ac:dyDescent="0.3">
      <c r="B127" s="19" t="s">
        <v>185</v>
      </c>
      <c r="C127" s="20">
        <v>36.50190114068441</v>
      </c>
      <c r="D127" s="20">
        <v>51.901140684410649</v>
      </c>
      <c r="E127" s="20">
        <v>11.596958174904943</v>
      </c>
      <c r="F127" s="51">
        <v>100</v>
      </c>
    </row>
    <row r="130" spans="2:10" x14ac:dyDescent="0.25">
      <c r="B130" s="6" t="s">
        <v>194</v>
      </c>
    </row>
    <row r="131" spans="2:10" ht="13" thickBot="1" x14ac:dyDescent="0.3"/>
    <row r="132" spans="2:10" x14ac:dyDescent="0.25">
      <c r="B132" s="37" t="s">
        <v>170</v>
      </c>
      <c r="C132" s="39">
        <v>6.2378782159135673</v>
      </c>
    </row>
    <row r="133" spans="2:10" x14ac:dyDescent="0.25">
      <c r="B133" t="s">
        <v>171</v>
      </c>
      <c r="C133" s="40">
        <v>9.4877290367837084</v>
      </c>
    </row>
    <row r="134" spans="2:10" x14ac:dyDescent="0.25">
      <c r="B134" t="s">
        <v>172</v>
      </c>
      <c r="C134" s="41">
        <v>4</v>
      </c>
    </row>
    <row r="135" spans="2:10" x14ac:dyDescent="0.25">
      <c r="B135" t="s">
        <v>173</v>
      </c>
      <c r="C135" s="40">
        <v>0.18207374606394344</v>
      </c>
    </row>
    <row r="136" spans="2:10" ht="13" thickBot="1" x14ac:dyDescent="0.3">
      <c r="B136" s="38" t="s">
        <v>174</v>
      </c>
      <c r="C136" s="42">
        <v>0.05</v>
      </c>
    </row>
    <row r="138" spans="2:10" x14ac:dyDescent="0.25">
      <c r="B138" s="6" t="s">
        <v>176</v>
      </c>
    </row>
    <row r="139" spans="2:10" x14ac:dyDescent="0.25">
      <c r="B139" s="6" t="s">
        <v>177</v>
      </c>
    </row>
    <row r="140" spans="2:10" x14ac:dyDescent="0.25">
      <c r="B140" s="6" t="s">
        <v>178</v>
      </c>
    </row>
    <row r="141" spans="2:10" ht="12.5" customHeight="1" x14ac:dyDescent="0.25">
      <c r="B141" s="62" t="s">
        <v>232</v>
      </c>
      <c r="C141" s="62"/>
      <c r="D141" s="62"/>
      <c r="E141" s="62"/>
      <c r="F141" s="62"/>
      <c r="G141" s="62"/>
      <c r="H141" s="62"/>
      <c r="I141" s="62"/>
      <c r="J141" s="62"/>
    </row>
    <row r="142" spans="2:10" x14ac:dyDescent="0.25">
      <c r="B142" s="62"/>
      <c r="C142" s="62"/>
      <c r="D142" s="62"/>
      <c r="E142" s="62"/>
      <c r="F142" s="62"/>
      <c r="G142" s="62"/>
      <c r="H142" s="62"/>
      <c r="I142" s="62"/>
      <c r="J142" s="62"/>
    </row>
    <row r="145" spans="2:10" x14ac:dyDescent="0.25">
      <c r="B145" s="6" t="s">
        <v>195</v>
      </c>
    </row>
    <row r="146" spans="2:10" ht="13" thickBot="1" x14ac:dyDescent="0.3"/>
    <row r="147" spans="2:10" x14ac:dyDescent="0.25">
      <c r="B147" s="37" t="s">
        <v>196</v>
      </c>
      <c r="C147" s="39">
        <v>0.1659129031339184</v>
      </c>
    </row>
    <row r="148" spans="2:10" ht="13" thickBot="1" x14ac:dyDescent="0.3">
      <c r="B148" s="38" t="s">
        <v>174</v>
      </c>
      <c r="C148" s="42">
        <v>0.05</v>
      </c>
    </row>
    <row r="150" spans="2:10" x14ac:dyDescent="0.25">
      <c r="B150" s="6" t="s">
        <v>176</v>
      </c>
    </row>
    <row r="151" spans="2:10" x14ac:dyDescent="0.25">
      <c r="B151" s="6" t="s">
        <v>177</v>
      </c>
    </row>
    <row r="152" spans="2:10" x14ac:dyDescent="0.25">
      <c r="B152" s="6" t="s">
        <v>178</v>
      </c>
    </row>
    <row r="153" spans="2:10" ht="12.5" customHeight="1" x14ac:dyDescent="0.25">
      <c r="B153" s="62" t="s">
        <v>232</v>
      </c>
      <c r="C153" s="62"/>
      <c r="D153" s="62"/>
      <c r="E153" s="62"/>
      <c r="F153" s="62"/>
      <c r="G153" s="62"/>
      <c r="H153" s="62"/>
      <c r="I153" s="62"/>
      <c r="J153" s="62"/>
    </row>
    <row r="154" spans="2:10" x14ac:dyDescent="0.25">
      <c r="B154" s="62"/>
      <c r="C154" s="62"/>
      <c r="D154" s="62"/>
      <c r="E154" s="62"/>
      <c r="F154" s="62"/>
      <c r="G154" s="62"/>
      <c r="H154" s="62"/>
      <c r="I154" s="62"/>
      <c r="J154" s="62"/>
    </row>
    <row r="157" spans="2:10" x14ac:dyDescent="0.25">
      <c r="B157" s="6" t="s">
        <v>197</v>
      </c>
    </row>
    <row r="158" spans="2:10" ht="13" thickBot="1" x14ac:dyDescent="0.3"/>
    <row r="159" spans="2:10" x14ac:dyDescent="0.25">
      <c r="B159" s="37" t="s">
        <v>198</v>
      </c>
      <c r="C159" s="39">
        <v>6.245773179739178</v>
      </c>
    </row>
    <row r="160" spans="2:10" x14ac:dyDescent="0.25">
      <c r="B160" t="s">
        <v>199</v>
      </c>
      <c r="C160" s="40">
        <v>9.4877290367837084</v>
      </c>
    </row>
    <row r="161" spans="2:10" x14ac:dyDescent="0.25">
      <c r="B161" t="s">
        <v>172</v>
      </c>
      <c r="C161" s="41">
        <v>4</v>
      </c>
    </row>
    <row r="162" spans="2:10" x14ac:dyDescent="0.25">
      <c r="B162" t="s">
        <v>173</v>
      </c>
      <c r="C162" s="40">
        <v>0.18153023716095384</v>
      </c>
    </row>
    <row r="163" spans="2:10" ht="13" thickBot="1" x14ac:dyDescent="0.3">
      <c r="B163" s="38" t="s">
        <v>174</v>
      </c>
      <c r="C163" s="42">
        <v>0.05</v>
      </c>
    </row>
    <row r="165" spans="2:10" x14ac:dyDescent="0.25">
      <c r="B165" s="6" t="s">
        <v>176</v>
      </c>
    </row>
    <row r="166" spans="2:10" x14ac:dyDescent="0.25">
      <c r="B166" s="6" t="s">
        <v>177</v>
      </c>
    </row>
    <row r="167" spans="2:10" x14ac:dyDescent="0.25">
      <c r="B167" s="6" t="s">
        <v>178</v>
      </c>
    </row>
    <row r="168" spans="2:10" ht="12.5" customHeight="1" x14ac:dyDescent="0.25">
      <c r="B168" s="62" t="s">
        <v>232</v>
      </c>
      <c r="C168" s="62"/>
      <c r="D168" s="62"/>
      <c r="E168" s="62"/>
      <c r="F168" s="62"/>
      <c r="G168" s="62"/>
      <c r="H168" s="62"/>
      <c r="I168" s="62"/>
      <c r="J168" s="62"/>
    </row>
    <row r="169" spans="2:10" x14ac:dyDescent="0.25">
      <c r="B169" s="62"/>
      <c r="C169" s="62"/>
      <c r="D169" s="62"/>
      <c r="E169" s="62"/>
      <c r="F169" s="62"/>
      <c r="G169" s="62"/>
      <c r="H169" s="62"/>
      <c r="I169" s="62"/>
      <c r="J169" s="62"/>
    </row>
    <row r="172" spans="2:10" x14ac:dyDescent="0.25">
      <c r="B172" s="6" t="s">
        <v>200</v>
      </c>
    </row>
    <row r="173" spans="2:10" ht="13" thickBot="1" x14ac:dyDescent="0.3"/>
    <row r="174" spans="2:10" x14ac:dyDescent="0.25">
      <c r="B174" s="16" t="s">
        <v>201</v>
      </c>
      <c r="C174" s="17" t="s">
        <v>202</v>
      </c>
    </row>
    <row r="175" spans="2:10" x14ac:dyDescent="0.25">
      <c r="B175" s="18" t="s">
        <v>203</v>
      </c>
      <c r="C175" s="26">
        <v>0.10889942176463648</v>
      </c>
    </row>
    <row r="176" spans="2:10" x14ac:dyDescent="0.25">
      <c r="B176" s="15" t="s">
        <v>204</v>
      </c>
      <c r="C176" s="27">
        <v>0.10825938515940793</v>
      </c>
    </row>
    <row r="177" spans="2:6" x14ac:dyDescent="0.25">
      <c r="B177" s="15" t="s">
        <v>205</v>
      </c>
      <c r="C177" s="27">
        <v>7.7003519597068359E-2</v>
      </c>
    </row>
    <row r="178" spans="2:6" x14ac:dyDescent="0.25">
      <c r="B178" s="15" t="s">
        <v>206</v>
      </c>
      <c r="C178" s="27">
        <v>7.7003519597068359E-2</v>
      </c>
    </row>
    <row r="179" spans="2:6" x14ac:dyDescent="0.25">
      <c r="B179" s="15" t="s">
        <v>207</v>
      </c>
      <c r="C179" s="27">
        <v>8.2859869110419298E-3</v>
      </c>
    </row>
    <row r="180" spans="2:6" x14ac:dyDescent="0.25">
      <c r="B180" s="15" t="s">
        <v>208</v>
      </c>
      <c r="C180" s="27">
        <v>8.4108311797991379E-3</v>
      </c>
    </row>
    <row r="181" spans="2:6" ht="13" thickBot="1" x14ac:dyDescent="0.3">
      <c r="B181" s="22" t="s">
        <v>254</v>
      </c>
      <c r="C181" s="28">
        <v>1.2129651684775661E-2</v>
      </c>
    </row>
    <row r="184" spans="2:6" x14ac:dyDescent="0.25">
      <c r="B184" s="6" t="s">
        <v>209</v>
      </c>
    </row>
    <row r="185" spans="2:6" ht="13" thickBot="1" x14ac:dyDescent="0.3"/>
    <row r="186" spans="2:6" ht="37.5" x14ac:dyDescent="0.25">
      <c r="B186" s="16" t="s">
        <v>201</v>
      </c>
      <c r="C186" s="17" t="s">
        <v>202</v>
      </c>
      <c r="D186" s="17" t="s">
        <v>210</v>
      </c>
      <c r="E186" s="17" t="s">
        <v>211</v>
      </c>
      <c r="F186" s="17" t="s">
        <v>212</v>
      </c>
    </row>
    <row r="187" spans="2:6" x14ac:dyDescent="0.25">
      <c r="B187" s="18" t="s">
        <v>213</v>
      </c>
      <c r="C187" s="26">
        <v>9.6307207802102904E-2</v>
      </c>
      <c r="D187" s="26">
        <v>7.8173910761719201E-2</v>
      </c>
      <c r="E187" s="26">
        <v>-5.6910841821514832E-2</v>
      </c>
      <c r="F187" s="26">
        <v>0.24952525742572063</v>
      </c>
    </row>
    <row r="188" spans="2:6" x14ac:dyDescent="0.25">
      <c r="B188" s="15" t="s">
        <v>214</v>
      </c>
      <c r="C188" s="27">
        <v>5.1964304237670025E-2</v>
      </c>
      <c r="D188" s="27">
        <v>4.2239477751274658E-2</v>
      </c>
      <c r="E188" s="27">
        <v>-3.0823550880609202E-2</v>
      </c>
      <c r="F188" s="27">
        <v>0.13475215935594925</v>
      </c>
    </row>
    <row r="189" spans="2:6" x14ac:dyDescent="0.25">
      <c r="B189" s="15" t="s">
        <v>215</v>
      </c>
      <c r="C189" s="27">
        <v>4.1116685220257632E-2</v>
      </c>
      <c r="D189" s="27">
        <v>3.3425860666963944E-2</v>
      </c>
      <c r="E189" s="27">
        <v>-2.4396797839245671E-2</v>
      </c>
      <c r="F189" s="27">
        <v>0.10663016827976093</v>
      </c>
    </row>
    <row r="190" spans="2:6" x14ac:dyDescent="0.25">
      <c r="B190" s="15" t="s">
        <v>216</v>
      </c>
      <c r="C190" s="27">
        <v>4.6941731347717904E-2</v>
      </c>
      <c r="D190" s="27">
        <v>3.8227982660415792E-2</v>
      </c>
      <c r="E190" s="27">
        <v>-2.798373786831871E-2</v>
      </c>
      <c r="F190" s="27">
        <v>0.12186720056375452</v>
      </c>
    </row>
    <row r="191" spans="2:6" x14ac:dyDescent="0.25">
      <c r="B191" s="15" t="s">
        <v>217</v>
      </c>
      <c r="C191" s="27">
        <v>5.7524271844660184E-2</v>
      </c>
      <c r="D191" s="27">
        <v>4.6709749142590733E-2</v>
      </c>
      <c r="E191" s="27">
        <v>-3.4025154201718304E-2</v>
      </c>
      <c r="F191" s="27">
        <v>0.14907369789103866</v>
      </c>
    </row>
    <row r="192" spans="2:6" x14ac:dyDescent="0.25">
      <c r="B192" s="15" t="s">
        <v>218</v>
      </c>
      <c r="C192" s="27">
        <v>7.1942907507382059E-3</v>
      </c>
      <c r="D192" s="27">
        <v>5.7344064662348468E-3</v>
      </c>
      <c r="E192" s="27">
        <v>-4.0449393957956931E-3</v>
      </c>
      <c r="F192" s="27">
        <v>1.8433520897272106E-2</v>
      </c>
    </row>
    <row r="193" spans="2:6" x14ac:dyDescent="0.25">
      <c r="B193" s="15" t="s">
        <v>219</v>
      </c>
      <c r="C193" s="27">
        <v>6.1966926391809765E-3</v>
      </c>
      <c r="D193" s="27">
        <v>4.9440120556157197E-3</v>
      </c>
      <c r="E193" s="27">
        <v>-3.49339292895767E-3</v>
      </c>
      <c r="F193" s="27">
        <v>1.5886778207319624E-2</v>
      </c>
    </row>
    <row r="194" spans="2:6" ht="13" thickBot="1" x14ac:dyDescent="0.3">
      <c r="B194" s="22" t="s">
        <v>220</v>
      </c>
      <c r="C194" s="28">
        <v>6.6583322883945828E-3</v>
      </c>
      <c r="D194" s="28">
        <v>5.3082449945940045E-3</v>
      </c>
      <c r="E194" s="28">
        <v>-3.745636722124677E-3</v>
      </c>
      <c r="F194" s="28">
        <v>1.7062301298913844E-2</v>
      </c>
    </row>
  </sheetData>
  <mergeCells count="5">
    <mergeCell ref="B1:M2"/>
    <mergeCell ref="B32:J33"/>
    <mergeCell ref="B141:J142"/>
    <mergeCell ref="B153:J154"/>
    <mergeCell ref="B168:J169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3" name="BT208379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4" name="DD372882">
              <controlPr defaultSize="0" autoFill="0" autoPict="0" macro="[0]!GoToResultsNew1505202013054622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10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EE2FB-3690-4353-95A1-0D7CDD6488EE}">
  <sheetPr codeName="Лист23">
    <tabColor rgb="FF007800"/>
  </sheetPr>
  <dimension ref="B1:M184"/>
  <sheetViews>
    <sheetView zoomScaleNormal="100" workbookViewId="0">
      <selection activeCell="F17" sqref="F17"/>
    </sheetView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383</v>
      </c>
    </row>
    <row r="4" spans="2:13" x14ac:dyDescent="0.25">
      <c r="B4" t="s">
        <v>144</v>
      </c>
    </row>
    <row r="5" spans="2:13" x14ac:dyDescent="0.25">
      <c r="B5" t="s">
        <v>371</v>
      </c>
    </row>
    <row r="6" spans="2:13" x14ac:dyDescent="0.25">
      <c r="B6" t="s">
        <v>225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372</v>
      </c>
    </row>
    <row r="13" spans="2:13" x14ac:dyDescent="0.25">
      <c r="B13" s="6" t="s">
        <v>373</v>
      </c>
    </row>
    <row r="14" spans="2:13" ht="13" thickBot="1" x14ac:dyDescent="0.3"/>
    <row r="15" spans="2:13" ht="37.5" x14ac:dyDescent="0.25">
      <c r="B15" s="16"/>
      <c r="C15" s="17" t="s">
        <v>228</v>
      </c>
      <c r="D15" s="17" t="s">
        <v>229</v>
      </c>
      <c r="E15" s="17" t="s">
        <v>230</v>
      </c>
    </row>
    <row r="16" spans="2:13" x14ac:dyDescent="0.25">
      <c r="B16" s="18" t="s">
        <v>359</v>
      </c>
      <c r="C16" s="23">
        <v>53</v>
      </c>
      <c r="D16" s="23">
        <v>72</v>
      </c>
      <c r="E16" s="23">
        <v>14</v>
      </c>
    </row>
    <row r="17" spans="2:10" ht="13" thickBot="1" x14ac:dyDescent="0.3">
      <c r="B17" s="22" t="s">
        <v>285</v>
      </c>
      <c r="C17" s="25">
        <v>139</v>
      </c>
      <c r="D17" s="25">
        <v>201</v>
      </c>
      <c r="E17" s="25">
        <v>47</v>
      </c>
    </row>
    <row r="20" spans="2:10" x14ac:dyDescent="0.25">
      <c r="B20" s="6" t="s">
        <v>374</v>
      </c>
    </row>
    <row r="21" spans="2:10" ht="13" thickBot="1" x14ac:dyDescent="0.3"/>
    <row r="22" spans="2:10" x14ac:dyDescent="0.25">
      <c r="B22" s="37" t="s">
        <v>170</v>
      </c>
      <c r="C22" s="39">
        <v>0.51636575267889429</v>
      </c>
    </row>
    <row r="23" spans="2:10" x14ac:dyDescent="0.25">
      <c r="B23" t="s">
        <v>171</v>
      </c>
      <c r="C23" s="40">
        <v>5.9914645471101275</v>
      </c>
    </row>
    <row r="24" spans="2:10" x14ac:dyDescent="0.25">
      <c r="B24" t="s">
        <v>172</v>
      </c>
      <c r="C24" s="41">
        <v>2</v>
      </c>
    </row>
    <row r="25" spans="2:10" x14ac:dyDescent="0.25">
      <c r="B25" t="s">
        <v>173</v>
      </c>
      <c r="C25" s="40">
        <v>0.77245395563746133</v>
      </c>
    </row>
    <row r="26" spans="2:10" ht="13" thickBot="1" x14ac:dyDescent="0.3">
      <c r="B26" s="38" t="s">
        <v>174</v>
      </c>
      <c r="C26" s="42">
        <v>0.05</v>
      </c>
    </row>
    <row r="28" spans="2:10" x14ac:dyDescent="0.25">
      <c r="B28" s="6" t="s">
        <v>176</v>
      </c>
    </row>
    <row r="29" spans="2:10" x14ac:dyDescent="0.25">
      <c r="B29" s="6" t="s">
        <v>177</v>
      </c>
    </row>
    <row r="30" spans="2:10" x14ac:dyDescent="0.25">
      <c r="B30" s="6" t="s">
        <v>178</v>
      </c>
    </row>
    <row r="31" spans="2:10" ht="12.5" customHeight="1" x14ac:dyDescent="0.25">
      <c r="B31" s="62" t="s">
        <v>232</v>
      </c>
      <c r="C31" s="62"/>
      <c r="D31" s="62"/>
      <c r="E31" s="62"/>
      <c r="F31" s="62"/>
      <c r="G31" s="62"/>
      <c r="H31" s="62"/>
      <c r="I31" s="62"/>
      <c r="J31" s="62"/>
    </row>
    <row r="32" spans="2:10" x14ac:dyDescent="0.25">
      <c r="B32" s="62"/>
      <c r="C32" s="62"/>
      <c r="D32" s="62"/>
      <c r="E32" s="62"/>
      <c r="F32" s="62"/>
      <c r="G32" s="62"/>
      <c r="H32" s="62"/>
      <c r="I32" s="62"/>
      <c r="J32" s="62"/>
    </row>
    <row r="35" spans="2:6" x14ac:dyDescent="0.25">
      <c r="B35" s="6" t="s">
        <v>375</v>
      </c>
    </row>
    <row r="36" spans="2:6" ht="13" thickBot="1" x14ac:dyDescent="0.3"/>
    <row r="37" spans="2:6" ht="37.5" x14ac:dyDescent="0.25">
      <c r="B37" s="16"/>
      <c r="C37" s="17" t="s">
        <v>228</v>
      </c>
      <c r="D37" s="17" t="s">
        <v>229</v>
      </c>
      <c r="E37" s="17" t="s">
        <v>230</v>
      </c>
    </row>
    <row r="38" spans="2:6" x14ac:dyDescent="0.25">
      <c r="B38" s="18" t="s">
        <v>359</v>
      </c>
      <c r="C38" s="43" t="s">
        <v>181</v>
      </c>
      <c r="D38" s="43" t="s">
        <v>182</v>
      </c>
      <c r="E38" s="43" t="s">
        <v>182</v>
      </c>
    </row>
    <row r="39" spans="2:6" ht="13" thickBot="1" x14ac:dyDescent="0.3">
      <c r="B39" s="22" t="s">
        <v>285</v>
      </c>
      <c r="C39" s="44" t="s">
        <v>182</v>
      </c>
      <c r="D39" s="44" t="s">
        <v>181</v>
      </c>
      <c r="E39" s="44" t="s">
        <v>181</v>
      </c>
    </row>
    <row r="40" spans="2:6" ht="13" x14ac:dyDescent="0.3">
      <c r="B40" s="47" t="s">
        <v>183</v>
      </c>
    </row>
    <row r="43" spans="2:6" x14ac:dyDescent="0.25">
      <c r="B43" s="6" t="s">
        <v>376</v>
      </c>
    </row>
    <row r="44" spans="2:6" ht="13" thickBot="1" x14ac:dyDescent="0.3"/>
    <row r="45" spans="2:6" ht="37.5" x14ac:dyDescent="0.25">
      <c r="B45" s="16"/>
      <c r="C45" s="17" t="s">
        <v>228</v>
      </c>
      <c r="D45" s="17" t="s">
        <v>229</v>
      </c>
      <c r="E45" s="17" t="s">
        <v>230</v>
      </c>
      <c r="F45" s="48" t="s">
        <v>185</v>
      </c>
    </row>
    <row r="46" spans="2:6" x14ac:dyDescent="0.25">
      <c r="B46" s="18" t="s">
        <v>359</v>
      </c>
      <c r="C46" s="26">
        <v>0.10087699802135443</v>
      </c>
      <c r="D46" s="26">
        <v>2.8181190475694328E-4</v>
      </c>
      <c r="E46" s="26">
        <v>0.27875287502965318</v>
      </c>
      <c r="F46" s="49">
        <v>0.37991168495576455</v>
      </c>
    </row>
    <row r="47" spans="2:6" x14ac:dyDescent="0.25">
      <c r="B47" s="15" t="s">
        <v>285</v>
      </c>
      <c r="C47" s="27">
        <v>3.623230678286396E-2</v>
      </c>
      <c r="D47" s="27">
        <v>1.0121926294881574E-4</v>
      </c>
      <c r="E47" s="27">
        <v>0.10012054167731696</v>
      </c>
      <c r="F47" s="50">
        <v>0.13645406772312973</v>
      </c>
    </row>
    <row r="48" spans="2:6" ht="13" thickBot="1" x14ac:dyDescent="0.3">
      <c r="B48" s="19" t="s">
        <v>185</v>
      </c>
      <c r="C48" s="20">
        <v>0.1371093048042184</v>
      </c>
      <c r="D48" s="20">
        <v>3.8303116770575904E-4</v>
      </c>
      <c r="E48" s="20">
        <v>0.37887341670697017</v>
      </c>
      <c r="F48" s="51">
        <v>0.51636575267889429</v>
      </c>
    </row>
    <row r="51" spans="2:5" x14ac:dyDescent="0.25">
      <c r="B51" s="6" t="s">
        <v>377</v>
      </c>
    </row>
    <row r="52" spans="2:5" ht="13" thickBot="1" x14ac:dyDescent="0.3"/>
    <row r="53" spans="2:5" ht="37.5" x14ac:dyDescent="0.25">
      <c r="B53" s="16"/>
      <c r="C53" s="17" t="s">
        <v>228</v>
      </c>
      <c r="D53" s="17" t="s">
        <v>229</v>
      </c>
      <c r="E53" s="17" t="s">
        <v>230</v>
      </c>
    </row>
    <row r="54" spans="2:5" x14ac:dyDescent="0.25">
      <c r="B54" s="18" t="s">
        <v>359</v>
      </c>
      <c r="C54" s="26">
        <v>0.31761139466548494</v>
      </c>
      <c r="D54" s="26">
        <v>-1.6787254235191153E-2</v>
      </c>
      <c r="E54" s="26">
        <v>-0.52797052477354567</v>
      </c>
    </row>
    <row r="55" spans="2:5" ht="13" thickBot="1" x14ac:dyDescent="0.3">
      <c r="B55" s="22" t="s">
        <v>285</v>
      </c>
      <c r="C55" s="28">
        <v>-0.1903478573109347</v>
      </c>
      <c r="D55" s="28">
        <v>1.0060778446463064E-2</v>
      </c>
      <c r="E55" s="28">
        <v>0.31641830174204044</v>
      </c>
    </row>
    <row r="58" spans="2:5" x14ac:dyDescent="0.25">
      <c r="B58" s="6" t="s">
        <v>378</v>
      </c>
    </row>
    <row r="59" spans="2:5" ht="13" thickBot="1" x14ac:dyDescent="0.3"/>
    <row r="60" spans="2:5" ht="37.5" x14ac:dyDescent="0.25">
      <c r="B60" s="16"/>
      <c r="C60" s="17" t="s">
        <v>228</v>
      </c>
      <c r="D60" s="17" t="s">
        <v>229</v>
      </c>
      <c r="E60" s="17" t="s">
        <v>230</v>
      </c>
    </row>
    <row r="61" spans="2:5" x14ac:dyDescent="0.25">
      <c r="B61" s="18" t="s">
        <v>359</v>
      </c>
      <c r="C61" s="26">
        <v>0.46467906098899386</v>
      </c>
      <c r="D61" s="26">
        <v>-2.8219523013399764E-2</v>
      </c>
      <c r="E61" s="26">
        <v>-0.65465646771921127</v>
      </c>
    </row>
    <row r="62" spans="2:5" ht="13" thickBot="1" x14ac:dyDescent="0.3">
      <c r="B62" s="22" t="s">
        <v>285</v>
      </c>
      <c r="C62" s="28">
        <v>-0.46467906098899525</v>
      </c>
      <c r="D62" s="28">
        <v>2.8219523013391326E-2</v>
      </c>
      <c r="E62" s="28">
        <v>0.65465646771921016</v>
      </c>
    </row>
    <row r="63" spans="2:5" ht="13" x14ac:dyDescent="0.3">
      <c r="B63" s="47" t="s">
        <v>188</v>
      </c>
    </row>
    <row r="86" spans="2:7" x14ac:dyDescent="0.25">
      <c r="G86" t="s">
        <v>189</v>
      </c>
    </row>
    <row r="89" spans="2:7" x14ac:dyDescent="0.25">
      <c r="B89" s="6" t="s">
        <v>379</v>
      </c>
    </row>
    <row r="90" spans="2:7" ht="13" thickBot="1" x14ac:dyDescent="0.3"/>
    <row r="91" spans="2:7" ht="37.5" x14ac:dyDescent="0.25">
      <c r="B91" s="16"/>
      <c r="C91" s="17" t="s">
        <v>228</v>
      </c>
      <c r="D91" s="17" t="s">
        <v>229</v>
      </c>
      <c r="E91" s="17" t="s">
        <v>230</v>
      </c>
      <c r="F91" s="48" t="s">
        <v>185</v>
      </c>
    </row>
    <row r="92" spans="2:7" x14ac:dyDescent="0.25">
      <c r="B92" s="18" t="s">
        <v>359</v>
      </c>
      <c r="C92" s="23">
        <v>53</v>
      </c>
      <c r="D92" s="23">
        <v>72</v>
      </c>
      <c r="E92" s="23">
        <v>14</v>
      </c>
      <c r="F92" s="53">
        <v>139</v>
      </c>
    </row>
    <row r="93" spans="2:7" x14ac:dyDescent="0.25">
      <c r="B93" s="15" t="s">
        <v>285</v>
      </c>
      <c r="C93" s="24">
        <v>139</v>
      </c>
      <c r="D93" s="24">
        <v>201</v>
      </c>
      <c r="E93" s="24">
        <v>47</v>
      </c>
      <c r="F93" s="54">
        <v>387</v>
      </c>
    </row>
    <row r="94" spans="2:7" ht="13" thickBot="1" x14ac:dyDescent="0.3">
      <c r="B94" s="19" t="s">
        <v>185</v>
      </c>
      <c r="C94" s="52">
        <v>192</v>
      </c>
      <c r="D94" s="52">
        <v>273</v>
      </c>
      <c r="E94" s="52">
        <v>61</v>
      </c>
      <c r="F94" s="55">
        <v>526</v>
      </c>
    </row>
    <row r="97" spans="2:6" x14ac:dyDescent="0.25">
      <c r="B97" s="6" t="s">
        <v>380</v>
      </c>
    </row>
    <row r="98" spans="2:6" ht="13" thickBot="1" x14ac:dyDescent="0.3"/>
    <row r="99" spans="2:6" ht="37.5" x14ac:dyDescent="0.25">
      <c r="B99" s="16"/>
      <c r="C99" s="17" t="s">
        <v>228</v>
      </c>
      <c r="D99" s="17" t="s">
        <v>229</v>
      </c>
      <c r="E99" s="17" t="s">
        <v>230</v>
      </c>
      <c r="F99" s="48" t="s">
        <v>185</v>
      </c>
    </row>
    <row r="100" spans="2:6" x14ac:dyDescent="0.25">
      <c r="B100" s="18" t="s">
        <v>359</v>
      </c>
      <c r="C100" s="26">
        <v>38.129496402877699</v>
      </c>
      <c r="D100" s="26">
        <v>51.798561151079134</v>
      </c>
      <c r="E100" s="26">
        <v>10.071942446043165</v>
      </c>
      <c r="F100" s="49">
        <v>100</v>
      </c>
    </row>
    <row r="101" spans="2:6" x14ac:dyDescent="0.25">
      <c r="B101" s="15" t="s">
        <v>285</v>
      </c>
      <c r="C101" s="27">
        <v>35.917312661498705</v>
      </c>
      <c r="D101" s="27">
        <v>51.937984496124031</v>
      </c>
      <c r="E101" s="27">
        <v>12.144702842377262</v>
      </c>
      <c r="F101" s="50">
        <v>100</v>
      </c>
    </row>
    <row r="102" spans="2:6" ht="13" thickBot="1" x14ac:dyDescent="0.3">
      <c r="B102" s="19" t="s">
        <v>185</v>
      </c>
      <c r="C102" s="52">
        <v>36.50190114068441</v>
      </c>
      <c r="D102" s="52">
        <v>51.901140684410649</v>
      </c>
      <c r="E102" s="52">
        <v>11.596958174904943</v>
      </c>
      <c r="F102" s="55">
        <v>100</v>
      </c>
    </row>
    <row r="105" spans="2:6" x14ac:dyDescent="0.25">
      <c r="B105" s="6" t="s">
        <v>381</v>
      </c>
    </row>
    <row r="106" spans="2:6" ht="13" thickBot="1" x14ac:dyDescent="0.3"/>
    <row r="107" spans="2:6" ht="37.5" x14ac:dyDescent="0.25">
      <c r="B107" s="16"/>
      <c r="C107" s="17" t="s">
        <v>228</v>
      </c>
      <c r="D107" s="17" t="s">
        <v>229</v>
      </c>
      <c r="E107" s="17" t="s">
        <v>230</v>
      </c>
      <c r="F107" s="48" t="s">
        <v>185</v>
      </c>
    </row>
    <row r="108" spans="2:6" x14ac:dyDescent="0.25">
      <c r="B108" s="18" t="s">
        <v>359</v>
      </c>
      <c r="C108" s="26">
        <v>27.604166666666668</v>
      </c>
      <c r="D108" s="26">
        <v>26.373626373626376</v>
      </c>
      <c r="E108" s="26">
        <v>22.950819672131146</v>
      </c>
      <c r="F108" s="49">
        <v>26.425855513307983</v>
      </c>
    </row>
    <row r="109" spans="2:6" x14ac:dyDescent="0.25">
      <c r="B109" s="15" t="s">
        <v>285</v>
      </c>
      <c r="C109" s="27">
        <v>72.395833333333343</v>
      </c>
      <c r="D109" s="27">
        <v>73.626373626373635</v>
      </c>
      <c r="E109" s="27">
        <v>77.049180327868854</v>
      </c>
      <c r="F109" s="50">
        <v>73.57414448669202</v>
      </c>
    </row>
    <row r="110" spans="2:6" ht="13" thickBot="1" x14ac:dyDescent="0.3">
      <c r="B110" s="19" t="s">
        <v>185</v>
      </c>
      <c r="C110" s="52">
        <v>100</v>
      </c>
      <c r="D110" s="52">
        <v>100</v>
      </c>
      <c r="E110" s="52">
        <v>100</v>
      </c>
      <c r="F110" s="55">
        <v>100</v>
      </c>
    </row>
    <row r="113" spans="2:6" x14ac:dyDescent="0.25">
      <c r="B113" s="6" t="s">
        <v>382</v>
      </c>
    </row>
    <row r="114" spans="2:6" ht="13" thickBot="1" x14ac:dyDescent="0.3"/>
    <row r="115" spans="2:6" ht="37.5" x14ac:dyDescent="0.25">
      <c r="B115" s="16"/>
      <c r="C115" s="17" t="s">
        <v>228</v>
      </c>
      <c r="D115" s="17" t="s">
        <v>229</v>
      </c>
      <c r="E115" s="17" t="s">
        <v>230</v>
      </c>
      <c r="F115" s="48" t="s">
        <v>185</v>
      </c>
    </row>
    <row r="116" spans="2:6" x14ac:dyDescent="0.25">
      <c r="B116" s="18" t="s">
        <v>359</v>
      </c>
      <c r="C116" s="26">
        <v>10.076045627376425</v>
      </c>
      <c r="D116" s="26">
        <v>13.688212927756654</v>
      </c>
      <c r="E116" s="26">
        <v>2.6615969581749046</v>
      </c>
      <c r="F116" s="49">
        <v>26.425855513307983</v>
      </c>
    </row>
    <row r="117" spans="2:6" x14ac:dyDescent="0.25">
      <c r="B117" s="15" t="s">
        <v>285</v>
      </c>
      <c r="C117" s="27">
        <v>26.425855513307983</v>
      </c>
      <c r="D117" s="27">
        <v>38.21292775665399</v>
      </c>
      <c r="E117" s="27">
        <v>8.9353612167300387</v>
      </c>
      <c r="F117" s="50">
        <v>73.57414448669202</v>
      </c>
    </row>
    <row r="118" spans="2:6" ht="13" thickBot="1" x14ac:dyDescent="0.3">
      <c r="B118" s="19" t="s">
        <v>185</v>
      </c>
      <c r="C118" s="20">
        <v>36.50190114068441</v>
      </c>
      <c r="D118" s="20">
        <v>51.901140684410649</v>
      </c>
      <c r="E118" s="20">
        <v>11.596958174904943</v>
      </c>
      <c r="F118" s="51">
        <v>100</v>
      </c>
    </row>
    <row r="121" spans="2:6" x14ac:dyDescent="0.25">
      <c r="B121" s="6" t="s">
        <v>194</v>
      </c>
    </row>
    <row r="122" spans="2:6" ht="13" thickBot="1" x14ac:dyDescent="0.3"/>
    <row r="123" spans="2:6" x14ac:dyDescent="0.25">
      <c r="B123" s="37" t="s">
        <v>170</v>
      </c>
      <c r="C123" s="39">
        <v>0.5163657526788934</v>
      </c>
    </row>
    <row r="124" spans="2:6" x14ac:dyDescent="0.25">
      <c r="B124" t="s">
        <v>171</v>
      </c>
      <c r="C124" s="40">
        <v>5.9914645471101275</v>
      </c>
    </row>
    <row r="125" spans="2:6" x14ac:dyDescent="0.25">
      <c r="B125" t="s">
        <v>172</v>
      </c>
      <c r="C125" s="41">
        <v>2</v>
      </c>
    </row>
    <row r="126" spans="2:6" x14ac:dyDescent="0.25">
      <c r="B126" t="s">
        <v>173</v>
      </c>
      <c r="C126" s="40">
        <v>0.77245395563746166</v>
      </c>
    </row>
    <row r="127" spans="2:6" ht="13" thickBot="1" x14ac:dyDescent="0.3">
      <c r="B127" s="38" t="s">
        <v>174</v>
      </c>
      <c r="C127" s="42">
        <v>0.05</v>
      </c>
    </row>
    <row r="129" spans="2:10" x14ac:dyDescent="0.25">
      <c r="B129" s="6" t="s">
        <v>176</v>
      </c>
    </row>
    <row r="130" spans="2:10" x14ac:dyDescent="0.25">
      <c r="B130" s="6" t="s">
        <v>177</v>
      </c>
    </row>
    <row r="131" spans="2:10" x14ac:dyDescent="0.25">
      <c r="B131" s="6" t="s">
        <v>178</v>
      </c>
    </row>
    <row r="132" spans="2:10" ht="12.5" customHeight="1" x14ac:dyDescent="0.25">
      <c r="B132" s="62" t="s">
        <v>232</v>
      </c>
      <c r="C132" s="62"/>
      <c r="D132" s="62"/>
      <c r="E132" s="62"/>
      <c r="F132" s="62"/>
      <c r="G132" s="62"/>
      <c r="H132" s="62"/>
      <c r="I132" s="62"/>
      <c r="J132" s="62"/>
    </row>
    <row r="133" spans="2:10" x14ac:dyDescent="0.25">
      <c r="B133" s="62"/>
      <c r="C133" s="62"/>
      <c r="D133" s="62"/>
      <c r="E133" s="62"/>
      <c r="F133" s="62"/>
      <c r="G133" s="62"/>
      <c r="H133" s="62"/>
      <c r="I133" s="62"/>
      <c r="J133" s="62"/>
    </row>
    <row r="136" spans="2:10" x14ac:dyDescent="0.25">
      <c r="B136" s="6" t="s">
        <v>195</v>
      </c>
    </row>
    <row r="137" spans="2:10" ht="13" thickBot="1" x14ac:dyDescent="0.3"/>
    <row r="138" spans="2:10" x14ac:dyDescent="0.25">
      <c r="B138" s="37" t="s">
        <v>196</v>
      </c>
      <c r="C138" s="39">
        <v>0.78691944885325904</v>
      </c>
    </row>
    <row r="139" spans="2:10" ht="13" thickBot="1" x14ac:dyDescent="0.3">
      <c r="B139" s="38" t="s">
        <v>174</v>
      </c>
      <c r="C139" s="42">
        <v>0.05</v>
      </c>
    </row>
    <row r="141" spans="2:10" x14ac:dyDescent="0.25">
      <c r="B141" s="6" t="s">
        <v>176</v>
      </c>
    </row>
    <row r="142" spans="2:10" x14ac:dyDescent="0.25">
      <c r="B142" s="6" t="s">
        <v>177</v>
      </c>
    </row>
    <row r="143" spans="2:10" x14ac:dyDescent="0.25">
      <c r="B143" s="6" t="s">
        <v>178</v>
      </c>
    </row>
    <row r="144" spans="2:10" ht="12.5" customHeight="1" x14ac:dyDescent="0.25">
      <c r="B144" s="62" t="s">
        <v>232</v>
      </c>
      <c r="C144" s="62"/>
      <c r="D144" s="62"/>
      <c r="E144" s="62"/>
      <c r="F144" s="62"/>
      <c r="G144" s="62"/>
      <c r="H144" s="62"/>
      <c r="I144" s="62"/>
      <c r="J144" s="62"/>
    </row>
    <row r="145" spans="2:10" x14ac:dyDescent="0.25">
      <c r="B145" s="62"/>
      <c r="C145" s="62"/>
      <c r="D145" s="62"/>
      <c r="E145" s="62"/>
      <c r="F145" s="62"/>
      <c r="G145" s="62"/>
      <c r="H145" s="62"/>
      <c r="I145" s="62"/>
      <c r="J145" s="62"/>
    </row>
    <row r="148" spans="2:10" x14ac:dyDescent="0.25">
      <c r="B148" s="6" t="s">
        <v>197</v>
      </c>
    </row>
    <row r="149" spans="2:10" ht="13" thickBot="1" x14ac:dyDescent="0.3"/>
    <row r="150" spans="2:10" x14ac:dyDescent="0.25">
      <c r="B150" s="37" t="s">
        <v>198</v>
      </c>
      <c r="C150" s="39">
        <v>0.52664574077754978</v>
      </c>
    </row>
    <row r="151" spans="2:10" x14ac:dyDescent="0.25">
      <c r="B151" t="s">
        <v>199</v>
      </c>
      <c r="C151" s="40">
        <v>5.9914645471101275</v>
      </c>
    </row>
    <row r="152" spans="2:10" x14ac:dyDescent="0.25">
      <c r="B152" t="s">
        <v>172</v>
      </c>
      <c r="C152" s="41">
        <v>2</v>
      </c>
    </row>
    <row r="153" spans="2:10" x14ac:dyDescent="0.25">
      <c r="B153" t="s">
        <v>173</v>
      </c>
      <c r="C153" s="40">
        <v>0.76849373338045579</v>
      </c>
    </row>
    <row r="154" spans="2:10" ht="13" thickBot="1" x14ac:dyDescent="0.3">
      <c r="B154" s="38" t="s">
        <v>174</v>
      </c>
      <c r="C154" s="42">
        <v>0.05</v>
      </c>
    </row>
    <row r="156" spans="2:10" x14ac:dyDescent="0.25">
      <c r="B156" s="6" t="s">
        <v>176</v>
      </c>
    </row>
    <row r="157" spans="2:10" x14ac:dyDescent="0.25">
      <c r="B157" s="6" t="s">
        <v>177</v>
      </c>
    </row>
    <row r="158" spans="2:10" x14ac:dyDescent="0.25">
      <c r="B158" s="6" t="s">
        <v>178</v>
      </c>
    </row>
    <row r="159" spans="2:10" ht="12.5" customHeight="1" x14ac:dyDescent="0.25">
      <c r="B159" s="62" t="s">
        <v>232</v>
      </c>
      <c r="C159" s="62"/>
      <c r="D159" s="62"/>
      <c r="E159" s="62"/>
      <c r="F159" s="62"/>
      <c r="G159" s="62"/>
      <c r="H159" s="62"/>
      <c r="I159" s="62"/>
      <c r="J159" s="62"/>
    </row>
    <row r="160" spans="2:10" x14ac:dyDescent="0.25">
      <c r="B160" s="62"/>
      <c r="C160" s="62"/>
      <c r="D160" s="62"/>
      <c r="E160" s="62"/>
      <c r="F160" s="62"/>
      <c r="G160" s="62"/>
      <c r="H160" s="62"/>
      <c r="I160" s="62"/>
      <c r="J160" s="62"/>
    </row>
    <row r="163" spans="2:6" x14ac:dyDescent="0.25">
      <c r="B163" s="6" t="s">
        <v>200</v>
      </c>
    </row>
    <row r="164" spans="2:6" ht="13" thickBot="1" x14ac:dyDescent="0.3"/>
    <row r="165" spans="2:6" x14ac:dyDescent="0.25">
      <c r="B165" s="16" t="s">
        <v>201</v>
      </c>
      <c r="C165" s="17" t="s">
        <v>202</v>
      </c>
    </row>
    <row r="166" spans="2:6" x14ac:dyDescent="0.25">
      <c r="B166" s="18" t="s">
        <v>203</v>
      </c>
      <c r="C166" s="26">
        <v>3.1331835893451405E-2</v>
      </c>
    </row>
    <row r="167" spans="2:6" x14ac:dyDescent="0.25">
      <c r="B167" s="15" t="s">
        <v>204</v>
      </c>
      <c r="C167" s="27">
        <v>3.1316468227108908E-2</v>
      </c>
    </row>
    <row r="168" spans="2:6" x14ac:dyDescent="0.25">
      <c r="B168" s="15" t="s">
        <v>205</v>
      </c>
      <c r="C168" s="27">
        <v>3.1331835893451405E-2</v>
      </c>
    </row>
    <row r="169" spans="2:6" x14ac:dyDescent="0.25">
      <c r="B169" s="15" t="s">
        <v>206</v>
      </c>
      <c r="C169" s="27">
        <v>2.6346828486120952E-2</v>
      </c>
    </row>
    <row r="170" spans="2:6" x14ac:dyDescent="0.25">
      <c r="B170" s="15" t="s">
        <v>207</v>
      </c>
      <c r="C170" s="27">
        <v>9.8168394045417278E-4</v>
      </c>
    </row>
    <row r="171" spans="2:6" ht="13" thickBot="1" x14ac:dyDescent="0.3">
      <c r="B171" s="22" t="s">
        <v>208</v>
      </c>
      <c r="C171" s="28">
        <v>3.0663666239783423E-4</v>
      </c>
    </row>
    <row r="174" spans="2:6" x14ac:dyDescent="0.25">
      <c r="B174" s="6" t="s">
        <v>209</v>
      </c>
    </row>
    <row r="175" spans="2:6" ht="13" thickBot="1" x14ac:dyDescent="0.3"/>
    <row r="176" spans="2:6" ht="37.5" x14ac:dyDescent="0.25">
      <c r="B176" s="16" t="s">
        <v>201</v>
      </c>
      <c r="C176" s="17" t="s">
        <v>202</v>
      </c>
      <c r="D176" s="17" t="s">
        <v>210</v>
      </c>
      <c r="E176" s="17" t="s">
        <v>211</v>
      </c>
      <c r="F176" s="17" t="s">
        <v>212</v>
      </c>
    </row>
    <row r="177" spans="2:6" x14ac:dyDescent="0.25">
      <c r="B177" s="18" t="s">
        <v>213</v>
      </c>
      <c r="C177" s="26">
        <v>5.6237218813905927E-2</v>
      </c>
      <c r="D177" s="26">
        <v>8.759612843139665E-2</v>
      </c>
      <c r="E177" s="26">
        <v>-0.11544803809677653</v>
      </c>
      <c r="F177" s="26">
        <v>0.22792247572458837</v>
      </c>
    </row>
    <row r="178" spans="2:6" x14ac:dyDescent="0.25">
      <c r="B178" s="15" t="s">
        <v>214</v>
      </c>
      <c r="C178" s="27">
        <v>2.6699010899642259E-2</v>
      </c>
      <c r="D178" s="27">
        <v>4.1611502948697317E-2</v>
      </c>
      <c r="E178" s="27">
        <v>-5.4858036222386719E-2</v>
      </c>
      <c r="F178" s="27">
        <v>0.10825605802167124</v>
      </c>
    </row>
    <row r="179" spans="2:6" x14ac:dyDescent="0.25">
      <c r="B179" s="15" t="s">
        <v>215</v>
      </c>
      <c r="C179" s="27">
        <v>2.5444924749526521E-2</v>
      </c>
      <c r="D179" s="27">
        <v>3.967771558840457E-2</v>
      </c>
      <c r="E179" s="27">
        <v>-5.2321968792569895E-2</v>
      </c>
      <c r="F179" s="27">
        <v>0.10321181829162293</v>
      </c>
    </row>
    <row r="180" spans="2:6" x14ac:dyDescent="0.25">
      <c r="B180" s="15" t="s">
        <v>216</v>
      </c>
      <c r="C180" s="27">
        <v>2.1787301469404934E-2</v>
      </c>
      <c r="D180" s="27">
        <v>3.3962836375182513E-2</v>
      </c>
      <c r="E180" s="27">
        <v>-4.4778634638779659E-2</v>
      </c>
      <c r="F180" s="27">
        <v>8.8353237577589533E-2</v>
      </c>
    </row>
    <row r="181" spans="2:6" x14ac:dyDescent="0.25">
      <c r="B181" s="15" t="s">
        <v>217</v>
      </c>
      <c r="C181" s="27">
        <v>3.2718011637201866E-2</v>
      </c>
      <c r="D181" s="27">
        <v>5.0996244151222829E-2</v>
      </c>
      <c r="E181" s="27">
        <v>-6.723279024600623E-2</v>
      </c>
      <c r="F181" s="27">
        <v>0.13266881352040996</v>
      </c>
    </row>
    <row r="182" spans="2:6" x14ac:dyDescent="0.25">
      <c r="B182" s="15" t="s">
        <v>218</v>
      </c>
      <c r="C182" s="27">
        <v>8.6691740031941697E-4</v>
      </c>
      <c r="D182" s="27">
        <v>2.3639775047521847E-3</v>
      </c>
      <c r="E182" s="27">
        <v>-3.7663933692577288E-3</v>
      </c>
      <c r="F182" s="27">
        <v>5.5002281698965632E-3</v>
      </c>
    </row>
    <row r="183" spans="2:6" x14ac:dyDescent="0.25">
      <c r="B183" s="15" t="s">
        <v>219</v>
      </c>
      <c r="C183" s="27">
        <v>5.2250725273204988E-4</v>
      </c>
      <c r="D183" s="27">
        <v>1.4247119468489395E-3</v>
      </c>
      <c r="E183" s="27">
        <v>-2.2698768514358147E-3</v>
      </c>
      <c r="F183" s="27">
        <v>3.3148913568999145E-3</v>
      </c>
    </row>
    <row r="184" spans="2:6" ht="13" thickBot="1" x14ac:dyDescent="0.3">
      <c r="B184" s="22" t="s">
        <v>220</v>
      </c>
      <c r="C184" s="28">
        <v>6.5202618679853009E-4</v>
      </c>
      <c r="D184" s="28">
        <v>1.7778706858557693E-3</v>
      </c>
      <c r="E184" s="28">
        <v>-2.8325363266483014E-3</v>
      </c>
      <c r="F184" s="28">
        <v>4.1365887002453618E-3</v>
      </c>
    </row>
  </sheetData>
  <mergeCells count="5">
    <mergeCell ref="B1:M2"/>
    <mergeCell ref="B31:J32"/>
    <mergeCell ref="B132:J133"/>
    <mergeCell ref="B144:J145"/>
    <mergeCell ref="B159:J160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3" name="BT591467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4" name="DD291090">
              <controlPr defaultSize="0" autoFill="0" autoPict="0" macro="[0]!GoToResultsNew1505202013062462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9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18726-153D-4CCA-9221-D6C84BA3CE3F}">
  <sheetPr codeName="Лист21">
    <tabColor rgb="FF007800"/>
  </sheetPr>
  <dimension ref="B1:M184"/>
  <sheetViews>
    <sheetView zoomScaleNormal="100" workbookViewId="0">
      <selection activeCell="H16" sqref="H16"/>
    </sheetView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369</v>
      </c>
    </row>
    <row r="4" spans="2:13" x14ac:dyDescent="0.25">
      <c r="B4" t="s">
        <v>144</v>
      </c>
    </row>
    <row r="5" spans="2:13" x14ac:dyDescent="0.25">
      <c r="B5" t="s">
        <v>356</v>
      </c>
    </row>
    <row r="6" spans="2:13" x14ac:dyDescent="0.25">
      <c r="B6" t="s">
        <v>225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357</v>
      </c>
    </row>
    <row r="13" spans="2:13" x14ac:dyDescent="0.25">
      <c r="B13" s="6" t="s">
        <v>358</v>
      </c>
    </row>
    <row r="14" spans="2:13" ht="13" thickBot="1" x14ac:dyDescent="0.3"/>
    <row r="15" spans="2:13" ht="37.5" x14ac:dyDescent="0.25">
      <c r="B15" s="16"/>
      <c r="C15" s="17" t="s">
        <v>228</v>
      </c>
      <c r="D15" s="17" t="s">
        <v>229</v>
      </c>
      <c r="E15" s="17" t="s">
        <v>230</v>
      </c>
    </row>
    <row r="16" spans="2:13" x14ac:dyDescent="0.25">
      <c r="B16" s="18" t="s">
        <v>359</v>
      </c>
      <c r="C16" s="23">
        <v>150</v>
      </c>
      <c r="D16" s="23">
        <v>206</v>
      </c>
      <c r="E16" s="23">
        <v>55</v>
      </c>
    </row>
    <row r="17" spans="2:10" ht="13" thickBot="1" x14ac:dyDescent="0.3">
      <c r="B17" s="22" t="s">
        <v>285</v>
      </c>
      <c r="C17" s="25">
        <v>42</v>
      </c>
      <c r="D17" s="25">
        <v>67</v>
      </c>
      <c r="E17" s="25">
        <v>6</v>
      </c>
    </row>
    <row r="20" spans="2:10" x14ac:dyDescent="0.25">
      <c r="B20" s="6" t="s">
        <v>360</v>
      </c>
    </row>
    <row r="21" spans="2:10" ht="13" thickBot="1" x14ac:dyDescent="0.3"/>
    <row r="22" spans="2:10" x14ac:dyDescent="0.25">
      <c r="B22" s="37" t="s">
        <v>170</v>
      </c>
      <c r="C22" s="39">
        <v>6.3120752374611406</v>
      </c>
    </row>
    <row r="23" spans="2:10" x14ac:dyDescent="0.25">
      <c r="B23" t="s">
        <v>171</v>
      </c>
      <c r="C23" s="40">
        <v>5.9914645471101275</v>
      </c>
    </row>
    <row r="24" spans="2:10" x14ac:dyDescent="0.25">
      <c r="B24" t="s">
        <v>172</v>
      </c>
      <c r="C24" s="41">
        <v>2</v>
      </c>
    </row>
    <row r="25" spans="2:10" x14ac:dyDescent="0.25">
      <c r="B25" t="s">
        <v>173</v>
      </c>
      <c r="C25" s="40">
        <v>4.2594181534577835E-2</v>
      </c>
    </row>
    <row r="26" spans="2:10" ht="13" thickBot="1" x14ac:dyDescent="0.3">
      <c r="B26" s="38" t="s">
        <v>174</v>
      </c>
      <c r="C26" s="42">
        <v>0.05</v>
      </c>
    </row>
    <row r="28" spans="2:10" x14ac:dyDescent="0.25">
      <c r="B28" s="6" t="s">
        <v>176</v>
      </c>
    </row>
    <row r="29" spans="2:10" x14ac:dyDescent="0.25">
      <c r="B29" s="6" t="s">
        <v>177</v>
      </c>
    </row>
    <row r="30" spans="2:10" x14ac:dyDescent="0.25">
      <c r="B30" s="6" t="s">
        <v>178</v>
      </c>
    </row>
    <row r="31" spans="2:10" ht="12.5" customHeight="1" x14ac:dyDescent="0.25">
      <c r="B31" s="62" t="s">
        <v>179</v>
      </c>
      <c r="C31" s="62"/>
      <c r="D31" s="62"/>
      <c r="E31" s="62"/>
      <c r="F31" s="62"/>
      <c r="G31" s="62"/>
      <c r="H31" s="62"/>
      <c r="I31" s="62"/>
      <c r="J31" s="62"/>
    </row>
    <row r="32" spans="2:10" x14ac:dyDescent="0.25">
      <c r="B32" s="62"/>
      <c r="C32" s="62"/>
      <c r="D32" s="62"/>
      <c r="E32" s="62"/>
      <c r="F32" s="62"/>
      <c r="G32" s="62"/>
      <c r="H32" s="62"/>
      <c r="I32" s="62"/>
      <c r="J32" s="62"/>
    </row>
    <row r="35" spans="2:6" x14ac:dyDescent="0.25">
      <c r="B35" s="6" t="s">
        <v>361</v>
      </c>
    </row>
    <row r="36" spans="2:6" ht="13" thickBot="1" x14ac:dyDescent="0.3"/>
    <row r="37" spans="2:6" ht="37.5" x14ac:dyDescent="0.25">
      <c r="B37" s="16"/>
      <c r="C37" s="17" t="s">
        <v>228</v>
      </c>
      <c r="D37" s="17" t="s">
        <v>229</v>
      </c>
      <c r="E37" s="17" t="s">
        <v>230</v>
      </c>
    </row>
    <row r="38" spans="2:6" ht="13" x14ac:dyDescent="0.3">
      <c r="B38" s="18" t="s">
        <v>359</v>
      </c>
      <c r="C38" s="43" t="s">
        <v>182</v>
      </c>
      <c r="D38" s="43" t="s">
        <v>182</v>
      </c>
      <c r="E38" s="45" t="s">
        <v>181</v>
      </c>
    </row>
    <row r="39" spans="2:6" ht="13.5" thickBot="1" x14ac:dyDescent="0.35">
      <c r="B39" s="22" t="s">
        <v>285</v>
      </c>
      <c r="C39" s="44" t="s">
        <v>181</v>
      </c>
      <c r="D39" s="44" t="s">
        <v>181</v>
      </c>
      <c r="E39" s="46" t="s">
        <v>182</v>
      </c>
    </row>
    <row r="40" spans="2:6" ht="13" x14ac:dyDescent="0.3">
      <c r="B40" s="47" t="s">
        <v>183</v>
      </c>
    </row>
    <row r="43" spans="2:6" x14ac:dyDescent="0.25">
      <c r="B43" s="6" t="s">
        <v>362</v>
      </c>
    </row>
    <row r="44" spans="2:6" ht="13" thickBot="1" x14ac:dyDescent="0.3"/>
    <row r="45" spans="2:6" ht="37.5" x14ac:dyDescent="0.25">
      <c r="B45" s="16"/>
      <c r="C45" s="17" t="s">
        <v>228</v>
      </c>
      <c r="D45" s="17" t="s">
        <v>229</v>
      </c>
      <c r="E45" s="17" t="s">
        <v>230</v>
      </c>
      <c r="F45" s="48" t="s">
        <v>185</v>
      </c>
    </row>
    <row r="46" spans="2:6" x14ac:dyDescent="0.25">
      <c r="B46" s="18" t="s">
        <v>359</v>
      </c>
      <c r="C46" s="26">
        <v>3.4692348255647039E-6</v>
      </c>
      <c r="D46" s="26">
        <v>0.25075763174900229</v>
      </c>
      <c r="E46" s="26">
        <v>1.1292553482709844</v>
      </c>
      <c r="F46" s="49">
        <v>1.3800164492548124</v>
      </c>
    </row>
    <row r="47" spans="2:6" x14ac:dyDescent="0.25">
      <c r="B47" s="15" t="s">
        <v>285</v>
      </c>
      <c r="C47" s="27">
        <v>1.2398743593982449E-5</v>
      </c>
      <c r="D47" s="27">
        <v>0.89618597085946905</v>
      </c>
      <c r="E47" s="27">
        <v>4.0358604186032654</v>
      </c>
      <c r="F47" s="50">
        <v>4.9320587882063283</v>
      </c>
    </row>
    <row r="48" spans="2:6" ht="13" thickBot="1" x14ac:dyDescent="0.3">
      <c r="B48" s="19" t="s">
        <v>185</v>
      </c>
      <c r="C48" s="20">
        <v>1.5867978419547153E-5</v>
      </c>
      <c r="D48" s="20">
        <v>1.1469436026084714</v>
      </c>
      <c r="E48" s="20">
        <v>5.1651157668742496</v>
      </c>
      <c r="F48" s="51">
        <v>6.3120752374611406</v>
      </c>
    </row>
    <row r="51" spans="2:5" x14ac:dyDescent="0.25">
      <c r="B51" s="6" t="s">
        <v>363</v>
      </c>
    </row>
    <row r="52" spans="2:5" ht="13" thickBot="1" x14ac:dyDescent="0.3"/>
    <row r="53" spans="2:5" ht="37.5" x14ac:dyDescent="0.25">
      <c r="B53" s="16"/>
      <c r="C53" s="17" t="s">
        <v>228</v>
      </c>
      <c r="D53" s="17" t="s">
        <v>229</v>
      </c>
      <c r="E53" s="17" t="s">
        <v>230</v>
      </c>
    </row>
    <row r="54" spans="2:5" x14ac:dyDescent="0.25">
      <c r="B54" s="18" t="s">
        <v>359</v>
      </c>
      <c r="C54" s="26">
        <v>-1.8625882061166135E-3</v>
      </c>
      <c r="D54" s="26">
        <v>-0.50075705861126141</v>
      </c>
      <c r="E54" s="26">
        <v>1.0626642688408152</v>
      </c>
    </row>
    <row r="55" spans="2:5" ht="13" thickBot="1" x14ac:dyDescent="0.3">
      <c r="B55" s="22" t="s">
        <v>285</v>
      </c>
      <c r="C55" s="28">
        <v>3.5211849701460513E-3</v>
      </c>
      <c r="D55" s="28">
        <v>0.94667099398865551</v>
      </c>
      <c r="E55" s="28">
        <v>-2.0089451009430959</v>
      </c>
    </row>
    <row r="58" spans="2:5" x14ac:dyDescent="0.25">
      <c r="B58" s="6" t="s">
        <v>364</v>
      </c>
    </row>
    <row r="59" spans="2:5" ht="13" thickBot="1" x14ac:dyDescent="0.3"/>
    <row r="60" spans="2:5" ht="37.5" x14ac:dyDescent="0.25">
      <c r="B60" s="16"/>
      <c r="C60" s="17" t="s">
        <v>228</v>
      </c>
      <c r="D60" s="17" t="s">
        <v>229</v>
      </c>
      <c r="E60" s="17" t="s">
        <v>230</v>
      </c>
    </row>
    <row r="61" spans="2:5" ht="13" x14ac:dyDescent="0.3">
      <c r="B61" s="18" t="s">
        <v>359</v>
      </c>
      <c r="C61" s="26">
        <v>-4.9989689501839683E-3</v>
      </c>
      <c r="D61" s="26">
        <v>-1.5442003379367697</v>
      </c>
      <c r="E61" s="29">
        <v>2.417165714898629</v>
      </c>
    </row>
    <row r="62" spans="2:5" ht="13.5" thickBot="1" x14ac:dyDescent="0.35">
      <c r="B62" s="22" t="s">
        <v>285</v>
      </c>
      <c r="C62" s="28">
        <v>4.9989689501855261E-3</v>
      </c>
      <c r="D62" s="28">
        <v>1.5442003379367624</v>
      </c>
      <c r="E62" s="33">
        <v>-2.4171657148986316</v>
      </c>
    </row>
    <row r="63" spans="2:5" ht="13" x14ac:dyDescent="0.3">
      <c r="B63" s="47" t="s">
        <v>188</v>
      </c>
    </row>
    <row r="86" spans="2:7" x14ac:dyDescent="0.25">
      <c r="G86" t="s">
        <v>189</v>
      </c>
    </row>
    <row r="89" spans="2:7" x14ac:dyDescent="0.25">
      <c r="B89" s="6" t="s">
        <v>365</v>
      </c>
    </row>
    <row r="90" spans="2:7" ht="13" thickBot="1" x14ac:dyDescent="0.3"/>
    <row r="91" spans="2:7" ht="37.5" x14ac:dyDescent="0.25">
      <c r="B91" s="16"/>
      <c r="C91" s="17" t="s">
        <v>228</v>
      </c>
      <c r="D91" s="17" t="s">
        <v>229</v>
      </c>
      <c r="E91" s="17" t="s">
        <v>230</v>
      </c>
      <c r="F91" s="48" t="s">
        <v>185</v>
      </c>
    </row>
    <row r="92" spans="2:7" x14ac:dyDescent="0.25">
      <c r="B92" s="18" t="s">
        <v>359</v>
      </c>
      <c r="C92" s="23">
        <v>150</v>
      </c>
      <c r="D92" s="23">
        <v>206</v>
      </c>
      <c r="E92" s="23">
        <v>55</v>
      </c>
      <c r="F92" s="53">
        <v>411</v>
      </c>
    </row>
    <row r="93" spans="2:7" x14ac:dyDescent="0.25">
      <c r="B93" s="15" t="s">
        <v>285</v>
      </c>
      <c r="C93" s="24">
        <v>42</v>
      </c>
      <c r="D93" s="24">
        <v>67</v>
      </c>
      <c r="E93" s="24">
        <v>6</v>
      </c>
      <c r="F93" s="54">
        <v>115</v>
      </c>
    </row>
    <row r="94" spans="2:7" ht="13" thickBot="1" x14ac:dyDescent="0.3">
      <c r="B94" s="19" t="s">
        <v>185</v>
      </c>
      <c r="C94" s="52">
        <v>192</v>
      </c>
      <c r="D94" s="52">
        <v>273</v>
      </c>
      <c r="E94" s="52">
        <v>61</v>
      </c>
      <c r="F94" s="55">
        <v>526</v>
      </c>
    </row>
    <row r="97" spans="2:6" x14ac:dyDescent="0.25">
      <c r="B97" s="6" t="s">
        <v>366</v>
      </c>
    </row>
    <row r="98" spans="2:6" ht="13" thickBot="1" x14ac:dyDescent="0.3"/>
    <row r="99" spans="2:6" ht="37.5" x14ac:dyDescent="0.25">
      <c r="B99" s="16"/>
      <c r="C99" s="17" t="s">
        <v>228</v>
      </c>
      <c r="D99" s="17" t="s">
        <v>229</v>
      </c>
      <c r="E99" s="17" t="s">
        <v>230</v>
      </c>
      <c r="F99" s="48" t="s">
        <v>185</v>
      </c>
    </row>
    <row r="100" spans="2:6" x14ac:dyDescent="0.25">
      <c r="B100" s="18" t="s">
        <v>359</v>
      </c>
      <c r="C100" s="26">
        <v>36.496350364963504</v>
      </c>
      <c r="D100" s="26">
        <v>50.121654501216554</v>
      </c>
      <c r="E100" s="26">
        <v>13.381995133819952</v>
      </c>
      <c r="F100" s="49">
        <v>100</v>
      </c>
    </row>
    <row r="101" spans="2:6" x14ac:dyDescent="0.25">
      <c r="B101" s="15" t="s">
        <v>285</v>
      </c>
      <c r="C101" s="27">
        <v>36.521739130434781</v>
      </c>
      <c r="D101" s="27">
        <v>58.260869565217391</v>
      </c>
      <c r="E101" s="27">
        <v>5.2173913043478262</v>
      </c>
      <c r="F101" s="50">
        <v>100</v>
      </c>
    </row>
    <row r="102" spans="2:6" ht="13" thickBot="1" x14ac:dyDescent="0.3">
      <c r="B102" s="19" t="s">
        <v>185</v>
      </c>
      <c r="C102" s="52">
        <v>36.50190114068441</v>
      </c>
      <c r="D102" s="52">
        <v>51.901140684410649</v>
      </c>
      <c r="E102" s="52">
        <v>11.596958174904943</v>
      </c>
      <c r="F102" s="55">
        <v>100</v>
      </c>
    </row>
    <row r="105" spans="2:6" x14ac:dyDescent="0.25">
      <c r="B105" s="6" t="s">
        <v>367</v>
      </c>
    </row>
    <row r="106" spans="2:6" ht="13" thickBot="1" x14ac:dyDescent="0.3"/>
    <row r="107" spans="2:6" ht="37.5" x14ac:dyDescent="0.25">
      <c r="B107" s="16"/>
      <c r="C107" s="17" t="s">
        <v>228</v>
      </c>
      <c r="D107" s="17" t="s">
        <v>229</v>
      </c>
      <c r="E107" s="17" t="s">
        <v>230</v>
      </c>
      <c r="F107" s="48" t="s">
        <v>185</v>
      </c>
    </row>
    <row r="108" spans="2:6" x14ac:dyDescent="0.25">
      <c r="B108" s="18" t="s">
        <v>359</v>
      </c>
      <c r="C108" s="26">
        <v>78.125</v>
      </c>
      <c r="D108" s="26">
        <v>75.45787545787546</v>
      </c>
      <c r="E108" s="26">
        <v>90.163934426229503</v>
      </c>
      <c r="F108" s="49">
        <v>78.136882129277566</v>
      </c>
    </row>
    <row r="109" spans="2:6" x14ac:dyDescent="0.25">
      <c r="B109" s="15" t="s">
        <v>285</v>
      </c>
      <c r="C109" s="27">
        <v>21.875</v>
      </c>
      <c r="D109" s="27">
        <v>24.54212454212454</v>
      </c>
      <c r="E109" s="27">
        <v>9.8360655737704921</v>
      </c>
      <c r="F109" s="50">
        <v>21.863117870722434</v>
      </c>
    </row>
    <row r="110" spans="2:6" ht="13" thickBot="1" x14ac:dyDescent="0.3">
      <c r="B110" s="19" t="s">
        <v>185</v>
      </c>
      <c r="C110" s="52">
        <v>100</v>
      </c>
      <c r="D110" s="52">
        <v>100</v>
      </c>
      <c r="E110" s="52">
        <v>100</v>
      </c>
      <c r="F110" s="55">
        <v>100</v>
      </c>
    </row>
    <row r="113" spans="2:6" x14ac:dyDescent="0.25">
      <c r="B113" s="6" t="s">
        <v>368</v>
      </c>
    </row>
    <row r="114" spans="2:6" ht="13" thickBot="1" x14ac:dyDescent="0.3"/>
    <row r="115" spans="2:6" ht="37.5" x14ac:dyDescent="0.25">
      <c r="B115" s="16"/>
      <c r="C115" s="17" t="s">
        <v>228</v>
      </c>
      <c r="D115" s="17" t="s">
        <v>229</v>
      </c>
      <c r="E115" s="17" t="s">
        <v>230</v>
      </c>
      <c r="F115" s="48" t="s">
        <v>185</v>
      </c>
    </row>
    <row r="116" spans="2:6" x14ac:dyDescent="0.25">
      <c r="B116" s="18" t="s">
        <v>359</v>
      </c>
      <c r="C116" s="26">
        <v>28.517110266159694</v>
      </c>
      <c r="D116" s="26">
        <v>39.163498098859314</v>
      </c>
      <c r="E116" s="26">
        <v>10.456273764258556</v>
      </c>
      <c r="F116" s="49">
        <v>78.136882129277566</v>
      </c>
    </row>
    <row r="117" spans="2:6" x14ac:dyDescent="0.25">
      <c r="B117" s="15" t="s">
        <v>285</v>
      </c>
      <c r="C117" s="27">
        <v>7.9847908745247151</v>
      </c>
      <c r="D117" s="27">
        <v>12.737642585551331</v>
      </c>
      <c r="E117" s="27">
        <v>1.1406844106463878</v>
      </c>
      <c r="F117" s="50">
        <v>21.863117870722434</v>
      </c>
    </row>
    <row r="118" spans="2:6" ht="13" thickBot="1" x14ac:dyDescent="0.3">
      <c r="B118" s="19" t="s">
        <v>185</v>
      </c>
      <c r="C118" s="20">
        <v>36.50190114068441</v>
      </c>
      <c r="D118" s="20">
        <v>51.901140684410649</v>
      </c>
      <c r="E118" s="20">
        <v>11.596958174904943</v>
      </c>
      <c r="F118" s="51">
        <v>100</v>
      </c>
    </row>
    <row r="121" spans="2:6" x14ac:dyDescent="0.25">
      <c r="B121" s="6" t="s">
        <v>194</v>
      </c>
    </row>
    <row r="122" spans="2:6" ht="13" thickBot="1" x14ac:dyDescent="0.3"/>
    <row r="123" spans="2:6" x14ac:dyDescent="0.25">
      <c r="B123" s="37" t="s">
        <v>170</v>
      </c>
      <c r="C123" s="39">
        <v>6.3120752374611397</v>
      </c>
    </row>
    <row r="124" spans="2:6" x14ac:dyDescent="0.25">
      <c r="B124" t="s">
        <v>171</v>
      </c>
      <c r="C124" s="40">
        <v>5.9914645471101275</v>
      </c>
    </row>
    <row r="125" spans="2:6" x14ac:dyDescent="0.25">
      <c r="B125" t="s">
        <v>172</v>
      </c>
      <c r="C125" s="41">
        <v>2</v>
      </c>
    </row>
    <row r="126" spans="2:6" x14ac:dyDescent="0.25">
      <c r="B126" t="s">
        <v>173</v>
      </c>
      <c r="C126" s="40">
        <v>4.2594181534577835E-2</v>
      </c>
    </row>
    <row r="127" spans="2:6" ht="13" thickBot="1" x14ac:dyDescent="0.3">
      <c r="B127" s="38" t="s">
        <v>174</v>
      </c>
      <c r="C127" s="42">
        <v>0.05</v>
      </c>
    </row>
    <row r="129" spans="2:10" x14ac:dyDescent="0.25">
      <c r="B129" s="6" t="s">
        <v>176</v>
      </c>
    </row>
    <row r="130" spans="2:10" x14ac:dyDescent="0.25">
      <c r="B130" s="6" t="s">
        <v>177</v>
      </c>
    </row>
    <row r="131" spans="2:10" x14ac:dyDescent="0.25">
      <c r="B131" s="6" t="s">
        <v>178</v>
      </c>
    </row>
    <row r="132" spans="2:10" ht="12.5" customHeight="1" x14ac:dyDescent="0.25">
      <c r="B132" s="62" t="s">
        <v>179</v>
      </c>
      <c r="C132" s="62"/>
      <c r="D132" s="62"/>
      <c r="E132" s="62"/>
      <c r="F132" s="62"/>
      <c r="G132" s="62"/>
      <c r="H132" s="62"/>
      <c r="I132" s="62"/>
      <c r="J132" s="62"/>
    </row>
    <row r="133" spans="2:10" x14ac:dyDescent="0.25">
      <c r="B133" s="62"/>
      <c r="C133" s="62"/>
      <c r="D133" s="62"/>
      <c r="E133" s="62"/>
      <c r="F133" s="62"/>
      <c r="G133" s="62"/>
      <c r="H133" s="62"/>
      <c r="I133" s="62"/>
      <c r="J133" s="62"/>
    </row>
    <row r="136" spans="2:10" x14ac:dyDescent="0.25">
      <c r="B136" s="6" t="s">
        <v>195</v>
      </c>
    </row>
    <row r="137" spans="2:10" ht="13" thickBot="1" x14ac:dyDescent="0.3"/>
    <row r="138" spans="2:10" x14ac:dyDescent="0.25">
      <c r="B138" s="37" t="s">
        <v>196</v>
      </c>
      <c r="C138" s="39">
        <v>3.3017026167727441E-2</v>
      </c>
    </row>
    <row r="139" spans="2:10" ht="13" thickBot="1" x14ac:dyDescent="0.3">
      <c r="B139" s="38" t="s">
        <v>174</v>
      </c>
      <c r="C139" s="42">
        <v>0.05</v>
      </c>
    </row>
    <row r="141" spans="2:10" x14ac:dyDescent="0.25">
      <c r="B141" s="6" t="s">
        <v>176</v>
      </c>
    </row>
    <row r="142" spans="2:10" x14ac:dyDescent="0.25">
      <c r="B142" s="6" t="s">
        <v>177</v>
      </c>
    </row>
    <row r="143" spans="2:10" x14ac:dyDescent="0.25">
      <c r="B143" s="6" t="s">
        <v>178</v>
      </c>
    </row>
    <row r="144" spans="2:10" ht="12.5" customHeight="1" x14ac:dyDescent="0.25">
      <c r="B144" s="62" t="s">
        <v>179</v>
      </c>
      <c r="C144" s="62"/>
      <c r="D144" s="62"/>
      <c r="E144" s="62"/>
      <c r="F144" s="62"/>
      <c r="G144" s="62"/>
      <c r="H144" s="62"/>
      <c r="I144" s="62"/>
      <c r="J144" s="62"/>
    </row>
    <row r="145" spans="2:10" x14ac:dyDescent="0.25">
      <c r="B145" s="62"/>
      <c r="C145" s="62"/>
      <c r="D145" s="62"/>
      <c r="E145" s="62"/>
      <c r="F145" s="62"/>
      <c r="G145" s="62"/>
      <c r="H145" s="62"/>
      <c r="I145" s="62"/>
      <c r="J145" s="62"/>
    </row>
    <row r="148" spans="2:10" x14ac:dyDescent="0.25">
      <c r="B148" s="6" t="s">
        <v>197</v>
      </c>
    </row>
    <row r="149" spans="2:10" ht="13" thickBot="1" x14ac:dyDescent="0.3"/>
    <row r="150" spans="2:10" x14ac:dyDescent="0.25">
      <c r="B150" s="37" t="s">
        <v>198</v>
      </c>
      <c r="C150" s="39">
        <v>7.2788222125032309</v>
      </c>
    </row>
    <row r="151" spans="2:10" x14ac:dyDescent="0.25">
      <c r="B151" t="s">
        <v>199</v>
      </c>
      <c r="C151" s="40">
        <v>5.9914645471101275</v>
      </c>
    </row>
    <row r="152" spans="2:10" x14ac:dyDescent="0.25">
      <c r="B152" t="s">
        <v>172</v>
      </c>
      <c r="C152" s="41">
        <v>2</v>
      </c>
    </row>
    <row r="153" spans="2:10" x14ac:dyDescent="0.25">
      <c r="B153" t="s">
        <v>173</v>
      </c>
      <c r="C153" s="40">
        <v>2.6267808359925482E-2</v>
      </c>
    </row>
    <row r="154" spans="2:10" ht="13" thickBot="1" x14ac:dyDescent="0.3">
      <c r="B154" s="38" t="s">
        <v>174</v>
      </c>
      <c r="C154" s="42">
        <v>0.05</v>
      </c>
    </row>
    <row r="156" spans="2:10" x14ac:dyDescent="0.25">
      <c r="B156" s="6" t="s">
        <v>176</v>
      </c>
    </row>
    <row r="157" spans="2:10" x14ac:dyDescent="0.25">
      <c r="B157" s="6" t="s">
        <v>177</v>
      </c>
    </row>
    <row r="158" spans="2:10" x14ac:dyDescent="0.25">
      <c r="B158" s="6" t="s">
        <v>178</v>
      </c>
    </row>
    <row r="159" spans="2:10" ht="12.5" customHeight="1" x14ac:dyDescent="0.25">
      <c r="B159" s="62" t="s">
        <v>179</v>
      </c>
      <c r="C159" s="62"/>
      <c r="D159" s="62"/>
      <c r="E159" s="62"/>
      <c r="F159" s="62"/>
      <c r="G159" s="62"/>
      <c r="H159" s="62"/>
      <c r="I159" s="62"/>
      <c r="J159" s="62"/>
    </row>
    <row r="160" spans="2:10" x14ac:dyDescent="0.25">
      <c r="B160" s="62"/>
      <c r="C160" s="62"/>
      <c r="D160" s="62"/>
      <c r="E160" s="62"/>
      <c r="F160" s="62"/>
      <c r="G160" s="62"/>
      <c r="H160" s="62"/>
      <c r="I160" s="62"/>
      <c r="J160" s="62"/>
    </row>
    <row r="163" spans="2:6" x14ac:dyDescent="0.25">
      <c r="B163" s="6" t="s">
        <v>200</v>
      </c>
    </row>
    <row r="164" spans="2:6" ht="13" thickBot="1" x14ac:dyDescent="0.3"/>
    <row r="165" spans="2:6" x14ac:dyDescent="0.25">
      <c r="B165" s="16" t="s">
        <v>201</v>
      </c>
      <c r="C165" s="17" t="s">
        <v>202</v>
      </c>
    </row>
    <row r="166" spans="2:6" x14ac:dyDescent="0.25">
      <c r="B166" s="18" t="s">
        <v>203</v>
      </c>
      <c r="C166" s="26">
        <v>0.10954516437067573</v>
      </c>
    </row>
    <row r="167" spans="2:6" x14ac:dyDescent="0.25">
      <c r="B167" s="15" t="s">
        <v>204</v>
      </c>
      <c r="C167" s="27">
        <v>0.10889374258785496</v>
      </c>
    </row>
    <row r="168" spans="2:6" x14ac:dyDescent="0.25">
      <c r="B168" s="15" t="s">
        <v>205</v>
      </c>
      <c r="C168" s="27">
        <v>0.10954516437067573</v>
      </c>
    </row>
    <row r="169" spans="2:6" x14ac:dyDescent="0.25">
      <c r="B169" s="15" t="s">
        <v>206</v>
      </c>
      <c r="C169" s="27">
        <v>9.2116136027680151E-2</v>
      </c>
    </row>
    <row r="170" spans="2:6" x14ac:dyDescent="0.25">
      <c r="B170" s="15" t="s">
        <v>207</v>
      </c>
      <c r="C170" s="27">
        <v>1.2000143036998374E-2</v>
      </c>
    </row>
    <row r="171" spans="2:6" ht="13" thickBot="1" x14ac:dyDescent="0.3">
      <c r="B171" s="22" t="s">
        <v>208</v>
      </c>
      <c r="C171" s="28">
        <v>3.8882330742581678E-3</v>
      </c>
    </row>
    <row r="174" spans="2:6" x14ac:dyDescent="0.25">
      <c r="B174" s="6" t="s">
        <v>209</v>
      </c>
    </row>
    <row r="175" spans="2:6" ht="13" thickBot="1" x14ac:dyDescent="0.3"/>
    <row r="176" spans="2:6" ht="37.5" x14ac:dyDescent="0.25">
      <c r="B176" s="16" t="s">
        <v>201</v>
      </c>
      <c r="C176" s="17" t="s">
        <v>202</v>
      </c>
      <c r="D176" s="17" t="s">
        <v>210</v>
      </c>
      <c r="E176" s="17" t="s">
        <v>211</v>
      </c>
      <c r="F176" s="17" t="s">
        <v>212</v>
      </c>
    </row>
    <row r="177" spans="2:6" x14ac:dyDescent="0.25">
      <c r="B177" s="18" t="s">
        <v>213</v>
      </c>
      <c r="C177" s="26">
        <v>-9.1715425036335854E-2</v>
      </c>
      <c r="D177" s="26">
        <v>8.9997831192982422E-2</v>
      </c>
      <c r="E177" s="26">
        <v>-0.2681079328612968</v>
      </c>
      <c r="F177" s="26">
        <v>8.467708278862511E-2</v>
      </c>
    </row>
    <row r="178" spans="2:6" x14ac:dyDescent="0.25">
      <c r="B178" s="15" t="s">
        <v>214</v>
      </c>
      <c r="C178" s="27">
        <v>-3.9827878176144686E-2</v>
      </c>
      <c r="D178" s="27">
        <v>3.9200649744723148E-2</v>
      </c>
      <c r="E178" s="27">
        <v>-0.11665973984637129</v>
      </c>
      <c r="F178" s="27">
        <v>3.7003983494081925E-2</v>
      </c>
    </row>
    <row r="179" spans="2:6" x14ac:dyDescent="0.25">
      <c r="B179" s="15" t="s">
        <v>215</v>
      </c>
      <c r="C179" s="27">
        <v>-3.5579522618514076E-2</v>
      </c>
      <c r="D179" s="27">
        <v>3.5116458501262465E-2</v>
      </c>
      <c r="E179" s="27">
        <v>-0.1044065165455839</v>
      </c>
      <c r="F179" s="27">
        <v>3.3247471308555751E-2</v>
      </c>
    </row>
    <row r="180" spans="2:6" x14ac:dyDescent="0.25">
      <c r="B180" s="15" t="s">
        <v>216</v>
      </c>
      <c r="C180" s="27">
        <v>-3.0465084611480422E-2</v>
      </c>
      <c r="D180" s="27">
        <v>2.9988502935352254E-2</v>
      </c>
      <c r="E180" s="27">
        <v>-8.9241470315044522E-2</v>
      </c>
      <c r="F180" s="27">
        <v>2.8311301092083675E-2</v>
      </c>
    </row>
    <row r="181" spans="2:6" x14ac:dyDescent="0.25">
      <c r="B181" s="15" t="s">
        <v>217</v>
      </c>
      <c r="C181" s="27">
        <v>-5.2068126520681268E-2</v>
      </c>
      <c r="D181" s="27">
        <v>5.1297422000086981E-2</v>
      </c>
      <c r="E181" s="27">
        <v>-0.15260922614060435</v>
      </c>
      <c r="F181" s="27">
        <v>4.8472973099241812E-2</v>
      </c>
    </row>
    <row r="182" spans="2:6" x14ac:dyDescent="0.25">
      <c r="B182" s="15" t="s">
        <v>218</v>
      </c>
      <c r="C182" s="27">
        <v>1.3174842853395468E-2</v>
      </c>
      <c r="D182" s="27">
        <v>8.8880957279647965E-3</v>
      </c>
      <c r="E182" s="27">
        <v>-4.2455046645598418E-3</v>
      </c>
      <c r="F182" s="27">
        <v>3.0595190371350778E-2</v>
      </c>
    </row>
    <row r="183" spans="2:6" x14ac:dyDescent="0.25">
      <c r="B183" s="15" t="s">
        <v>219</v>
      </c>
      <c r="C183" s="27">
        <v>7.2216237650835303E-3</v>
      </c>
      <c r="D183" s="27">
        <v>4.8730680520906854E-3</v>
      </c>
      <c r="E183" s="27">
        <v>-2.3294141112269661E-3</v>
      </c>
      <c r="F183" s="27">
        <v>1.6772661641394026E-2</v>
      </c>
    </row>
    <row r="184" spans="2:6" ht="13" thickBot="1" x14ac:dyDescent="0.3">
      <c r="B184" s="22" t="s">
        <v>220</v>
      </c>
      <c r="C184" s="28">
        <v>9.3294353410332646E-3</v>
      </c>
      <c r="D184" s="28">
        <v>6.2908182613405032E-3</v>
      </c>
      <c r="E184" s="28">
        <v>-3.0003418844810007E-3</v>
      </c>
      <c r="F184" s="28">
        <v>2.1659212566547528E-2</v>
      </c>
    </row>
  </sheetData>
  <mergeCells count="5">
    <mergeCell ref="B1:M2"/>
    <mergeCell ref="B31:J32"/>
    <mergeCell ref="B132:J133"/>
    <mergeCell ref="B144:J145"/>
    <mergeCell ref="B159:J160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3" name="BT845729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4" name="DD447961">
              <controlPr defaultSize="0" autoFill="0" autoPict="0" macro="[0]!GoToResultsNew1505202013045874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8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F05F6-46B2-45B7-806E-AC0E94517F3B}">
  <sheetPr codeName="Лист15">
    <tabColor rgb="FF007800"/>
  </sheetPr>
  <dimension ref="B1:M207"/>
  <sheetViews>
    <sheetView zoomScaleNormal="100" workbookViewId="0"/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352</v>
      </c>
    </row>
    <row r="4" spans="2:13" x14ac:dyDescent="0.25">
      <c r="B4" t="s">
        <v>144</v>
      </c>
    </row>
    <row r="5" spans="2:13" x14ac:dyDescent="0.25">
      <c r="B5" t="s">
        <v>340</v>
      </c>
    </row>
    <row r="6" spans="2:13" x14ac:dyDescent="0.25">
      <c r="B6" t="s">
        <v>255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341</v>
      </c>
    </row>
    <row r="13" spans="2:13" x14ac:dyDescent="0.25">
      <c r="B13" s="6" t="s">
        <v>342</v>
      </c>
    </row>
    <row r="14" spans="2:13" ht="13" thickBot="1" x14ac:dyDescent="0.3"/>
    <row r="15" spans="2:13" ht="25" x14ac:dyDescent="0.25">
      <c r="B15" s="16"/>
      <c r="C15" s="17" t="s">
        <v>258</v>
      </c>
      <c r="D15" s="17" t="s">
        <v>259</v>
      </c>
      <c r="E15" s="17" t="s">
        <v>260</v>
      </c>
    </row>
    <row r="16" spans="2:13" x14ac:dyDescent="0.25">
      <c r="B16" s="18" t="s">
        <v>285</v>
      </c>
      <c r="C16" s="23">
        <v>0</v>
      </c>
      <c r="D16" s="23">
        <v>2</v>
      </c>
      <c r="E16" s="23">
        <v>5</v>
      </c>
    </row>
    <row r="17" spans="2:5" x14ac:dyDescent="0.25">
      <c r="B17" s="15" t="s">
        <v>286</v>
      </c>
      <c r="C17" s="24">
        <v>2</v>
      </c>
      <c r="D17" s="24">
        <v>17</v>
      </c>
      <c r="E17" s="24">
        <v>34</v>
      </c>
    </row>
    <row r="18" spans="2:5" x14ac:dyDescent="0.25">
      <c r="B18" s="15" t="s">
        <v>287</v>
      </c>
      <c r="C18" s="24">
        <v>26</v>
      </c>
      <c r="D18" s="24">
        <v>152</v>
      </c>
      <c r="E18" s="24">
        <v>62</v>
      </c>
    </row>
    <row r="19" spans="2:5" x14ac:dyDescent="0.25">
      <c r="B19" s="15" t="s">
        <v>288</v>
      </c>
      <c r="C19" s="24">
        <v>46</v>
      </c>
      <c r="D19" s="24">
        <v>132</v>
      </c>
      <c r="E19" s="24">
        <v>26</v>
      </c>
    </row>
    <row r="20" spans="2:5" ht="13" thickBot="1" x14ac:dyDescent="0.3">
      <c r="B20" s="22" t="s">
        <v>289</v>
      </c>
      <c r="C20" s="25">
        <v>4</v>
      </c>
      <c r="D20" s="25">
        <v>14</v>
      </c>
      <c r="E20" s="25">
        <v>4</v>
      </c>
    </row>
    <row r="23" spans="2:5" x14ac:dyDescent="0.25">
      <c r="B23" s="6" t="s">
        <v>343</v>
      </c>
    </row>
    <row r="24" spans="2:5" ht="13" thickBot="1" x14ac:dyDescent="0.3"/>
    <row r="25" spans="2:5" x14ac:dyDescent="0.25">
      <c r="B25" s="37" t="s">
        <v>170</v>
      </c>
      <c r="C25" s="39">
        <v>77.050549037476031</v>
      </c>
    </row>
    <row r="26" spans="2:5" x14ac:dyDescent="0.25">
      <c r="B26" t="s">
        <v>171</v>
      </c>
      <c r="C26" s="40">
        <v>15.507313055868382</v>
      </c>
    </row>
    <row r="27" spans="2:5" x14ac:dyDescent="0.25">
      <c r="B27" t="s">
        <v>172</v>
      </c>
      <c r="C27" s="41">
        <v>8</v>
      </c>
    </row>
    <row r="28" spans="2:5" x14ac:dyDescent="0.25">
      <c r="B28" t="s">
        <v>173</v>
      </c>
      <c r="C28" s="40" t="s">
        <v>175</v>
      </c>
    </row>
    <row r="29" spans="2:5" ht="13" thickBot="1" x14ac:dyDescent="0.3">
      <c r="B29" s="38" t="s">
        <v>174</v>
      </c>
      <c r="C29" s="42">
        <v>0.05</v>
      </c>
    </row>
    <row r="31" spans="2:5" x14ac:dyDescent="0.25">
      <c r="B31" s="6" t="s">
        <v>176</v>
      </c>
    </row>
    <row r="32" spans="2:5" x14ac:dyDescent="0.25">
      <c r="B32" s="6" t="s">
        <v>177</v>
      </c>
    </row>
    <row r="33" spans="2:10" x14ac:dyDescent="0.25">
      <c r="B33" s="6" t="s">
        <v>178</v>
      </c>
    </row>
    <row r="34" spans="2:10" ht="12.5" customHeight="1" x14ac:dyDescent="0.25">
      <c r="B34" s="62" t="s">
        <v>179</v>
      </c>
      <c r="C34" s="62"/>
      <c r="D34" s="62"/>
      <c r="E34" s="62"/>
      <c r="F34" s="62"/>
      <c r="G34" s="62"/>
      <c r="H34" s="62"/>
      <c r="I34" s="62"/>
      <c r="J34" s="62"/>
    </row>
    <row r="35" spans="2:10" x14ac:dyDescent="0.25">
      <c r="B35" s="62"/>
      <c r="C35" s="62"/>
      <c r="D35" s="62"/>
      <c r="E35" s="62"/>
      <c r="F35" s="62"/>
      <c r="G35" s="62"/>
      <c r="H35" s="62"/>
      <c r="I35" s="62"/>
      <c r="J35" s="62"/>
    </row>
    <row r="38" spans="2:10" x14ac:dyDescent="0.25">
      <c r="B38" s="6" t="s">
        <v>344</v>
      </c>
    </row>
    <row r="39" spans="2:10" ht="13" thickBot="1" x14ac:dyDescent="0.3"/>
    <row r="40" spans="2:10" ht="25" x14ac:dyDescent="0.25">
      <c r="B40" s="16"/>
      <c r="C40" s="17" t="s">
        <v>258</v>
      </c>
      <c r="D40" s="17" t="s">
        <v>259</v>
      </c>
      <c r="E40" s="17" t="s">
        <v>260</v>
      </c>
    </row>
    <row r="41" spans="2:10" ht="13" x14ac:dyDescent="0.3">
      <c r="B41" s="18" t="s">
        <v>285</v>
      </c>
      <c r="C41" s="45" t="s">
        <v>182</v>
      </c>
      <c r="D41" s="45" t="s">
        <v>182</v>
      </c>
      <c r="E41" s="45" t="s">
        <v>181</v>
      </c>
    </row>
    <row r="42" spans="2:10" ht="13" x14ac:dyDescent="0.3">
      <c r="B42" s="15" t="s">
        <v>286</v>
      </c>
      <c r="C42" s="57" t="s">
        <v>182</v>
      </c>
      <c r="D42" s="57" t="s">
        <v>182</v>
      </c>
      <c r="E42" s="57" t="s">
        <v>181</v>
      </c>
    </row>
    <row r="43" spans="2:10" ht="13" x14ac:dyDescent="0.3">
      <c r="B43" s="15" t="s">
        <v>287</v>
      </c>
      <c r="C43" s="57" t="s">
        <v>182</v>
      </c>
      <c r="D43" s="56" t="s">
        <v>181</v>
      </c>
      <c r="E43" s="56" t="s">
        <v>181</v>
      </c>
    </row>
    <row r="44" spans="2:10" ht="13" x14ac:dyDescent="0.3">
      <c r="B44" s="15" t="s">
        <v>288</v>
      </c>
      <c r="C44" s="57" t="s">
        <v>181</v>
      </c>
      <c r="D44" s="56" t="s">
        <v>181</v>
      </c>
      <c r="E44" s="57" t="s">
        <v>182</v>
      </c>
    </row>
    <row r="45" spans="2:10" ht="13" thickBot="1" x14ac:dyDescent="0.3">
      <c r="B45" s="22" t="s">
        <v>289</v>
      </c>
      <c r="C45" s="44" t="s">
        <v>181</v>
      </c>
      <c r="D45" s="44" t="s">
        <v>181</v>
      </c>
      <c r="E45" s="44" t="s">
        <v>182</v>
      </c>
    </row>
    <row r="46" spans="2:10" ht="13" x14ac:dyDescent="0.3">
      <c r="B46" s="47" t="s">
        <v>183</v>
      </c>
    </row>
    <row r="49" spans="2:6" x14ac:dyDescent="0.25">
      <c r="B49" s="6" t="s">
        <v>345</v>
      </c>
    </row>
    <row r="50" spans="2:6" ht="13" thickBot="1" x14ac:dyDescent="0.3"/>
    <row r="51" spans="2:6" ht="25" x14ac:dyDescent="0.25">
      <c r="B51" s="16"/>
      <c r="C51" s="17" t="s">
        <v>258</v>
      </c>
      <c r="D51" s="17" t="s">
        <v>259</v>
      </c>
      <c r="E51" s="17" t="s">
        <v>260</v>
      </c>
      <c r="F51" s="48" t="s">
        <v>185</v>
      </c>
    </row>
    <row r="52" spans="2:6" x14ac:dyDescent="0.25">
      <c r="B52" s="18" t="s">
        <v>285</v>
      </c>
      <c r="C52" s="26">
        <v>1.0380228136882128</v>
      </c>
      <c r="D52" s="26">
        <v>1.1668060322448539</v>
      </c>
      <c r="E52" s="26">
        <v>6.0835859203635616</v>
      </c>
      <c r="F52" s="49">
        <v>8.2884147662966292</v>
      </c>
    </row>
    <row r="53" spans="2:6" x14ac:dyDescent="0.25">
      <c r="B53" s="15" t="s">
        <v>286</v>
      </c>
      <c r="C53" s="27">
        <v>4.3682657586811384</v>
      </c>
      <c r="D53" s="27">
        <v>6.9889784534371602</v>
      </c>
      <c r="E53" s="27">
        <v>32.777900054161833</v>
      </c>
      <c r="F53" s="50">
        <v>44.135144266280136</v>
      </c>
    </row>
    <row r="54" spans="2:6" x14ac:dyDescent="0.25">
      <c r="B54" s="15" t="s">
        <v>287</v>
      </c>
      <c r="C54" s="27">
        <v>2.5837980566117453</v>
      </c>
      <c r="D54" s="27">
        <v>0.37464026260130434</v>
      </c>
      <c r="E54" s="27">
        <v>8.3059046623903093E-2</v>
      </c>
      <c r="F54" s="50">
        <v>3.0414973658369528</v>
      </c>
    </row>
    <row r="55" spans="2:6" x14ac:dyDescent="0.25">
      <c r="B55" s="15" t="s">
        <v>288</v>
      </c>
      <c r="C55" s="27">
        <v>8.1991657538515064</v>
      </c>
      <c r="D55" s="27">
        <v>0.66721888765101645</v>
      </c>
      <c r="E55" s="27">
        <v>12.111576839832379</v>
      </c>
      <c r="F55" s="50">
        <v>20.977961481334901</v>
      </c>
    </row>
    <row r="56" spans="2:6" x14ac:dyDescent="0.25">
      <c r="B56" s="15" t="s">
        <v>289</v>
      </c>
      <c r="C56" s="27">
        <v>0.16678631887757378</v>
      </c>
      <c r="D56" s="27">
        <v>4.1463076871072563E-2</v>
      </c>
      <c r="E56" s="27">
        <v>0.39928176197876925</v>
      </c>
      <c r="F56" s="50">
        <v>0.60753115772741562</v>
      </c>
    </row>
    <row r="57" spans="2:6" ht="13" thickBot="1" x14ac:dyDescent="0.3">
      <c r="B57" s="19" t="s">
        <v>185</v>
      </c>
      <c r="C57" s="20">
        <v>16.356038701710176</v>
      </c>
      <c r="D57" s="20">
        <v>9.2391067128054072</v>
      </c>
      <c r="E57" s="20">
        <v>51.455403622960446</v>
      </c>
      <c r="F57" s="51">
        <v>77.050549037476031</v>
      </c>
    </row>
    <row r="60" spans="2:6" x14ac:dyDescent="0.25">
      <c r="B60" s="6" t="s">
        <v>346</v>
      </c>
    </row>
    <row r="61" spans="2:6" ht="13" thickBot="1" x14ac:dyDescent="0.3"/>
    <row r="62" spans="2:6" ht="25" x14ac:dyDescent="0.25">
      <c r="B62" s="16"/>
      <c r="C62" s="17" t="s">
        <v>258</v>
      </c>
      <c r="D62" s="17" t="s">
        <v>259</v>
      </c>
      <c r="E62" s="17" t="s">
        <v>260</v>
      </c>
    </row>
    <row r="63" spans="2:6" x14ac:dyDescent="0.25">
      <c r="B63" s="18" t="s">
        <v>285</v>
      </c>
      <c r="C63" s="26">
        <v>-1.018834046196049</v>
      </c>
      <c r="D63" s="26">
        <v>-1.0801879615348682</v>
      </c>
      <c r="E63" s="26">
        <v>2.4664926353759018</v>
      </c>
    </row>
    <row r="64" spans="2:6" x14ac:dyDescent="0.25">
      <c r="B64" s="15" t="s">
        <v>286</v>
      </c>
      <c r="C64" s="27">
        <v>-2.0900396548106781</v>
      </c>
      <c r="D64" s="27">
        <v>-2.643667614023586</v>
      </c>
      <c r="E64" s="27">
        <v>5.7251986912387443</v>
      </c>
    </row>
    <row r="65" spans="2:5" x14ac:dyDescent="0.25">
      <c r="B65" s="15" t="s">
        <v>287</v>
      </c>
      <c r="C65" s="27">
        <v>-1.6074196890083639</v>
      </c>
      <c r="D65" s="27">
        <v>0.61207864086349584</v>
      </c>
      <c r="E65" s="27">
        <v>0.28819966451039303</v>
      </c>
    </row>
    <row r="66" spans="2:5" x14ac:dyDescent="0.25">
      <c r="B66" s="15" t="s">
        <v>288</v>
      </c>
      <c r="C66" s="27">
        <v>2.863418543254113</v>
      </c>
      <c r="D66" s="27">
        <v>0.81683467583778324</v>
      </c>
      <c r="E66" s="27">
        <v>-3.4801690820752342</v>
      </c>
    </row>
    <row r="67" spans="2:5" ht="13" thickBot="1" x14ac:dyDescent="0.3">
      <c r="B67" s="22" t="s">
        <v>289</v>
      </c>
      <c r="C67" s="28">
        <v>0.40839480760359059</v>
      </c>
      <c r="D67" s="28">
        <v>0.20362484345254281</v>
      </c>
      <c r="E67" s="28">
        <v>-0.63188745989991701</v>
      </c>
    </row>
    <row r="70" spans="2:5" x14ac:dyDescent="0.25">
      <c r="B70" s="6" t="s">
        <v>347</v>
      </c>
    </row>
    <row r="71" spans="2:5" ht="13" thickBot="1" x14ac:dyDescent="0.3"/>
    <row r="72" spans="2:5" ht="25" x14ac:dyDescent="0.25">
      <c r="B72" s="16"/>
      <c r="C72" s="17" t="s">
        <v>258</v>
      </c>
      <c r="D72" s="17" t="s">
        <v>259</v>
      </c>
      <c r="E72" s="17" t="s">
        <v>260</v>
      </c>
    </row>
    <row r="73" spans="2:5" ht="13" x14ac:dyDescent="0.3">
      <c r="B73" s="18" t="s">
        <v>285</v>
      </c>
      <c r="C73" s="26">
        <v>-1.1113900581126666</v>
      </c>
      <c r="D73" s="26">
        <v>-1.7251555315284499</v>
      </c>
      <c r="E73" s="29">
        <v>2.8653873580381126</v>
      </c>
    </row>
    <row r="74" spans="2:5" ht="13" x14ac:dyDescent="0.3">
      <c r="B74" s="15" t="s">
        <v>286</v>
      </c>
      <c r="C74" s="31">
        <v>-2.3881999941667091</v>
      </c>
      <c r="D74" s="31">
        <v>-4.4227142586870505</v>
      </c>
      <c r="E74" s="31">
        <v>6.9670221183406928</v>
      </c>
    </row>
    <row r="75" spans="2:5" ht="13" x14ac:dyDescent="0.3">
      <c r="B75" s="15" t="s">
        <v>287</v>
      </c>
      <c r="C75" s="31">
        <v>-2.36207130760131</v>
      </c>
      <c r="D75" s="27">
        <v>1.3168515192575223</v>
      </c>
      <c r="E75" s="27">
        <v>0.45102192132153607</v>
      </c>
    </row>
    <row r="76" spans="2:5" ht="13" x14ac:dyDescent="0.3">
      <c r="B76" s="15" t="s">
        <v>288</v>
      </c>
      <c r="C76" s="31">
        <v>3.9655518654963142</v>
      </c>
      <c r="D76" s="27">
        <v>1.6562230753514593</v>
      </c>
      <c r="E76" s="31">
        <v>-5.1328621979752462</v>
      </c>
    </row>
    <row r="77" spans="2:5" ht="13" thickBot="1" x14ac:dyDescent="0.3">
      <c r="B77" s="22" t="s">
        <v>289</v>
      </c>
      <c r="C77" s="28">
        <v>0.45207623843226752</v>
      </c>
      <c r="D77" s="28">
        <v>0.33001075698014792</v>
      </c>
      <c r="E77" s="28">
        <v>-0.74492348228573713</v>
      </c>
    </row>
    <row r="78" spans="2:5" ht="13" x14ac:dyDescent="0.3">
      <c r="B78" s="47" t="s">
        <v>188</v>
      </c>
    </row>
    <row r="101" spans="2:7" x14ac:dyDescent="0.25">
      <c r="G101" t="s">
        <v>189</v>
      </c>
    </row>
    <row r="104" spans="2:7" x14ac:dyDescent="0.25">
      <c r="B104" s="6" t="s">
        <v>348</v>
      </c>
    </row>
    <row r="105" spans="2:7" ht="13" thickBot="1" x14ac:dyDescent="0.3"/>
    <row r="106" spans="2:7" ht="25" x14ac:dyDescent="0.25">
      <c r="B106" s="16"/>
      <c r="C106" s="17" t="s">
        <v>258</v>
      </c>
      <c r="D106" s="17" t="s">
        <v>259</v>
      </c>
      <c r="E106" s="17" t="s">
        <v>260</v>
      </c>
      <c r="F106" s="48" t="s">
        <v>185</v>
      </c>
    </row>
    <row r="107" spans="2:7" x14ac:dyDescent="0.25">
      <c r="B107" s="18" t="s">
        <v>285</v>
      </c>
      <c r="C107" s="23">
        <v>0</v>
      </c>
      <c r="D107" s="23">
        <v>2</v>
      </c>
      <c r="E107" s="23">
        <v>5</v>
      </c>
      <c r="F107" s="53">
        <v>7</v>
      </c>
    </row>
    <row r="108" spans="2:7" x14ac:dyDescent="0.25">
      <c r="B108" s="15" t="s">
        <v>286</v>
      </c>
      <c r="C108" s="24">
        <v>2</v>
      </c>
      <c r="D108" s="24">
        <v>17</v>
      </c>
      <c r="E108" s="24">
        <v>34</v>
      </c>
      <c r="F108" s="54">
        <v>53</v>
      </c>
    </row>
    <row r="109" spans="2:7" x14ac:dyDescent="0.25">
      <c r="B109" s="15" t="s">
        <v>287</v>
      </c>
      <c r="C109" s="24">
        <v>26</v>
      </c>
      <c r="D109" s="24">
        <v>152</v>
      </c>
      <c r="E109" s="24">
        <v>62</v>
      </c>
      <c r="F109" s="54">
        <v>240</v>
      </c>
    </row>
    <row r="110" spans="2:7" x14ac:dyDescent="0.25">
      <c r="B110" s="15" t="s">
        <v>288</v>
      </c>
      <c r="C110" s="24">
        <v>46</v>
      </c>
      <c r="D110" s="24">
        <v>132</v>
      </c>
      <c r="E110" s="24">
        <v>26</v>
      </c>
      <c r="F110" s="54">
        <v>204</v>
      </c>
    </row>
    <row r="111" spans="2:7" x14ac:dyDescent="0.25">
      <c r="B111" s="15" t="s">
        <v>289</v>
      </c>
      <c r="C111" s="24">
        <v>4</v>
      </c>
      <c r="D111" s="24">
        <v>14</v>
      </c>
      <c r="E111" s="24">
        <v>4</v>
      </c>
      <c r="F111" s="54">
        <v>22</v>
      </c>
    </row>
    <row r="112" spans="2:7" ht="13" thickBot="1" x14ac:dyDescent="0.3">
      <c r="B112" s="19" t="s">
        <v>185</v>
      </c>
      <c r="C112" s="52">
        <v>78</v>
      </c>
      <c r="D112" s="52">
        <v>317</v>
      </c>
      <c r="E112" s="52">
        <v>131</v>
      </c>
      <c r="F112" s="55">
        <v>526</v>
      </c>
    </row>
    <row r="115" spans="2:6" x14ac:dyDescent="0.25">
      <c r="B115" s="6" t="s">
        <v>349</v>
      </c>
    </row>
    <row r="116" spans="2:6" ht="13" thickBot="1" x14ac:dyDescent="0.3"/>
    <row r="117" spans="2:6" ht="25" x14ac:dyDescent="0.25">
      <c r="B117" s="16"/>
      <c r="C117" s="17" t="s">
        <v>258</v>
      </c>
      <c r="D117" s="17" t="s">
        <v>259</v>
      </c>
      <c r="E117" s="17" t="s">
        <v>260</v>
      </c>
      <c r="F117" s="48" t="s">
        <v>185</v>
      </c>
    </row>
    <row r="118" spans="2:6" x14ac:dyDescent="0.25">
      <c r="B118" s="18" t="s">
        <v>285</v>
      </c>
      <c r="C118" s="26">
        <v>0</v>
      </c>
      <c r="D118" s="26">
        <v>28.571428571428569</v>
      </c>
      <c r="E118" s="26">
        <v>71.428571428571431</v>
      </c>
      <c r="F118" s="49">
        <v>100</v>
      </c>
    </row>
    <row r="119" spans="2:6" x14ac:dyDescent="0.25">
      <c r="B119" s="15" t="s">
        <v>286</v>
      </c>
      <c r="C119" s="27">
        <v>3.7735849056603774</v>
      </c>
      <c r="D119" s="27">
        <v>32.075471698113205</v>
      </c>
      <c r="E119" s="27">
        <v>64.15094339622641</v>
      </c>
      <c r="F119" s="50">
        <v>100</v>
      </c>
    </row>
    <row r="120" spans="2:6" x14ac:dyDescent="0.25">
      <c r="B120" s="15" t="s">
        <v>287</v>
      </c>
      <c r="C120" s="27">
        <v>10.833333333333334</v>
      </c>
      <c r="D120" s="27">
        <v>63.333333333333329</v>
      </c>
      <c r="E120" s="27">
        <v>25.833333333333336</v>
      </c>
      <c r="F120" s="50">
        <v>100</v>
      </c>
    </row>
    <row r="121" spans="2:6" x14ac:dyDescent="0.25">
      <c r="B121" s="15" t="s">
        <v>288</v>
      </c>
      <c r="C121" s="27">
        <v>22.549019607843139</v>
      </c>
      <c r="D121" s="27">
        <v>64.705882352941174</v>
      </c>
      <c r="E121" s="27">
        <v>12.745098039215685</v>
      </c>
      <c r="F121" s="50">
        <v>100</v>
      </c>
    </row>
    <row r="122" spans="2:6" x14ac:dyDescent="0.25">
      <c r="B122" s="15" t="s">
        <v>289</v>
      </c>
      <c r="C122" s="27">
        <v>18.181818181818183</v>
      </c>
      <c r="D122" s="27">
        <v>63.636363636363633</v>
      </c>
      <c r="E122" s="27">
        <v>18.181818181818183</v>
      </c>
      <c r="F122" s="50">
        <v>100</v>
      </c>
    </row>
    <row r="123" spans="2:6" ht="13" thickBot="1" x14ac:dyDescent="0.3">
      <c r="B123" s="19" t="s">
        <v>185</v>
      </c>
      <c r="C123" s="52">
        <v>14.82889733840304</v>
      </c>
      <c r="D123" s="52">
        <v>60.266159695817493</v>
      </c>
      <c r="E123" s="52">
        <v>24.904942965779465</v>
      </c>
      <c r="F123" s="55">
        <v>100</v>
      </c>
    </row>
    <row r="126" spans="2:6" x14ac:dyDescent="0.25">
      <c r="B126" s="6" t="s">
        <v>350</v>
      </c>
    </row>
    <row r="127" spans="2:6" ht="13" thickBot="1" x14ac:dyDescent="0.3"/>
    <row r="128" spans="2:6" ht="25" x14ac:dyDescent="0.25">
      <c r="B128" s="16"/>
      <c r="C128" s="17" t="s">
        <v>258</v>
      </c>
      <c r="D128" s="17" t="s">
        <v>259</v>
      </c>
      <c r="E128" s="17" t="s">
        <v>260</v>
      </c>
      <c r="F128" s="48" t="s">
        <v>185</v>
      </c>
    </row>
    <row r="129" spans="2:6" x14ac:dyDescent="0.25">
      <c r="B129" s="18" t="s">
        <v>285</v>
      </c>
      <c r="C129" s="26">
        <v>0</v>
      </c>
      <c r="D129" s="26">
        <v>0.63091482649842268</v>
      </c>
      <c r="E129" s="26">
        <v>3.8167938931297711</v>
      </c>
      <c r="F129" s="49">
        <v>1.3307984790874523</v>
      </c>
    </row>
    <row r="130" spans="2:6" x14ac:dyDescent="0.25">
      <c r="B130" s="15" t="s">
        <v>286</v>
      </c>
      <c r="C130" s="27">
        <v>2.5641025641025639</v>
      </c>
      <c r="D130" s="27">
        <v>5.3627760252365935</v>
      </c>
      <c r="E130" s="27">
        <v>25.954198473282442</v>
      </c>
      <c r="F130" s="50">
        <v>10.076045627376425</v>
      </c>
    </row>
    <row r="131" spans="2:6" x14ac:dyDescent="0.25">
      <c r="B131" s="15" t="s">
        <v>287</v>
      </c>
      <c r="C131" s="27">
        <v>33.333333333333329</v>
      </c>
      <c r="D131" s="27">
        <v>47.949526813880126</v>
      </c>
      <c r="E131" s="27">
        <v>47.328244274809158</v>
      </c>
      <c r="F131" s="50">
        <v>45.627376425855516</v>
      </c>
    </row>
    <row r="132" spans="2:6" x14ac:dyDescent="0.25">
      <c r="B132" s="15" t="s">
        <v>288</v>
      </c>
      <c r="C132" s="27">
        <v>58.974358974358978</v>
      </c>
      <c r="D132" s="27">
        <v>41.640378548895903</v>
      </c>
      <c r="E132" s="27">
        <v>19.847328244274809</v>
      </c>
      <c r="F132" s="50">
        <v>38.783269961977183</v>
      </c>
    </row>
    <row r="133" spans="2:6" x14ac:dyDescent="0.25">
      <c r="B133" s="15" t="s">
        <v>289</v>
      </c>
      <c r="C133" s="27">
        <v>5.1282051282051277</v>
      </c>
      <c r="D133" s="27">
        <v>4.4164037854889591</v>
      </c>
      <c r="E133" s="27">
        <v>3.0534351145038165</v>
      </c>
      <c r="F133" s="50">
        <v>4.1825095057034218</v>
      </c>
    </row>
    <row r="134" spans="2:6" ht="13" thickBot="1" x14ac:dyDescent="0.3">
      <c r="B134" s="19" t="s">
        <v>185</v>
      </c>
      <c r="C134" s="52">
        <v>100</v>
      </c>
      <c r="D134" s="52">
        <v>100</v>
      </c>
      <c r="E134" s="52">
        <v>100</v>
      </c>
      <c r="F134" s="55">
        <v>100</v>
      </c>
    </row>
    <row r="137" spans="2:6" x14ac:dyDescent="0.25">
      <c r="B137" s="6" t="s">
        <v>351</v>
      </c>
    </row>
    <row r="138" spans="2:6" ht="13" thickBot="1" x14ac:dyDescent="0.3"/>
    <row r="139" spans="2:6" ht="25" x14ac:dyDescent="0.25">
      <c r="B139" s="16"/>
      <c r="C139" s="17" t="s">
        <v>258</v>
      </c>
      <c r="D139" s="17" t="s">
        <v>259</v>
      </c>
      <c r="E139" s="17" t="s">
        <v>260</v>
      </c>
      <c r="F139" s="48" t="s">
        <v>185</v>
      </c>
    </row>
    <row r="140" spans="2:6" x14ac:dyDescent="0.25">
      <c r="B140" s="18" t="s">
        <v>285</v>
      </c>
      <c r="C140" s="26">
        <v>0</v>
      </c>
      <c r="D140" s="26">
        <v>0.38022813688212925</v>
      </c>
      <c r="E140" s="26">
        <v>0.95057034220532322</v>
      </c>
      <c r="F140" s="49">
        <v>1.3307984790874523</v>
      </c>
    </row>
    <row r="141" spans="2:6" x14ac:dyDescent="0.25">
      <c r="B141" s="15" t="s">
        <v>286</v>
      </c>
      <c r="C141" s="27">
        <v>0.38022813688212925</v>
      </c>
      <c r="D141" s="27">
        <v>3.2319391634980987</v>
      </c>
      <c r="E141" s="27">
        <v>6.4638783269961975</v>
      </c>
      <c r="F141" s="50">
        <v>10.076045627376425</v>
      </c>
    </row>
    <row r="142" spans="2:6" x14ac:dyDescent="0.25">
      <c r="B142" s="15" t="s">
        <v>287</v>
      </c>
      <c r="C142" s="27">
        <v>4.9429657794676807</v>
      </c>
      <c r="D142" s="27">
        <v>28.897338403041822</v>
      </c>
      <c r="E142" s="27">
        <v>11.787072243346007</v>
      </c>
      <c r="F142" s="50">
        <v>45.627376425855516</v>
      </c>
    </row>
    <row r="143" spans="2:6" x14ac:dyDescent="0.25">
      <c r="B143" s="15" t="s">
        <v>288</v>
      </c>
      <c r="C143" s="27">
        <v>8.7452471482889731</v>
      </c>
      <c r="D143" s="27">
        <v>25.095057034220531</v>
      </c>
      <c r="E143" s="27">
        <v>4.9429657794676807</v>
      </c>
      <c r="F143" s="50">
        <v>38.783269961977183</v>
      </c>
    </row>
    <row r="144" spans="2:6" x14ac:dyDescent="0.25">
      <c r="B144" s="15" t="s">
        <v>289</v>
      </c>
      <c r="C144" s="27">
        <v>0.76045627376425851</v>
      </c>
      <c r="D144" s="27">
        <v>2.6615969581749046</v>
      </c>
      <c r="E144" s="27">
        <v>0.76045627376425851</v>
      </c>
      <c r="F144" s="50">
        <v>4.1825095057034218</v>
      </c>
    </row>
    <row r="145" spans="2:10" ht="13" thickBot="1" x14ac:dyDescent="0.3">
      <c r="B145" s="19" t="s">
        <v>185</v>
      </c>
      <c r="C145" s="20">
        <v>14.82889733840304</v>
      </c>
      <c r="D145" s="20">
        <v>60.266159695817493</v>
      </c>
      <c r="E145" s="20">
        <v>24.904942965779465</v>
      </c>
      <c r="F145" s="51">
        <v>100</v>
      </c>
    </row>
    <row r="148" spans="2:10" x14ac:dyDescent="0.25">
      <c r="B148" s="6" t="s">
        <v>194</v>
      </c>
    </row>
    <row r="149" spans="2:10" ht="13" thickBot="1" x14ac:dyDescent="0.3"/>
    <row r="150" spans="2:10" x14ac:dyDescent="0.25">
      <c r="B150" s="37" t="s">
        <v>170</v>
      </c>
      <c r="C150" s="39">
        <v>77.050549037476031</v>
      </c>
    </row>
    <row r="151" spans="2:10" x14ac:dyDescent="0.25">
      <c r="B151" t="s">
        <v>171</v>
      </c>
      <c r="C151" s="40">
        <v>15.507313055868382</v>
      </c>
    </row>
    <row r="152" spans="2:10" x14ac:dyDescent="0.25">
      <c r="B152" t="s">
        <v>172</v>
      </c>
      <c r="C152" s="41">
        <v>8</v>
      </c>
    </row>
    <row r="153" spans="2:10" x14ac:dyDescent="0.25">
      <c r="B153" t="s">
        <v>173</v>
      </c>
      <c r="C153" s="40" t="s">
        <v>175</v>
      </c>
    </row>
    <row r="154" spans="2:10" ht="13" thickBot="1" x14ac:dyDescent="0.3">
      <c r="B154" s="38" t="s">
        <v>174</v>
      </c>
      <c r="C154" s="42">
        <v>0.05</v>
      </c>
    </row>
    <row r="156" spans="2:10" x14ac:dyDescent="0.25">
      <c r="B156" s="6" t="s">
        <v>176</v>
      </c>
    </row>
    <row r="157" spans="2:10" x14ac:dyDescent="0.25">
      <c r="B157" s="6" t="s">
        <v>177</v>
      </c>
    </row>
    <row r="158" spans="2:10" x14ac:dyDescent="0.25">
      <c r="B158" s="6" t="s">
        <v>178</v>
      </c>
    </row>
    <row r="159" spans="2:10" ht="12.5" customHeight="1" x14ac:dyDescent="0.25">
      <c r="B159" s="62" t="s">
        <v>179</v>
      </c>
      <c r="C159" s="62"/>
      <c r="D159" s="62"/>
      <c r="E159" s="62"/>
      <c r="F159" s="62"/>
      <c r="G159" s="62"/>
      <c r="H159" s="62"/>
      <c r="I159" s="62"/>
      <c r="J159" s="62"/>
    </row>
    <row r="160" spans="2:10" x14ac:dyDescent="0.25">
      <c r="B160" s="62"/>
      <c r="C160" s="62"/>
      <c r="D160" s="62"/>
      <c r="E160" s="62"/>
      <c r="F160" s="62"/>
      <c r="G160" s="62"/>
      <c r="H160" s="62"/>
      <c r="I160" s="62"/>
      <c r="J160" s="62"/>
    </row>
    <row r="163" spans="2:3" ht="13" x14ac:dyDescent="0.3">
      <c r="B163" s="9" t="s">
        <v>299</v>
      </c>
    </row>
    <row r="166" spans="2:3" x14ac:dyDescent="0.25">
      <c r="B166" s="6" t="s">
        <v>195</v>
      </c>
    </row>
    <row r="168" spans="2:3" x14ac:dyDescent="0.25">
      <c r="B168" s="6" t="s">
        <v>326</v>
      </c>
    </row>
    <row r="171" spans="2:3" x14ac:dyDescent="0.25">
      <c r="B171" s="6" t="s">
        <v>197</v>
      </c>
    </row>
    <row r="172" spans="2:3" ht="13" thickBot="1" x14ac:dyDescent="0.3"/>
    <row r="173" spans="2:3" x14ac:dyDescent="0.25">
      <c r="B173" s="37" t="s">
        <v>198</v>
      </c>
      <c r="C173" s="39">
        <v>71.402420980604106</v>
      </c>
    </row>
    <row r="174" spans="2:3" x14ac:dyDescent="0.25">
      <c r="B174" t="s">
        <v>199</v>
      </c>
      <c r="C174" s="40">
        <v>15.507313055868382</v>
      </c>
    </row>
    <row r="175" spans="2:3" x14ac:dyDescent="0.25">
      <c r="B175" t="s">
        <v>172</v>
      </c>
      <c r="C175" s="41">
        <v>8</v>
      </c>
    </row>
    <row r="176" spans="2:3" x14ac:dyDescent="0.25">
      <c r="B176" t="s">
        <v>173</v>
      </c>
      <c r="C176" s="40" t="s">
        <v>175</v>
      </c>
    </row>
    <row r="177" spans="2:10" ht="13" thickBot="1" x14ac:dyDescent="0.3">
      <c r="B177" s="38" t="s">
        <v>174</v>
      </c>
      <c r="C177" s="42">
        <v>0.05</v>
      </c>
    </row>
    <row r="179" spans="2:10" x14ac:dyDescent="0.25">
      <c r="B179" s="6" t="s">
        <v>176</v>
      </c>
    </row>
    <row r="180" spans="2:10" x14ac:dyDescent="0.25">
      <c r="B180" s="6" t="s">
        <v>177</v>
      </c>
    </row>
    <row r="181" spans="2:10" x14ac:dyDescent="0.25">
      <c r="B181" s="6" t="s">
        <v>178</v>
      </c>
    </row>
    <row r="182" spans="2:10" ht="12.5" customHeight="1" x14ac:dyDescent="0.25">
      <c r="B182" s="62" t="s">
        <v>179</v>
      </c>
      <c r="C182" s="62"/>
      <c r="D182" s="62"/>
      <c r="E182" s="62"/>
      <c r="F182" s="62"/>
      <c r="G182" s="62"/>
      <c r="H182" s="62"/>
      <c r="I182" s="62"/>
      <c r="J182" s="62"/>
    </row>
    <row r="183" spans="2:10" x14ac:dyDescent="0.25">
      <c r="B183" s="62"/>
      <c r="C183" s="62"/>
      <c r="D183" s="62"/>
      <c r="E183" s="62"/>
      <c r="F183" s="62"/>
      <c r="G183" s="62"/>
      <c r="H183" s="62"/>
      <c r="I183" s="62"/>
      <c r="J183" s="62"/>
    </row>
    <row r="186" spans="2:10" x14ac:dyDescent="0.25">
      <c r="B186" s="6" t="s">
        <v>200</v>
      </c>
    </row>
    <row r="187" spans="2:10" ht="13" thickBot="1" x14ac:dyDescent="0.3"/>
    <row r="188" spans="2:10" x14ac:dyDescent="0.25">
      <c r="B188" s="16" t="s">
        <v>201</v>
      </c>
      <c r="C188" s="17" t="s">
        <v>202</v>
      </c>
    </row>
    <row r="189" spans="2:10" x14ac:dyDescent="0.25">
      <c r="B189" s="18" t="s">
        <v>203</v>
      </c>
      <c r="C189" s="26">
        <v>0.38273219557717281</v>
      </c>
    </row>
    <row r="190" spans="2:10" x14ac:dyDescent="0.25">
      <c r="B190" s="15" t="s">
        <v>204</v>
      </c>
      <c r="C190" s="27">
        <v>0.35744646815154102</v>
      </c>
    </row>
    <row r="191" spans="2:10" x14ac:dyDescent="0.25">
      <c r="B191" s="15" t="s">
        <v>205</v>
      </c>
      <c r="C191" s="27">
        <v>0.27063253087103484</v>
      </c>
    </row>
    <row r="192" spans="2:10" x14ac:dyDescent="0.25">
      <c r="B192" s="15" t="s">
        <v>206</v>
      </c>
      <c r="C192" s="27">
        <v>0.22757392506049343</v>
      </c>
    </row>
    <row r="193" spans="2:6" x14ac:dyDescent="0.25">
      <c r="B193" s="15" t="s">
        <v>207</v>
      </c>
      <c r="C193" s="27">
        <v>4.2614840194236753E-2</v>
      </c>
    </row>
    <row r="194" spans="2:6" ht="13" thickBot="1" x14ac:dyDescent="0.3">
      <c r="B194" s="22" t="s">
        <v>208</v>
      </c>
      <c r="C194" s="28">
        <v>7.1564552060915415E-2</v>
      </c>
    </row>
    <row r="197" spans="2:6" x14ac:dyDescent="0.25">
      <c r="B197" s="6" t="s">
        <v>209</v>
      </c>
    </row>
    <row r="198" spans="2:6" ht="13" thickBot="1" x14ac:dyDescent="0.3"/>
    <row r="199" spans="2:6" ht="37.5" x14ac:dyDescent="0.25">
      <c r="B199" s="16" t="s">
        <v>201</v>
      </c>
      <c r="C199" s="17" t="s">
        <v>202</v>
      </c>
      <c r="D199" s="17" t="s">
        <v>210</v>
      </c>
      <c r="E199" s="17" t="s">
        <v>211</v>
      </c>
      <c r="F199" s="17" t="s">
        <v>212</v>
      </c>
    </row>
    <row r="200" spans="2:6" x14ac:dyDescent="0.25">
      <c r="B200" s="18" t="s">
        <v>213</v>
      </c>
      <c r="C200" s="26">
        <v>-0.47611327929550684</v>
      </c>
      <c r="D200" s="26">
        <v>5.7329106945317169E-2</v>
      </c>
      <c r="E200" s="26">
        <v>-0.58847626417417354</v>
      </c>
      <c r="F200" s="26">
        <v>-0.36375029441684015</v>
      </c>
    </row>
    <row r="201" spans="2:6" x14ac:dyDescent="0.25">
      <c r="B201" s="15" t="s">
        <v>214</v>
      </c>
      <c r="C201" s="27">
        <v>-0.29155531600104279</v>
      </c>
      <c r="D201" s="27">
        <v>3.7439101120209053E-2</v>
      </c>
      <c r="E201" s="27">
        <v>-0.3649346058102057</v>
      </c>
      <c r="F201" s="27">
        <v>-0.21817602619187987</v>
      </c>
    </row>
    <row r="202" spans="2:6" x14ac:dyDescent="0.25">
      <c r="B202" s="15" t="s">
        <v>215</v>
      </c>
      <c r="C202" s="27">
        <v>-0.25794431031242321</v>
      </c>
      <c r="D202" s="27">
        <v>3.4457587989718971E-2</v>
      </c>
      <c r="E202" s="27">
        <v>-0.32547994176639228</v>
      </c>
      <c r="F202" s="27">
        <v>-0.19040867885845411</v>
      </c>
    </row>
    <row r="203" spans="2:6" x14ac:dyDescent="0.25">
      <c r="B203" s="15" t="s">
        <v>216</v>
      </c>
      <c r="C203" s="27">
        <v>-0.31108524800251075</v>
      </c>
      <c r="D203" s="27">
        <v>4.008861229229007E-2</v>
      </c>
      <c r="E203" s="27">
        <v>-0.389657484285589</v>
      </c>
      <c r="F203" s="27">
        <v>-0.23251301171943253</v>
      </c>
    </row>
    <row r="204" spans="2:6" x14ac:dyDescent="0.25">
      <c r="B204" s="15" t="s">
        <v>217</v>
      </c>
      <c r="C204" s="27">
        <v>-0.2732514731389058</v>
      </c>
      <c r="D204" s="27">
        <v>3.5553766960452149E-2</v>
      </c>
      <c r="E204" s="27">
        <v>-0.34293557589612211</v>
      </c>
      <c r="F204" s="27">
        <v>-0.20356737038168948</v>
      </c>
    </row>
    <row r="205" spans="2:6" x14ac:dyDescent="0.25">
      <c r="B205" s="15" t="s">
        <v>218</v>
      </c>
      <c r="C205" s="27"/>
      <c r="D205" s="27"/>
      <c r="E205" s="27"/>
      <c r="F205" s="27"/>
    </row>
    <row r="206" spans="2:6" x14ac:dyDescent="0.25">
      <c r="B206" s="15" t="s">
        <v>219</v>
      </c>
      <c r="C206" s="27"/>
      <c r="D206" s="27"/>
      <c r="E206" s="27"/>
      <c r="F206" s="27"/>
    </row>
    <row r="207" spans="2:6" ht="13" thickBot="1" x14ac:dyDescent="0.3">
      <c r="B207" s="22" t="s">
        <v>220</v>
      </c>
      <c r="C207" s="28"/>
      <c r="D207" s="28"/>
      <c r="E207" s="28"/>
      <c r="F207" s="28"/>
    </row>
  </sheetData>
  <mergeCells count="4">
    <mergeCell ref="B1:M2"/>
    <mergeCell ref="B34:J35"/>
    <mergeCell ref="B159:J160"/>
    <mergeCell ref="B182:J183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3" name="BT929939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4" name="DD865520">
              <controlPr defaultSize="0" autoFill="0" autoPict="0" macro="[0]!GoToResultsNew150520201300014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12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ED5BF-13C5-421C-BCF2-90068AA0913C}">
  <sheetPr codeName="Лист14">
    <tabColor rgb="FF007800"/>
  </sheetPr>
  <dimension ref="B1:M207"/>
  <sheetViews>
    <sheetView zoomScaleNormal="100" workbookViewId="0">
      <selection activeCell="I29" sqref="I29"/>
    </sheetView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339</v>
      </c>
    </row>
    <row r="4" spans="2:13" x14ac:dyDescent="0.25">
      <c r="B4" t="s">
        <v>144</v>
      </c>
    </row>
    <row r="5" spans="2:13" x14ac:dyDescent="0.25">
      <c r="B5" t="s">
        <v>314</v>
      </c>
    </row>
    <row r="6" spans="2:13" x14ac:dyDescent="0.25">
      <c r="B6" t="s">
        <v>255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328</v>
      </c>
    </row>
    <row r="13" spans="2:13" x14ac:dyDescent="0.25">
      <c r="B13" s="6" t="s">
        <v>329</v>
      </c>
    </row>
    <row r="14" spans="2:13" ht="13" thickBot="1" x14ac:dyDescent="0.3"/>
    <row r="15" spans="2:13" ht="25" x14ac:dyDescent="0.25">
      <c r="B15" s="16"/>
      <c r="C15" s="17" t="s">
        <v>258</v>
      </c>
      <c r="D15" s="17" t="s">
        <v>259</v>
      </c>
      <c r="E15" s="17" t="s">
        <v>260</v>
      </c>
    </row>
    <row r="16" spans="2:13" x14ac:dyDescent="0.25">
      <c r="B16" s="18" t="s">
        <v>285</v>
      </c>
      <c r="C16" s="23">
        <v>1</v>
      </c>
      <c r="D16" s="23">
        <v>8</v>
      </c>
      <c r="E16" s="23">
        <v>11</v>
      </c>
    </row>
    <row r="17" spans="2:5" x14ac:dyDescent="0.25">
      <c r="B17" s="15" t="s">
        <v>286</v>
      </c>
      <c r="C17" s="24">
        <v>8</v>
      </c>
      <c r="D17" s="24">
        <v>37</v>
      </c>
      <c r="E17" s="24">
        <v>51</v>
      </c>
    </row>
    <row r="18" spans="2:5" x14ac:dyDescent="0.25">
      <c r="B18" s="15" t="s">
        <v>287</v>
      </c>
      <c r="C18" s="24">
        <v>29</v>
      </c>
      <c r="D18" s="24">
        <v>169</v>
      </c>
      <c r="E18" s="24">
        <v>46</v>
      </c>
    </row>
    <row r="19" spans="2:5" x14ac:dyDescent="0.25">
      <c r="B19" s="15" t="s">
        <v>288</v>
      </c>
      <c r="C19" s="24">
        <v>36</v>
      </c>
      <c r="D19" s="24">
        <v>95</v>
      </c>
      <c r="E19" s="24">
        <v>22</v>
      </c>
    </row>
    <row r="20" spans="2:5" ht="13" thickBot="1" x14ac:dyDescent="0.3">
      <c r="B20" s="22" t="s">
        <v>289</v>
      </c>
      <c r="C20" s="25">
        <v>4</v>
      </c>
      <c r="D20" s="25">
        <v>8</v>
      </c>
      <c r="E20" s="25">
        <v>1</v>
      </c>
    </row>
    <row r="23" spans="2:5" x14ac:dyDescent="0.25">
      <c r="B23" s="6" t="s">
        <v>330</v>
      </c>
    </row>
    <row r="24" spans="2:5" ht="13" thickBot="1" x14ac:dyDescent="0.3"/>
    <row r="25" spans="2:5" x14ac:dyDescent="0.25">
      <c r="B25" s="37" t="s">
        <v>170</v>
      </c>
      <c r="C25" s="39">
        <v>77.656483140263191</v>
      </c>
    </row>
    <row r="26" spans="2:5" x14ac:dyDescent="0.25">
      <c r="B26" t="s">
        <v>171</v>
      </c>
      <c r="C26" s="40">
        <v>15.507313055868382</v>
      </c>
    </row>
    <row r="27" spans="2:5" x14ac:dyDescent="0.25">
      <c r="B27" t="s">
        <v>172</v>
      </c>
      <c r="C27" s="41">
        <v>8</v>
      </c>
    </row>
    <row r="28" spans="2:5" x14ac:dyDescent="0.25">
      <c r="B28" t="s">
        <v>173</v>
      </c>
      <c r="C28" s="40" t="s">
        <v>175</v>
      </c>
    </row>
    <row r="29" spans="2:5" ht="13" thickBot="1" x14ac:dyDescent="0.3">
      <c r="B29" s="38" t="s">
        <v>174</v>
      </c>
      <c r="C29" s="42">
        <v>0.05</v>
      </c>
    </row>
    <row r="31" spans="2:5" x14ac:dyDescent="0.25">
      <c r="B31" s="6" t="s">
        <v>176</v>
      </c>
    </row>
    <row r="32" spans="2:5" x14ac:dyDescent="0.25">
      <c r="B32" s="6" t="s">
        <v>177</v>
      </c>
    </row>
    <row r="33" spans="2:10" x14ac:dyDescent="0.25">
      <c r="B33" s="6" t="s">
        <v>178</v>
      </c>
    </row>
    <row r="34" spans="2:10" ht="12.5" customHeight="1" x14ac:dyDescent="0.25">
      <c r="B34" s="62" t="s">
        <v>179</v>
      </c>
      <c r="C34" s="62"/>
      <c r="D34" s="62"/>
      <c r="E34" s="62"/>
      <c r="F34" s="62"/>
      <c r="G34" s="62"/>
      <c r="H34" s="62"/>
      <c r="I34" s="62"/>
      <c r="J34" s="62"/>
    </row>
    <row r="35" spans="2:10" x14ac:dyDescent="0.25">
      <c r="B35" s="62"/>
      <c r="C35" s="62"/>
      <c r="D35" s="62"/>
      <c r="E35" s="62"/>
      <c r="F35" s="62"/>
      <c r="G35" s="62"/>
      <c r="H35" s="62"/>
      <c r="I35" s="62"/>
      <c r="J35" s="62"/>
    </row>
    <row r="38" spans="2:10" x14ac:dyDescent="0.25">
      <c r="B38" s="6" t="s">
        <v>331</v>
      </c>
    </row>
    <row r="39" spans="2:10" ht="13" thickBot="1" x14ac:dyDescent="0.3"/>
    <row r="40" spans="2:10" ht="25" x14ac:dyDescent="0.25">
      <c r="B40" s="16"/>
      <c r="C40" s="17" t="s">
        <v>258</v>
      </c>
      <c r="D40" s="17" t="s">
        <v>259</v>
      </c>
      <c r="E40" s="17" t="s">
        <v>260</v>
      </c>
    </row>
    <row r="41" spans="2:10" ht="13" x14ac:dyDescent="0.3">
      <c r="B41" s="18" t="s">
        <v>285</v>
      </c>
      <c r="C41" s="43" t="s">
        <v>182</v>
      </c>
      <c r="D41" s="45" t="s">
        <v>182</v>
      </c>
      <c r="E41" s="45" t="s">
        <v>181</v>
      </c>
    </row>
    <row r="42" spans="2:10" ht="13" x14ac:dyDescent="0.3">
      <c r="B42" s="15" t="s">
        <v>286</v>
      </c>
      <c r="C42" s="57" t="s">
        <v>182</v>
      </c>
      <c r="D42" s="57" t="s">
        <v>182</v>
      </c>
      <c r="E42" s="57" t="s">
        <v>181</v>
      </c>
    </row>
    <row r="43" spans="2:10" ht="13" x14ac:dyDescent="0.3">
      <c r="B43" s="15" t="s">
        <v>287</v>
      </c>
      <c r="C43" s="56" t="s">
        <v>182</v>
      </c>
      <c r="D43" s="57" t="s">
        <v>181</v>
      </c>
      <c r="E43" s="57" t="s">
        <v>182</v>
      </c>
    </row>
    <row r="44" spans="2:10" ht="13" x14ac:dyDescent="0.3">
      <c r="B44" s="15" t="s">
        <v>288</v>
      </c>
      <c r="C44" s="57" t="s">
        <v>181</v>
      </c>
      <c r="D44" s="56" t="s">
        <v>181</v>
      </c>
      <c r="E44" s="57" t="s">
        <v>182</v>
      </c>
    </row>
    <row r="45" spans="2:10" ht="13.5" thickBot="1" x14ac:dyDescent="0.35">
      <c r="B45" s="22" t="s">
        <v>289</v>
      </c>
      <c r="C45" s="44" t="s">
        <v>181</v>
      </c>
      <c r="D45" s="44" t="s">
        <v>181</v>
      </c>
      <c r="E45" s="46" t="s">
        <v>182</v>
      </c>
    </row>
    <row r="46" spans="2:10" ht="13" x14ac:dyDescent="0.3">
      <c r="B46" s="47" t="s">
        <v>183</v>
      </c>
    </row>
    <row r="49" spans="2:6" x14ac:dyDescent="0.25">
      <c r="B49" s="6" t="s">
        <v>332</v>
      </c>
    </row>
    <row r="50" spans="2:6" ht="13" thickBot="1" x14ac:dyDescent="0.3"/>
    <row r="51" spans="2:6" ht="25" x14ac:dyDescent="0.25">
      <c r="B51" s="16"/>
      <c r="C51" s="17" t="s">
        <v>258</v>
      </c>
      <c r="D51" s="17" t="s">
        <v>259</v>
      </c>
      <c r="E51" s="17" t="s">
        <v>260</v>
      </c>
      <c r="F51" s="48" t="s">
        <v>185</v>
      </c>
    </row>
    <row r="52" spans="2:6" x14ac:dyDescent="0.25">
      <c r="B52" s="18" t="s">
        <v>285</v>
      </c>
      <c r="C52" s="26">
        <v>1.3029589548600955</v>
      </c>
      <c r="D52" s="26">
        <v>1.3630111189742236</v>
      </c>
      <c r="E52" s="26">
        <v>7.273355005369635</v>
      </c>
      <c r="F52" s="49">
        <v>9.9393250792039538</v>
      </c>
    </row>
    <row r="53" spans="2:6" x14ac:dyDescent="0.25">
      <c r="B53" s="15" t="s">
        <v>286</v>
      </c>
      <c r="C53" s="27">
        <v>2.7314679405934155</v>
      </c>
      <c r="D53" s="27">
        <v>7.5179081555137088</v>
      </c>
      <c r="E53" s="27">
        <v>30.697390285316228</v>
      </c>
      <c r="F53" s="50">
        <v>40.946766381423352</v>
      </c>
    </row>
    <row r="54" spans="2:6" x14ac:dyDescent="0.25">
      <c r="B54" s="15" t="s">
        <v>287</v>
      </c>
      <c r="C54" s="27">
        <v>1.4257839907811856</v>
      </c>
      <c r="D54" s="27">
        <v>3.2766365668291755</v>
      </c>
      <c r="E54" s="27">
        <v>3.5889843754832551</v>
      </c>
      <c r="F54" s="50">
        <v>8.2914049330936166</v>
      </c>
    </row>
    <row r="55" spans="2:6" x14ac:dyDescent="0.25">
      <c r="B55" s="15" t="s">
        <v>288</v>
      </c>
      <c r="C55" s="27">
        <v>7.8103848734580161</v>
      </c>
      <c r="D55" s="27">
        <v>8.4587687933681946E-2</v>
      </c>
      <c r="E55" s="27">
        <v>6.8064536721334274</v>
      </c>
      <c r="F55" s="50">
        <v>14.701426233525126</v>
      </c>
    </row>
    <row r="56" spans="2:6" x14ac:dyDescent="0.25">
      <c r="B56" s="15" t="s">
        <v>289</v>
      </c>
      <c r="C56" s="27">
        <v>2.2275594153336185</v>
      </c>
      <c r="D56" s="27">
        <v>3.4918063189284514E-3</v>
      </c>
      <c r="E56" s="27">
        <v>1.5465092913646012</v>
      </c>
      <c r="F56" s="50">
        <v>3.7775605130171481</v>
      </c>
    </row>
    <row r="57" spans="2:6" ht="13" thickBot="1" x14ac:dyDescent="0.3">
      <c r="B57" s="19" t="s">
        <v>185</v>
      </c>
      <c r="C57" s="20">
        <v>15.49815517502633</v>
      </c>
      <c r="D57" s="20">
        <v>12.24563533556972</v>
      </c>
      <c r="E57" s="20">
        <v>49.912692629667148</v>
      </c>
      <c r="F57" s="51">
        <v>77.656483140263191</v>
      </c>
    </row>
    <row r="60" spans="2:6" x14ac:dyDescent="0.25">
      <c r="B60" s="6" t="s">
        <v>333</v>
      </c>
    </row>
    <row r="61" spans="2:6" ht="13" thickBot="1" x14ac:dyDescent="0.3"/>
    <row r="62" spans="2:6" ht="25" x14ac:dyDescent="0.25">
      <c r="B62" s="16"/>
      <c r="C62" s="17" t="s">
        <v>258</v>
      </c>
      <c r="D62" s="17" t="s">
        <v>259</v>
      </c>
      <c r="E62" s="17" t="s">
        <v>260</v>
      </c>
    </row>
    <row r="63" spans="2:6" x14ac:dyDescent="0.25">
      <c r="B63" s="18" t="s">
        <v>285</v>
      </c>
      <c r="C63" s="26">
        <v>-1.1414722751167001</v>
      </c>
      <c r="D63" s="26">
        <v>-1.1674806717775774</v>
      </c>
      <c r="E63" s="26">
        <v>2.6969158320885054</v>
      </c>
    </row>
    <row r="64" spans="2:6" x14ac:dyDescent="0.25">
      <c r="B64" s="15" t="s">
        <v>286</v>
      </c>
      <c r="C64" s="27">
        <v>-1.652715323518668</v>
      </c>
      <c r="D64" s="27">
        <v>-2.7418804050347836</v>
      </c>
      <c r="E64" s="27">
        <v>5.540522564281841</v>
      </c>
    </row>
    <row r="65" spans="2:5" x14ac:dyDescent="0.25">
      <c r="B65" s="15" t="s">
        <v>287</v>
      </c>
      <c r="C65" s="27">
        <v>-1.1940619710807248</v>
      </c>
      <c r="D65" s="27">
        <v>1.8101482168124177</v>
      </c>
      <c r="E65" s="27">
        <v>-1.8944615001322289</v>
      </c>
    </row>
    <row r="66" spans="2:5" x14ac:dyDescent="0.25">
      <c r="B66" s="15" t="s">
        <v>288</v>
      </c>
      <c r="C66" s="27">
        <v>2.7947065809236604</v>
      </c>
      <c r="D66" s="27">
        <v>0.29083962579690192</v>
      </c>
      <c r="E66" s="27">
        <v>-2.6089181037612943</v>
      </c>
    </row>
    <row r="67" spans="2:5" ht="13" thickBot="1" x14ac:dyDescent="0.3">
      <c r="B67" s="22" t="s">
        <v>289</v>
      </c>
      <c r="C67" s="28">
        <v>1.4925010604128959</v>
      </c>
      <c r="D67" s="28">
        <v>5.9091508010275483E-2</v>
      </c>
      <c r="E67" s="28">
        <v>-1.2435872672895141</v>
      </c>
    </row>
    <row r="70" spans="2:5" x14ac:dyDescent="0.25">
      <c r="B70" s="6" t="s">
        <v>334</v>
      </c>
    </row>
    <row r="71" spans="2:5" ht="13" thickBot="1" x14ac:dyDescent="0.3"/>
    <row r="72" spans="2:5" ht="25" x14ac:dyDescent="0.25">
      <c r="B72" s="16"/>
      <c r="C72" s="17" t="s">
        <v>258</v>
      </c>
      <c r="D72" s="17" t="s">
        <v>259</v>
      </c>
      <c r="E72" s="17" t="s">
        <v>260</v>
      </c>
    </row>
    <row r="73" spans="2:5" ht="13" x14ac:dyDescent="0.3">
      <c r="B73" s="18" t="s">
        <v>285</v>
      </c>
      <c r="C73" s="26">
        <v>-1.261063182072891</v>
      </c>
      <c r="D73" s="26">
        <v>-1.8883697813527216</v>
      </c>
      <c r="E73" s="29">
        <v>3.1730676450731998</v>
      </c>
    </row>
    <row r="74" spans="2:5" ht="13" x14ac:dyDescent="0.3">
      <c r="B74" s="15" t="s">
        <v>286</v>
      </c>
      <c r="C74" s="31">
        <v>-1.9806628830913375</v>
      </c>
      <c r="D74" s="31">
        <v>-4.8109061090651597</v>
      </c>
      <c r="E74" s="31">
        <v>7.0713721941053569</v>
      </c>
    </row>
    <row r="75" spans="2:5" ht="13" x14ac:dyDescent="0.3">
      <c r="B75" s="15" t="s">
        <v>287</v>
      </c>
      <c r="C75" s="27">
        <v>-1.7670508610436031</v>
      </c>
      <c r="D75" s="31">
        <v>3.9219511838713572</v>
      </c>
      <c r="E75" s="31">
        <v>-2.9857155225698815</v>
      </c>
    </row>
    <row r="76" spans="2:5" ht="13" x14ac:dyDescent="0.3">
      <c r="B76" s="15" t="s">
        <v>288</v>
      </c>
      <c r="C76" s="31">
        <v>3.5960733275160432</v>
      </c>
      <c r="D76" s="27">
        <v>0.5479131988186714</v>
      </c>
      <c r="E76" s="31">
        <v>-3.5751414301019664</v>
      </c>
    </row>
    <row r="77" spans="2:5" ht="13" thickBot="1" x14ac:dyDescent="0.3">
      <c r="B77" s="22" t="s">
        <v>289</v>
      </c>
      <c r="C77" s="28">
        <v>1.6375806688334409</v>
      </c>
      <c r="D77" s="28">
        <v>9.4924647226180131E-2</v>
      </c>
      <c r="E77" s="28">
        <v>-1.4531310427867514</v>
      </c>
    </row>
    <row r="78" spans="2:5" ht="13" x14ac:dyDescent="0.3">
      <c r="B78" s="47" t="s">
        <v>188</v>
      </c>
    </row>
    <row r="101" spans="2:7" x14ac:dyDescent="0.25">
      <c r="G101" t="s">
        <v>189</v>
      </c>
    </row>
    <row r="104" spans="2:7" x14ac:dyDescent="0.25">
      <c r="B104" s="6" t="s">
        <v>335</v>
      </c>
    </row>
    <row r="105" spans="2:7" ht="13" thickBot="1" x14ac:dyDescent="0.3"/>
    <row r="106" spans="2:7" ht="25" x14ac:dyDescent="0.25">
      <c r="B106" s="16"/>
      <c r="C106" s="17" t="s">
        <v>258</v>
      </c>
      <c r="D106" s="17" t="s">
        <v>259</v>
      </c>
      <c r="E106" s="17" t="s">
        <v>260</v>
      </c>
      <c r="F106" s="48" t="s">
        <v>185</v>
      </c>
    </row>
    <row r="107" spans="2:7" x14ac:dyDescent="0.25">
      <c r="B107" s="18" t="s">
        <v>285</v>
      </c>
      <c r="C107" s="23">
        <v>1</v>
      </c>
      <c r="D107" s="23">
        <v>8</v>
      </c>
      <c r="E107" s="23">
        <v>11</v>
      </c>
      <c r="F107" s="53">
        <v>20</v>
      </c>
    </row>
    <row r="108" spans="2:7" x14ac:dyDescent="0.25">
      <c r="B108" s="15" t="s">
        <v>286</v>
      </c>
      <c r="C108" s="24">
        <v>8</v>
      </c>
      <c r="D108" s="24">
        <v>37</v>
      </c>
      <c r="E108" s="24">
        <v>51</v>
      </c>
      <c r="F108" s="54">
        <v>96</v>
      </c>
    </row>
    <row r="109" spans="2:7" x14ac:dyDescent="0.25">
      <c r="B109" s="15" t="s">
        <v>287</v>
      </c>
      <c r="C109" s="24">
        <v>29</v>
      </c>
      <c r="D109" s="24">
        <v>169</v>
      </c>
      <c r="E109" s="24">
        <v>46</v>
      </c>
      <c r="F109" s="54">
        <v>244</v>
      </c>
    </row>
    <row r="110" spans="2:7" x14ac:dyDescent="0.25">
      <c r="B110" s="15" t="s">
        <v>288</v>
      </c>
      <c r="C110" s="24">
        <v>36</v>
      </c>
      <c r="D110" s="24">
        <v>95</v>
      </c>
      <c r="E110" s="24">
        <v>22</v>
      </c>
      <c r="F110" s="54">
        <v>153</v>
      </c>
    </row>
    <row r="111" spans="2:7" x14ac:dyDescent="0.25">
      <c r="B111" s="15" t="s">
        <v>289</v>
      </c>
      <c r="C111" s="24">
        <v>4</v>
      </c>
      <c r="D111" s="24">
        <v>8</v>
      </c>
      <c r="E111" s="24">
        <v>1</v>
      </c>
      <c r="F111" s="54">
        <v>13</v>
      </c>
    </row>
    <row r="112" spans="2:7" ht="13" thickBot="1" x14ac:dyDescent="0.3">
      <c r="B112" s="19" t="s">
        <v>185</v>
      </c>
      <c r="C112" s="52">
        <v>78</v>
      </c>
      <c r="D112" s="52">
        <v>317</v>
      </c>
      <c r="E112" s="52">
        <v>131</v>
      </c>
      <c r="F112" s="55">
        <v>526</v>
      </c>
    </row>
    <row r="115" spans="2:6" x14ac:dyDescent="0.25">
      <c r="B115" s="6" t="s">
        <v>336</v>
      </c>
    </row>
    <row r="116" spans="2:6" ht="13" thickBot="1" x14ac:dyDescent="0.3"/>
    <row r="117" spans="2:6" ht="25" x14ac:dyDescent="0.25">
      <c r="B117" s="16"/>
      <c r="C117" s="17" t="s">
        <v>258</v>
      </c>
      <c r="D117" s="17" t="s">
        <v>259</v>
      </c>
      <c r="E117" s="17" t="s">
        <v>260</v>
      </c>
      <c r="F117" s="48" t="s">
        <v>185</v>
      </c>
    </row>
    <row r="118" spans="2:6" x14ac:dyDescent="0.25">
      <c r="B118" s="18" t="s">
        <v>285</v>
      </c>
      <c r="C118" s="26">
        <v>5</v>
      </c>
      <c r="D118" s="26">
        <v>40</v>
      </c>
      <c r="E118" s="26">
        <v>55.000000000000007</v>
      </c>
      <c r="F118" s="49">
        <v>100</v>
      </c>
    </row>
    <row r="119" spans="2:6" x14ac:dyDescent="0.25">
      <c r="B119" s="15" t="s">
        <v>286</v>
      </c>
      <c r="C119" s="27">
        <v>8.3333333333333321</v>
      </c>
      <c r="D119" s="27">
        <v>38.541666666666671</v>
      </c>
      <c r="E119" s="27">
        <v>53.125</v>
      </c>
      <c r="F119" s="50">
        <v>100</v>
      </c>
    </row>
    <row r="120" spans="2:6" x14ac:dyDescent="0.25">
      <c r="B120" s="15" t="s">
        <v>287</v>
      </c>
      <c r="C120" s="27">
        <v>11.885245901639344</v>
      </c>
      <c r="D120" s="27">
        <v>69.262295081967224</v>
      </c>
      <c r="E120" s="27">
        <v>18.852459016393443</v>
      </c>
      <c r="F120" s="50">
        <v>100</v>
      </c>
    </row>
    <row r="121" spans="2:6" x14ac:dyDescent="0.25">
      <c r="B121" s="15" t="s">
        <v>288</v>
      </c>
      <c r="C121" s="27">
        <v>23.52941176470588</v>
      </c>
      <c r="D121" s="27">
        <v>62.091503267973856</v>
      </c>
      <c r="E121" s="27">
        <v>14.37908496732026</v>
      </c>
      <c r="F121" s="50">
        <v>100</v>
      </c>
    </row>
    <row r="122" spans="2:6" x14ac:dyDescent="0.25">
      <c r="B122" s="15" t="s">
        <v>289</v>
      </c>
      <c r="C122" s="27">
        <v>30.76923076923077</v>
      </c>
      <c r="D122" s="27">
        <v>61.53846153846154</v>
      </c>
      <c r="E122" s="27">
        <v>7.6923076923076925</v>
      </c>
      <c r="F122" s="50">
        <v>100</v>
      </c>
    </row>
    <row r="123" spans="2:6" ht="13" thickBot="1" x14ac:dyDescent="0.3">
      <c r="B123" s="19" t="s">
        <v>185</v>
      </c>
      <c r="C123" s="52">
        <v>14.82889733840304</v>
      </c>
      <c r="D123" s="52">
        <v>60.266159695817493</v>
      </c>
      <c r="E123" s="52">
        <v>24.904942965779465</v>
      </c>
      <c r="F123" s="55">
        <v>100</v>
      </c>
    </row>
    <row r="126" spans="2:6" x14ac:dyDescent="0.25">
      <c r="B126" s="6" t="s">
        <v>337</v>
      </c>
    </row>
    <row r="127" spans="2:6" ht="13" thickBot="1" x14ac:dyDescent="0.3"/>
    <row r="128" spans="2:6" ht="25" x14ac:dyDescent="0.25">
      <c r="B128" s="16"/>
      <c r="C128" s="17" t="s">
        <v>258</v>
      </c>
      <c r="D128" s="17" t="s">
        <v>259</v>
      </c>
      <c r="E128" s="17" t="s">
        <v>260</v>
      </c>
      <c r="F128" s="48" t="s">
        <v>185</v>
      </c>
    </row>
    <row r="129" spans="2:6" x14ac:dyDescent="0.25">
      <c r="B129" s="18" t="s">
        <v>285</v>
      </c>
      <c r="C129" s="26">
        <v>1.2820512820512819</v>
      </c>
      <c r="D129" s="26">
        <v>2.5236593059936907</v>
      </c>
      <c r="E129" s="26">
        <v>8.3969465648854964</v>
      </c>
      <c r="F129" s="49">
        <v>3.8022813688212929</v>
      </c>
    </row>
    <row r="130" spans="2:6" x14ac:dyDescent="0.25">
      <c r="B130" s="15" t="s">
        <v>286</v>
      </c>
      <c r="C130" s="27">
        <v>10.256410256410255</v>
      </c>
      <c r="D130" s="27">
        <v>11.67192429022082</v>
      </c>
      <c r="E130" s="27">
        <v>38.931297709923662</v>
      </c>
      <c r="F130" s="50">
        <v>18.250950570342205</v>
      </c>
    </row>
    <row r="131" spans="2:6" x14ac:dyDescent="0.25">
      <c r="B131" s="15" t="s">
        <v>287</v>
      </c>
      <c r="C131" s="27">
        <v>37.179487179487182</v>
      </c>
      <c r="D131" s="27">
        <v>53.312302839116718</v>
      </c>
      <c r="E131" s="27">
        <v>35.114503816793892</v>
      </c>
      <c r="F131" s="50">
        <v>46.387832699619771</v>
      </c>
    </row>
    <row r="132" spans="2:6" x14ac:dyDescent="0.25">
      <c r="B132" s="15" t="s">
        <v>288</v>
      </c>
      <c r="C132" s="27">
        <v>46.153846153846153</v>
      </c>
      <c r="D132" s="27">
        <v>29.968454258675081</v>
      </c>
      <c r="E132" s="27">
        <v>16.793893129770993</v>
      </c>
      <c r="F132" s="50">
        <v>29.087452471482887</v>
      </c>
    </row>
    <row r="133" spans="2:6" x14ac:dyDescent="0.25">
      <c r="B133" s="15" t="s">
        <v>289</v>
      </c>
      <c r="C133" s="27">
        <v>5.1282051282051277</v>
      </c>
      <c r="D133" s="27">
        <v>2.5236593059936907</v>
      </c>
      <c r="E133" s="27">
        <v>0.76335877862595414</v>
      </c>
      <c r="F133" s="50">
        <v>2.4714828897338403</v>
      </c>
    </row>
    <row r="134" spans="2:6" ht="13" thickBot="1" x14ac:dyDescent="0.3">
      <c r="B134" s="19" t="s">
        <v>185</v>
      </c>
      <c r="C134" s="52">
        <v>100</v>
      </c>
      <c r="D134" s="52">
        <v>100</v>
      </c>
      <c r="E134" s="52">
        <v>100</v>
      </c>
      <c r="F134" s="55">
        <v>100</v>
      </c>
    </row>
    <row r="137" spans="2:6" x14ac:dyDescent="0.25">
      <c r="B137" s="6" t="s">
        <v>338</v>
      </c>
    </row>
    <row r="138" spans="2:6" ht="13" thickBot="1" x14ac:dyDescent="0.3"/>
    <row r="139" spans="2:6" ht="25" x14ac:dyDescent="0.25">
      <c r="B139" s="16"/>
      <c r="C139" s="17" t="s">
        <v>258</v>
      </c>
      <c r="D139" s="17" t="s">
        <v>259</v>
      </c>
      <c r="E139" s="17" t="s">
        <v>260</v>
      </c>
      <c r="F139" s="48" t="s">
        <v>185</v>
      </c>
    </row>
    <row r="140" spans="2:6" x14ac:dyDescent="0.25">
      <c r="B140" s="18" t="s">
        <v>285</v>
      </c>
      <c r="C140" s="26">
        <v>0.19011406844106463</v>
      </c>
      <c r="D140" s="26">
        <v>1.520912547528517</v>
      </c>
      <c r="E140" s="26">
        <v>2.0912547528517109</v>
      </c>
      <c r="F140" s="49">
        <v>3.8022813688212929</v>
      </c>
    </row>
    <row r="141" spans="2:6" x14ac:dyDescent="0.25">
      <c r="B141" s="15" t="s">
        <v>286</v>
      </c>
      <c r="C141" s="27">
        <v>1.520912547528517</v>
      </c>
      <c r="D141" s="27">
        <v>7.0342205323193925</v>
      </c>
      <c r="E141" s="27">
        <v>9.6958174904942958</v>
      </c>
      <c r="F141" s="50">
        <v>18.250950570342205</v>
      </c>
    </row>
    <row r="142" spans="2:6" x14ac:dyDescent="0.25">
      <c r="B142" s="15" t="s">
        <v>287</v>
      </c>
      <c r="C142" s="27">
        <v>5.5133079847908748</v>
      </c>
      <c r="D142" s="27">
        <v>32.129277566539926</v>
      </c>
      <c r="E142" s="27">
        <v>8.7452471482889731</v>
      </c>
      <c r="F142" s="50">
        <v>46.387832699619771</v>
      </c>
    </row>
    <row r="143" spans="2:6" x14ac:dyDescent="0.25">
      <c r="B143" s="15" t="s">
        <v>288</v>
      </c>
      <c r="C143" s="27">
        <v>6.8441064638783269</v>
      </c>
      <c r="D143" s="27">
        <v>18.060836501901139</v>
      </c>
      <c r="E143" s="27">
        <v>4.1825095057034218</v>
      </c>
      <c r="F143" s="50">
        <v>29.087452471482887</v>
      </c>
    </row>
    <row r="144" spans="2:6" x14ac:dyDescent="0.25">
      <c r="B144" s="15" t="s">
        <v>289</v>
      </c>
      <c r="C144" s="27">
        <v>0.76045627376425851</v>
      </c>
      <c r="D144" s="27">
        <v>1.520912547528517</v>
      </c>
      <c r="E144" s="27">
        <v>0.19011406844106463</v>
      </c>
      <c r="F144" s="50">
        <v>2.4714828897338403</v>
      </c>
    </row>
    <row r="145" spans="2:10" ht="13" thickBot="1" x14ac:dyDescent="0.3">
      <c r="B145" s="19" t="s">
        <v>185</v>
      </c>
      <c r="C145" s="20">
        <v>14.82889733840304</v>
      </c>
      <c r="D145" s="20">
        <v>60.266159695817493</v>
      </c>
      <c r="E145" s="20">
        <v>24.904942965779465</v>
      </c>
      <c r="F145" s="51">
        <v>100</v>
      </c>
    </row>
    <row r="148" spans="2:10" x14ac:dyDescent="0.25">
      <c r="B148" s="6" t="s">
        <v>194</v>
      </c>
    </row>
    <row r="149" spans="2:10" ht="13" thickBot="1" x14ac:dyDescent="0.3"/>
    <row r="150" spans="2:10" x14ac:dyDescent="0.25">
      <c r="B150" s="37" t="s">
        <v>170</v>
      </c>
      <c r="C150" s="39">
        <v>77.656483140263177</v>
      </c>
    </row>
    <row r="151" spans="2:10" x14ac:dyDescent="0.25">
      <c r="B151" t="s">
        <v>171</v>
      </c>
      <c r="C151" s="40">
        <v>15.507313055868382</v>
      </c>
    </row>
    <row r="152" spans="2:10" x14ac:dyDescent="0.25">
      <c r="B152" t="s">
        <v>172</v>
      </c>
      <c r="C152" s="41">
        <v>8</v>
      </c>
    </row>
    <row r="153" spans="2:10" x14ac:dyDescent="0.25">
      <c r="B153" t="s">
        <v>173</v>
      </c>
      <c r="C153" s="40" t="s">
        <v>175</v>
      </c>
    </row>
    <row r="154" spans="2:10" ht="13" thickBot="1" x14ac:dyDescent="0.3">
      <c r="B154" s="38" t="s">
        <v>174</v>
      </c>
      <c r="C154" s="42">
        <v>0.05</v>
      </c>
    </row>
    <row r="156" spans="2:10" x14ac:dyDescent="0.25">
      <c r="B156" s="6" t="s">
        <v>176</v>
      </c>
    </row>
    <row r="157" spans="2:10" x14ac:dyDescent="0.25">
      <c r="B157" s="6" t="s">
        <v>177</v>
      </c>
    </row>
    <row r="158" spans="2:10" x14ac:dyDescent="0.25">
      <c r="B158" s="6" t="s">
        <v>178</v>
      </c>
    </row>
    <row r="159" spans="2:10" ht="12.5" customHeight="1" x14ac:dyDescent="0.25">
      <c r="B159" s="62" t="s">
        <v>179</v>
      </c>
      <c r="C159" s="62"/>
      <c r="D159" s="62"/>
      <c r="E159" s="62"/>
      <c r="F159" s="62"/>
      <c r="G159" s="62"/>
      <c r="H159" s="62"/>
      <c r="I159" s="62"/>
      <c r="J159" s="62"/>
    </row>
    <row r="160" spans="2:10" x14ac:dyDescent="0.25">
      <c r="B160" s="62"/>
      <c r="C160" s="62"/>
      <c r="D160" s="62"/>
      <c r="E160" s="62"/>
      <c r="F160" s="62"/>
      <c r="G160" s="62"/>
      <c r="H160" s="62"/>
      <c r="I160" s="62"/>
      <c r="J160" s="62"/>
    </row>
    <row r="163" spans="2:3" ht="13" x14ac:dyDescent="0.3">
      <c r="B163" s="9" t="s">
        <v>299</v>
      </c>
    </row>
    <row r="166" spans="2:3" x14ac:dyDescent="0.25">
      <c r="B166" s="6" t="s">
        <v>195</v>
      </c>
    </row>
    <row r="168" spans="2:3" x14ac:dyDescent="0.25">
      <c r="B168" s="6" t="s">
        <v>326</v>
      </c>
    </row>
    <row r="171" spans="2:3" x14ac:dyDescent="0.25">
      <c r="B171" s="6" t="s">
        <v>197</v>
      </c>
    </row>
    <row r="172" spans="2:3" ht="13" thickBot="1" x14ac:dyDescent="0.3"/>
    <row r="173" spans="2:3" x14ac:dyDescent="0.25">
      <c r="B173" s="37" t="s">
        <v>198</v>
      </c>
      <c r="C173" s="39">
        <v>70.811108778073759</v>
      </c>
    </row>
    <row r="174" spans="2:3" x14ac:dyDescent="0.25">
      <c r="B174" t="s">
        <v>199</v>
      </c>
      <c r="C174" s="40">
        <v>15.507313055868382</v>
      </c>
    </row>
    <row r="175" spans="2:3" x14ac:dyDescent="0.25">
      <c r="B175" t="s">
        <v>172</v>
      </c>
      <c r="C175" s="41">
        <v>8</v>
      </c>
    </row>
    <row r="176" spans="2:3" x14ac:dyDescent="0.25">
      <c r="B176" t="s">
        <v>173</v>
      </c>
      <c r="C176" s="40" t="s">
        <v>175</v>
      </c>
    </row>
    <row r="177" spans="2:10" ht="13" thickBot="1" x14ac:dyDescent="0.3">
      <c r="B177" s="38" t="s">
        <v>174</v>
      </c>
      <c r="C177" s="42">
        <v>0.05</v>
      </c>
    </row>
    <row r="179" spans="2:10" x14ac:dyDescent="0.25">
      <c r="B179" s="6" t="s">
        <v>176</v>
      </c>
    </row>
    <row r="180" spans="2:10" x14ac:dyDescent="0.25">
      <c r="B180" s="6" t="s">
        <v>177</v>
      </c>
    </row>
    <row r="181" spans="2:10" x14ac:dyDescent="0.25">
      <c r="B181" s="6" t="s">
        <v>178</v>
      </c>
    </row>
    <row r="182" spans="2:10" ht="12.5" customHeight="1" x14ac:dyDescent="0.25">
      <c r="B182" s="62" t="s">
        <v>179</v>
      </c>
      <c r="C182" s="62"/>
      <c r="D182" s="62"/>
      <c r="E182" s="62"/>
      <c r="F182" s="62"/>
      <c r="G182" s="62"/>
      <c r="H182" s="62"/>
      <c r="I182" s="62"/>
      <c r="J182" s="62"/>
    </row>
    <row r="183" spans="2:10" x14ac:dyDescent="0.25">
      <c r="B183" s="62"/>
      <c r="C183" s="62"/>
      <c r="D183" s="62"/>
      <c r="E183" s="62"/>
      <c r="F183" s="62"/>
      <c r="G183" s="62"/>
      <c r="H183" s="62"/>
      <c r="I183" s="62"/>
      <c r="J183" s="62"/>
    </row>
    <row r="186" spans="2:10" x14ac:dyDescent="0.25">
      <c r="B186" s="6" t="s">
        <v>200</v>
      </c>
    </row>
    <row r="187" spans="2:10" ht="13" thickBot="1" x14ac:dyDescent="0.3"/>
    <row r="188" spans="2:10" x14ac:dyDescent="0.25">
      <c r="B188" s="16" t="s">
        <v>201</v>
      </c>
      <c r="C188" s="17" t="s">
        <v>202</v>
      </c>
    </row>
    <row r="189" spans="2:10" x14ac:dyDescent="0.25">
      <c r="B189" s="18" t="s">
        <v>203</v>
      </c>
      <c r="C189" s="26">
        <v>0.38423417274652155</v>
      </c>
    </row>
    <row r="190" spans="2:10" x14ac:dyDescent="0.25">
      <c r="B190" s="15" t="s">
        <v>204</v>
      </c>
      <c r="C190" s="27">
        <v>0.35866906833756046</v>
      </c>
    </row>
    <row r="191" spans="2:10" x14ac:dyDescent="0.25">
      <c r="B191" s="15" t="s">
        <v>205</v>
      </c>
      <c r="C191" s="27">
        <v>0.27169458911266869</v>
      </c>
    </row>
    <row r="192" spans="2:10" x14ac:dyDescent="0.25">
      <c r="B192" s="15" t="s">
        <v>206</v>
      </c>
      <c r="C192" s="27">
        <v>0.22846700602867401</v>
      </c>
    </row>
    <row r="193" spans="2:6" x14ac:dyDescent="0.25">
      <c r="B193" s="15" t="s">
        <v>207</v>
      </c>
      <c r="C193" s="27">
        <v>4.5943947562187434E-2</v>
      </c>
    </row>
    <row r="194" spans="2:6" ht="13" thickBot="1" x14ac:dyDescent="0.3">
      <c r="B194" s="22" t="s">
        <v>208</v>
      </c>
      <c r="C194" s="28">
        <v>7.6037224827150487E-2</v>
      </c>
    </row>
    <row r="197" spans="2:6" x14ac:dyDescent="0.25">
      <c r="B197" s="6" t="s">
        <v>209</v>
      </c>
    </row>
    <row r="198" spans="2:6" ht="13" thickBot="1" x14ac:dyDescent="0.3"/>
    <row r="199" spans="2:6" ht="37.5" x14ac:dyDescent="0.25">
      <c r="B199" s="16" t="s">
        <v>201</v>
      </c>
      <c r="C199" s="17" t="s">
        <v>202</v>
      </c>
      <c r="D199" s="17" t="s">
        <v>210</v>
      </c>
      <c r="E199" s="17" t="s">
        <v>211</v>
      </c>
      <c r="F199" s="17" t="s">
        <v>212</v>
      </c>
    </row>
    <row r="200" spans="2:6" x14ac:dyDescent="0.25">
      <c r="B200" s="18" t="s">
        <v>213</v>
      </c>
      <c r="C200" s="26">
        <v>-0.45224456175820882</v>
      </c>
      <c r="D200" s="26">
        <v>5.7337426426439977E-2</v>
      </c>
      <c r="E200" s="26">
        <v>-0.56462385252024627</v>
      </c>
      <c r="F200" s="26">
        <v>-0.33986527099617136</v>
      </c>
    </row>
    <row r="201" spans="2:6" x14ac:dyDescent="0.25">
      <c r="B201" s="15" t="s">
        <v>214</v>
      </c>
      <c r="C201" s="27">
        <v>-0.28805964152098057</v>
      </c>
      <c r="D201" s="27">
        <v>3.8740740755145546E-2</v>
      </c>
      <c r="E201" s="27">
        <v>-0.3639900981354689</v>
      </c>
      <c r="F201" s="27">
        <v>-0.21212918490649224</v>
      </c>
    </row>
    <row r="202" spans="2:6" x14ac:dyDescent="0.25">
      <c r="B202" s="15" t="s">
        <v>215</v>
      </c>
      <c r="C202" s="27">
        <v>-0.26194538015585017</v>
      </c>
      <c r="D202" s="27">
        <v>3.6449652233788453E-2</v>
      </c>
      <c r="E202" s="27">
        <v>-0.33338538578308546</v>
      </c>
      <c r="F202" s="27">
        <v>-0.19050537452861488</v>
      </c>
    </row>
    <row r="203" spans="2:6" x14ac:dyDescent="0.25">
      <c r="B203" s="15" t="s">
        <v>216</v>
      </c>
      <c r="C203" s="27">
        <v>-0.31591060663519505</v>
      </c>
      <c r="D203" s="27">
        <v>4.2591436386137597E-2</v>
      </c>
      <c r="E203" s="27">
        <v>-0.3993882880018535</v>
      </c>
      <c r="F203" s="27">
        <v>-0.23243292526853659</v>
      </c>
    </row>
    <row r="204" spans="2:6" x14ac:dyDescent="0.25">
      <c r="B204" s="15" t="s">
        <v>217</v>
      </c>
      <c r="C204" s="27">
        <v>-0.26266404270818611</v>
      </c>
      <c r="D204" s="27">
        <v>3.5747417227762798E-2</v>
      </c>
      <c r="E204" s="27">
        <v>-0.33272769301492783</v>
      </c>
      <c r="F204" s="27">
        <v>-0.19260039240144439</v>
      </c>
    </row>
    <row r="205" spans="2:6" x14ac:dyDescent="0.25">
      <c r="B205" s="15" t="s">
        <v>218</v>
      </c>
      <c r="C205" s="27">
        <v>5.4207720355764877E-2</v>
      </c>
      <c r="D205" s="27">
        <v>1.2911661214380062E-2</v>
      </c>
      <c r="E205" s="27">
        <v>2.8901329394997264E-2</v>
      </c>
      <c r="F205" s="27">
        <v>7.9514111316532493E-2</v>
      </c>
    </row>
    <row r="206" spans="2:6" x14ac:dyDescent="0.25">
      <c r="B206" s="15" t="s">
        <v>219</v>
      </c>
      <c r="C206" s="27">
        <v>7.2035358665586177E-2</v>
      </c>
      <c r="D206" s="27">
        <v>1.7184243281430311E-2</v>
      </c>
      <c r="E206" s="27">
        <v>3.8354860732408382E-2</v>
      </c>
      <c r="F206" s="27">
        <v>0.10571585659876398</v>
      </c>
    </row>
    <row r="207" spans="2:6" ht="13" thickBot="1" x14ac:dyDescent="0.3">
      <c r="B207" s="22" t="s">
        <v>220</v>
      </c>
      <c r="C207" s="28">
        <v>6.1862758870304513E-2</v>
      </c>
      <c r="D207" s="28">
        <v>1.4711130715194894E-2</v>
      </c>
      <c r="E207" s="28">
        <v>3.3029472496661563E-2</v>
      </c>
      <c r="F207" s="28">
        <v>9.0696045243947462E-2</v>
      </c>
    </row>
  </sheetData>
  <mergeCells count="4">
    <mergeCell ref="B1:M2"/>
    <mergeCell ref="B34:J35"/>
    <mergeCell ref="B159:J160"/>
    <mergeCell ref="B182:J183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T108349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4" name="DD278708">
              <controlPr defaultSize="0" autoFill="0" autoPict="0" macro="[0]!GoToResultsNew1505202012593246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12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FDE32-E36C-4E46-AE0C-F3CE16DD014D}">
  <sheetPr codeName="Лист13">
    <tabColor rgb="FF007800"/>
  </sheetPr>
  <dimension ref="B1:M208"/>
  <sheetViews>
    <sheetView topLeftCell="A67" zoomScaleNormal="100" workbookViewId="0">
      <selection activeCell="G28" sqref="G28"/>
    </sheetView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327</v>
      </c>
    </row>
    <row r="4" spans="2:13" x14ac:dyDescent="0.25">
      <c r="B4" t="s">
        <v>144</v>
      </c>
    </row>
    <row r="5" spans="2:13" x14ac:dyDescent="0.25">
      <c r="B5" t="s">
        <v>314</v>
      </c>
    </row>
    <row r="6" spans="2:13" x14ac:dyDescent="0.25">
      <c r="B6" t="s">
        <v>301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315</v>
      </c>
    </row>
    <row r="13" spans="2:13" x14ac:dyDescent="0.25">
      <c r="B13" s="6" t="s">
        <v>316</v>
      </c>
    </row>
    <row r="14" spans="2:13" ht="13" thickBot="1" x14ac:dyDescent="0.3"/>
    <row r="15" spans="2:13" x14ac:dyDescent="0.25">
      <c r="B15" s="16"/>
      <c r="C15" s="17" t="s">
        <v>285</v>
      </c>
      <c r="D15" s="17" t="s">
        <v>286</v>
      </c>
      <c r="E15" s="17" t="s">
        <v>287</v>
      </c>
      <c r="F15" s="17" t="s">
        <v>288</v>
      </c>
      <c r="G15" s="17" t="s">
        <v>289</v>
      </c>
    </row>
    <row r="16" spans="2:13" x14ac:dyDescent="0.25">
      <c r="B16" s="18" t="s">
        <v>285</v>
      </c>
      <c r="C16" s="23">
        <v>4</v>
      </c>
      <c r="D16" s="23">
        <v>5</v>
      </c>
      <c r="E16" s="23">
        <v>7</v>
      </c>
      <c r="F16" s="23">
        <v>4</v>
      </c>
      <c r="G16" s="23">
        <v>0</v>
      </c>
    </row>
    <row r="17" spans="2:7" x14ac:dyDescent="0.25">
      <c r="B17" s="15" t="s">
        <v>286</v>
      </c>
      <c r="C17" s="24">
        <v>2</v>
      </c>
      <c r="D17" s="24">
        <v>25</v>
      </c>
      <c r="E17" s="24">
        <v>57</v>
      </c>
      <c r="F17" s="24">
        <v>10</v>
      </c>
      <c r="G17" s="24">
        <v>2</v>
      </c>
    </row>
    <row r="18" spans="2:7" x14ac:dyDescent="0.25">
      <c r="B18" s="15" t="s">
        <v>287</v>
      </c>
      <c r="C18" s="24">
        <v>1</v>
      </c>
      <c r="D18" s="24">
        <v>22</v>
      </c>
      <c r="E18" s="24">
        <v>139</v>
      </c>
      <c r="F18" s="24">
        <v>76</v>
      </c>
      <c r="G18" s="24">
        <v>6</v>
      </c>
    </row>
    <row r="19" spans="2:7" x14ac:dyDescent="0.25">
      <c r="B19" s="15" t="s">
        <v>288</v>
      </c>
      <c r="C19" s="24">
        <v>0</v>
      </c>
      <c r="D19" s="24">
        <v>0</v>
      </c>
      <c r="E19" s="24">
        <v>35</v>
      </c>
      <c r="F19" s="24">
        <v>110</v>
      </c>
      <c r="G19" s="24">
        <v>8</v>
      </c>
    </row>
    <row r="20" spans="2:7" ht="13" thickBot="1" x14ac:dyDescent="0.3">
      <c r="B20" s="22" t="s">
        <v>289</v>
      </c>
      <c r="C20" s="25">
        <v>0</v>
      </c>
      <c r="D20" s="25">
        <v>1</v>
      </c>
      <c r="E20" s="25">
        <v>2</v>
      </c>
      <c r="F20" s="25">
        <v>4</v>
      </c>
      <c r="G20" s="25">
        <v>6</v>
      </c>
    </row>
    <row r="23" spans="2:7" x14ac:dyDescent="0.25">
      <c r="B23" s="6" t="s">
        <v>317</v>
      </c>
    </row>
    <row r="24" spans="2:7" ht="13" thickBot="1" x14ac:dyDescent="0.3"/>
    <row r="25" spans="2:7" x14ac:dyDescent="0.25">
      <c r="B25" s="37" t="s">
        <v>170</v>
      </c>
      <c r="C25" s="39">
        <v>259.94209966045111</v>
      </c>
    </row>
    <row r="26" spans="2:7" x14ac:dyDescent="0.25">
      <c r="B26" t="s">
        <v>171</v>
      </c>
      <c r="C26" s="40">
        <v>26.296227604867589</v>
      </c>
    </row>
    <row r="27" spans="2:7" x14ac:dyDescent="0.25">
      <c r="B27" t="s">
        <v>172</v>
      </c>
      <c r="C27" s="41">
        <v>16</v>
      </c>
    </row>
    <row r="28" spans="2:7" x14ac:dyDescent="0.25">
      <c r="B28" t="s">
        <v>173</v>
      </c>
      <c r="C28" s="40" t="s">
        <v>175</v>
      </c>
    </row>
    <row r="29" spans="2:7" ht="13" thickBot="1" x14ac:dyDescent="0.3">
      <c r="B29" s="38" t="s">
        <v>174</v>
      </c>
      <c r="C29" s="42">
        <v>0.05</v>
      </c>
    </row>
    <row r="31" spans="2:7" x14ac:dyDescent="0.25">
      <c r="B31" s="6" t="s">
        <v>176</v>
      </c>
    </row>
    <row r="32" spans="2:7" x14ac:dyDescent="0.25">
      <c r="B32" s="6" t="s">
        <v>177</v>
      </c>
    </row>
    <row r="33" spans="2:10" x14ac:dyDescent="0.25">
      <c r="B33" s="6" t="s">
        <v>178</v>
      </c>
    </row>
    <row r="34" spans="2:10" ht="12.5" customHeight="1" x14ac:dyDescent="0.25">
      <c r="B34" s="62" t="s">
        <v>179</v>
      </c>
      <c r="C34" s="62"/>
      <c r="D34" s="62"/>
      <c r="E34" s="62"/>
      <c r="F34" s="62"/>
      <c r="G34" s="62"/>
      <c r="H34" s="62"/>
      <c r="I34" s="62"/>
      <c r="J34" s="62"/>
    </row>
    <row r="35" spans="2:10" x14ac:dyDescent="0.25">
      <c r="B35" s="62"/>
      <c r="C35" s="62"/>
      <c r="D35" s="62"/>
      <c r="E35" s="62"/>
      <c r="F35" s="62"/>
      <c r="G35" s="62"/>
      <c r="H35" s="62"/>
      <c r="I35" s="62"/>
      <c r="J35" s="62"/>
    </row>
    <row r="38" spans="2:10" x14ac:dyDescent="0.25">
      <c r="B38" s="6" t="s">
        <v>318</v>
      </c>
    </row>
    <row r="39" spans="2:10" ht="13" thickBot="1" x14ac:dyDescent="0.3"/>
    <row r="40" spans="2:10" x14ac:dyDescent="0.25">
      <c r="B40" s="16"/>
      <c r="C40" s="17" t="s">
        <v>285</v>
      </c>
      <c r="D40" s="17" t="s">
        <v>286</v>
      </c>
      <c r="E40" s="17" t="s">
        <v>287</v>
      </c>
      <c r="F40" s="17" t="s">
        <v>288</v>
      </c>
      <c r="G40" s="17" t="s">
        <v>289</v>
      </c>
    </row>
    <row r="41" spans="2:10" ht="13" x14ac:dyDescent="0.3">
      <c r="B41" s="18" t="s">
        <v>285</v>
      </c>
      <c r="C41" s="45" t="s">
        <v>181</v>
      </c>
      <c r="D41" s="43" t="s">
        <v>181</v>
      </c>
      <c r="E41" s="43" t="s">
        <v>182</v>
      </c>
      <c r="F41" s="45" t="s">
        <v>182</v>
      </c>
      <c r="G41" s="45" t="s">
        <v>182</v>
      </c>
    </row>
    <row r="42" spans="2:10" ht="13" x14ac:dyDescent="0.3">
      <c r="B42" s="15" t="s">
        <v>286</v>
      </c>
      <c r="C42" s="56" t="s">
        <v>181</v>
      </c>
      <c r="D42" s="57" t="s">
        <v>181</v>
      </c>
      <c r="E42" s="57" t="s">
        <v>181</v>
      </c>
      <c r="F42" s="57" t="s">
        <v>182</v>
      </c>
      <c r="G42" s="56" t="s">
        <v>182</v>
      </c>
    </row>
    <row r="43" spans="2:10" ht="13" x14ac:dyDescent="0.3">
      <c r="B43" s="15" t="s">
        <v>287</v>
      </c>
      <c r="C43" s="57" t="s">
        <v>182</v>
      </c>
      <c r="D43" s="56" t="s">
        <v>182</v>
      </c>
      <c r="E43" s="57" t="s">
        <v>181</v>
      </c>
      <c r="F43" s="57" t="s">
        <v>182</v>
      </c>
      <c r="G43" s="57" t="s">
        <v>182</v>
      </c>
    </row>
    <row r="44" spans="2:10" ht="13" x14ac:dyDescent="0.3">
      <c r="B44" s="15" t="s">
        <v>288</v>
      </c>
      <c r="C44" s="57" t="s">
        <v>182</v>
      </c>
      <c r="D44" s="57" t="s">
        <v>182</v>
      </c>
      <c r="E44" s="57" t="s">
        <v>182</v>
      </c>
      <c r="F44" s="57" t="s">
        <v>181</v>
      </c>
      <c r="G44" s="56" t="s">
        <v>181</v>
      </c>
    </row>
    <row r="45" spans="2:10" ht="13.5" thickBot="1" x14ac:dyDescent="0.35">
      <c r="B45" s="22" t="s">
        <v>289</v>
      </c>
      <c r="C45" s="46" t="s">
        <v>182</v>
      </c>
      <c r="D45" s="44" t="s">
        <v>182</v>
      </c>
      <c r="E45" s="46" t="s">
        <v>182</v>
      </c>
      <c r="F45" s="44" t="s">
        <v>182</v>
      </c>
      <c r="G45" s="46" t="s">
        <v>181</v>
      </c>
    </row>
    <row r="46" spans="2:10" ht="13" x14ac:dyDescent="0.3">
      <c r="B46" s="47" t="s">
        <v>183</v>
      </c>
    </row>
    <row r="49" spans="2:8" x14ac:dyDescent="0.25">
      <c r="B49" s="6" t="s">
        <v>319</v>
      </c>
    </row>
    <row r="50" spans="2:8" ht="13" thickBot="1" x14ac:dyDescent="0.3"/>
    <row r="51" spans="2:8" x14ac:dyDescent="0.25">
      <c r="B51" s="16"/>
      <c r="C51" s="17" t="s">
        <v>285</v>
      </c>
      <c r="D51" s="17" t="s">
        <v>286</v>
      </c>
      <c r="E51" s="17" t="s">
        <v>287</v>
      </c>
      <c r="F51" s="17" t="s">
        <v>288</v>
      </c>
      <c r="G51" s="17" t="s">
        <v>289</v>
      </c>
      <c r="H51" s="48" t="s">
        <v>185</v>
      </c>
    </row>
    <row r="52" spans="2:8" x14ac:dyDescent="0.25">
      <c r="B52" s="18" t="s">
        <v>285</v>
      </c>
      <c r="C52" s="26">
        <v>52.380445410103206</v>
      </c>
      <c r="D52" s="26">
        <v>4.4208695028337743</v>
      </c>
      <c r="E52" s="26">
        <v>0.49505861850443605</v>
      </c>
      <c r="F52" s="26">
        <v>1.8193990904346526</v>
      </c>
      <c r="G52" s="26">
        <v>0.83650190114068435</v>
      </c>
      <c r="H52" s="49">
        <v>59.952274523016754</v>
      </c>
    </row>
    <row r="53" spans="2:8" x14ac:dyDescent="0.25">
      <c r="B53" s="15" t="s">
        <v>286</v>
      </c>
      <c r="C53" s="27">
        <v>0.40851892087633568</v>
      </c>
      <c r="D53" s="27">
        <v>24.285818267690178</v>
      </c>
      <c r="E53" s="27">
        <v>3.9765001188212898</v>
      </c>
      <c r="F53" s="27">
        <v>19.917805176569999</v>
      </c>
      <c r="G53" s="27">
        <v>1.0114212466874057</v>
      </c>
      <c r="H53" s="50">
        <v>49.600063730645203</v>
      </c>
    </row>
    <row r="54" spans="2:8" x14ac:dyDescent="0.25">
      <c r="B54" s="15" t="s">
        <v>287</v>
      </c>
      <c r="C54" s="27">
        <v>1.5551108182473885</v>
      </c>
      <c r="D54" s="27">
        <v>0.27191074929523168</v>
      </c>
      <c r="E54" s="27">
        <v>6.8766659654262439</v>
      </c>
      <c r="F54" s="27">
        <v>3.6681443131388316</v>
      </c>
      <c r="G54" s="27">
        <v>1.7328939837822215</v>
      </c>
      <c r="H54" s="50">
        <v>14.104725829889917</v>
      </c>
    </row>
    <row r="55" spans="2:8" x14ac:dyDescent="0.25">
      <c r="B55" s="15" t="s">
        <v>288</v>
      </c>
      <c r="C55" s="27">
        <v>2.0361216730038025</v>
      </c>
      <c r="D55" s="27">
        <v>15.416349809885933</v>
      </c>
      <c r="E55" s="27">
        <v>17.357543883628654</v>
      </c>
      <c r="F55" s="27">
        <v>43.253563877401163</v>
      </c>
      <c r="G55" s="27">
        <v>0.4004278978557666</v>
      </c>
      <c r="H55" s="50">
        <v>78.464007141775312</v>
      </c>
    </row>
    <row r="56" spans="2:8" x14ac:dyDescent="0.25">
      <c r="B56" s="15" t="s">
        <v>289</v>
      </c>
      <c r="C56" s="27">
        <v>0.1730038022813688</v>
      </c>
      <c r="D56" s="27">
        <v>7.3311185550227032E-2</v>
      </c>
      <c r="E56" s="27">
        <v>2.6059179097201914</v>
      </c>
      <c r="F56" s="27">
        <v>0.21527909204044277</v>
      </c>
      <c r="G56" s="27">
        <v>54.753516445531666</v>
      </c>
      <c r="H56" s="50">
        <v>57.821028435123893</v>
      </c>
    </row>
    <row r="57" spans="2:8" ht="13" thickBot="1" x14ac:dyDescent="0.3">
      <c r="B57" s="19" t="s">
        <v>185</v>
      </c>
      <c r="C57" s="20">
        <v>56.553200624512101</v>
      </c>
      <c r="D57" s="20">
        <v>44.46825951525534</v>
      </c>
      <c r="E57" s="20">
        <v>31.311686496100815</v>
      </c>
      <c r="F57" s="20">
        <v>68.874191549585092</v>
      </c>
      <c r="G57" s="20">
        <v>58.734761474997747</v>
      </c>
      <c r="H57" s="51">
        <v>259.94209966045111</v>
      </c>
    </row>
    <row r="60" spans="2:8" x14ac:dyDescent="0.25">
      <c r="B60" s="6" t="s">
        <v>320</v>
      </c>
    </row>
    <row r="61" spans="2:8" ht="13" thickBot="1" x14ac:dyDescent="0.3"/>
    <row r="62" spans="2:8" x14ac:dyDescent="0.25">
      <c r="B62" s="16"/>
      <c r="C62" s="17" t="s">
        <v>285</v>
      </c>
      <c r="D62" s="17" t="s">
        <v>286</v>
      </c>
      <c r="E62" s="17" t="s">
        <v>287</v>
      </c>
      <c r="F62" s="17" t="s">
        <v>288</v>
      </c>
      <c r="G62" s="17" t="s">
        <v>289</v>
      </c>
    </row>
    <row r="63" spans="2:8" x14ac:dyDescent="0.25">
      <c r="B63" s="18" t="s">
        <v>285</v>
      </c>
      <c r="C63" s="26">
        <v>7.2374336204281144</v>
      </c>
      <c r="D63" s="26">
        <v>2.102586384154947</v>
      </c>
      <c r="E63" s="26">
        <v>-0.70360402109740394</v>
      </c>
      <c r="F63" s="26">
        <v>-1.348851026034622</v>
      </c>
      <c r="G63" s="26">
        <v>-0.91460477865616052</v>
      </c>
    </row>
    <row r="64" spans="2:8" x14ac:dyDescent="0.25">
      <c r="B64" s="15" t="s">
        <v>286</v>
      </c>
      <c r="C64" s="27">
        <v>0.63915484890309304</v>
      </c>
      <c r="D64" s="27">
        <v>4.9280643530386428</v>
      </c>
      <c r="E64" s="27">
        <v>1.9941163754458489</v>
      </c>
      <c r="F64" s="27">
        <v>-4.4629368331368973</v>
      </c>
      <c r="G64" s="27">
        <v>-1.0056944101899969</v>
      </c>
    </row>
    <row r="65" spans="2:7" x14ac:dyDescent="0.25">
      <c r="B65" s="15" t="s">
        <v>287</v>
      </c>
      <c r="C65" s="27">
        <v>-1.2470408246113631</v>
      </c>
      <c r="D65" s="27">
        <v>-0.52145062018874966</v>
      </c>
      <c r="E65" s="27">
        <v>2.6223397883238251</v>
      </c>
      <c r="F65" s="27">
        <v>-1.9152400144991832</v>
      </c>
      <c r="G65" s="27">
        <v>-1.3163943116643362</v>
      </c>
    </row>
    <row r="66" spans="2:7" x14ac:dyDescent="0.25">
      <c r="B66" s="15" t="s">
        <v>288</v>
      </c>
      <c r="C66" s="27">
        <v>-1.4269273537933886</v>
      </c>
      <c r="D66" s="27">
        <v>-3.9263659801253796</v>
      </c>
      <c r="E66" s="27">
        <v>-4.166238577377519</v>
      </c>
      <c r="F66" s="27">
        <v>6.5767441699826792</v>
      </c>
      <c r="G66" s="27">
        <v>0.63279372457046901</v>
      </c>
    </row>
    <row r="67" spans="2:7" ht="13" thickBot="1" x14ac:dyDescent="0.3">
      <c r="B67" s="22" t="s">
        <v>289</v>
      </c>
      <c r="C67" s="28">
        <v>-0.41593725762591743</v>
      </c>
      <c r="D67" s="28">
        <v>-0.27076038401181779</v>
      </c>
      <c r="E67" s="28">
        <v>-1.6142855725429102</v>
      </c>
      <c r="F67" s="28">
        <v>-0.46398177985826422</v>
      </c>
      <c r="G67" s="28">
        <v>7.3995619090275655</v>
      </c>
    </row>
    <row r="70" spans="2:7" x14ac:dyDescent="0.25">
      <c r="B70" s="6" t="s">
        <v>321</v>
      </c>
    </row>
    <row r="71" spans="2:7" ht="13" thickBot="1" x14ac:dyDescent="0.3"/>
    <row r="72" spans="2:7" x14ac:dyDescent="0.25">
      <c r="B72" s="16"/>
      <c r="C72" s="17" t="s">
        <v>285</v>
      </c>
      <c r="D72" s="17" t="s">
        <v>286</v>
      </c>
      <c r="E72" s="17" t="s">
        <v>287</v>
      </c>
      <c r="F72" s="17" t="s">
        <v>288</v>
      </c>
      <c r="G72" s="17" t="s">
        <v>289</v>
      </c>
    </row>
    <row r="73" spans="2:7" ht="13" x14ac:dyDescent="0.3">
      <c r="B73" s="18" t="s">
        <v>285</v>
      </c>
      <c r="C73" s="29">
        <v>7.4286757132666681</v>
      </c>
      <c r="D73" s="29">
        <v>2.260652260010902</v>
      </c>
      <c r="E73" s="26">
        <v>-0.97287217407933724</v>
      </c>
      <c r="F73" s="26">
        <v>-1.7577072194598238</v>
      </c>
      <c r="G73" s="26">
        <v>-0.95263971639941591</v>
      </c>
    </row>
    <row r="74" spans="2:7" ht="13" x14ac:dyDescent="0.3">
      <c r="B74" s="15" t="s">
        <v>286</v>
      </c>
      <c r="C74" s="27">
        <v>0.71166224359271713</v>
      </c>
      <c r="D74" s="31">
        <v>5.7477426719930467</v>
      </c>
      <c r="E74" s="31">
        <v>2.9910178144015873</v>
      </c>
      <c r="F74" s="31">
        <v>-6.3087645671906367</v>
      </c>
      <c r="G74" s="27">
        <v>-1.136324274741404</v>
      </c>
    </row>
    <row r="75" spans="2:7" ht="13" x14ac:dyDescent="0.3">
      <c r="B75" s="15" t="s">
        <v>287</v>
      </c>
      <c r="C75" s="27">
        <v>-1.7145816930496924</v>
      </c>
      <c r="D75" s="27">
        <v>-0.75100669382746366</v>
      </c>
      <c r="E75" s="31">
        <v>4.856989201520153</v>
      </c>
      <c r="F75" s="31">
        <v>-3.3431546032160036</v>
      </c>
      <c r="G75" s="27">
        <v>-1.8366733258514409</v>
      </c>
    </row>
    <row r="76" spans="2:7" ht="13" x14ac:dyDescent="0.3">
      <c r="B76" s="15" t="s">
        <v>288</v>
      </c>
      <c r="C76" s="27">
        <v>-1.7058840660873873</v>
      </c>
      <c r="D76" s="31">
        <v>-4.9169018150960913</v>
      </c>
      <c r="E76" s="31">
        <v>-6.7095353851877366</v>
      </c>
      <c r="F76" s="31">
        <v>9.9819258837506251</v>
      </c>
      <c r="G76" s="27">
        <v>0.76767646001230361</v>
      </c>
    </row>
    <row r="77" spans="2:7" ht="13.5" thickBot="1" x14ac:dyDescent="0.35">
      <c r="B77" s="22" t="s">
        <v>289</v>
      </c>
      <c r="C77" s="28">
        <v>-0.42400522337684504</v>
      </c>
      <c r="D77" s="28">
        <v>-0.28912231498606944</v>
      </c>
      <c r="E77" s="33">
        <v>-2.2167892685713673</v>
      </c>
      <c r="F77" s="28">
        <v>-0.60048208120833801</v>
      </c>
      <c r="G77" s="33">
        <v>7.6545171683089972</v>
      </c>
    </row>
    <row r="78" spans="2:7" ht="13" x14ac:dyDescent="0.3">
      <c r="B78" s="47" t="s">
        <v>188</v>
      </c>
    </row>
    <row r="101" spans="2:8" x14ac:dyDescent="0.25">
      <c r="G101" t="s">
        <v>189</v>
      </c>
    </row>
    <row r="104" spans="2:8" x14ac:dyDescent="0.25">
      <c r="B104" s="6" t="s">
        <v>322</v>
      </c>
    </row>
    <row r="105" spans="2:8" ht="13" thickBot="1" x14ac:dyDescent="0.3"/>
    <row r="106" spans="2:8" x14ac:dyDescent="0.25">
      <c r="B106" s="16"/>
      <c r="C106" s="17" t="s">
        <v>285</v>
      </c>
      <c r="D106" s="17" t="s">
        <v>286</v>
      </c>
      <c r="E106" s="17" t="s">
        <v>287</v>
      </c>
      <c r="F106" s="17" t="s">
        <v>288</v>
      </c>
      <c r="G106" s="17" t="s">
        <v>289</v>
      </c>
      <c r="H106" s="48" t="s">
        <v>185</v>
      </c>
    </row>
    <row r="107" spans="2:8" x14ac:dyDescent="0.25">
      <c r="B107" s="18" t="s">
        <v>285</v>
      </c>
      <c r="C107" s="23">
        <v>4</v>
      </c>
      <c r="D107" s="23">
        <v>5</v>
      </c>
      <c r="E107" s="23">
        <v>7</v>
      </c>
      <c r="F107" s="23">
        <v>4</v>
      </c>
      <c r="G107" s="23">
        <v>0</v>
      </c>
      <c r="H107" s="53">
        <v>20</v>
      </c>
    </row>
    <row r="108" spans="2:8" x14ac:dyDescent="0.25">
      <c r="B108" s="15" t="s">
        <v>286</v>
      </c>
      <c r="C108" s="24">
        <v>2</v>
      </c>
      <c r="D108" s="24">
        <v>25</v>
      </c>
      <c r="E108" s="24">
        <v>57</v>
      </c>
      <c r="F108" s="24">
        <v>10</v>
      </c>
      <c r="G108" s="24">
        <v>2</v>
      </c>
      <c r="H108" s="54">
        <v>96</v>
      </c>
    </row>
    <row r="109" spans="2:8" x14ac:dyDescent="0.25">
      <c r="B109" s="15" t="s">
        <v>287</v>
      </c>
      <c r="C109" s="24">
        <v>1</v>
      </c>
      <c r="D109" s="24">
        <v>22</v>
      </c>
      <c r="E109" s="24">
        <v>139</v>
      </c>
      <c r="F109" s="24">
        <v>76</v>
      </c>
      <c r="G109" s="24">
        <v>6</v>
      </c>
      <c r="H109" s="54">
        <v>244</v>
      </c>
    </row>
    <row r="110" spans="2:8" x14ac:dyDescent="0.25">
      <c r="B110" s="15" t="s">
        <v>288</v>
      </c>
      <c r="C110" s="24">
        <v>0</v>
      </c>
      <c r="D110" s="24">
        <v>0</v>
      </c>
      <c r="E110" s="24">
        <v>35</v>
      </c>
      <c r="F110" s="24">
        <v>110</v>
      </c>
      <c r="G110" s="24">
        <v>8</v>
      </c>
      <c r="H110" s="54">
        <v>153</v>
      </c>
    </row>
    <row r="111" spans="2:8" x14ac:dyDescent="0.25">
      <c r="B111" s="15" t="s">
        <v>289</v>
      </c>
      <c r="C111" s="24">
        <v>0</v>
      </c>
      <c r="D111" s="24">
        <v>1</v>
      </c>
      <c r="E111" s="24">
        <v>2</v>
      </c>
      <c r="F111" s="24">
        <v>4</v>
      </c>
      <c r="G111" s="24">
        <v>6</v>
      </c>
      <c r="H111" s="54">
        <v>13</v>
      </c>
    </row>
    <row r="112" spans="2:8" ht="13" thickBot="1" x14ac:dyDescent="0.3">
      <c r="B112" s="19" t="s">
        <v>185</v>
      </c>
      <c r="C112" s="52">
        <v>7</v>
      </c>
      <c r="D112" s="52">
        <v>53</v>
      </c>
      <c r="E112" s="52">
        <v>240</v>
      </c>
      <c r="F112" s="52">
        <v>204</v>
      </c>
      <c r="G112" s="52">
        <v>22</v>
      </c>
      <c r="H112" s="55">
        <v>526</v>
      </c>
    </row>
    <row r="115" spans="2:8" x14ac:dyDescent="0.25">
      <c r="B115" s="6" t="s">
        <v>323</v>
      </c>
    </row>
    <row r="116" spans="2:8" ht="13" thickBot="1" x14ac:dyDescent="0.3"/>
    <row r="117" spans="2:8" x14ac:dyDescent="0.25">
      <c r="B117" s="16"/>
      <c r="C117" s="17" t="s">
        <v>285</v>
      </c>
      <c r="D117" s="17" t="s">
        <v>286</v>
      </c>
      <c r="E117" s="17" t="s">
        <v>287</v>
      </c>
      <c r="F117" s="17" t="s">
        <v>288</v>
      </c>
      <c r="G117" s="17" t="s">
        <v>289</v>
      </c>
      <c r="H117" s="48" t="s">
        <v>185</v>
      </c>
    </row>
    <row r="118" spans="2:8" x14ac:dyDescent="0.25">
      <c r="B118" s="18" t="s">
        <v>285</v>
      </c>
      <c r="C118" s="26">
        <v>20</v>
      </c>
      <c r="D118" s="26">
        <v>25</v>
      </c>
      <c r="E118" s="26">
        <v>35</v>
      </c>
      <c r="F118" s="26">
        <v>20</v>
      </c>
      <c r="G118" s="26">
        <v>0</v>
      </c>
      <c r="H118" s="49">
        <v>100</v>
      </c>
    </row>
    <row r="119" spans="2:8" x14ac:dyDescent="0.25">
      <c r="B119" s="15" t="s">
        <v>286</v>
      </c>
      <c r="C119" s="27">
        <v>2.083333333333333</v>
      </c>
      <c r="D119" s="27">
        <v>26.041666666666668</v>
      </c>
      <c r="E119" s="27">
        <v>59.375</v>
      </c>
      <c r="F119" s="27">
        <v>10.416666666666668</v>
      </c>
      <c r="G119" s="27">
        <v>2.083333333333333</v>
      </c>
      <c r="H119" s="50">
        <v>100</v>
      </c>
    </row>
    <row r="120" spans="2:8" x14ac:dyDescent="0.25">
      <c r="B120" s="15" t="s">
        <v>287</v>
      </c>
      <c r="C120" s="27">
        <v>0.4098360655737705</v>
      </c>
      <c r="D120" s="27">
        <v>9.0163934426229506</v>
      </c>
      <c r="E120" s="27">
        <v>56.967213114754102</v>
      </c>
      <c r="F120" s="27">
        <v>31.147540983606557</v>
      </c>
      <c r="G120" s="27">
        <v>2.459016393442623</v>
      </c>
      <c r="H120" s="50">
        <v>100</v>
      </c>
    </row>
    <row r="121" spans="2:8" x14ac:dyDescent="0.25">
      <c r="B121" s="15" t="s">
        <v>288</v>
      </c>
      <c r="C121" s="27">
        <v>0</v>
      </c>
      <c r="D121" s="27">
        <v>0</v>
      </c>
      <c r="E121" s="27">
        <v>22.875816993464053</v>
      </c>
      <c r="F121" s="27">
        <v>71.895424836601308</v>
      </c>
      <c r="G121" s="27">
        <v>5.2287581699346406</v>
      </c>
      <c r="H121" s="50">
        <v>100</v>
      </c>
    </row>
    <row r="122" spans="2:8" x14ac:dyDescent="0.25">
      <c r="B122" s="15" t="s">
        <v>289</v>
      </c>
      <c r="C122" s="27">
        <v>0</v>
      </c>
      <c r="D122" s="27">
        <v>7.6923076923076925</v>
      </c>
      <c r="E122" s="27">
        <v>15.384615384615385</v>
      </c>
      <c r="F122" s="27">
        <v>30.76923076923077</v>
      </c>
      <c r="G122" s="27">
        <v>46.153846153846153</v>
      </c>
      <c r="H122" s="50">
        <v>100</v>
      </c>
    </row>
    <row r="123" spans="2:8" ht="13" thickBot="1" x14ac:dyDescent="0.3">
      <c r="B123" s="19" t="s">
        <v>185</v>
      </c>
      <c r="C123" s="52">
        <v>1.3307984790874523</v>
      </c>
      <c r="D123" s="52">
        <v>10.076045627376425</v>
      </c>
      <c r="E123" s="52">
        <v>45.627376425855516</v>
      </c>
      <c r="F123" s="52">
        <v>38.783269961977183</v>
      </c>
      <c r="G123" s="52">
        <v>4.1825095057034218</v>
      </c>
      <c r="H123" s="55">
        <v>100</v>
      </c>
    </row>
    <row r="126" spans="2:8" x14ac:dyDescent="0.25">
      <c r="B126" s="6" t="s">
        <v>324</v>
      </c>
    </row>
    <row r="127" spans="2:8" ht="13" thickBot="1" x14ac:dyDescent="0.3"/>
    <row r="128" spans="2:8" x14ac:dyDescent="0.25">
      <c r="B128" s="16"/>
      <c r="C128" s="17" t="s">
        <v>285</v>
      </c>
      <c r="D128" s="17" t="s">
        <v>286</v>
      </c>
      <c r="E128" s="17" t="s">
        <v>287</v>
      </c>
      <c r="F128" s="17" t="s">
        <v>288</v>
      </c>
      <c r="G128" s="17" t="s">
        <v>289</v>
      </c>
      <c r="H128" s="48" t="s">
        <v>185</v>
      </c>
    </row>
    <row r="129" spans="2:8" x14ac:dyDescent="0.25">
      <c r="B129" s="18" t="s">
        <v>285</v>
      </c>
      <c r="C129" s="26">
        <v>57.142857142857139</v>
      </c>
      <c r="D129" s="26">
        <v>9.433962264150944</v>
      </c>
      <c r="E129" s="26">
        <v>2.9166666666666665</v>
      </c>
      <c r="F129" s="26">
        <v>1.9607843137254901</v>
      </c>
      <c r="G129" s="26">
        <v>0</v>
      </c>
      <c r="H129" s="49">
        <v>3.8022813688212929</v>
      </c>
    </row>
    <row r="130" spans="2:8" x14ac:dyDescent="0.25">
      <c r="B130" s="15" t="s">
        <v>286</v>
      </c>
      <c r="C130" s="27">
        <v>28.571428571428569</v>
      </c>
      <c r="D130" s="27">
        <v>47.169811320754718</v>
      </c>
      <c r="E130" s="27">
        <v>23.75</v>
      </c>
      <c r="F130" s="27">
        <v>4.9019607843137258</v>
      </c>
      <c r="G130" s="27">
        <v>9.0909090909090917</v>
      </c>
      <c r="H130" s="50">
        <v>18.250950570342205</v>
      </c>
    </row>
    <row r="131" spans="2:8" x14ac:dyDescent="0.25">
      <c r="B131" s="15" t="s">
        <v>287</v>
      </c>
      <c r="C131" s="27">
        <v>14.285714285714285</v>
      </c>
      <c r="D131" s="27">
        <v>41.509433962264154</v>
      </c>
      <c r="E131" s="27">
        <v>57.916666666666671</v>
      </c>
      <c r="F131" s="27">
        <v>37.254901960784316</v>
      </c>
      <c r="G131" s="27">
        <v>27.27272727272727</v>
      </c>
      <c r="H131" s="50">
        <v>46.387832699619771</v>
      </c>
    </row>
    <row r="132" spans="2:8" x14ac:dyDescent="0.25">
      <c r="B132" s="15" t="s">
        <v>288</v>
      </c>
      <c r="C132" s="27">
        <v>0</v>
      </c>
      <c r="D132" s="27">
        <v>0</v>
      </c>
      <c r="E132" s="27">
        <v>14.583333333333334</v>
      </c>
      <c r="F132" s="27">
        <v>53.921568627450981</v>
      </c>
      <c r="G132" s="27">
        <v>36.363636363636367</v>
      </c>
      <c r="H132" s="50">
        <v>29.087452471482887</v>
      </c>
    </row>
    <row r="133" spans="2:8" x14ac:dyDescent="0.25">
      <c r="B133" s="15" t="s">
        <v>289</v>
      </c>
      <c r="C133" s="27">
        <v>0</v>
      </c>
      <c r="D133" s="27">
        <v>1.8867924528301887</v>
      </c>
      <c r="E133" s="27">
        <v>0.83333333333333337</v>
      </c>
      <c r="F133" s="27">
        <v>1.9607843137254901</v>
      </c>
      <c r="G133" s="27">
        <v>27.27272727272727</v>
      </c>
      <c r="H133" s="50">
        <v>2.4714828897338403</v>
      </c>
    </row>
    <row r="134" spans="2:8" ht="13" thickBot="1" x14ac:dyDescent="0.3">
      <c r="B134" s="19" t="s">
        <v>185</v>
      </c>
      <c r="C134" s="52">
        <v>100</v>
      </c>
      <c r="D134" s="52">
        <v>100</v>
      </c>
      <c r="E134" s="52">
        <v>100</v>
      </c>
      <c r="F134" s="52">
        <v>100</v>
      </c>
      <c r="G134" s="52">
        <v>100</v>
      </c>
      <c r="H134" s="55">
        <v>100</v>
      </c>
    </row>
    <row r="137" spans="2:8" x14ac:dyDescent="0.25">
      <c r="B137" s="6" t="s">
        <v>325</v>
      </c>
    </row>
    <row r="138" spans="2:8" ht="13" thickBot="1" x14ac:dyDescent="0.3"/>
    <row r="139" spans="2:8" x14ac:dyDescent="0.25">
      <c r="B139" s="16"/>
      <c r="C139" s="17" t="s">
        <v>285</v>
      </c>
      <c r="D139" s="17" t="s">
        <v>286</v>
      </c>
      <c r="E139" s="17" t="s">
        <v>287</v>
      </c>
      <c r="F139" s="17" t="s">
        <v>288</v>
      </c>
      <c r="G139" s="17" t="s">
        <v>289</v>
      </c>
      <c r="H139" s="48" t="s">
        <v>185</v>
      </c>
    </row>
    <row r="140" spans="2:8" x14ac:dyDescent="0.25">
      <c r="B140" s="18" t="s">
        <v>285</v>
      </c>
      <c r="C140" s="26">
        <v>0.76045627376425851</v>
      </c>
      <c r="D140" s="26">
        <v>0.95057034220532322</v>
      </c>
      <c r="E140" s="26">
        <v>1.3307984790874523</v>
      </c>
      <c r="F140" s="26">
        <v>0.76045627376425851</v>
      </c>
      <c r="G140" s="26">
        <v>0</v>
      </c>
      <c r="H140" s="49">
        <v>3.8022813688212929</v>
      </c>
    </row>
    <row r="141" spans="2:8" x14ac:dyDescent="0.25">
      <c r="B141" s="15" t="s">
        <v>286</v>
      </c>
      <c r="C141" s="27">
        <v>0.38022813688212925</v>
      </c>
      <c r="D141" s="27">
        <v>4.752851711026616</v>
      </c>
      <c r="E141" s="27">
        <v>10.836501901140684</v>
      </c>
      <c r="F141" s="27">
        <v>1.9011406844106464</v>
      </c>
      <c r="G141" s="27">
        <v>0.38022813688212925</v>
      </c>
      <c r="H141" s="50">
        <v>18.250950570342205</v>
      </c>
    </row>
    <row r="142" spans="2:8" x14ac:dyDescent="0.25">
      <c r="B142" s="15" t="s">
        <v>287</v>
      </c>
      <c r="C142" s="27">
        <v>0.19011406844106463</v>
      </c>
      <c r="D142" s="27">
        <v>4.1825095057034218</v>
      </c>
      <c r="E142" s="27">
        <v>26.425855513307983</v>
      </c>
      <c r="F142" s="27">
        <v>14.448669201520911</v>
      </c>
      <c r="G142" s="27">
        <v>1.1406844106463878</v>
      </c>
      <c r="H142" s="50">
        <v>46.387832699619771</v>
      </c>
    </row>
    <row r="143" spans="2:8" x14ac:dyDescent="0.25">
      <c r="B143" s="15" t="s">
        <v>288</v>
      </c>
      <c r="C143" s="27">
        <v>0</v>
      </c>
      <c r="D143" s="27">
        <v>0</v>
      </c>
      <c r="E143" s="27">
        <v>6.6539923954372622</v>
      </c>
      <c r="F143" s="27">
        <v>20.912547528517113</v>
      </c>
      <c r="G143" s="27">
        <v>1.520912547528517</v>
      </c>
      <c r="H143" s="50">
        <v>29.087452471482887</v>
      </c>
    </row>
    <row r="144" spans="2:8" x14ac:dyDescent="0.25">
      <c r="B144" s="15" t="s">
        <v>289</v>
      </c>
      <c r="C144" s="27">
        <v>0</v>
      </c>
      <c r="D144" s="27">
        <v>0.19011406844106463</v>
      </c>
      <c r="E144" s="27">
        <v>0.38022813688212925</v>
      </c>
      <c r="F144" s="27">
        <v>0.76045627376425851</v>
      </c>
      <c r="G144" s="27">
        <v>1.1406844106463878</v>
      </c>
      <c r="H144" s="50">
        <v>2.4714828897338403</v>
      </c>
    </row>
    <row r="145" spans="2:10" ht="13" thickBot="1" x14ac:dyDescent="0.3">
      <c r="B145" s="19" t="s">
        <v>185</v>
      </c>
      <c r="C145" s="20">
        <v>1.3307984790874523</v>
      </c>
      <c r="D145" s="20">
        <v>10.076045627376425</v>
      </c>
      <c r="E145" s="20">
        <v>45.627376425855516</v>
      </c>
      <c r="F145" s="20">
        <v>38.783269961977183</v>
      </c>
      <c r="G145" s="20">
        <v>4.1825095057034218</v>
      </c>
      <c r="H145" s="51">
        <v>100</v>
      </c>
    </row>
    <row r="148" spans="2:10" x14ac:dyDescent="0.25">
      <c r="B148" s="6" t="s">
        <v>194</v>
      </c>
    </row>
    <row r="149" spans="2:10" ht="13" thickBot="1" x14ac:dyDescent="0.3"/>
    <row r="150" spans="2:10" x14ac:dyDescent="0.25">
      <c r="B150" s="37" t="s">
        <v>170</v>
      </c>
      <c r="C150" s="39">
        <v>259.94209966045111</v>
      </c>
    </row>
    <row r="151" spans="2:10" x14ac:dyDescent="0.25">
      <c r="B151" t="s">
        <v>171</v>
      </c>
      <c r="C151" s="40">
        <v>26.296227604867589</v>
      </c>
    </row>
    <row r="152" spans="2:10" x14ac:dyDescent="0.25">
      <c r="B152" t="s">
        <v>172</v>
      </c>
      <c r="C152" s="41">
        <v>16</v>
      </c>
    </row>
    <row r="153" spans="2:10" x14ac:dyDescent="0.25">
      <c r="B153" t="s">
        <v>173</v>
      </c>
      <c r="C153" s="40" t="s">
        <v>175</v>
      </c>
    </row>
    <row r="154" spans="2:10" ht="13" thickBot="1" x14ac:dyDescent="0.3">
      <c r="B154" s="38" t="s">
        <v>174</v>
      </c>
      <c r="C154" s="42">
        <v>0.05</v>
      </c>
    </row>
    <row r="156" spans="2:10" x14ac:dyDescent="0.25">
      <c r="B156" s="6" t="s">
        <v>176</v>
      </c>
    </row>
    <row r="157" spans="2:10" x14ac:dyDescent="0.25">
      <c r="B157" s="6" t="s">
        <v>177</v>
      </c>
    </row>
    <row r="158" spans="2:10" x14ac:dyDescent="0.25">
      <c r="B158" s="6" t="s">
        <v>178</v>
      </c>
    </row>
    <row r="159" spans="2:10" ht="12.5" customHeight="1" x14ac:dyDescent="0.25">
      <c r="B159" s="62" t="s">
        <v>179</v>
      </c>
      <c r="C159" s="62"/>
      <c r="D159" s="62"/>
      <c r="E159" s="62"/>
      <c r="F159" s="62"/>
      <c r="G159" s="62"/>
      <c r="H159" s="62"/>
      <c r="I159" s="62"/>
      <c r="J159" s="62"/>
    </row>
    <row r="160" spans="2:10" x14ac:dyDescent="0.25">
      <c r="B160" s="62"/>
      <c r="C160" s="62"/>
      <c r="D160" s="62"/>
      <c r="E160" s="62"/>
      <c r="F160" s="62"/>
      <c r="G160" s="62"/>
      <c r="H160" s="62"/>
      <c r="I160" s="62"/>
      <c r="J160" s="62"/>
    </row>
    <row r="163" spans="2:3" ht="13" x14ac:dyDescent="0.3">
      <c r="B163" s="9" t="s">
        <v>299</v>
      </c>
    </row>
    <row r="166" spans="2:3" x14ac:dyDescent="0.25">
      <c r="B166" s="6" t="s">
        <v>195</v>
      </c>
    </row>
    <row r="168" spans="2:3" x14ac:dyDescent="0.25">
      <c r="B168" s="6" t="s">
        <v>326</v>
      </c>
    </row>
    <row r="171" spans="2:3" x14ac:dyDescent="0.25">
      <c r="B171" s="6" t="s">
        <v>197</v>
      </c>
    </row>
    <row r="172" spans="2:3" ht="13" thickBot="1" x14ac:dyDescent="0.3"/>
    <row r="173" spans="2:3" x14ac:dyDescent="0.25">
      <c r="B173" s="37" t="s">
        <v>198</v>
      </c>
      <c r="C173" s="39">
        <v>199.83647281896106</v>
      </c>
    </row>
    <row r="174" spans="2:3" x14ac:dyDescent="0.25">
      <c r="B174" t="s">
        <v>199</v>
      </c>
      <c r="C174" s="40">
        <v>26.296227604867589</v>
      </c>
    </row>
    <row r="175" spans="2:3" x14ac:dyDescent="0.25">
      <c r="B175" t="s">
        <v>172</v>
      </c>
      <c r="C175" s="41">
        <v>16</v>
      </c>
    </row>
    <row r="176" spans="2:3" x14ac:dyDescent="0.25">
      <c r="B176" t="s">
        <v>173</v>
      </c>
      <c r="C176" s="40" t="s">
        <v>175</v>
      </c>
    </row>
    <row r="177" spans="2:10" ht="13" thickBot="1" x14ac:dyDescent="0.3">
      <c r="B177" s="38" t="s">
        <v>174</v>
      </c>
      <c r="C177" s="42">
        <v>0.05</v>
      </c>
    </row>
    <row r="179" spans="2:10" x14ac:dyDescent="0.25">
      <c r="B179" s="6" t="s">
        <v>176</v>
      </c>
    </row>
    <row r="180" spans="2:10" x14ac:dyDescent="0.25">
      <c r="B180" s="6" t="s">
        <v>177</v>
      </c>
    </row>
    <row r="181" spans="2:10" x14ac:dyDescent="0.25">
      <c r="B181" s="6" t="s">
        <v>178</v>
      </c>
    </row>
    <row r="182" spans="2:10" ht="12.5" customHeight="1" x14ac:dyDescent="0.25">
      <c r="B182" s="62" t="s">
        <v>179</v>
      </c>
      <c r="C182" s="62"/>
      <c r="D182" s="62"/>
      <c r="E182" s="62"/>
      <c r="F182" s="62"/>
      <c r="G182" s="62"/>
      <c r="H182" s="62"/>
      <c r="I182" s="62"/>
      <c r="J182" s="62"/>
    </row>
    <row r="183" spans="2:10" x14ac:dyDescent="0.25">
      <c r="B183" s="62"/>
      <c r="C183" s="62"/>
      <c r="D183" s="62"/>
      <c r="E183" s="62"/>
      <c r="F183" s="62"/>
      <c r="G183" s="62"/>
      <c r="H183" s="62"/>
      <c r="I183" s="62"/>
      <c r="J183" s="62"/>
    </row>
    <row r="186" spans="2:10" x14ac:dyDescent="0.25">
      <c r="B186" s="6" t="s">
        <v>200</v>
      </c>
    </row>
    <row r="187" spans="2:10" ht="13" thickBot="1" x14ac:dyDescent="0.3"/>
    <row r="188" spans="2:10" x14ac:dyDescent="0.25">
      <c r="B188" s="16" t="s">
        <v>201</v>
      </c>
      <c r="C188" s="17" t="s">
        <v>202</v>
      </c>
    </row>
    <row r="189" spans="2:10" x14ac:dyDescent="0.25">
      <c r="B189" s="18" t="s">
        <v>203</v>
      </c>
      <c r="C189" s="26">
        <v>0.70298399786596177</v>
      </c>
    </row>
    <row r="190" spans="2:10" x14ac:dyDescent="0.25">
      <c r="B190" s="15" t="s">
        <v>204</v>
      </c>
      <c r="C190" s="27">
        <v>0.57509955946354019</v>
      </c>
    </row>
    <row r="191" spans="2:10" x14ac:dyDescent="0.25">
      <c r="B191" s="15" t="s">
        <v>205</v>
      </c>
      <c r="C191" s="27">
        <v>0.35149199893298089</v>
      </c>
    </row>
    <row r="192" spans="2:10" x14ac:dyDescent="0.25">
      <c r="B192" s="15" t="s">
        <v>206</v>
      </c>
      <c r="C192" s="27">
        <v>0.35149199893298089</v>
      </c>
    </row>
    <row r="193" spans="2:6" x14ac:dyDescent="0.25">
      <c r="B193" s="15" t="s">
        <v>207</v>
      </c>
      <c r="C193" s="27">
        <v>0.12046400124734244</v>
      </c>
    </row>
    <row r="194" spans="2:6" x14ac:dyDescent="0.25">
      <c r="B194" s="15" t="s">
        <v>208</v>
      </c>
      <c r="C194" s="27">
        <v>0.14708413114272864</v>
      </c>
    </row>
    <row r="195" spans="2:6" ht="13" thickBot="1" x14ac:dyDescent="0.3">
      <c r="B195" s="22" t="s">
        <v>254</v>
      </c>
      <c r="C195" s="28">
        <v>0.29824135839902965</v>
      </c>
    </row>
    <row r="198" spans="2:6" x14ac:dyDescent="0.25">
      <c r="B198" s="6" t="s">
        <v>209</v>
      </c>
    </row>
    <row r="199" spans="2:6" ht="13" thickBot="1" x14ac:dyDescent="0.3"/>
    <row r="200" spans="2:6" ht="37.5" x14ac:dyDescent="0.25">
      <c r="B200" s="16" t="s">
        <v>201</v>
      </c>
      <c r="C200" s="17" t="s">
        <v>202</v>
      </c>
      <c r="D200" s="17" t="s">
        <v>210</v>
      </c>
      <c r="E200" s="17" t="s">
        <v>211</v>
      </c>
      <c r="F200" s="17" t="s">
        <v>212</v>
      </c>
    </row>
    <row r="201" spans="2:6" x14ac:dyDescent="0.25">
      <c r="B201" s="18" t="s">
        <v>213</v>
      </c>
      <c r="C201" s="26">
        <v>0.67750120443231088</v>
      </c>
      <c r="D201" s="26">
        <v>3.9995705465395118E-2</v>
      </c>
      <c r="E201" s="26">
        <v>0.59911106218386467</v>
      </c>
      <c r="F201" s="26">
        <v>0.75589134668075708</v>
      </c>
    </row>
    <row r="202" spans="2:6" x14ac:dyDescent="0.25">
      <c r="B202" s="15" t="s">
        <v>214</v>
      </c>
      <c r="C202" s="27">
        <v>0.47146767723782196</v>
      </c>
      <c r="D202" s="27">
        <v>3.2160508017551284E-2</v>
      </c>
      <c r="E202" s="27">
        <v>0.4084342397989098</v>
      </c>
      <c r="F202" s="27">
        <v>0.53450111467673411</v>
      </c>
    </row>
    <row r="203" spans="2:6" x14ac:dyDescent="0.25">
      <c r="B203" s="15" t="s">
        <v>215</v>
      </c>
      <c r="C203" s="27">
        <v>0.38120400757564804</v>
      </c>
      <c r="D203" s="27">
        <v>2.769022632905108E-2</v>
      </c>
      <c r="E203" s="27">
        <v>0.32693216124694519</v>
      </c>
      <c r="F203" s="27">
        <v>0.4354758539043509</v>
      </c>
    </row>
    <row r="204" spans="2:6" x14ac:dyDescent="0.25">
      <c r="B204" s="15" t="s">
        <v>216</v>
      </c>
      <c r="C204" s="27">
        <v>0.48459090961302104</v>
      </c>
      <c r="D204" s="27">
        <v>3.3427932595179718E-2</v>
      </c>
      <c r="E204" s="27">
        <v>0.41907336564883624</v>
      </c>
      <c r="F204" s="27">
        <v>0.55010845357720584</v>
      </c>
    </row>
    <row r="205" spans="2:6" x14ac:dyDescent="0.25">
      <c r="B205" s="15" t="s">
        <v>217</v>
      </c>
      <c r="C205" s="27">
        <v>0.45869983582138235</v>
      </c>
      <c r="D205" s="27">
        <v>3.1747324056062828E-2</v>
      </c>
      <c r="E205" s="27">
        <v>0.39647622406597716</v>
      </c>
      <c r="F205" s="27">
        <v>0.52092344757678755</v>
      </c>
    </row>
    <row r="206" spans="2:6" x14ac:dyDescent="0.25">
      <c r="B206" s="15" t="s">
        <v>218</v>
      </c>
      <c r="C206" s="27"/>
      <c r="D206" s="27"/>
      <c r="E206" s="27"/>
      <c r="F206" s="27"/>
    </row>
    <row r="207" spans="2:6" x14ac:dyDescent="0.25">
      <c r="B207" s="15" t="s">
        <v>219</v>
      </c>
      <c r="C207" s="27"/>
      <c r="D207" s="27"/>
      <c r="E207" s="27"/>
      <c r="F207" s="27"/>
    </row>
    <row r="208" spans="2:6" ht="13" thickBot="1" x14ac:dyDescent="0.3">
      <c r="B208" s="22" t="s">
        <v>220</v>
      </c>
      <c r="C208" s="28"/>
      <c r="D208" s="28"/>
      <c r="E208" s="28"/>
      <c r="F208" s="28"/>
    </row>
  </sheetData>
  <mergeCells count="4">
    <mergeCell ref="B1:M2"/>
    <mergeCell ref="B34:J35"/>
    <mergeCell ref="B159:J160"/>
    <mergeCell ref="B182:J183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BT38391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4" name="DD963191">
              <controlPr defaultSize="0" autoFill="0" autoPict="0" macro="[0]!GoToResultsNew150520201258564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16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CD477-DB83-433F-BFE3-347B8248B4D7}">
  <sheetPr codeName="Лист12">
    <tabColor rgb="FF007800"/>
  </sheetPr>
  <dimension ref="B1:M196"/>
  <sheetViews>
    <sheetView zoomScaleNormal="100" workbookViewId="0"/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313</v>
      </c>
    </row>
    <row r="4" spans="2:13" x14ac:dyDescent="0.25">
      <c r="B4" t="s">
        <v>144</v>
      </c>
    </row>
    <row r="5" spans="2:13" x14ac:dyDescent="0.25">
      <c r="B5" t="s">
        <v>242</v>
      </c>
    </row>
    <row r="6" spans="2:13" x14ac:dyDescent="0.25">
      <c r="B6" t="s">
        <v>301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302</v>
      </c>
    </row>
    <row r="13" spans="2:13" x14ac:dyDescent="0.25">
      <c r="B13" s="6" t="s">
        <v>303</v>
      </c>
    </row>
    <row r="14" spans="2:13" ht="13" thickBot="1" x14ac:dyDescent="0.3"/>
    <row r="15" spans="2:13" x14ac:dyDescent="0.25">
      <c r="B15" s="16"/>
      <c r="C15" s="17" t="s">
        <v>285</v>
      </c>
      <c r="D15" s="17" t="s">
        <v>286</v>
      </c>
      <c r="E15" s="17" t="s">
        <v>287</v>
      </c>
      <c r="F15" s="17" t="s">
        <v>288</v>
      </c>
      <c r="G15" s="17" t="s">
        <v>289</v>
      </c>
    </row>
    <row r="16" spans="2:13" x14ac:dyDescent="0.25">
      <c r="B16" s="18" t="s">
        <v>137</v>
      </c>
      <c r="C16" s="23">
        <v>1</v>
      </c>
      <c r="D16" s="23">
        <v>11</v>
      </c>
      <c r="E16" s="23">
        <v>41</v>
      </c>
      <c r="F16" s="23">
        <v>53</v>
      </c>
      <c r="G16" s="23">
        <v>4</v>
      </c>
    </row>
    <row r="17" spans="2:10" x14ac:dyDescent="0.25">
      <c r="B17" s="15" t="s">
        <v>138</v>
      </c>
      <c r="C17" s="24">
        <v>1</v>
      </c>
      <c r="D17" s="24">
        <v>6</v>
      </c>
      <c r="E17" s="24">
        <v>30</v>
      </c>
      <c r="F17" s="24">
        <v>19</v>
      </c>
      <c r="G17" s="24">
        <v>0</v>
      </c>
    </row>
    <row r="18" spans="2:10" ht="13" thickBot="1" x14ac:dyDescent="0.3">
      <c r="B18" s="22" t="s">
        <v>139</v>
      </c>
      <c r="C18" s="25">
        <v>5</v>
      </c>
      <c r="D18" s="25">
        <v>36</v>
      </c>
      <c r="E18" s="25">
        <v>169</v>
      </c>
      <c r="F18" s="25">
        <v>132</v>
      </c>
      <c r="G18" s="25">
        <v>18</v>
      </c>
    </row>
    <row r="21" spans="2:10" x14ac:dyDescent="0.25">
      <c r="B21" s="6" t="s">
        <v>304</v>
      </c>
    </row>
    <row r="22" spans="2:10" ht="13" thickBot="1" x14ac:dyDescent="0.3"/>
    <row r="23" spans="2:10" x14ac:dyDescent="0.25">
      <c r="B23" s="37" t="s">
        <v>170</v>
      </c>
      <c r="C23" s="39">
        <v>9.1201015095947788</v>
      </c>
    </row>
    <row r="24" spans="2:10" x14ac:dyDescent="0.25">
      <c r="B24" t="s">
        <v>171</v>
      </c>
      <c r="C24" s="40">
        <v>15.507313055868382</v>
      </c>
    </row>
    <row r="25" spans="2:10" x14ac:dyDescent="0.25">
      <c r="B25" t="s">
        <v>172</v>
      </c>
      <c r="C25" s="41">
        <v>8</v>
      </c>
    </row>
    <row r="26" spans="2:10" x14ac:dyDescent="0.25">
      <c r="B26" t="s">
        <v>173</v>
      </c>
      <c r="C26" s="40">
        <v>0.33226593108412572</v>
      </c>
    </row>
    <row r="27" spans="2:10" ht="13" thickBot="1" x14ac:dyDescent="0.3">
      <c r="B27" s="38" t="s">
        <v>174</v>
      </c>
      <c r="C27" s="42">
        <v>0.05</v>
      </c>
    </row>
    <row r="29" spans="2:10" x14ac:dyDescent="0.25">
      <c r="B29" s="6" t="s">
        <v>176</v>
      </c>
    </row>
    <row r="30" spans="2:10" x14ac:dyDescent="0.25">
      <c r="B30" s="6" t="s">
        <v>177</v>
      </c>
    </row>
    <row r="31" spans="2:10" x14ac:dyDescent="0.25">
      <c r="B31" s="6" t="s">
        <v>178</v>
      </c>
    </row>
    <row r="32" spans="2:10" ht="12.5" customHeight="1" x14ac:dyDescent="0.25">
      <c r="B32" s="62" t="s">
        <v>232</v>
      </c>
      <c r="C32" s="62"/>
      <c r="D32" s="62"/>
      <c r="E32" s="62"/>
      <c r="F32" s="62"/>
      <c r="G32" s="62"/>
      <c r="H32" s="62"/>
      <c r="I32" s="62"/>
      <c r="J32" s="62"/>
    </row>
    <row r="33" spans="2:10" x14ac:dyDescent="0.25">
      <c r="B33" s="62"/>
      <c r="C33" s="62"/>
      <c r="D33" s="62"/>
      <c r="E33" s="62"/>
      <c r="F33" s="62"/>
      <c r="G33" s="62"/>
      <c r="H33" s="62"/>
      <c r="I33" s="62"/>
      <c r="J33" s="62"/>
    </row>
    <row r="36" spans="2:10" x14ac:dyDescent="0.25">
      <c r="B36" s="6" t="s">
        <v>305</v>
      </c>
    </row>
    <row r="37" spans="2:10" ht="13" thickBot="1" x14ac:dyDescent="0.3"/>
    <row r="38" spans="2:10" x14ac:dyDescent="0.25">
      <c r="B38" s="16"/>
      <c r="C38" s="17" t="s">
        <v>285</v>
      </c>
      <c r="D38" s="17" t="s">
        <v>286</v>
      </c>
      <c r="E38" s="17" t="s">
        <v>287</v>
      </c>
      <c r="F38" s="17" t="s">
        <v>288</v>
      </c>
      <c r="G38" s="17" t="s">
        <v>289</v>
      </c>
    </row>
    <row r="39" spans="2:10" ht="13" x14ac:dyDescent="0.3">
      <c r="B39" s="18" t="s">
        <v>137</v>
      </c>
      <c r="C39" s="43" t="s">
        <v>182</v>
      </c>
      <c r="D39" s="43" t="s">
        <v>182</v>
      </c>
      <c r="E39" s="45" t="s">
        <v>182</v>
      </c>
      <c r="F39" s="45" t="s">
        <v>181</v>
      </c>
      <c r="G39" s="43" t="s">
        <v>182</v>
      </c>
    </row>
    <row r="40" spans="2:10" ht="13" x14ac:dyDescent="0.3">
      <c r="B40" s="15" t="s">
        <v>138</v>
      </c>
      <c r="C40" s="56" t="s">
        <v>181</v>
      </c>
      <c r="D40" s="56" t="s">
        <v>181</v>
      </c>
      <c r="E40" s="56" t="s">
        <v>181</v>
      </c>
      <c r="F40" s="56" t="s">
        <v>182</v>
      </c>
      <c r="G40" s="57" t="s">
        <v>182</v>
      </c>
    </row>
    <row r="41" spans="2:10" ht="13" thickBot="1" x14ac:dyDescent="0.3">
      <c r="B41" s="22" t="s">
        <v>139</v>
      </c>
      <c r="C41" s="44" t="s">
        <v>181</v>
      </c>
      <c r="D41" s="44" t="s">
        <v>182</v>
      </c>
      <c r="E41" s="44" t="s">
        <v>181</v>
      </c>
      <c r="F41" s="44" t="s">
        <v>182</v>
      </c>
      <c r="G41" s="44" t="s">
        <v>181</v>
      </c>
    </row>
    <row r="42" spans="2:10" ht="13" x14ac:dyDescent="0.3">
      <c r="B42" s="47" t="s">
        <v>183</v>
      </c>
    </row>
    <row r="45" spans="2:10" x14ac:dyDescent="0.25">
      <c r="B45" s="6" t="s">
        <v>306</v>
      </c>
    </row>
    <row r="46" spans="2:10" ht="13" thickBot="1" x14ac:dyDescent="0.3"/>
    <row r="47" spans="2:10" x14ac:dyDescent="0.25">
      <c r="B47" s="16"/>
      <c r="C47" s="17" t="s">
        <v>285</v>
      </c>
      <c r="D47" s="17" t="s">
        <v>286</v>
      </c>
      <c r="E47" s="17" t="s">
        <v>287</v>
      </c>
      <c r="F47" s="17" t="s">
        <v>288</v>
      </c>
      <c r="G47" s="17" t="s">
        <v>289</v>
      </c>
      <c r="H47" s="48" t="s">
        <v>185</v>
      </c>
    </row>
    <row r="48" spans="2:10" x14ac:dyDescent="0.25">
      <c r="B48" s="18" t="s">
        <v>137</v>
      </c>
      <c r="C48" s="26">
        <v>0.14699521011308081</v>
      </c>
      <c r="D48" s="26">
        <v>6.3132218954014662E-4</v>
      </c>
      <c r="E48" s="26">
        <v>1.6827655835925817</v>
      </c>
      <c r="F48" s="26">
        <v>2.5053580989948698</v>
      </c>
      <c r="G48" s="26">
        <v>7.8446406686987311E-2</v>
      </c>
      <c r="H48" s="49">
        <v>4.4141966215770605</v>
      </c>
    </row>
    <row r="49" spans="2:8" x14ac:dyDescent="0.25">
      <c r="B49" s="15" t="s">
        <v>138</v>
      </c>
      <c r="C49" s="27">
        <v>8.7083882982850983E-2</v>
      </c>
      <c r="D49" s="27">
        <v>2.2639459686593654E-2</v>
      </c>
      <c r="E49" s="27">
        <v>0.77454508419337253</v>
      </c>
      <c r="F49" s="27">
        <v>0.34030484817501117</v>
      </c>
      <c r="G49" s="27">
        <v>2.3422053231939159</v>
      </c>
      <c r="H49" s="50">
        <v>3.5667785982317444</v>
      </c>
    </row>
    <row r="50" spans="2:8" x14ac:dyDescent="0.25">
      <c r="B50" s="15" t="s">
        <v>139</v>
      </c>
      <c r="C50" s="27">
        <v>9.1284929687971833E-3</v>
      </c>
      <c r="D50" s="27">
        <v>2.0661453475859055E-3</v>
      </c>
      <c r="E50" s="27">
        <v>0.13686531826503284</v>
      </c>
      <c r="F50" s="27">
        <v>0.41585029449042038</v>
      </c>
      <c r="G50" s="27">
        <v>0.57521603871413851</v>
      </c>
      <c r="H50" s="50">
        <v>1.1391262897859749</v>
      </c>
    </row>
    <row r="51" spans="2:8" ht="13" thickBot="1" x14ac:dyDescent="0.3">
      <c r="B51" s="19" t="s">
        <v>185</v>
      </c>
      <c r="C51" s="20">
        <v>0.24320758606472898</v>
      </c>
      <c r="D51" s="20">
        <v>2.5336927223719708E-2</v>
      </c>
      <c r="E51" s="20">
        <v>2.594175986050987</v>
      </c>
      <c r="F51" s="20">
        <v>3.2615132416603014</v>
      </c>
      <c r="G51" s="20">
        <v>2.9958677685950414</v>
      </c>
      <c r="H51" s="51">
        <v>9.1201015095947788</v>
      </c>
    </row>
    <row r="54" spans="2:8" x14ac:dyDescent="0.25">
      <c r="B54" s="6" t="s">
        <v>307</v>
      </c>
    </row>
    <row r="55" spans="2:8" ht="13" thickBot="1" x14ac:dyDescent="0.3"/>
    <row r="56" spans="2:8" x14ac:dyDescent="0.25">
      <c r="B56" s="16"/>
      <c r="C56" s="17" t="s">
        <v>285</v>
      </c>
      <c r="D56" s="17" t="s">
        <v>286</v>
      </c>
      <c r="E56" s="17" t="s">
        <v>287</v>
      </c>
      <c r="F56" s="17" t="s">
        <v>288</v>
      </c>
      <c r="G56" s="17" t="s">
        <v>289</v>
      </c>
    </row>
    <row r="57" spans="2:8" x14ac:dyDescent="0.25">
      <c r="B57" s="18" t="s">
        <v>137</v>
      </c>
      <c r="C57" s="26">
        <v>-0.38339954370484169</v>
      </c>
      <c r="D57" s="26">
        <v>-2.5126125637275371E-2</v>
      </c>
      <c r="E57" s="26">
        <v>-1.2972145480191708</v>
      </c>
      <c r="F57" s="26">
        <v>1.5828323028656162</v>
      </c>
      <c r="G57" s="26">
        <v>-0.28008285682452488</v>
      </c>
    </row>
    <row r="58" spans="2:8" x14ac:dyDescent="0.25">
      <c r="B58" s="15" t="s">
        <v>138</v>
      </c>
      <c r="C58" s="27">
        <v>0.29509978478957077</v>
      </c>
      <c r="D58" s="27">
        <v>0.15046414751226836</v>
      </c>
      <c r="E58" s="27">
        <v>0.88008243034012024</v>
      </c>
      <c r="F58" s="27">
        <v>-0.58335653606950455</v>
      </c>
      <c r="G58" s="27">
        <v>-1.530426516757311</v>
      </c>
    </row>
    <row r="59" spans="2:8" ht="13" thickBot="1" x14ac:dyDescent="0.3">
      <c r="B59" s="22" t="s">
        <v>139</v>
      </c>
      <c r="C59" s="28">
        <v>9.5543147157696157E-2</v>
      </c>
      <c r="D59" s="28">
        <v>-4.545487154954797E-2</v>
      </c>
      <c r="E59" s="28">
        <v>0.36995312982191791</v>
      </c>
      <c r="F59" s="28">
        <v>-0.64486455515125063</v>
      </c>
      <c r="G59" s="28">
        <v>0.75842998273679718</v>
      </c>
    </row>
    <row r="62" spans="2:8" x14ac:dyDescent="0.25">
      <c r="B62" s="6" t="s">
        <v>308</v>
      </c>
    </row>
    <row r="63" spans="2:8" ht="13" thickBot="1" x14ac:dyDescent="0.3"/>
    <row r="64" spans="2:8" x14ac:dyDescent="0.25">
      <c r="B64" s="16"/>
      <c r="C64" s="17" t="s">
        <v>285</v>
      </c>
      <c r="D64" s="17" t="s">
        <v>286</v>
      </c>
      <c r="E64" s="17" t="s">
        <v>287</v>
      </c>
      <c r="F64" s="17" t="s">
        <v>288</v>
      </c>
      <c r="G64" s="17" t="s">
        <v>289</v>
      </c>
    </row>
    <row r="65" spans="2:7" ht="13" x14ac:dyDescent="0.3">
      <c r="B65" s="18" t="s">
        <v>137</v>
      </c>
      <c r="C65" s="26">
        <v>-0.43401725071718844</v>
      </c>
      <c r="D65" s="26">
        <v>-2.9794358253045404E-2</v>
      </c>
      <c r="E65" s="29">
        <v>-1.9781894111211977</v>
      </c>
      <c r="F65" s="29">
        <v>2.2748148144321267</v>
      </c>
      <c r="G65" s="26">
        <v>-0.3217439121357506</v>
      </c>
    </row>
    <row r="66" spans="2:7" x14ac:dyDescent="0.25">
      <c r="B66" s="15" t="s">
        <v>138</v>
      </c>
      <c r="C66" s="27">
        <v>0.31428382423386614</v>
      </c>
      <c r="D66" s="27">
        <v>0.16785692916109338</v>
      </c>
      <c r="E66" s="27">
        <v>1.2626330401095307</v>
      </c>
      <c r="F66" s="27">
        <v>-0.78875649328141806</v>
      </c>
      <c r="G66" s="27">
        <v>-1.653994377114743</v>
      </c>
    </row>
    <row r="67" spans="2:7" ht="13" thickBot="1" x14ac:dyDescent="0.3">
      <c r="B67" s="22" t="s">
        <v>139</v>
      </c>
      <c r="C67" s="28">
        <v>0.17121726834625553</v>
      </c>
      <c r="D67" s="28">
        <v>-8.5326034931021033E-2</v>
      </c>
      <c r="E67" s="28">
        <v>0.89309033484984723</v>
      </c>
      <c r="F67" s="28">
        <v>-1.4671424091519412</v>
      </c>
      <c r="G67" s="28">
        <v>1.3792148526475971</v>
      </c>
    </row>
    <row r="68" spans="2:7" ht="13" x14ac:dyDescent="0.3">
      <c r="B68" s="47" t="s">
        <v>188</v>
      </c>
    </row>
    <row r="91" spans="2:8" x14ac:dyDescent="0.25">
      <c r="G91" t="s">
        <v>189</v>
      </c>
    </row>
    <row r="94" spans="2:8" x14ac:dyDescent="0.25">
      <c r="B94" s="6" t="s">
        <v>309</v>
      </c>
    </row>
    <row r="95" spans="2:8" ht="13" thickBot="1" x14ac:dyDescent="0.3"/>
    <row r="96" spans="2:8" x14ac:dyDescent="0.25">
      <c r="B96" s="16"/>
      <c r="C96" s="17" t="s">
        <v>285</v>
      </c>
      <c r="D96" s="17" t="s">
        <v>286</v>
      </c>
      <c r="E96" s="17" t="s">
        <v>287</v>
      </c>
      <c r="F96" s="17" t="s">
        <v>288</v>
      </c>
      <c r="G96" s="17" t="s">
        <v>289</v>
      </c>
      <c r="H96" s="48" t="s">
        <v>185</v>
      </c>
    </row>
    <row r="97" spans="2:8" x14ac:dyDescent="0.25">
      <c r="B97" s="18" t="s">
        <v>137</v>
      </c>
      <c r="C97" s="23">
        <v>1</v>
      </c>
      <c r="D97" s="23">
        <v>11</v>
      </c>
      <c r="E97" s="23">
        <v>41</v>
      </c>
      <c r="F97" s="23">
        <v>53</v>
      </c>
      <c r="G97" s="23">
        <v>4</v>
      </c>
      <c r="H97" s="53">
        <v>110</v>
      </c>
    </row>
    <row r="98" spans="2:8" x14ac:dyDescent="0.25">
      <c r="B98" s="15" t="s">
        <v>138</v>
      </c>
      <c r="C98" s="24">
        <v>1</v>
      </c>
      <c r="D98" s="24">
        <v>6</v>
      </c>
      <c r="E98" s="24">
        <v>30</v>
      </c>
      <c r="F98" s="24">
        <v>19</v>
      </c>
      <c r="G98" s="24">
        <v>0</v>
      </c>
      <c r="H98" s="54">
        <v>56</v>
      </c>
    </row>
    <row r="99" spans="2:8" x14ac:dyDescent="0.25">
      <c r="B99" s="15" t="s">
        <v>139</v>
      </c>
      <c r="C99" s="24">
        <v>5</v>
      </c>
      <c r="D99" s="24">
        <v>36</v>
      </c>
      <c r="E99" s="24">
        <v>169</v>
      </c>
      <c r="F99" s="24">
        <v>132</v>
      </c>
      <c r="G99" s="24">
        <v>18</v>
      </c>
      <c r="H99" s="54">
        <v>360</v>
      </c>
    </row>
    <row r="100" spans="2:8" ht="13" thickBot="1" x14ac:dyDescent="0.3">
      <c r="B100" s="19" t="s">
        <v>185</v>
      </c>
      <c r="C100" s="52">
        <v>7</v>
      </c>
      <c r="D100" s="52">
        <v>53</v>
      </c>
      <c r="E100" s="52">
        <v>240</v>
      </c>
      <c r="F100" s="52">
        <v>204</v>
      </c>
      <c r="G100" s="52">
        <v>22</v>
      </c>
      <c r="H100" s="55">
        <v>526</v>
      </c>
    </row>
    <row r="103" spans="2:8" x14ac:dyDescent="0.25">
      <c r="B103" s="6" t="s">
        <v>310</v>
      </c>
    </row>
    <row r="104" spans="2:8" ht="13" thickBot="1" x14ac:dyDescent="0.3"/>
    <row r="105" spans="2:8" x14ac:dyDescent="0.25">
      <c r="B105" s="16"/>
      <c r="C105" s="17" t="s">
        <v>285</v>
      </c>
      <c r="D105" s="17" t="s">
        <v>286</v>
      </c>
      <c r="E105" s="17" t="s">
        <v>287</v>
      </c>
      <c r="F105" s="17" t="s">
        <v>288</v>
      </c>
      <c r="G105" s="17" t="s">
        <v>289</v>
      </c>
      <c r="H105" s="48" t="s">
        <v>185</v>
      </c>
    </row>
    <row r="106" spans="2:8" x14ac:dyDescent="0.25">
      <c r="B106" s="18" t="s">
        <v>137</v>
      </c>
      <c r="C106" s="26">
        <v>0.90909090909090906</v>
      </c>
      <c r="D106" s="26">
        <v>10</v>
      </c>
      <c r="E106" s="26">
        <v>37.272727272727273</v>
      </c>
      <c r="F106" s="26">
        <v>48.18181818181818</v>
      </c>
      <c r="G106" s="26">
        <v>3.6363636363636362</v>
      </c>
      <c r="H106" s="49">
        <v>100</v>
      </c>
    </row>
    <row r="107" spans="2:8" x14ac:dyDescent="0.25">
      <c r="B107" s="15" t="s">
        <v>138</v>
      </c>
      <c r="C107" s="27">
        <v>1.7857142857142856</v>
      </c>
      <c r="D107" s="27">
        <v>10.714285714285714</v>
      </c>
      <c r="E107" s="27">
        <v>53.571428571428569</v>
      </c>
      <c r="F107" s="27">
        <v>33.928571428571431</v>
      </c>
      <c r="G107" s="27">
        <v>0</v>
      </c>
      <c r="H107" s="50">
        <v>100</v>
      </c>
    </row>
    <row r="108" spans="2:8" x14ac:dyDescent="0.25">
      <c r="B108" s="15" t="s">
        <v>139</v>
      </c>
      <c r="C108" s="27">
        <v>1.3888888888888888</v>
      </c>
      <c r="D108" s="27">
        <v>10</v>
      </c>
      <c r="E108" s="27">
        <v>46.944444444444443</v>
      </c>
      <c r="F108" s="27">
        <v>36.666666666666664</v>
      </c>
      <c r="G108" s="27">
        <v>5</v>
      </c>
      <c r="H108" s="50">
        <v>100</v>
      </c>
    </row>
    <row r="109" spans="2:8" ht="13" thickBot="1" x14ac:dyDescent="0.3">
      <c r="B109" s="19" t="s">
        <v>185</v>
      </c>
      <c r="C109" s="52">
        <v>1.3307984790874523</v>
      </c>
      <c r="D109" s="52">
        <v>10.076045627376425</v>
      </c>
      <c r="E109" s="52">
        <v>45.627376425855516</v>
      </c>
      <c r="F109" s="52">
        <v>38.783269961977183</v>
      </c>
      <c r="G109" s="52">
        <v>4.1825095057034218</v>
      </c>
      <c r="H109" s="55">
        <v>100</v>
      </c>
    </row>
    <row r="112" spans="2:8" x14ac:dyDescent="0.25">
      <c r="B112" s="6" t="s">
        <v>311</v>
      </c>
    </row>
    <row r="113" spans="2:8" ht="13" thickBot="1" x14ac:dyDescent="0.3"/>
    <row r="114" spans="2:8" x14ac:dyDescent="0.25">
      <c r="B114" s="16"/>
      <c r="C114" s="17" t="s">
        <v>285</v>
      </c>
      <c r="D114" s="17" t="s">
        <v>286</v>
      </c>
      <c r="E114" s="17" t="s">
        <v>287</v>
      </c>
      <c r="F114" s="17" t="s">
        <v>288</v>
      </c>
      <c r="G114" s="17" t="s">
        <v>289</v>
      </c>
      <c r="H114" s="48" t="s">
        <v>185</v>
      </c>
    </row>
    <row r="115" spans="2:8" x14ac:dyDescent="0.25">
      <c r="B115" s="18" t="s">
        <v>137</v>
      </c>
      <c r="C115" s="26">
        <v>14.285714285714285</v>
      </c>
      <c r="D115" s="26">
        <v>20.754716981132077</v>
      </c>
      <c r="E115" s="26">
        <v>17.083333333333332</v>
      </c>
      <c r="F115" s="26">
        <v>25.980392156862749</v>
      </c>
      <c r="G115" s="26">
        <v>18.181818181818183</v>
      </c>
      <c r="H115" s="49">
        <v>20.912547528517113</v>
      </c>
    </row>
    <row r="116" spans="2:8" x14ac:dyDescent="0.25">
      <c r="B116" s="15" t="s">
        <v>138</v>
      </c>
      <c r="C116" s="27">
        <v>14.285714285714285</v>
      </c>
      <c r="D116" s="27">
        <v>11.320754716981133</v>
      </c>
      <c r="E116" s="27">
        <v>12.5</v>
      </c>
      <c r="F116" s="27">
        <v>9.3137254901960791</v>
      </c>
      <c r="G116" s="27">
        <v>0</v>
      </c>
      <c r="H116" s="50">
        <v>10.646387832699618</v>
      </c>
    </row>
    <row r="117" spans="2:8" x14ac:dyDescent="0.25">
      <c r="B117" s="15" t="s">
        <v>139</v>
      </c>
      <c r="C117" s="27">
        <v>71.428571428571431</v>
      </c>
      <c r="D117" s="27">
        <v>67.924528301886795</v>
      </c>
      <c r="E117" s="27">
        <v>70.416666666666671</v>
      </c>
      <c r="F117" s="27">
        <v>64.705882352941174</v>
      </c>
      <c r="G117" s="27">
        <v>81.818181818181827</v>
      </c>
      <c r="H117" s="50">
        <v>68.44106463878326</v>
      </c>
    </row>
    <row r="118" spans="2:8" ht="13" thickBot="1" x14ac:dyDescent="0.3">
      <c r="B118" s="19" t="s">
        <v>185</v>
      </c>
      <c r="C118" s="52">
        <v>100</v>
      </c>
      <c r="D118" s="52">
        <v>100</v>
      </c>
      <c r="E118" s="52">
        <v>100</v>
      </c>
      <c r="F118" s="52">
        <v>100</v>
      </c>
      <c r="G118" s="52">
        <v>100</v>
      </c>
      <c r="H118" s="55">
        <v>100</v>
      </c>
    </row>
    <row r="121" spans="2:8" x14ac:dyDescent="0.25">
      <c r="B121" s="6" t="s">
        <v>312</v>
      </c>
    </row>
    <row r="122" spans="2:8" ht="13" thickBot="1" x14ac:dyDescent="0.3"/>
    <row r="123" spans="2:8" x14ac:dyDescent="0.25">
      <c r="B123" s="16"/>
      <c r="C123" s="17" t="s">
        <v>285</v>
      </c>
      <c r="D123" s="17" t="s">
        <v>286</v>
      </c>
      <c r="E123" s="17" t="s">
        <v>287</v>
      </c>
      <c r="F123" s="17" t="s">
        <v>288</v>
      </c>
      <c r="G123" s="17" t="s">
        <v>289</v>
      </c>
      <c r="H123" s="48" t="s">
        <v>185</v>
      </c>
    </row>
    <row r="124" spans="2:8" x14ac:dyDescent="0.25">
      <c r="B124" s="18" t="s">
        <v>137</v>
      </c>
      <c r="C124" s="26">
        <v>0.19011406844106463</v>
      </c>
      <c r="D124" s="26">
        <v>2.0912547528517109</v>
      </c>
      <c r="E124" s="26">
        <v>7.7946768060836504</v>
      </c>
      <c r="F124" s="26">
        <v>10.076045627376425</v>
      </c>
      <c r="G124" s="26">
        <v>0.76045627376425851</v>
      </c>
      <c r="H124" s="49">
        <v>20.912547528517113</v>
      </c>
    </row>
    <row r="125" spans="2:8" x14ac:dyDescent="0.25">
      <c r="B125" s="15" t="s">
        <v>138</v>
      </c>
      <c r="C125" s="27">
        <v>0.19011406844106463</v>
      </c>
      <c r="D125" s="27">
        <v>1.1406844106463878</v>
      </c>
      <c r="E125" s="27">
        <v>5.7034220532319395</v>
      </c>
      <c r="F125" s="27">
        <v>3.6121673003802277</v>
      </c>
      <c r="G125" s="27">
        <v>0</v>
      </c>
      <c r="H125" s="50">
        <v>10.646387832699618</v>
      </c>
    </row>
    <row r="126" spans="2:8" x14ac:dyDescent="0.25">
      <c r="B126" s="15" t="s">
        <v>139</v>
      </c>
      <c r="C126" s="27">
        <v>0.95057034220532322</v>
      </c>
      <c r="D126" s="27">
        <v>6.8441064638783269</v>
      </c>
      <c r="E126" s="27">
        <v>32.129277566539926</v>
      </c>
      <c r="F126" s="27">
        <v>25.095057034220531</v>
      </c>
      <c r="G126" s="27">
        <v>3.4220532319391634</v>
      </c>
      <c r="H126" s="50">
        <v>68.44106463878326</v>
      </c>
    </row>
    <row r="127" spans="2:8" ht="13" thickBot="1" x14ac:dyDescent="0.3">
      <c r="B127" s="19" t="s">
        <v>185</v>
      </c>
      <c r="C127" s="20">
        <v>1.3307984790874523</v>
      </c>
      <c r="D127" s="20">
        <v>10.076045627376425</v>
      </c>
      <c r="E127" s="20">
        <v>45.627376425855516</v>
      </c>
      <c r="F127" s="20">
        <v>38.783269961977183</v>
      </c>
      <c r="G127" s="20">
        <v>4.1825095057034218</v>
      </c>
      <c r="H127" s="51">
        <v>100</v>
      </c>
    </row>
    <row r="130" spans="2:10" x14ac:dyDescent="0.25">
      <c r="B130" s="6" t="s">
        <v>194</v>
      </c>
    </row>
    <row r="131" spans="2:10" ht="13" thickBot="1" x14ac:dyDescent="0.3"/>
    <row r="132" spans="2:10" x14ac:dyDescent="0.25">
      <c r="B132" s="37" t="s">
        <v>170</v>
      </c>
      <c r="C132" s="39">
        <v>9.1201015095947788</v>
      </c>
    </row>
    <row r="133" spans="2:10" x14ac:dyDescent="0.25">
      <c r="B133" t="s">
        <v>171</v>
      </c>
      <c r="C133" s="40">
        <v>15.507313055868382</v>
      </c>
    </row>
    <row r="134" spans="2:10" x14ac:dyDescent="0.25">
      <c r="B134" t="s">
        <v>172</v>
      </c>
      <c r="C134" s="41">
        <v>8</v>
      </c>
    </row>
    <row r="135" spans="2:10" x14ac:dyDescent="0.25">
      <c r="B135" t="s">
        <v>173</v>
      </c>
      <c r="C135" s="40">
        <v>0.33226593108412572</v>
      </c>
    </row>
    <row r="136" spans="2:10" ht="13" thickBot="1" x14ac:dyDescent="0.3">
      <c r="B136" s="38" t="s">
        <v>174</v>
      </c>
      <c r="C136" s="42">
        <v>0.05</v>
      </c>
    </row>
    <row r="138" spans="2:10" x14ac:dyDescent="0.25">
      <c r="B138" s="6" t="s">
        <v>176</v>
      </c>
    </row>
    <row r="139" spans="2:10" x14ac:dyDescent="0.25">
      <c r="B139" s="6" t="s">
        <v>177</v>
      </c>
    </row>
    <row r="140" spans="2:10" x14ac:dyDescent="0.25">
      <c r="B140" s="6" t="s">
        <v>178</v>
      </c>
    </row>
    <row r="141" spans="2:10" ht="12.5" customHeight="1" x14ac:dyDescent="0.25">
      <c r="B141" s="62" t="s">
        <v>232</v>
      </c>
      <c r="C141" s="62"/>
      <c r="D141" s="62"/>
      <c r="E141" s="62"/>
      <c r="F141" s="62"/>
      <c r="G141" s="62"/>
      <c r="H141" s="62"/>
      <c r="I141" s="62"/>
      <c r="J141" s="62"/>
    </row>
    <row r="142" spans="2:10" x14ac:dyDescent="0.25">
      <c r="B142" s="62"/>
      <c r="C142" s="62"/>
      <c r="D142" s="62"/>
      <c r="E142" s="62"/>
      <c r="F142" s="62"/>
      <c r="G142" s="62"/>
      <c r="H142" s="62"/>
      <c r="I142" s="62"/>
      <c r="J142" s="62"/>
    </row>
    <row r="145" spans="2:10" ht="13" x14ac:dyDescent="0.3">
      <c r="B145" s="9" t="s">
        <v>299</v>
      </c>
    </row>
    <row r="148" spans="2:10" x14ac:dyDescent="0.25">
      <c r="B148" s="6" t="s">
        <v>195</v>
      </c>
    </row>
    <row r="149" spans="2:10" ht="13" thickBot="1" x14ac:dyDescent="0.3"/>
    <row r="150" spans="2:10" x14ac:dyDescent="0.25">
      <c r="B150" s="37" t="s">
        <v>196</v>
      </c>
      <c r="C150" s="39">
        <v>0.28781361439020764</v>
      </c>
    </row>
    <row r="151" spans="2:10" ht="13" thickBot="1" x14ac:dyDescent="0.3">
      <c r="B151" s="38" t="s">
        <v>174</v>
      </c>
      <c r="C151" s="42">
        <v>0.05</v>
      </c>
    </row>
    <row r="153" spans="2:10" x14ac:dyDescent="0.25">
      <c r="B153" s="6" t="s">
        <v>176</v>
      </c>
    </row>
    <row r="154" spans="2:10" x14ac:dyDescent="0.25">
      <c r="B154" s="6" t="s">
        <v>177</v>
      </c>
    </row>
    <row r="155" spans="2:10" x14ac:dyDescent="0.25">
      <c r="B155" s="6" t="s">
        <v>178</v>
      </c>
    </row>
    <row r="156" spans="2:10" ht="12.5" customHeight="1" x14ac:dyDescent="0.25">
      <c r="B156" s="62" t="s">
        <v>232</v>
      </c>
      <c r="C156" s="62"/>
      <c r="D156" s="62"/>
      <c r="E156" s="62"/>
      <c r="F156" s="62"/>
      <c r="G156" s="62"/>
      <c r="H156" s="62"/>
      <c r="I156" s="62"/>
      <c r="J156" s="62"/>
    </row>
    <row r="157" spans="2:10" x14ac:dyDescent="0.25">
      <c r="B157" s="62"/>
      <c r="C157" s="62"/>
      <c r="D157" s="62"/>
      <c r="E157" s="62"/>
      <c r="F157" s="62"/>
      <c r="G157" s="62"/>
      <c r="H157" s="62"/>
      <c r="I157" s="62"/>
      <c r="J157" s="62"/>
    </row>
    <row r="160" spans="2:10" x14ac:dyDescent="0.25">
      <c r="B160" s="6" t="s">
        <v>197</v>
      </c>
    </row>
    <row r="161" spans="2:10" ht="13" thickBot="1" x14ac:dyDescent="0.3"/>
    <row r="162" spans="2:10" x14ac:dyDescent="0.25">
      <c r="B162" s="37" t="s">
        <v>198</v>
      </c>
      <c r="C162" s="39">
        <v>11.353849875464805</v>
      </c>
    </row>
    <row r="163" spans="2:10" x14ac:dyDescent="0.25">
      <c r="B163" t="s">
        <v>199</v>
      </c>
      <c r="C163" s="40">
        <v>15.507313055868382</v>
      </c>
    </row>
    <row r="164" spans="2:10" x14ac:dyDescent="0.25">
      <c r="B164" t="s">
        <v>172</v>
      </c>
      <c r="C164" s="41">
        <v>8</v>
      </c>
    </row>
    <row r="165" spans="2:10" x14ac:dyDescent="0.25">
      <c r="B165" t="s">
        <v>173</v>
      </c>
      <c r="C165" s="40">
        <v>0.18244420062951849</v>
      </c>
    </row>
    <row r="166" spans="2:10" ht="13" thickBot="1" x14ac:dyDescent="0.3">
      <c r="B166" s="38" t="s">
        <v>174</v>
      </c>
      <c r="C166" s="42">
        <v>0.05</v>
      </c>
    </row>
    <row r="168" spans="2:10" x14ac:dyDescent="0.25">
      <c r="B168" s="6" t="s">
        <v>176</v>
      </c>
    </row>
    <row r="169" spans="2:10" x14ac:dyDescent="0.25">
      <c r="B169" s="6" t="s">
        <v>177</v>
      </c>
    </row>
    <row r="170" spans="2:10" x14ac:dyDescent="0.25">
      <c r="B170" s="6" t="s">
        <v>178</v>
      </c>
    </row>
    <row r="171" spans="2:10" ht="12.5" customHeight="1" x14ac:dyDescent="0.25">
      <c r="B171" s="62" t="s">
        <v>232</v>
      </c>
      <c r="C171" s="62"/>
      <c r="D171" s="62"/>
      <c r="E171" s="62"/>
      <c r="F171" s="62"/>
      <c r="G171" s="62"/>
      <c r="H171" s="62"/>
      <c r="I171" s="62"/>
      <c r="J171" s="62"/>
    </row>
    <row r="172" spans="2:10" x14ac:dyDescent="0.25">
      <c r="B172" s="62"/>
      <c r="C172" s="62"/>
      <c r="D172" s="62"/>
      <c r="E172" s="62"/>
      <c r="F172" s="62"/>
      <c r="G172" s="62"/>
      <c r="H172" s="62"/>
      <c r="I172" s="62"/>
      <c r="J172" s="62"/>
    </row>
    <row r="175" spans="2:10" x14ac:dyDescent="0.25">
      <c r="B175" s="6" t="s">
        <v>200</v>
      </c>
    </row>
    <row r="176" spans="2:10" ht="13" thickBot="1" x14ac:dyDescent="0.3"/>
    <row r="177" spans="2:6" x14ac:dyDescent="0.25">
      <c r="B177" s="16" t="s">
        <v>201</v>
      </c>
      <c r="C177" s="17" t="s">
        <v>202</v>
      </c>
    </row>
    <row r="178" spans="2:6" x14ac:dyDescent="0.25">
      <c r="B178" s="18" t="s">
        <v>203</v>
      </c>
      <c r="C178" s="26">
        <v>0.13167610271361158</v>
      </c>
    </row>
    <row r="179" spans="2:6" x14ac:dyDescent="0.25">
      <c r="B179" s="15" t="s">
        <v>204</v>
      </c>
      <c r="C179" s="27">
        <v>0.13054919657369704</v>
      </c>
    </row>
    <row r="180" spans="2:6" x14ac:dyDescent="0.25">
      <c r="B180" s="15" t="s">
        <v>205</v>
      </c>
      <c r="C180" s="27">
        <v>9.31090651490111E-2</v>
      </c>
    </row>
    <row r="181" spans="2:6" x14ac:dyDescent="0.25">
      <c r="B181" s="15" t="s">
        <v>206</v>
      </c>
      <c r="C181" s="27">
        <v>7.8295079111427995E-2</v>
      </c>
    </row>
    <row r="182" spans="2:6" x14ac:dyDescent="0.25">
      <c r="B182" s="15" t="s">
        <v>207</v>
      </c>
      <c r="C182" s="27">
        <v>8.3084549013759511E-3</v>
      </c>
    </row>
    <row r="183" spans="2:6" ht="13" thickBot="1" x14ac:dyDescent="0.3">
      <c r="B183" s="22" t="s">
        <v>208</v>
      </c>
      <c r="C183" s="28">
        <v>7.7930216238719721E-3</v>
      </c>
    </row>
    <row r="186" spans="2:6" x14ac:dyDescent="0.25">
      <c r="B186" s="6" t="s">
        <v>209</v>
      </c>
    </row>
    <row r="187" spans="2:6" ht="13" thickBot="1" x14ac:dyDescent="0.3"/>
    <row r="188" spans="2:6" ht="37.5" x14ac:dyDescent="0.25">
      <c r="B188" s="16" t="s">
        <v>201</v>
      </c>
      <c r="C188" s="17" t="s">
        <v>202</v>
      </c>
      <c r="D188" s="17" t="s">
        <v>210</v>
      </c>
      <c r="E188" s="17" t="s">
        <v>211</v>
      </c>
      <c r="F188" s="17" t="s">
        <v>212</v>
      </c>
    </row>
    <row r="189" spans="2:6" x14ac:dyDescent="0.25">
      <c r="B189" s="18" t="s">
        <v>213</v>
      </c>
      <c r="C189" s="26">
        <v>-6.0720925179265556E-2</v>
      </c>
      <c r="D189" s="26">
        <v>7.3650657064950678E-2</v>
      </c>
      <c r="E189" s="26">
        <v>-0.20507356046427933</v>
      </c>
      <c r="F189" s="26">
        <v>8.3631710105748214E-2</v>
      </c>
    </row>
    <row r="190" spans="2:6" x14ac:dyDescent="0.25">
      <c r="B190" s="15" t="s">
        <v>214</v>
      </c>
      <c r="C190" s="27">
        <v>-3.3198812754280056E-2</v>
      </c>
      <c r="D190" s="27">
        <v>4.0289110459864823E-2</v>
      </c>
      <c r="E190" s="27">
        <v>-0.11216401822477107</v>
      </c>
      <c r="F190" s="27">
        <v>4.5766392716210948E-2</v>
      </c>
    </row>
    <row r="191" spans="2:6" x14ac:dyDescent="0.25">
      <c r="B191" s="15" t="s">
        <v>215</v>
      </c>
      <c r="C191" s="27">
        <v>-2.7270164379996818E-2</v>
      </c>
      <c r="D191" s="27">
        <v>3.3099316783120038E-2</v>
      </c>
      <c r="E191" s="27">
        <v>-9.2143633187794227E-2</v>
      </c>
      <c r="F191" s="27">
        <v>3.7603304427800598E-2</v>
      </c>
    </row>
    <row r="192" spans="2:6" x14ac:dyDescent="0.25">
      <c r="B192" s="15" t="s">
        <v>216</v>
      </c>
      <c r="C192" s="27">
        <v>-2.8888454955834548E-2</v>
      </c>
      <c r="D192" s="27">
        <v>3.5106824072857222E-2</v>
      </c>
      <c r="E192" s="27">
        <v>-9.7696565750218456E-2</v>
      </c>
      <c r="F192" s="27">
        <v>3.9919655838549367E-2</v>
      </c>
    </row>
    <row r="193" spans="2:6" x14ac:dyDescent="0.25">
      <c r="B193" s="15" t="s">
        <v>217</v>
      </c>
      <c r="C193" s="27">
        <v>-3.8152305825242712E-2</v>
      </c>
      <c r="D193" s="27">
        <v>4.6254090457051159E-2</v>
      </c>
      <c r="E193" s="27">
        <v>-0.12880865725872076</v>
      </c>
      <c r="F193" s="27">
        <v>5.2504045608235343E-2</v>
      </c>
    </row>
    <row r="194" spans="2:6" x14ac:dyDescent="0.25">
      <c r="B194" s="15" t="s">
        <v>218</v>
      </c>
      <c r="C194" s="27"/>
      <c r="D194" s="27"/>
      <c r="E194" s="27"/>
      <c r="F194" s="27"/>
    </row>
    <row r="195" spans="2:6" x14ac:dyDescent="0.25">
      <c r="B195" s="15" t="s">
        <v>219</v>
      </c>
      <c r="C195" s="27"/>
      <c r="D195" s="27"/>
      <c r="E195" s="27"/>
      <c r="F195" s="27"/>
    </row>
    <row r="196" spans="2:6" ht="13" thickBot="1" x14ac:dyDescent="0.3">
      <c r="B196" s="22" t="s">
        <v>220</v>
      </c>
      <c r="C196" s="28"/>
      <c r="D196" s="28"/>
      <c r="E196" s="28"/>
      <c r="F196" s="28"/>
    </row>
  </sheetData>
  <mergeCells count="5">
    <mergeCell ref="B1:M2"/>
    <mergeCell ref="B32:J33"/>
    <mergeCell ref="B141:J142"/>
    <mergeCell ref="B156:J157"/>
    <mergeCell ref="B171:J172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T936478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4" name="DD475416">
              <controlPr defaultSize="0" autoFill="0" autoPict="0" macro="[0]!GoToResultsNew1505202012582178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14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E7202-47B2-4499-B75F-95C35C526036}">
  <sheetPr codeName="Лист11">
    <tabColor rgb="FF007800"/>
  </sheetPr>
  <dimension ref="B1:M196"/>
  <sheetViews>
    <sheetView topLeftCell="A4" zoomScaleNormal="100" workbookViewId="0">
      <selection activeCell="N122" sqref="N122"/>
    </sheetView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300</v>
      </c>
    </row>
    <row r="4" spans="2:13" x14ac:dyDescent="0.25">
      <c r="B4" t="s">
        <v>144</v>
      </c>
    </row>
    <row r="5" spans="2:13" x14ac:dyDescent="0.25">
      <c r="B5" t="s">
        <v>242</v>
      </c>
    </row>
    <row r="6" spans="2:13" x14ac:dyDescent="0.25">
      <c r="B6" t="s">
        <v>282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283</v>
      </c>
    </row>
    <row r="13" spans="2:13" x14ac:dyDescent="0.25">
      <c r="B13" s="6" t="s">
        <v>284</v>
      </c>
    </row>
    <row r="14" spans="2:13" ht="13" thickBot="1" x14ac:dyDescent="0.3"/>
    <row r="15" spans="2:13" x14ac:dyDescent="0.25">
      <c r="B15" s="16"/>
      <c r="C15" s="17" t="s">
        <v>285</v>
      </c>
      <c r="D15" s="17" t="s">
        <v>286</v>
      </c>
      <c r="E15" s="17" t="s">
        <v>287</v>
      </c>
      <c r="F15" s="17" t="s">
        <v>288</v>
      </c>
      <c r="G15" s="17" t="s">
        <v>289</v>
      </c>
    </row>
    <row r="16" spans="2:13" x14ac:dyDescent="0.25">
      <c r="B16" s="18" t="s">
        <v>137</v>
      </c>
      <c r="C16" s="23">
        <v>3</v>
      </c>
      <c r="D16" s="23">
        <v>14</v>
      </c>
      <c r="E16" s="23">
        <v>45</v>
      </c>
      <c r="F16" s="23">
        <v>43</v>
      </c>
      <c r="G16" s="23">
        <v>5</v>
      </c>
    </row>
    <row r="17" spans="2:10" x14ac:dyDescent="0.25">
      <c r="B17" s="15" t="s">
        <v>138</v>
      </c>
      <c r="C17" s="24">
        <v>3</v>
      </c>
      <c r="D17" s="24">
        <v>10</v>
      </c>
      <c r="E17" s="24">
        <v>22</v>
      </c>
      <c r="F17" s="24">
        <v>21</v>
      </c>
      <c r="G17" s="24">
        <v>0</v>
      </c>
    </row>
    <row r="18" spans="2:10" ht="13" thickBot="1" x14ac:dyDescent="0.3">
      <c r="B18" s="22" t="s">
        <v>139</v>
      </c>
      <c r="C18" s="25">
        <v>14</v>
      </c>
      <c r="D18" s="25">
        <v>72</v>
      </c>
      <c r="E18" s="25">
        <v>177</v>
      </c>
      <c r="F18" s="25">
        <v>89</v>
      </c>
      <c r="G18" s="25">
        <v>8</v>
      </c>
    </row>
    <row r="21" spans="2:10" x14ac:dyDescent="0.25">
      <c r="B21" s="6" t="s">
        <v>290</v>
      </c>
    </row>
    <row r="22" spans="2:10" ht="13" thickBot="1" x14ac:dyDescent="0.3"/>
    <row r="23" spans="2:10" x14ac:dyDescent="0.25">
      <c r="B23" s="37" t="s">
        <v>170</v>
      </c>
      <c r="C23" s="39">
        <v>15.958725074272728</v>
      </c>
    </row>
    <row r="24" spans="2:10" x14ac:dyDescent="0.25">
      <c r="B24" t="s">
        <v>171</v>
      </c>
      <c r="C24" s="40">
        <v>15.507313055868382</v>
      </c>
    </row>
    <row r="25" spans="2:10" x14ac:dyDescent="0.25">
      <c r="B25" t="s">
        <v>172</v>
      </c>
      <c r="C25" s="41">
        <v>8</v>
      </c>
    </row>
    <row r="26" spans="2:10" x14ac:dyDescent="0.25">
      <c r="B26" t="s">
        <v>173</v>
      </c>
      <c r="C26" s="40">
        <v>4.2974707431576165E-2</v>
      </c>
    </row>
    <row r="27" spans="2:10" ht="13" thickBot="1" x14ac:dyDescent="0.3">
      <c r="B27" s="38" t="s">
        <v>174</v>
      </c>
      <c r="C27" s="42">
        <v>0.05</v>
      </c>
    </row>
    <row r="29" spans="2:10" x14ac:dyDescent="0.25">
      <c r="B29" s="6" t="s">
        <v>176</v>
      </c>
    </row>
    <row r="30" spans="2:10" x14ac:dyDescent="0.25">
      <c r="B30" s="6" t="s">
        <v>177</v>
      </c>
    </row>
    <row r="31" spans="2:10" x14ac:dyDescent="0.25">
      <c r="B31" s="6" t="s">
        <v>178</v>
      </c>
    </row>
    <row r="32" spans="2:10" ht="12.5" customHeight="1" x14ac:dyDescent="0.25">
      <c r="B32" s="62" t="s">
        <v>179</v>
      </c>
      <c r="C32" s="62"/>
      <c r="D32" s="62"/>
      <c r="E32" s="62"/>
      <c r="F32" s="62"/>
      <c r="G32" s="62"/>
      <c r="H32" s="62"/>
      <c r="I32" s="62"/>
      <c r="J32" s="62"/>
    </row>
    <row r="33" spans="2:10" x14ac:dyDescent="0.25">
      <c r="B33" s="62"/>
      <c r="C33" s="62"/>
      <c r="D33" s="62"/>
      <c r="E33" s="62"/>
      <c r="F33" s="62"/>
      <c r="G33" s="62"/>
      <c r="H33" s="62"/>
      <c r="I33" s="62"/>
      <c r="J33" s="62"/>
    </row>
    <row r="36" spans="2:10" x14ac:dyDescent="0.25">
      <c r="B36" s="6" t="s">
        <v>291</v>
      </c>
    </row>
    <row r="37" spans="2:10" ht="13" thickBot="1" x14ac:dyDescent="0.3"/>
    <row r="38" spans="2:10" x14ac:dyDescent="0.25">
      <c r="B38" s="16"/>
      <c r="C38" s="17" t="s">
        <v>285</v>
      </c>
      <c r="D38" s="17" t="s">
        <v>286</v>
      </c>
      <c r="E38" s="17" t="s">
        <v>287</v>
      </c>
      <c r="F38" s="17" t="s">
        <v>288</v>
      </c>
      <c r="G38" s="17" t="s">
        <v>289</v>
      </c>
    </row>
    <row r="39" spans="2:10" ht="13" x14ac:dyDescent="0.3">
      <c r="B39" s="18" t="s">
        <v>137</v>
      </c>
      <c r="C39" s="43" t="s">
        <v>182</v>
      </c>
      <c r="D39" s="43" t="s">
        <v>182</v>
      </c>
      <c r="E39" s="43" t="s">
        <v>182</v>
      </c>
      <c r="F39" s="45" t="s">
        <v>181</v>
      </c>
      <c r="G39" s="43" t="s">
        <v>181</v>
      </c>
    </row>
    <row r="40" spans="2:10" ht="13" x14ac:dyDescent="0.3">
      <c r="B40" s="15" t="s">
        <v>138</v>
      </c>
      <c r="C40" s="56" t="s">
        <v>181</v>
      </c>
      <c r="D40" s="56" t="s">
        <v>182</v>
      </c>
      <c r="E40" s="56" t="s">
        <v>182</v>
      </c>
      <c r="F40" s="56" t="s">
        <v>181</v>
      </c>
      <c r="G40" s="57" t="s">
        <v>182</v>
      </c>
    </row>
    <row r="41" spans="2:10" ht="13.5" thickBot="1" x14ac:dyDescent="0.35">
      <c r="B41" s="22" t="s">
        <v>139</v>
      </c>
      <c r="C41" s="44" t="s">
        <v>181</v>
      </c>
      <c r="D41" s="44" t="s">
        <v>181</v>
      </c>
      <c r="E41" s="44" t="s">
        <v>181</v>
      </c>
      <c r="F41" s="46" t="s">
        <v>182</v>
      </c>
      <c r="G41" s="44" t="s">
        <v>182</v>
      </c>
    </row>
    <row r="42" spans="2:10" ht="13" x14ac:dyDescent="0.3">
      <c r="B42" s="47" t="s">
        <v>183</v>
      </c>
    </row>
    <row r="45" spans="2:10" x14ac:dyDescent="0.25">
      <c r="B45" s="6" t="s">
        <v>292</v>
      </c>
    </row>
    <row r="46" spans="2:10" ht="13" thickBot="1" x14ac:dyDescent="0.3"/>
    <row r="47" spans="2:10" x14ac:dyDescent="0.25">
      <c r="B47" s="16"/>
      <c r="C47" s="17" t="s">
        <v>285</v>
      </c>
      <c r="D47" s="17" t="s">
        <v>286</v>
      </c>
      <c r="E47" s="17" t="s">
        <v>287</v>
      </c>
      <c r="F47" s="17" t="s">
        <v>288</v>
      </c>
      <c r="G47" s="17" t="s">
        <v>289</v>
      </c>
      <c r="H47" s="48" t="s">
        <v>185</v>
      </c>
    </row>
    <row r="48" spans="2:10" x14ac:dyDescent="0.25">
      <c r="B48" s="18" t="s">
        <v>137</v>
      </c>
      <c r="C48" s="26">
        <v>0.3343276875216038</v>
      </c>
      <c r="D48" s="26">
        <v>1.8389244152552144</v>
      </c>
      <c r="E48" s="26">
        <v>0.71178735557280848</v>
      </c>
      <c r="F48" s="26">
        <v>3.7843141773358737</v>
      </c>
      <c r="G48" s="26">
        <v>1.9144353745114202</v>
      </c>
      <c r="H48" s="49">
        <v>8.5837890101969201</v>
      </c>
    </row>
    <row r="49" spans="2:8" x14ac:dyDescent="0.25">
      <c r="B49" s="15" t="s">
        <v>138</v>
      </c>
      <c r="C49" s="27">
        <v>0.35606328082563826</v>
      </c>
      <c r="D49" s="27">
        <v>4.7585098678254714E-3</v>
      </c>
      <c r="E49" s="27">
        <v>0.60891933286435562</v>
      </c>
      <c r="F49" s="27">
        <v>1.3625027957951248</v>
      </c>
      <c r="G49" s="27">
        <v>1.3840304182509509</v>
      </c>
      <c r="H49" s="50">
        <v>3.7162743376038949</v>
      </c>
    </row>
    <row r="50" spans="2:8" x14ac:dyDescent="0.25">
      <c r="B50" s="15" t="s">
        <v>139</v>
      </c>
      <c r="C50" s="27">
        <v>7.1018166455428912E-3</v>
      </c>
      <c r="D50" s="27">
        <v>0.60342205323193765</v>
      </c>
      <c r="E50" s="27">
        <v>0.59927148912298178</v>
      </c>
      <c r="F50" s="27">
        <v>2.3583655712672309</v>
      </c>
      <c r="G50" s="27">
        <v>9.050079620421829E-2</v>
      </c>
      <c r="H50" s="50">
        <v>3.6586617264719115</v>
      </c>
    </row>
    <row r="51" spans="2:8" ht="13" thickBot="1" x14ac:dyDescent="0.3">
      <c r="B51" s="19" t="s">
        <v>185</v>
      </c>
      <c r="C51" s="20">
        <v>0.69749278499278489</v>
      </c>
      <c r="D51" s="20">
        <v>2.4471049783549779</v>
      </c>
      <c r="E51" s="20">
        <v>1.9199781775601459</v>
      </c>
      <c r="F51" s="20">
        <v>7.5051825443982292</v>
      </c>
      <c r="G51" s="20">
        <v>3.3889665889665892</v>
      </c>
      <c r="H51" s="51">
        <v>15.958725074272728</v>
      </c>
    </row>
    <row r="54" spans="2:8" x14ac:dyDescent="0.25">
      <c r="B54" s="6" t="s">
        <v>293</v>
      </c>
    </row>
    <row r="55" spans="2:8" ht="13" thickBot="1" x14ac:dyDescent="0.3"/>
    <row r="56" spans="2:8" x14ac:dyDescent="0.25">
      <c r="B56" s="16"/>
      <c r="C56" s="17" t="s">
        <v>285</v>
      </c>
      <c r="D56" s="17" t="s">
        <v>286</v>
      </c>
      <c r="E56" s="17" t="s">
        <v>287</v>
      </c>
      <c r="F56" s="17" t="s">
        <v>288</v>
      </c>
      <c r="G56" s="17" t="s">
        <v>289</v>
      </c>
    </row>
    <row r="57" spans="2:8" x14ac:dyDescent="0.25">
      <c r="B57" s="18" t="s">
        <v>137</v>
      </c>
      <c r="C57" s="26">
        <v>-0.57821076392748327</v>
      </c>
      <c r="D57" s="26">
        <v>-1.3560694728719522</v>
      </c>
      <c r="E57" s="26">
        <v>-0.84367491107227344</v>
      </c>
      <c r="F57" s="26">
        <v>1.9453313798260372</v>
      </c>
      <c r="G57" s="26">
        <v>1.3836312277884668</v>
      </c>
    </row>
    <row r="58" spans="2:8" x14ac:dyDescent="0.25">
      <c r="B58" s="15" t="s">
        <v>138</v>
      </c>
      <c r="C58" s="27">
        <v>0.59671038270306498</v>
      </c>
      <c r="D58" s="27">
        <v>-6.898195320390306E-2</v>
      </c>
      <c r="E58" s="27">
        <v>-0.78033283467015258</v>
      </c>
      <c r="F58" s="27">
        <v>1.1672629505793135</v>
      </c>
      <c r="G58" s="27">
        <v>-1.1764482216616892</v>
      </c>
    </row>
    <row r="59" spans="2:8" ht="13" thickBot="1" x14ac:dyDescent="0.3">
      <c r="B59" s="22" t="s">
        <v>139</v>
      </c>
      <c r="C59" s="28">
        <v>8.4272276850355071E-2</v>
      </c>
      <c r="D59" s="28">
        <v>0.77680245444510387</v>
      </c>
      <c r="E59" s="28">
        <v>0.77412627466259132</v>
      </c>
      <c r="F59" s="28">
        <v>-1.5356970961967829</v>
      </c>
      <c r="G59" s="28">
        <v>-0.30083350246310381</v>
      </c>
    </row>
    <row r="62" spans="2:8" x14ac:dyDescent="0.25">
      <c r="B62" s="6" t="s">
        <v>294</v>
      </c>
    </row>
    <row r="63" spans="2:8" ht="13" thickBot="1" x14ac:dyDescent="0.3"/>
    <row r="64" spans="2:8" x14ac:dyDescent="0.25">
      <c r="B64" s="16"/>
      <c r="C64" s="17" t="s">
        <v>285</v>
      </c>
      <c r="D64" s="17" t="s">
        <v>286</v>
      </c>
      <c r="E64" s="17" t="s">
        <v>287</v>
      </c>
      <c r="F64" s="17" t="s">
        <v>288</v>
      </c>
      <c r="G64" s="17" t="s">
        <v>289</v>
      </c>
    </row>
    <row r="65" spans="2:7" ht="13" x14ac:dyDescent="0.3">
      <c r="B65" s="18" t="s">
        <v>137</v>
      </c>
      <c r="C65" s="26">
        <v>-0.66290301248646111</v>
      </c>
      <c r="D65" s="26">
        <v>-1.6865017280408823</v>
      </c>
      <c r="E65" s="26">
        <v>-1.2956558464643864</v>
      </c>
      <c r="F65" s="29">
        <v>2.5976357659999709</v>
      </c>
      <c r="G65" s="26">
        <v>1.5754359502739035</v>
      </c>
    </row>
    <row r="66" spans="2:7" x14ac:dyDescent="0.25">
      <c r="B66" s="15" t="s">
        <v>138</v>
      </c>
      <c r="C66" s="27">
        <v>0.64361350943874629</v>
      </c>
      <c r="D66" s="27">
        <v>-8.0711993587749137E-2</v>
      </c>
      <c r="E66" s="27">
        <v>-1.1274366343906013</v>
      </c>
      <c r="F66" s="27">
        <v>1.4663954362430487</v>
      </c>
      <c r="G66" s="27">
        <v>-1.2602332974492598</v>
      </c>
    </row>
    <row r="67" spans="2:7" ht="13.5" thickBot="1" x14ac:dyDescent="0.35">
      <c r="B67" s="22" t="s">
        <v>139</v>
      </c>
      <c r="C67" s="28">
        <v>0.152947072756842</v>
      </c>
      <c r="D67" s="28">
        <v>1.5293541343869586</v>
      </c>
      <c r="E67" s="28">
        <v>1.8819971182591475</v>
      </c>
      <c r="F67" s="33">
        <v>-3.2462566126966608</v>
      </c>
      <c r="G67" s="28">
        <v>-0.54224957162812482</v>
      </c>
    </row>
    <row r="68" spans="2:7" ht="13" x14ac:dyDescent="0.3">
      <c r="B68" s="47" t="s">
        <v>188</v>
      </c>
    </row>
    <row r="91" spans="2:8" x14ac:dyDescent="0.25">
      <c r="G91" t="s">
        <v>189</v>
      </c>
    </row>
    <row r="94" spans="2:8" x14ac:dyDescent="0.25">
      <c r="B94" s="6" t="s">
        <v>295</v>
      </c>
    </row>
    <row r="95" spans="2:8" ht="13" thickBot="1" x14ac:dyDescent="0.3"/>
    <row r="96" spans="2:8" x14ac:dyDescent="0.25">
      <c r="B96" s="16"/>
      <c r="C96" s="17" t="s">
        <v>285</v>
      </c>
      <c r="D96" s="17" t="s">
        <v>286</v>
      </c>
      <c r="E96" s="17" t="s">
        <v>287</v>
      </c>
      <c r="F96" s="17" t="s">
        <v>288</v>
      </c>
      <c r="G96" s="17" t="s">
        <v>289</v>
      </c>
      <c r="H96" s="48" t="s">
        <v>185</v>
      </c>
    </row>
    <row r="97" spans="2:8" x14ac:dyDescent="0.25">
      <c r="B97" s="18" t="s">
        <v>137</v>
      </c>
      <c r="C97" s="23">
        <v>3</v>
      </c>
      <c r="D97" s="23">
        <v>14</v>
      </c>
      <c r="E97" s="23">
        <v>45</v>
      </c>
      <c r="F97" s="23">
        <v>43</v>
      </c>
      <c r="G97" s="23">
        <v>5</v>
      </c>
      <c r="H97" s="53">
        <v>110</v>
      </c>
    </row>
    <row r="98" spans="2:8" x14ac:dyDescent="0.25">
      <c r="B98" s="15" t="s">
        <v>138</v>
      </c>
      <c r="C98" s="24">
        <v>3</v>
      </c>
      <c r="D98" s="24">
        <v>10</v>
      </c>
      <c r="E98" s="24">
        <v>22</v>
      </c>
      <c r="F98" s="24">
        <v>21</v>
      </c>
      <c r="G98" s="24">
        <v>0</v>
      </c>
      <c r="H98" s="54">
        <v>56</v>
      </c>
    </row>
    <row r="99" spans="2:8" x14ac:dyDescent="0.25">
      <c r="B99" s="15" t="s">
        <v>139</v>
      </c>
      <c r="C99" s="24">
        <v>14</v>
      </c>
      <c r="D99" s="24">
        <v>72</v>
      </c>
      <c r="E99" s="24">
        <v>177</v>
      </c>
      <c r="F99" s="24">
        <v>89</v>
      </c>
      <c r="G99" s="24">
        <v>8</v>
      </c>
      <c r="H99" s="54">
        <v>360</v>
      </c>
    </row>
    <row r="100" spans="2:8" ht="13" thickBot="1" x14ac:dyDescent="0.3">
      <c r="B100" s="19" t="s">
        <v>185</v>
      </c>
      <c r="C100" s="52">
        <v>20</v>
      </c>
      <c r="D100" s="52">
        <v>96</v>
      </c>
      <c r="E100" s="52">
        <v>244</v>
      </c>
      <c r="F100" s="52">
        <v>153</v>
      </c>
      <c r="G100" s="52">
        <v>13</v>
      </c>
      <c r="H100" s="55">
        <v>526</v>
      </c>
    </row>
    <row r="103" spans="2:8" x14ac:dyDescent="0.25">
      <c r="B103" s="6" t="s">
        <v>296</v>
      </c>
    </row>
    <row r="104" spans="2:8" ht="13" thickBot="1" x14ac:dyDescent="0.3"/>
    <row r="105" spans="2:8" x14ac:dyDescent="0.25">
      <c r="B105" s="16"/>
      <c r="C105" s="17" t="s">
        <v>285</v>
      </c>
      <c r="D105" s="17" t="s">
        <v>286</v>
      </c>
      <c r="E105" s="17" t="s">
        <v>287</v>
      </c>
      <c r="F105" s="17" t="s">
        <v>288</v>
      </c>
      <c r="G105" s="17" t="s">
        <v>289</v>
      </c>
      <c r="H105" s="48" t="s">
        <v>185</v>
      </c>
    </row>
    <row r="106" spans="2:8" x14ac:dyDescent="0.25">
      <c r="B106" s="18" t="s">
        <v>137</v>
      </c>
      <c r="C106" s="26">
        <v>2.7272727272727271</v>
      </c>
      <c r="D106" s="26">
        <v>12.727272727272727</v>
      </c>
      <c r="E106" s="26">
        <v>40.909090909090914</v>
      </c>
      <c r="F106" s="26">
        <v>39.090909090909093</v>
      </c>
      <c r="G106" s="26">
        <v>4.5454545454545459</v>
      </c>
      <c r="H106" s="49">
        <v>100</v>
      </c>
    </row>
    <row r="107" spans="2:8" x14ac:dyDescent="0.25">
      <c r="B107" s="15" t="s">
        <v>138</v>
      </c>
      <c r="C107" s="27">
        <v>5.3571428571428568</v>
      </c>
      <c r="D107" s="27">
        <v>17.857142857142858</v>
      </c>
      <c r="E107" s="27">
        <v>39.285714285714285</v>
      </c>
      <c r="F107" s="27">
        <v>37.5</v>
      </c>
      <c r="G107" s="27">
        <v>0</v>
      </c>
      <c r="H107" s="50">
        <v>100</v>
      </c>
    </row>
    <row r="108" spans="2:8" x14ac:dyDescent="0.25">
      <c r="B108" s="15" t="s">
        <v>139</v>
      </c>
      <c r="C108" s="27">
        <v>3.8888888888888888</v>
      </c>
      <c r="D108" s="27">
        <v>20</v>
      </c>
      <c r="E108" s="27">
        <v>49.166666666666664</v>
      </c>
      <c r="F108" s="27">
        <v>24.722222222222221</v>
      </c>
      <c r="G108" s="27">
        <v>2.2222222222222223</v>
      </c>
      <c r="H108" s="50">
        <v>100</v>
      </c>
    </row>
    <row r="109" spans="2:8" ht="13" thickBot="1" x14ac:dyDescent="0.3">
      <c r="B109" s="19" t="s">
        <v>185</v>
      </c>
      <c r="C109" s="52">
        <v>3.8022813688212929</v>
      </c>
      <c r="D109" s="52">
        <v>18.250950570342205</v>
      </c>
      <c r="E109" s="52">
        <v>46.387832699619771</v>
      </c>
      <c r="F109" s="52">
        <v>29.087452471482887</v>
      </c>
      <c r="G109" s="52">
        <v>2.4714828897338403</v>
      </c>
      <c r="H109" s="55">
        <v>100</v>
      </c>
    </row>
    <row r="112" spans="2:8" x14ac:dyDescent="0.25">
      <c r="B112" s="6" t="s">
        <v>297</v>
      </c>
    </row>
    <row r="113" spans="2:8" ht="13" thickBot="1" x14ac:dyDescent="0.3"/>
    <row r="114" spans="2:8" x14ac:dyDescent="0.25">
      <c r="B114" s="16"/>
      <c r="C114" s="17" t="s">
        <v>285</v>
      </c>
      <c r="D114" s="17" t="s">
        <v>286</v>
      </c>
      <c r="E114" s="17" t="s">
        <v>287</v>
      </c>
      <c r="F114" s="17" t="s">
        <v>288</v>
      </c>
      <c r="G114" s="17" t="s">
        <v>289</v>
      </c>
      <c r="H114" s="48" t="s">
        <v>185</v>
      </c>
    </row>
    <row r="115" spans="2:8" x14ac:dyDescent="0.25">
      <c r="B115" s="18" t="s">
        <v>137</v>
      </c>
      <c r="C115" s="26">
        <v>15</v>
      </c>
      <c r="D115" s="26">
        <v>14.583333333333334</v>
      </c>
      <c r="E115" s="26">
        <v>18.442622950819672</v>
      </c>
      <c r="F115" s="26">
        <v>28.104575163398692</v>
      </c>
      <c r="G115" s="26">
        <v>38.461538461538467</v>
      </c>
      <c r="H115" s="49">
        <v>20.912547528517113</v>
      </c>
    </row>
    <row r="116" spans="2:8" x14ac:dyDescent="0.25">
      <c r="B116" s="15" t="s">
        <v>138</v>
      </c>
      <c r="C116" s="27">
        <v>15</v>
      </c>
      <c r="D116" s="27">
        <v>10.416666666666668</v>
      </c>
      <c r="E116" s="27">
        <v>9.0163934426229506</v>
      </c>
      <c r="F116" s="27">
        <v>13.725490196078432</v>
      </c>
      <c r="G116" s="27">
        <v>0</v>
      </c>
      <c r="H116" s="50">
        <v>10.646387832699618</v>
      </c>
    </row>
    <row r="117" spans="2:8" x14ac:dyDescent="0.25">
      <c r="B117" s="15" t="s">
        <v>139</v>
      </c>
      <c r="C117" s="27">
        <v>70</v>
      </c>
      <c r="D117" s="27">
        <v>75</v>
      </c>
      <c r="E117" s="27">
        <v>72.540983606557376</v>
      </c>
      <c r="F117" s="27">
        <v>58.169934640522882</v>
      </c>
      <c r="G117" s="27">
        <v>61.53846153846154</v>
      </c>
      <c r="H117" s="50">
        <v>68.44106463878326</v>
      </c>
    </row>
    <row r="118" spans="2:8" ht="13" thickBot="1" x14ac:dyDescent="0.3">
      <c r="B118" s="19" t="s">
        <v>185</v>
      </c>
      <c r="C118" s="52">
        <v>100</v>
      </c>
      <c r="D118" s="52">
        <v>100</v>
      </c>
      <c r="E118" s="52">
        <v>100</v>
      </c>
      <c r="F118" s="52">
        <v>100</v>
      </c>
      <c r="G118" s="52">
        <v>100</v>
      </c>
      <c r="H118" s="55">
        <v>100</v>
      </c>
    </row>
    <row r="121" spans="2:8" x14ac:dyDescent="0.25">
      <c r="B121" s="6" t="s">
        <v>298</v>
      </c>
    </row>
    <row r="122" spans="2:8" ht="13" thickBot="1" x14ac:dyDescent="0.3"/>
    <row r="123" spans="2:8" x14ac:dyDescent="0.25">
      <c r="B123" s="16"/>
      <c r="C123" s="17" t="s">
        <v>285</v>
      </c>
      <c r="D123" s="17" t="s">
        <v>286</v>
      </c>
      <c r="E123" s="17" t="s">
        <v>287</v>
      </c>
      <c r="F123" s="17" t="s">
        <v>288</v>
      </c>
      <c r="G123" s="17" t="s">
        <v>289</v>
      </c>
      <c r="H123" s="48" t="s">
        <v>185</v>
      </c>
    </row>
    <row r="124" spans="2:8" x14ac:dyDescent="0.25">
      <c r="B124" s="18" t="s">
        <v>137</v>
      </c>
      <c r="C124" s="26">
        <v>0.57034220532319391</v>
      </c>
      <c r="D124" s="26">
        <v>2.6615969581749046</v>
      </c>
      <c r="E124" s="26">
        <v>8.5551330798479075</v>
      </c>
      <c r="F124" s="26">
        <v>8.1749049429657799</v>
      </c>
      <c r="G124" s="26">
        <v>0.95057034220532322</v>
      </c>
      <c r="H124" s="49">
        <v>20.912547528517113</v>
      </c>
    </row>
    <row r="125" spans="2:8" x14ac:dyDescent="0.25">
      <c r="B125" s="15" t="s">
        <v>138</v>
      </c>
      <c r="C125" s="27">
        <v>0.57034220532319391</v>
      </c>
      <c r="D125" s="27">
        <v>1.9011406844106464</v>
      </c>
      <c r="E125" s="27">
        <v>4.1825095057034218</v>
      </c>
      <c r="F125" s="27">
        <v>3.9923954372623576</v>
      </c>
      <c r="G125" s="27">
        <v>0</v>
      </c>
      <c r="H125" s="50">
        <v>10.646387832699618</v>
      </c>
    </row>
    <row r="126" spans="2:8" x14ac:dyDescent="0.25">
      <c r="B126" s="15" t="s">
        <v>139</v>
      </c>
      <c r="C126" s="27">
        <v>2.6615969581749046</v>
      </c>
      <c r="D126" s="27">
        <v>13.688212927756654</v>
      </c>
      <c r="E126" s="27">
        <v>33.650190114068437</v>
      </c>
      <c r="F126" s="27">
        <v>16.920152091254753</v>
      </c>
      <c r="G126" s="27">
        <v>1.520912547528517</v>
      </c>
      <c r="H126" s="50">
        <v>68.44106463878326</v>
      </c>
    </row>
    <row r="127" spans="2:8" ht="13" thickBot="1" x14ac:dyDescent="0.3">
      <c r="B127" s="19" t="s">
        <v>185</v>
      </c>
      <c r="C127" s="20">
        <v>3.8022813688212929</v>
      </c>
      <c r="D127" s="20">
        <v>18.250950570342205</v>
      </c>
      <c r="E127" s="20">
        <v>46.387832699619771</v>
      </c>
      <c r="F127" s="20">
        <v>29.087452471482887</v>
      </c>
      <c r="G127" s="20">
        <v>2.4714828897338403</v>
      </c>
      <c r="H127" s="51">
        <v>100</v>
      </c>
    </row>
    <row r="130" spans="2:10" x14ac:dyDescent="0.25">
      <c r="B130" s="6" t="s">
        <v>194</v>
      </c>
    </row>
    <row r="131" spans="2:10" ht="13" thickBot="1" x14ac:dyDescent="0.3"/>
    <row r="132" spans="2:10" x14ac:dyDescent="0.25">
      <c r="B132" s="37" t="s">
        <v>170</v>
      </c>
      <c r="C132" s="39">
        <v>15.958725074272724</v>
      </c>
    </row>
    <row r="133" spans="2:10" x14ac:dyDescent="0.25">
      <c r="B133" t="s">
        <v>171</v>
      </c>
      <c r="C133" s="40">
        <v>15.507313055868382</v>
      </c>
    </row>
    <row r="134" spans="2:10" x14ac:dyDescent="0.25">
      <c r="B134" t="s">
        <v>172</v>
      </c>
      <c r="C134" s="41">
        <v>8</v>
      </c>
    </row>
    <row r="135" spans="2:10" x14ac:dyDescent="0.25">
      <c r="B135" t="s">
        <v>173</v>
      </c>
      <c r="C135" s="40">
        <v>4.2974707431576276E-2</v>
      </c>
    </row>
    <row r="136" spans="2:10" ht="13" thickBot="1" x14ac:dyDescent="0.3">
      <c r="B136" s="38" t="s">
        <v>174</v>
      </c>
      <c r="C136" s="42">
        <v>0.05</v>
      </c>
    </row>
    <row r="138" spans="2:10" x14ac:dyDescent="0.25">
      <c r="B138" s="6" t="s">
        <v>176</v>
      </c>
    </row>
    <row r="139" spans="2:10" x14ac:dyDescent="0.25">
      <c r="B139" s="6" t="s">
        <v>177</v>
      </c>
    </row>
    <row r="140" spans="2:10" x14ac:dyDescent="0.25">
      <c r="B140" s="6" t="s">
        <v>178</v>
      </c>
    </row>
    <row r="141" spans="2:10" ht="12.5" customHeight="1" x14ac:dyDescent="0.25">
      <c r="B141" s="62" t="s">
        <v>179</v>
      </c>
      <c r="C141" s="62"/>
      <c r="D141" s="62"/>
      <c r="E141" s="62"/>
      <c r="F141" s="62"/>
      <c r="G141" s="62"/>
      <c r="H141" s="62"/>
      <c r="I141" s="62"/>
      <c r="J141" s="62"/>
    </row>
    <row r="142" spans="2:10" x14ac:dyDescent="0.25">
      <c r="B142" s="62"/>
      <c r="C142" s="62"/>
      <c r="D142" s="62"/>
      <c r="E142" s="62"/>
      <c r="F142" s="62"/>
      <c r="G142" s="62"/>
      <c r="H142" s="62"/>
      <c r="I142" s="62"/>
      <c r="J142" s="62"/>
    </row>
    <row r="145" spans="2:10" ht="13" x14ac:dyDescent="0.3">
      <c r="B145" s="9" t="s">
        <v>299</v>
      </c>
    </row>
    <row r="148" spans="2:10" x14ac:dyDescent="0.25">
      <c r="B148" s="6" t="s">
        <v>195</v>
      </c>
    </row>
    <row r="149" spans="2:10" ht="13" thickBot="1" x14ac:dyDescent="0.3"/>
    <row r="150" spans="2:10" x14ac:dyDescent="0.25">
      <c r="B150" s="37" t="s">
        <v>196</v>
      </c>
      <c r="C150" s="39">
        <v>4.1274702152110765E-2</v>
      </c>
    </row>
    <row r="151" spans="2:10" ht="13" thickBot="1" x14ac:dyDescent="0.3">
      <c r="B151" s="38" t="s">
        <v>174</v>
      </c>
      <c r="C151" s="42">
        <v>0.05</v>
      </c>
    </row>
    <row r="153" spans="2:10" x14ac:dyDescent="0.25">
      <c r="B153" s="6" t="s">
        <v>176</v>
      </c>
    </row>
    <row r="154" spans="2:10" x14ac:dyDescent="0.25">
      <c r="B154" s="6" t="s">
        <v>177</v>
      </c>
    </row>
    <row r="155" spans="2:10" x14ac:dyDescent="0.25">
      <c r="B155" s="6" t="s">
        <v>178</v>
      </c>
    </row>
    <row r="156" spans="2:10" ht="12.5" customHeight="1" x14ac:dyDescent="0.25">
      <c r="B156" s="62" t="s">
        <v>179</v>
      </c>
      <c r="C156" s="62"/>
      <c r="D156" s="62"/>
      <c r="E156" s="62"/>
      <c r="F156" s="62"/>
      <c r="G156" s="62"/>
      <c r="H156" s="62"/>
      <c r="I156" s="62"/>
      <c r="J156" s="62"/>
    </row>
    <row r="157" spans="2:10" x14ac:dyDescent="0.25">
      <c r="B157" s="62"/>
      <c r="C157" s="62"/>
      <c r="D157" s="62"/>
      <c r="E157" s="62"/>
      <c r="F157" s="62"/>
      <c r="G157" s="62"/>
      <c r="H157" s="62"/>
      <c r="I157" s="62"/>
      <c r="J157" s="62"/>
    </row>
    <row r="160" spans="2:10" x14ac:dyDescent="0.25">
      <c r="B160" s="6" t="s">
        <v>197</v>
      </c>
    </row>
    <row r="161" spans="2:10" ht="13" thickBot="1" x14ac:dyDescent="0.3"/>
    <row r="162" spans="2:10" x14ac:dyDescent="0.25">
      <c r="B162" s="37" t="s">
        <v>198</v>
      </c>
      <c r="C162" s="39">
        <v>16.852526648602726</v>
      </c>
    </row>
    <row r="163" spans="2:10" x14ac:dyDescent="0.25">
      <c r="B163" t="s">
        <v>199</v>
      </c>
      <c r="C163" s="40">
        <v>15.507313055868382</v>
      </c>
    </row>
    <row r="164" spans="2:10" x14ac:dyDescent="0.25">
      <c r="B164" t="s">
        <v>172</v>
      </c>
      <c r="C164" s="41">
        <v>8</v>
      </c>
    </row>
    <row r="165" spans="2:10" x14ac:dyDescent="0.25">
      <c r="B165" t="s">
        <v>173</v>
      </c>
      <c r="C165" s="40">
        <v>3.1681870962990577E-2</v>
      </c>
    </row>
    <row r="166" spans="2:10" ht="13" thickBot="1" x14ac:dyDescent="0.3">
      <c r="B166" s="38" t="s">
        <v>174</v>
      </c>
      <c r="C166" s="42">
        <v>0.05</v>
      </c>
    </row>
    <row r="168" spans="2:10" x14ac:dyDescent="0.25">
      <c r="B168" s="6" t="s">
        <v>176</v>
      </c>
    </row>
    <row r="169" spans="2:10" x14ac:dyDescent="0.25">
      <c r="B169" s="6" t="s">
        <v>177</v>
      </c>
    </row>
    <row r="170" spans="2:10" x14ac:dyDescent="0.25">
      <c r="B170" s="6" t="s">
        <v>178</v>
      </c>
    </row>
    <row r="171" spans="2:10" ht="12.5" customHeight="1" x14ac:dyDescent="0.25">
      <c r="B171" s="62" t="s">
        <v>179</v>
      </c>
      <c r="C171" s="62"/>
      <c r="D171" s="62"/>
      <c r="E171" s="62"/>
      <c r="F171" s="62"/>
      <c r="G171" s="62"/>
      <c r="H171" s="62"/>
      <c r="I171" s="62"/>
      <c r="J171" s="62"/>
    </row>
    <row r="172" spans="2:10" x14ac:dyDescent="0.25">
      <c r="B172" s="62"/>
      <c r="C172" s="62"/>
      <c r="D172" s="62"/>
      <c r="E172" s="62"/>
      <c r="F172" s="62"/>
      <c r="G172" s="62"/>
      <c r="H172" s="62"/>
      <c r="I172" s="62"/>
      <c r="J172" s="62"/>
    </row>
    <row r="175" spans="2:10" x14ac:dyDescent="0.25">
      <c r="B175" s="6" t="s">
        <v>200</v>
      </c>
    </row>
    <row r="176" spans="2:10" ht="13" thickBot="1" x14ac:dyDescent="0.3"/>
    <row r="177" spans="2:6" x14ac:dyDescent="0.25">
      <c r="B177" s="16" t="s">
        <v>201</v>
      </c>
      <c r="C177" s="17" t="s">
        <v>202</v>
      </c>
    </row>
    <row r="178" spans="2:6" x14ac:dyDescent="0.25">
      <c r="B178" s="18" t="s">
        <v>203</v>
      </c>
      <c r="C178" s="26">
        <v>0.17418318377508257</v>
      </c>
    </row>
    <row r="179" spans="2:6" x14ac:dyDescent="0.25">
      <c r="B179" s="15" t="s">
        <v>204</v>
      </c>
      <c r="C179" s="27">
        <v>0.17159948902595668</v>
      </c>
    </row>
    <row r="180" spans="2:6" x14ac:dyDescent="0.25">
      <c r="B180" s="15" t="s">
        <v>205</v>
      </c>
      <c r="C180" s="27">
        <v>0.1231661104160235</v>
      </c>
    </row>
    <row r="181" spans="2:6" x14ac:dyDescent="0.25">
      <c r="B181" s="15" t="s">
        <v>206</v>
      </c>
      <c r="C181" s="27">
        <v>0.10356994072957736</v>
      </c>
    </row>
    <row r="182" spans="2:6" x14ac:dyDescent="0.25">
      <c r="B182" s="15" t="s">
        <v>207</v>
      </c>
      <c r="C182" s="27">
        <v>1.8730630882564988E-2</v>
      </c>
    </row>
    <row r="183" spans="2:6" ht="13" thickBot="1" x14ac:dyDescent="0.3">
      <c r="B183" s="22" t="s">
        <v>208</v>
      </c>
      <c r="C183" s="28">
        <v>1.0381830014765772E-2</v>
      </c>
    </row>
    <row r="186" spans="2:6" x14ac:dyDescent="0.25">
      <c r="B186" s="6" t="s">
        <v>209</v>
      </c>
    </row>
    <row r="187" spans="2:6" ht="13" thickBot="1" x14ac:dyDescent="0.3"/>
    <row r="188" spans="2:6" ht="37.5" x14ac:dyDescent="0.25">
      <c r="B188" s="16" t="s">
        <v>201</v>
      </c>
      <c r="C188" s="17" t="s">
        <v>202</v>
      </c>
      <c r="D188" s="17" t="s">
        <v>210</v>
      </c>
      <c r="E188" s="17" t="s">
        <v>211</v>
      </c>
      <c r="F188" s="17" t="s">
        <v>212</v>
      </c>
    </row>
    <row r="189" spans="2:6" x14ac:dyDescent="0.25">
      <c r="B189" s="18" t="s">
        <v>213</v>
      </c>
      <c r="C189" s="26">
        <v>-0.21886173011625554</v>
      </c>
      <c r="D189" s="26">
        <v>6.8534568904303692E-2</v>
      </c>
      <c r="E189" s="26">
        <v>-0.35318701686466947</v>
      </c>
      <c r="F189" s="26">
        <v>-8.4536443367841607E-2</v>
      </c>
    </row>
    <row r="190" spans="2:6" x14ac:dyDescent="0.25">
      <c r="B190" s="15" t="s">
        <v>214</v>
      </c>
      <c r="C190" s="27">
        <v>-0.12499940555967408</v>
      </c>
      <c r="D190" s="27">
        <v>3.9484170870372121E-2</v>
      </c>
      <c r="E190" s="27">
        <v>-0.20238695842502893</v>
      </c>
      <c r="F190" s="27">
        <v>-4.7611852694319223E-2</v>
      </c>
    </row>
    <row r="191" spans="2:6" x14ac:dyDescent="0.25">
      <c r="B191" s="15" t="s">
        <v>215</v>
      </c>
      <c r="C191" s="27">
        <v>-0.1055349940002024</v>
      </c>
      <c r="D191" s="27">
        <v>3.356012651689072E-2</v>
      </c>
      <c r="E191" s="27">
        <v>-0.17131163328991583</v>
      </c>
      <c r="F191" s="27">
        <v>-3.9758354710488955E-2</v>
      </c>
    </row>
    <row r="192" spans="2:6" x14ac:dyDescent="0.25">
      <c r="B192" s="15" t="s">
        <v>216</v>
      </c>
      <c r="C192" s="27">
        <v>-0.10582453546149413</v>
      </c>
      <c r="D192" s="27">
        <v>3.3626781944033318E-2</v>
      </c>
      <c r="E192" s="27">
        <v>-0.1717318169877812</v>
      </c>
      <c r="F192" s="27">
        <v>-3.9917253935207064E-2</v>
      </c>
    </row>
    <row r="193" spans="2:6" x14ac:dyDescent="0.25">
      <c r="B193" s="15" t="s">
        <v>217</v>
      </c>
      <c r="C193" s="27">
        <v>-0.14764866504854365</v>
      </c>
      <c r="D193" s="27">
        <v>4.6612059950802504E-2</v>
      </c>
      <c r="E193" s="27">
        <v>-0.23900662379733839</v>
      </c>
      <c r="F193" s="27">
        <v>-5.629070629974893E-2</v>
      </c>
    </row>
    <row r="194" spans="2:6" x14ac:dyDescent="0.25">
      <c r="B194" s="15" t="s">
        <v>218</v>
      </c>
      <c r="C194" s="27"/>
      <c r="D194" s="27"/>
      <c r="E194" s="27"/>
      <c r="F194" s="27"/>
    </row>
    <row r="195" spans="2:6" x14ac:dyDescent="0.25">
      <c r="B195" s="15" t="s">
        <v>219</v>
      </c>
      <c r="C195" s="27"/>
      <c r="D195" s="27"/>
      <c r="E195" s="27"/>
      <c r="F195" s="27"/>
    </row>
    <row r="196" spans="2:6" ht="13" thickBot="1" x14ac:dyDescent="0.3">
      <c r="B196" s="22" t="s">
        <v>220</v>
      </c>
      <c r="C196" s="28"/>
      <c r="D196" s="28"/>
      <c r="E196" s="28"/>
      <c r="F196" s="28"/>
    </row>
  </sheetData>
  <mergeCells count="5">
    <mergeCell ref="B1:M2"/>
    <mergeCell ref="B32:J33"/>
    <mergeCell ref="B141:J142"/>
    <mergeCell ref="B156:J157"/>
    <mergeCell ref="B171:J172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T548048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4" name="DD592689">
              <controlPr defaultSize="0" autoFill="0" autoPict="0" macro="[0]!GoToResultsNew150520201254524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14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48DEF-3FAA-4D48-9E14-B21FB614D478}">
  <sheetPr codeName="Лист9">
    <tabColor rgb="FF007800"/>
  </sheetPr>
  <dimension ref="B1:M194"/>
  <sheetViews>
    <sheetView zoomScaleNormal="100" workbookViewId="0"/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270</v>
      </c>
    </row>
    <row r="4" spans="2:13" x14ac:dyDescent="0.25">
      <c r="B4" t="s">
        <v>144</v>
      </c>
    </row>
    <row r="5" spans="2:13" x14ac:dyDescent="0.25">
      <c r="B5" t="s">
        <v>242</v>
      </c>
    </row>
    <row r="6" spans="2:13" x14ac:dyDescent="0.25">
      <c r="B6" t="s">
        <v>255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256</v>
      </c>
    </row>
    <row r="13" spans="2:13" x14ac:dyDescent="0.25">
      <c r="B13" s="6" t="s">
        <v>257</v>
      </c>
    </row>
    <row r="14" spans="2:13" ht="13" thickBot="1" x14ac:dyDescent="0.3"/>
    <row r="15" spans="2:13" ht="25" x14ac:dyDescent="0.25">
      <c r="B15" s="16"/>
      <c r="C15" s="17" t="s">
        <v>258</v>
      </c>
      <c r="D15" s="17" t="s">
        <v>259</v>
      </c>
      <c r="E15" s="17" t="s">
        <v>260</v>
      </c>
    </row>
    <row r="16" spans="2:13" x14ac:dyDescent="0.25">
      <c r="B16" s="18" t="s">
        <v>137</v>
      </c>
      <c r="C16" s="23">
        <v>23</v>
      </c>
      <c r="D16" s="23">
        <v>67</v>
      </c>
      <c r="E16" s="23">
        <v>20</v>
      </c>
    </row>
    <row r="17" spans="2:10" x14ac:dyDescent="0.25">
      <c r="B17" s="15" t="s">
        <v>138</v>
      </c>
      <c r="C17" s="24">
        <v>8</v>
      </c>
      <c r="D17" s="24">
        <v>32</v>
      </c>
      <c r="E17" s="24">
        <v>16</v>
      </c>
    </row>
    <row r="18" spans="2:10" ht="13" thickBot="1" x14ac:dyDescent="0.3">
      <c r="B18" s="22" t="s">
        <v>139</v>
      </c>
      <c r="C18" s="25">
        <v>47</v>
      </c>
      <c r="D18" s="25">
        <v>218</v>
      </c>
      <c r="E18" s="25">
        <v>95</v>
      </c>
    </row>
    <row r="21" spans="2:10" x14ac:dyDescent="0.25">
      <c r="B21" s="6" t="s">
        <v>261</v>
      </c>
    </row>
    <row r="22" spans="2:10" ht="13" thickBot="1" x14ac:dyDescent="0.3"/>
    <row r="23" spans="2:10" x14ac:dyDescent="0.25">
      <c r="B23" s="37" t="s">
        <v>170</v>
      </c>
      <c r="C23" s="39">
        <v>6.2371001715855687</v>
      </c>
    </row>
    <row r="24" spans="2:10" x14ac:dyDescent="0.25">
      <c r="B24" t="s">
        <v>171</v>
      </c>
      <c r="C24" s="40">
        <v>9.4877290367837084</v>
      </c>
    </row>
    <row r="25" spans="2:10" x14ac:dyDescent="0.25">
      <c r="B25" t="s">
        <v>172</v>
      </c>
      <c r="C25" s="41">
        <v>4</v>
      </c>
    </row>
    <row r="26" spans="2:10" x14ac:dyDescent="0.25">
      <c r="B26" t="s">
        <v>173</v>
      </c>
      <c r="C26" s="40">
        <v>0.18212738752371593</v>
      </c>
    </row>
    <row r="27" spans="2:10" ht="13" thickBot="1" x14ac:dyDescent="0.3">
      <c r="B27" s="38" t="s">
        <v>174</v>
      </c>
      <c r="C27" s="42">
        <v>0.05</v>
      </c>
    </row>
    <row r="29" spans="2:10" x14ac:dyDescent="0.25">
      <c r="B29" s="6" t="s">
        <v>176</v>
      </c>
    </row>
    <row r="30" spans="2:10" x14ac:dyDescent="0.25">
      <c r="B30" s="6" t="s">
        <v>177</v>
      </c>
    </row>
    <row r="31" spans="2:10" x14ac:dyDescent="0.25">
      <c r="B31" s="6" t="s">
        <v>178</v>
      </c>
    </row>
    <row r="32" spans="2:10" ht="12.5" customHeight="1" x14ac:dyDescent="0.25">
      <c r="B32" s="62" t="s">
        <v>232</v>
      </c>
      <c r="C32" s="62"/>
      <c r="D32" s="62"/>
      <c r="E32" s="62"/>
      <c r="F32" s="62"/>
      <c r="G32" s="62"/>
      <c r="H32" s="62"/>
      <c r="I32" s="62"/>
      <c r="J32" s="62"/>
    </row>
    <row r="33" spans="2:10" x14ac:dyDescent="0.25">
      <c r="B33" s="62"/>
      <c r="C33" s="62"/>
      <c r="D33" s="62"/>
      <c r="E33" s="62"/>
      <c r="F33" s="62"/>
      <c r="G33" s="62"/>
      <c r="H33" s="62"/>
      <c r="I33" s="62"/>
      <c r="J33" s="62"/>
    </row>
    <row r="36" spans="2:10" x14ac:dyDescent="0.25">
      <c r="B36" s="6" t="s">
        <v>262</v>
      </c>
    </row>
    <row r="37" spans="2:10" ht="13" thickBot="1" x14ac:dyDescent="0.3"/>
    <row r="38" spans="2:10" ht="25" x14ac:dyDescent="0.25">
      <c r="B38" s="16"/>
      <c r="C38" s="17" t="s">
        <v>258</v>
      </c>
      <c r="D38" s="17" t="s">
        <v>259</v>
      </c>
      <c r="E38" s="17" t="s">
        <v>260</v>
      </c>
    </row>
    <row r="39" spans="2:10" ht="13" x14ac:dyDescent="0.3">
      <c r="B39" s="18" t="s">
        <v>137</v>
      </c>
      <c r="C39" s="43" t="s">
        <v>181</v>
      </c>
      <c r="D39" s="43" t="s">
        <v>181</v>
      </c>
      <c r="E39" s="45" t="s">
        <v>182</v>
      </c>
    </row>
    <row r="40" spans="2:10" x14ac:dyDescent="0.25">
      <c r="B40" s="15" t="s">
        <v>138</v>
      </c>
      <c r="C40" s="56" t="s">
        <v>182</v>
      </c>
      <c r="D40" s="56" t="s">
        <v>182</v>
      </c>
      <c r="E40" s="56" t="s">
        <v>181</v>
      </c>
    </row>
    <row r="41" spans="2:10" ht="13" thickBot="1" x14ac:dyDescent="0.3">
      <c r="B41" s="22" t="s">
        <v>139</v>
      </c>
      <c r="C41" s="44" t="s">
        <v>182</v>
      </c>
      <c r="D41" s="44" t="s">
        <v>181</v>
      </c>
      <c r="E41" s="44" t="s">
        <v>181</v>
      </c>
    </row>
    <row r="42" spans="2:10" ht="13" x14ac:dyDescent="0.3">
      <c r="B42" s="47" t="s">
        <v>183</v>
      </c>
    </row>
    <row r="45" spans="2:10" x14ac:dyDescent="0.25">
      <c r="B45" s="6" t="s">
        <v>263</v>
      </c>
    </row>
    <row r="46" spans="2:10" ht="13" thickBot="1" x14ac:dyDescent="0.3"/>
    <row r="47" spans="2:10" ht="25" x14ac:dyDescent="0.25">
      <c r="B47" s="16"/>
      <c r="C47" s="17" t="s">
        <v>258</v>
      </c>
      <c r="D47" s="17" t="s">
        <v>259</v>
      </c>
      <c r="E47" s="17" t="s">
        <v>260</v>
      </c>
      <c r="F47" s="48" t="s">
        <v>185</v>
      </c>
    </row>
    <row r="48" spans="2:10" x14ac:dyDescent="0.25">
      <c r="B48" s="18" t="s">
        <v>137</v>
      </c>
      <c r="C48" s="26">
        <v>2.7423232027794775</v>
      </c>
      <c r="D48" s="26">
        <v>7.5448079286345743E-3</v>
      </c>
      <c r="E48" s="26">
        <v>1.9964088098938475</v>
      </c>
      <c r="F48" s="49">
        <v>4.7462768206019597</v>
      </c>
    </row>
    <row r="49" spans="2:6" x14ac:dyDescent="0.25">
      <c r="B49" s="15" t="s">
        <v>138</v>
      </c>
      <c r="C49" s="27">
        <v>1.1142216465410313E-2</v>
      </c>
      <c r="D49" s="27">
        <v>9.0644742861940727E-2</v>
      </c>
      <c r="E49" s="27">
        <v>0.30227514916801801</v>
      </c>
      <c r="F49" s="50">
        <v>0.40406210849536905</v>
      </c>
    </row>
    <row r="50" spans="2:6" x14ac:dyDescent="0.25">
      <c r="B50" s="15" t="s">
        <v>139</v>
      </c>
      <c r="C50" s="27">
        <v>0.76344637266690341</v>
      </c>
      <c r="D50" s="27">
        <v>5.0028053986266351E-3</v>
      </c>
      <c r="E50" s="27">
        <v>0.31831206442270876</v>
      </c>
      <c r="F50" s="50">
        <v>1.0867612424882389</v>
      </c>
    </row>
    <row r="51" spans="2:6" ht="13" thickBot="1" x14ac:dyDescent="0.3">
      <c r="B51" s="19" t="s">
        <v>185</v>
      </c>
      <c r="C51" s="20">
        <v>3.5169117919117916</v>
      </c>
      <c r="D51" s="20">
        <v>0.10319235618920193</v>
      </c>
      <c r="E51" s="20">
        <v>2.6169960234845742</v>
      </c>
      <c r="F51" s="51">
        <v>6.2371001715855687</v>
      </c>
    </row>
    <row r="54" spans="2:6" x14ac:dyDescent="0.25">
      <c r="B54" s="6" t="s">
        <v>264</v>
      </c>
    </row>
    <row r="55" spans="2:6" ht="13" thickBot="1" x14ac:dyDescent="0.3"/>
    <row r="56" spans="2:6" ht="25" x14ac:dyDescent="0.25">
      <c r="B56" s="16"/>
      <c r="C56" s="17" t="s">
        <v>258</v>
      </c>
      <c r="D56" s="17" t="s">
        <v>259</v>
      </c>
      <c r="E56" s="17" t="s">
        <v>260</v>
      </c>
    </row>
    <row r="57" spans="2:6" x14ac:dyDescent="0.25">
      <c r="B57" s="18" t="s">
        <v>137</v>
      </c>
      <c r="C57" s="26">
        <v>1.655996136100407</v>
      </c>
      <c r="D57" s="26">
        <v>8.6860853833211737E-2</v>
      </c>
      <c r="E57" s="26">
        <v>-1.4129433144658874</v>
      </c>
    </row>
    <row r="58" spans="2:6" x14ac:dyDescent="0.25">
      <c r="B58" s="15" t="s">
        <v>138</v>
      </c>
      <c r="C58" s="27">
        <v>-0.10555669787090875</v>
      </c>
      <c r="D58" s="27">
        <v>-0.3010726537929686</v>
      </c>
      <c r="E58" s="27">
        <v>0.54979555215372378</v>
      </c>
    </row>
    <row r="59" spans="2:6" ht="13" thickBot="1" x14ac:dyDescent="0.3">
      <c r="B59" s="22" t="s">
        <v>139</v>
      </c>
      <c r="C59" s="28">
        <v>-0.87375418320423703</v>
      </c>
      <c r="D59" s="28">
        <v>7.0730512500805726E-2</v>
      </c>
      <c r="E59" s="28">
        <v>0.56419151395843303</v>
      </c>
    </row>
    <row r="62" spans="2:6" x14ac:dyDescent="0.25">
      <c r="B62" s="6" t="s">
        <v>265</v>
      </c>
    </row>
    <row r="63" spans="2:6" ht="13" thickBot="1" x14ac:dyDescent="0.3"/>
    <row r="64" spans="2:6" ht="25" x14ac:dyDescent="0.25">
      <c r="B64" s="16"/>
      <c r="C64" s="17" t="s">
        <v>258</v>
      </c>
      <c r="D64" s="17" t="s">
        <v>259</v>
      </c>
      <c r="E64" s="17" t="s">
        <v>260</v>
      </c>
    </row>
    <row r="65" spans="2:5" ht="13" x14ac:dyDescent="0.3">
      <c r="B65" s="18" t="s">
        <v>137</v>
      </c>
      <c r="C65" s="29">
        <v>2.0177129945317169</v>
      </c>
      <c r="D65" s="26">
        <v>0.15494944674310385</v>
      </c>
      <c r="E65" s="26">
        <v>-1.833433953705049</v>
      </c>
    </row>
    <row r="66" spans="2:5" x14ac:dyDescent="0.25">
      <c r="B66" s="15" t="s">
        <v>138</v>
      </c>
      <c r="C66" s="27">
        <v>-0.12099950785965614</v>
      </c>
      <c r="D66" s="27">
        <v>-0.50528334430079436</v>
      </c>
      <c r="E66" s="27">
        <v>0.671180745927905</v>
      </c>
    </row>
    <row r="67" spans="2:5" ht="13" thickBot="1" x14ac:dyDescent="0.3">
      <c r="B67" s="22" t="s">
        <v>139</v>
      </c>
      <c r="C67" s="28">
        <v>-1.685318395235615</v>
      </c>
      <c r="D67" s="28">
        <v>0.1997401455425292</v>
      </c>
      <c r="E67" s="28">
        <v>1.1589366628263815</v>
      </c>
    </row>
    <row r="68" spans="2:5" ht="13" x14ac:dyDescent="0.3">
      <c r="B68" s="47" t="s">
        <v>188</v>
      </c>
    </row>
    <row r="91" spans="2:7" x14ac:dyDescent="0.25">
      <c r="G91" t="s">
        <v>189</v>
      </c>
    </row>
    <row r="94" spans="2:7" x14ac:dyDescent="0.25">
      <c r="B94" s="6" t="s">
        <v>266</v>
      </c>
    </row>
    <row r="95" spans="2:7" ht="13" thickBot="1" x14ac:dyDescent="0.3"/>
    <row r="96" spans="2:7" ht="25" x14ac:dyDescent="0.25">
      <c r="B96" s="16"/>
      <c r="C96" s="17" t="s">
        <v>258</v>
      </c>
      <c r="D96" s="17" t="s">
        <v>259</v>
      </c>
      <c r="E96" s="17" t="s">
        <v>260</v>
      </c>
      <c r="F96" s="48" t="s">
        <v>185</v>
      </c>
    </row>
    <row r="97" spans="2:6" x14ac:dyDescent="0.25">
      <c r="B97" s="18" t="s">
        <v>137</v>
      </c>
      <c r="C97" s="23">
        <v>23</v>
      </c>
      <c r="D97" s="23">
        <v>67</v>
      </c>
      <c r="E97" s="23">
        <v>20</v>
      </c>
      <c r="F97" s="53">
        <v>110</v>
      </c>
    </row>
    <row r="98" spans="2:6" x14ac:dyDescent="0.25">
      <c r="B98" s="15" t="s">
        <v>138</v>
      </c>
      <c r="C98" s="24">
        <v>8</v>
      </c>
      <c r="D98" s="24">
        <v>32</v>
      </c>
      <c r="E98" s="24">
        <v>16</v>
      </c>
      <c r="F98" s="54">
        <v>56</v>
      </c>
    </row>
    <row r="99" spans="2:6" x14ac:dyDescent="0.25">
      <c r="B99" s="15" t="s">
        <v>139</v>
      </c>
      <c r="C99" s="24">
        <v>47</v>
      </c>
      <c r="D99" s="24">
        <v>218</v>
      </c>
      <c r="E99" s="24">
        <v>95</v>
      </c>
      <c r="F99" s="54">
        <v>360</v>
      </c>
    </row>
    <row r="100" spans="2:6" ht="13" thickBot="1" x14ac:dyDescent="0.3">
      <c r="B100" s="19" t="s">
        <v>185</v>
      </c>
      <c r="C100" s="52">
        <v>78</v>
      </c>
      <c r="D100" s="52">
        <v>317</v>
      </c>
      <c r="E100" s="52">
        <v>131</v>
      </c>
      <c r="F100" s="55">
        <v>526</v>
      </c>
    </row>
    <row r="103" spans="2:6" x14ac:dyDescent="0.25">
      <c r="B103" s="6" t="s">
        <v>267</v>
      </c>
    </row>
    <row r="104" spans="2:6" ht="13" thickBot="1" x14ac:dyDescent="0.3"/>
    <row r="105" spans="2:6" ht="25" x14ac:dyDescent="0.25">
      <c r="B105" s="16"/>
      <c r="C105" s="17" t="s">
        <v>258</v>
      </c>
      <c r="D105" s="17" t="s">
        <v>259</v>
      </c>
      <c r="E105" s="17" t="s">
        <v>260</v>
      </c>
      <c r="F105" s="48" t="s">
        <v>185</v>
      </c>
    </row>
    <row r="106" spans="2:6" x14ac:dyDescent="0.25">
      <c r="B106" s="18" t="s">
        <v>137</v>
      </c>
      <c r="C106" s="26">
        <v>20.909090909090907</v>
      </c>
      <c r="D106" s="26">
        <v>60.909090909090914</v>
      </c>
      <c r="E106" s="26">
        <v>18.181818181818183</v>
      </c>
      <c r="F106" s="49">
        <v>100</v>
      </c>
    </row>
    <row r="107" spans="2:6" x14ac:dyDescent="0.25">
      <c r="B107" s="15" t="s">
        <v>138</v>
      </c>
      <c r="C107" s="27">
        <v>14.285714285714285</v>
      </c>
      <c r="D107" s="27">
        <v>57.142857142857139</v>
      </c>
      <c r="E107" s="27">
        <v>28.571428571428569</v>
      </c>
      <c r="F107" s="50">
        <v>100</v>
      </c>
    </row>
    <row r="108" spans="2:6" x14ac:dyDescent="0.25">
      <c r="B108" s="15" t="s">
        <v>139</v>
      </c>
      <c r="C108" s="27">
        <v>13.055555555555557</v>
      </c>
      <c r="D108" s="27">
        <v>60.55555555555555</v>
      </c>
      <c r="E108" s="27">
        <v>26.388888888888889</v>
      </c>
      <c r="F108" s="50">
        <v>100</v>
      </c>
    </row>
    <row r="109" spans="2:6" ht="13" thickBot="1" x14ac:dyDescent="0.3">
      <c r="B109" s="19" t="s">
        <v>185</v>
      </c>
      <c r="C109" s="52">
        <v>14.82889733840304</v>
      </c>
      <c r="D109" s="52">
        <v>60.266159695817493</v>
      </c>
      <c r="E109" s="52">
        <v>24.904942965779465</v>
      </c>
      <c r="F109" s="55">
        <v>100</v>
      </c>
    </row>
    <row r="112" spans="2:6" x14ac:dyDescent="0.25">
      <c r="B112" s="6" t="s">
        <v>268</v>
      </c>
    </row>
    <row r="113" spans="2:6" ht="13" thickBot="1" x14ac:dyDescent="0.3"/>
    <row r="114" spans="2:6" ht="25" x14ac:dyDescent="0.25">
      <c r="B114" s="16"/>
      <c r="C114" s="17" t="s">
        <v>258</v>
      </c>
      <c r="D114" s="17" t="s">
        <v>259</v>
      </c>
      <c r="E114" s="17" t="s">
        <v>260</v>
      </c>
      <c r="F114" s="48" t="s">
        <v>185</v>
      </c>
    </row>
    <row r="115" spans="2:6" x14ac:dyDescent="0.25">
      <c r="B115" s="18" t="s">
        <v>137</v>
      </c>
      <c r="C115" s="26">
        <v>29.487179487179489</v>
      </c>
      <c r="D115" s="26">
        <v>21.135646687697161</v>
      </c>
      <c r="E115" s="26">
        <v>15.267175572519085</v>
      </c>
      <c r="F115" s="49">
        <v>20.912547528517113</v>
      </c>
    </row>
    <row r="116" spans="2:6" x14ac:dyDescent="0.25">
      <c r="B116" s="15" t="s">
        <v>138</v>
      </c>
      <c r="C116" s="27">
        <v>10.256410256410255</v>
      </c>
      <c r="D116" s="27">
        <v>10.094637223974763</v>
      </c>
      <c r="E116" s="27">
        <v>12.213740458015266</v>
      </c>
      <c r="F116" s="50">
        <v>10.646387832699618</v>
      </c>
    </row>
    <row r="117" spans="2:6" x14ac:dyDescent="0.25">
      <c r="B117" s="15" t="s">
        <v>139</v>
      </c>
      <c r="C117" s="27">
        <v>60.256410256410255</v>
      </c>
      <c r="D117" s="27">
        <v>68.769716088328082</v>
      </c>
      <c r="E117" s="27">
        <v>72.51908396946564</v>
      </c>
      <c r="F117" s="50">
        <v>68.44106463878326</v>
      </c>
    </row>
    <row r="118" spans="2:6" ht="13" thickBot="1" x14ac:dyDescent="0.3">
      <c r="B118" s="19" t="s">
        <v>185</v>
      </c>
      <c r="C118" s="52">
        <v>100</v>
      </c>
      <c r="D118" s="52">
        <v>100</v>
      </c>
      <c r="E118" s="52">
        <v>100</v>
      </c>
      <c r="F118" s="55">
        <v>100</v>
      </c>
    </row>
    <row r="121" spans="2:6" x14ac:dyDescent="0.25">
      <c r="B121" s="6" t="s">
        <v>269</v>
      </c>
    </row>
    <row r="122" spans="2:6" ht="13" thickBot="1" x14ac:dyDescent="0.3"/>
    <row r="123" spans="2:6" ht="25" x14ac:dyDescent="0.25">
      <c r="B123" s="16"/>
      <c r="C123" s="17" t="s">
        <v>258</v>
      </c>
      <c r="D123" s="17" t="s">
        <v>259</v>
      </c>
      <c r="E123" s="17" t="s">
        <v>260</v>
      </c>
      <c r="F123" s="48" t="s">
        <v>185</v>
      </c>
    </row>
    <row r="124" spans="2:6" x14ac:dyDescent="0.25">
      <c r="B124" s="18" t="s">
        <v>137</v>
      </c>
      <c r="C124" s="26">
        <v>4.3726235741444865</v>
      </c>
      <c r="D124" s="26">
        <v>12.737642585551331</v>
      </c>
      <c r="E124" s="26">
        <v>3.8022813688212929</v>
      </c>
      <c r="F124" s="49">
        <v>20.912547528517113</v>
      </c>
    </row>
    <row r="125" spans="2:6" x14ac:dyDescent="0.25">
      <c r="B125" s="15" t="s">
        <v>138</v>
      </c>
      <c r="C125" s="27">
        <v>1.520912547528517</v>
      </c>
      <c r="D125" s="27">
        <v>6.083650190114068</v>
      </c>
      <c r="E125" s="27">
        <v>3.041825095057034</v>
      </c>
      <c r="F125" s="50">
        <v>10.646387832699618</v>
      </c>
    </row>
    <row r="126" spans="2:6" x14ac:dyDescent="0.25">
      <c r="B126" s="15" t="s">
        <v>139</v>
      </c>
      <c r="C126" s="27">
        <v>8.9353612167300387</v>
      </c>
      <c r="D126" s="27">
        <v>41.444866920152087</v>
      </c>
      <c r="E126" s="27">
        <v>18.060836501901139</v>
      </c>
      <c r="F126" s="50">
        <v>68.44106463878326</v>
      </c>
    </row>
    <row r="127" spans="2:6" ht="13" thickBot="1" x14ac:dyDescent="0.3">
      <c r="B127" s="19" t="s">
        <v>185</v>
      </c>
      <c r="C127" s="20">
        <v>14.82889733840304</v>
      </c>
      <c r="D127" s="20">
        <v>60.266159695817493</v>
      </c>
      <c r="E127" s="20">
        <v>24.904942965779465</v>
      </c>
      <c r="F127" s="51">
        <v>100</v>
      </c>
    </row>
    <row r="130" spans="2:10" x14ac:dyDescent="0.25">
      <c r="B130" s="6" t="s">
        <v>194</v>
      </c>
    </row>
    <row r="131" spans="2:10" ht="13" thickBot="1" x14ac:dyDescent="0.3"/>
    <row r="132" spans="2:10" x14ac:dyDescent="0.25">
      <c r="B132" s="37" t="s">
        <v>170</v>
      </c>
      <c r="C132" s="39">
        <v>6.2371001715855696</v>
      </c>
    </row>
    <row r="133" spans="2:10" x14ac:dyDescent="0.25">
      <c r="B133" t="s">
        <v>171</v>
      </c>
      <c r="C133" s="40">
        <v>9.4877290367837084</v>
      </c>
    </row>
    <row r="134" spans="2:10" x14ac:dyDescent="0.25">
      <c r="B134" t="s">
        <v>172</v>
      </c>
      <c r="C134" s="41">
        <v>4</v>
      </c>
    </row>
    <row r="135" spans="2:10" x14ac:dyDescent="0.25">
      <c r="B135" t="s">
        <v>173</v>
      </c>
      <c r="C135" s="40">
        <v>0.18212738752371593</v>
      </c>
    </row>
    <row r="136" spans="2:10" ht="13" thickBot="1" x14ac:dyDescent="0.3">
      <c r="B136" s="38" t="s">
        <v>174</v>
      </c>
      <c r="C136" s="42">
        <v>0.05</v>
      </c>
    </row>
    <row r="138" spans="2:10" x14ac:dyDescent="0.25">
      <c r="B138" s="6" t="s">
        <v>176</v>
      </c>
    </row>
    <row r="139" spans="2:10" x14ac:dyDescent="0.25">
      <c r="B139" s="6" t="s">
        <v>177</v>
      </c>
    </row>
    <row r="140" spans="2:10" x14ac:dyDescent="0.25">
      <c r="B140" s="6" t="s">
        <v>178</v>
      </c>
    </row>
    <row r="141" spans="2:10" ht="12.5" customHeight="1" x14ac:dyDescent="0.25">
      <c r="B141" s="62" t="s">
        <v>232</v>
      </c>
      <c r="C141" s="62"/>
      <c r="D141" s="62"/>
      <c r="E141" s="62"/>
      <c r="F141" s="62"/>
      <c r="G141" s="62"/>
      <c r="H141" s="62"/>
      <c r="I141" s="62"/>
      <c r="J141" s="62"/>
    </row>
    <row r="142" spans="2:10" x14ac:dyDescent="0.25">
      <c r="B142" s="62"/>
      <c r="C142" s="62"/>
      <c r="D142" s="62"/>
      <c r="E142" s="62"/>
      <c r="F142" s="62"/>
      <c r="G142" s="62"/>
      <c r="H142" s="62"/>
      <c r="I142" s="62"/>
      <c r="J142" s="62"/>
    </row>
    <row r="145" spans="2:10" x14ac:dyDescent="0.25">
      <c r="B145" s="6" t="s">
        <v>195</v>
      </c>
    </row>
    <row r="146" spans="2:10" ht="13" thickBot="1" x14ac:dyDescent="0.3"/>
    <row r="147" spans="2:10" x14ac:dyDescent="0.25">
      <c r="B147" s="37" t="s">
        <v>196</v>
      </c>
      <c r="C147" s="39">
        <v>0.1806233792900416</v>
      </c>
    </row>
    <row r="148" spans="2:10" ht="13" thickBot="1" x14ac:dyDescent="0.3">
      <c r="B148" s="38" t="s">
        <v>174</v>
      </c>
      <c r="C148" s="42">
        <v>0.05</v>
      </c>
    </row>
    <row r="150" spans="2:10" x14ac:dyDescent="0.25">
      <c r="B150" s="6" t="s">
        <v>176</v>
      </c>
    </row>
    <row r="151" spans="2:10" x14ac:dyDescent="0.25">
      <c r="B151" s="6" t="s">
        <v>177</v>
      </c>
    </row>
    <row r="152" spans="2:10" x14ac:dyDescent="0.25">
      <c r="B152" s="6" t="s">
        <v>178</v>
      </c>
    </row>
    <row r="153" spans="2:10" ht="12.5" customHeight="1" x14ac:dyDescent="0.25">
      <c r="B153" s="62" t="s">
        <v>232</v>
      </c>
      <c r="C153" s="62"/>
      <c r="D153" s="62"/>
      <c r="E153" s="62"/>
      <c r="F153" s="62"/>
      <c r="G153" s="62"/>
      <c r="H153" s="62"/>
      <c r="I153" s="62"/>
      <c r="J153" s="62"/>
    </row>
    <row r="154" spans="2:10" x14ac:dyDescent="0.25">
      <c r="B154" s="62"/>
      <c r="C154" s="62"/>
      <c r="D154" s="62"/>
      <c r="E154" s="62"/>
      <c r="F154" s="62"/>
      <c r="G154" s="62"/>
      <c r="H154" s="62"/>
      <c r="I154" s="62"/>
      <c r="J154" s="62"/>
    </row>
    <row r="157" spans="2:10" x14ac:dyDescent="0.25">
      <c r="B157" s="6" t="s">
        <v>197</v>
      </c>
    </row>
    <row r="158" spans="2:10" ht="13" thickBot="1" x14ac:dyDescent="0.3"/>
    <row r="159" spans="2:10" x14ac:dyDescent="0.25">
      <c r="B159" s="37" t="s">
        <v>198</v>
      </c>
      <c r="C159" s="39">
        <v>6.1470718107304716</v>
      </c>
    </row>
    <row r="160" spans="2:10" x14ac:dyDescent="0.25">
      <c r="B160" t="s">
        <v>199</v>
      </c>
      <c r="C160" s="40">
        <v>9.4877290367837084</v>
      </c>
    </row>
    <row r="161" spans="2:10" x14ac:dyDescent="0.25">
      <c r="B161" t="s">
        <v>172</v>
      </c>
      <c r="C161" s="41">
        <v>4</v>
      </c>
    </row>
    <row r="162" spans="2:10" x14ac:dyDescent="0.25">
      <c r="B162" t="s">
        <v>173</v>
      </c>
      <c r="C162" s="40">
        <v>0.1884307883153894</v>
      </c>
    </row>
    <row r="163" spans="2:10" ht="13" thickBot="1" x14ac:dyDescent="0.3">
      <c r="B163" s="38" t="s">
        <v>174</v>
      </c>
      <c r="C163" s="42">
        <v>0.05</v>
      </c>
    </row>
    <row r="165" spans="2:10" x14ac:dyDescent="0.25">
      <c r="B165" s="6" t="s">
        <v>176</v>
      </c>
    </row>
    <row r="166" spans="2:10" x14ac:dyDescent="0.25">
      <c r="B166" s="6" t="s">
        <v>177</v>
      </c>
    </row>
    <row r="167" spans="2:10" x14ac:dyDescent="0.25">
      <c r="B167" s="6" t="s">
        <v>178</v>
      </c>
    </row>
    <row r="168" spans="2:10" ht="12.5" customHeight="1" x14ac:dyDescent="0.25">
      <c r="B168" s="62" t="s">
        <v>232</v>
      </c>
      <c r="C168" s="62"/>
      <c r="D168" s="62"/>
      <c r="E168" s="62"/>
      <c r="F168" s="62"/>
      <c r="G168" s="62"/>
      <c r="H168" s="62"/>
      <c r="I168" s="62"/>
      <c r="J168" s="62"/>
    </row>
    <row r="169" spans="2:10" x14ac:dyDescent="0.25">
      <c r="B169" s="62"/>
      <c r="C169" s="62"/>
      <c r="D169" s="62"/>
      <c r="E169" s="62"/>
      <c r="F169" s="62"/>
      <c r="G169" s="62"/>
      <c r="H169" s="62"/>
      <c r="I169" s="62"/>
      <c r="J169" s="62"/>
    </row>
    <row r="172" spans="2:10" x14ac:dyDescent="0.25">
      <c r="B172" s="6" t="s">
        <v>200</v>
      </c>
    </row>
    <row r="173" spans="2:10" ht="13" thickBot="1" x14ac:dyDescent="0.3"/>
    <row r="174" spans="2:10" x14ac:dyDescent="0.25">
      <c r="B174" s="16" t="s">
        <v>201</v>
      </c>
      <c r="C174" s="17" t="s">
        <v>202</v>
      </c>
    </row>
    <row r="175" spans="2:10" x14ac:dyDescent="0.25">
      <c r="B175" s="18" t="s">
        <v>203</v>
      </c>
      <c r="C175" s="26">
        <v>0.10889263009472198</v>
      </c>
    </row>
    <row r="176" spans="2:10" x14ac:dyDescent="0.25">
      <c r="B176" s="15" t="s">
        <v>204</v>
      </c>
      <c r="C176" s="27">
        <v>0.10825271253017033</v>
      </c>
    </row>
    <row r="177" spans="2:6" x14ac:dyDescent="0.25">
      <c r="B177" s="15" t="s">
        <v>205</v>
      </c>
      <c r="C177" s="27">
        <v>7.6998717161216229E-2</v>
      </c>
    </row>
    <row r="178" spans="2:6" x14ac:dyDescent="0.25">
      <c r="B178" s="15" t="s">
        <v>206</v>
      </c>
      <c r="C178" s="27">
        <v>7.6998717161216229E-2</v>
      </c>
    </row>
    <row r="179" spans="2:6" x14ac:dyDescent="0.25">
      <c r="B179" s="15" t="s">
        <v>207</v>
      </c>
      <c r="C179" s="27">
        <v>7.0991503006501977E-3</v>
      </c>
    </row>
    <row r="180" spans="2:6" x14ac:dyDescent="0.25">
      <c r="B180" s="15" t="s">
        <v>208</v>
      </c>
      <c r="C180" s="27">
        <v>4.2490458850909215E-3</v>
      </c>
    </row>
    <row r="181" spans="2:6" ht="13" thickBot="1" x14ac:dyDescent="0.3">
      <c r="B181" s="22" t="s">
        <v>254</v>
      </c>
      <c r="C181" s="28">
        <v>2.6616268997558909E-2</v>
      </c>
    </row>
    <row r="184" spans="2:6" x14ac:dyDescent="0.25">
      <c r="B184" s="6" t="s">
        <v>209</v>
      </c>
    </row>
    <row r="185" spans="2:6" ht="13" thickBot="1" x14ac:dyDescent="0.3"/>
    <row r="186" spans="2:6" ht="37.5" x14ac:dyDescent="0.25">
      <c r="B186" s="16" t="s">
        <v>201</v>
      </c>
      <c r="C186" s="17" t="s">
        <v>202</v>
      </c>
      <c r="D186" s="17" t="s">
        <v>210</v>
      </c>
      <c r="E186" s="17" t="s">
        <v>211</v>
      </c>
      <c r="F186" s="17" t="s">
        <v>212</v>
      </c>
    </row>
    <row r="187" spans="2:6" x14ac:dyDescent="0.25">
      <c r="B187" s="18" t="s">
        <v>213</v>
      </c>
      <c r="C187" s="26">
        <v>0.15633064406595495</v>
      </c>
      <c r="D187" s="26">
        <v>7.7317531136935347E-2</v>
      </c>
      <c r="E187" s="26">
        <v>4.7910676640074978E-3</v>
      </c>
      <c r="F187" s="26">
        <v>0.30787022046790241</v>
      </c>
    </row>
    <row r="188" spans="2:6" x14ac:dyDescent="0.25">
      <c r="B188" s="15" t="s">
        <v>214</v>
      </c>
      <c r="C188" s="27">
        <v>8.1056592727325141E-2</v>
      </c>
      <c r="D188" s="27">
        <v>4.0288735450627541E-2</v>
      </c>
      <c r="E188" s="27">
        <v>2.0921222614330715E-3</v>
      </c>
      <c r="F188" s="27">
        <v>0.16002106319321721</v>
      </c>
    </row>
    <row r="189" spans="2:6" x14ac:dyDescent="0.25">
      <c r="B189" s="15" t="s">
        <v>215</v>
      </c>
      <c r="C189" s="27">
        <v>6.2401509346672643E-2</v>
      </c>
      <c r="D189" s="27">
        <v>3.117340519757331E-2</v>
      </c>
      <c r="E189" s="27">
        <v>1.3027578839552439E-3</v>
      </c>
      <c r="F189" s="27">
        <v>0.12350026080939004</v>
      </c>
    </row>
    <row r="190" spans="2:6" x14ac:dyDescent="0.25">
      <c r="B190" s="15" t="s">
        <v>216</v>
      </c>
      <c r="C190" s="27">
        <v>7.5257287076146512E-2</v>
      </c>
      <c r="D190" s="27">
        <v>3.7460272138146608E-2</v>
      </c>
      <c r="E190" s="27">
        <v>1.8365028343099304E-3</v>
      </c>
      <c r="F190" s="27">
        <v>0.14867807131798311</v>
      </c>
    </row>
    <row r="191" spans="2:6" x14ac:dyDescent="0.25">
      <c r="B191" s="15" t="s">
        <v>217</v>
      </c>
      <c r="C191" s="27">
        <v>8.7302791262135901E-2</v>
      </c>
      <c r="D191" s="27">
        <v>4.3452745300938969E-2</v>
      </c>
      <c r="E191" s="27">
        <v>2.1369754429034632E-3</v>
      </c>
      <c r="F191" s="27">
        <v>0.17246860708136835</v>
      </c>
    </row>
    <row r="192" spans="2:6" x14ac:dyDescent="0.25">
      <c r="B192" s="15" t="s">
        <v>218</v>
      </c>
      <c r="C192" s="27">
        <v>7.0806000473275857E-3</v>
      </c>
      <c r="D192" s="27">
        <v>5.7185535580483258E-3</v>
      </c>
      <c r="E192" s="27">
        <v>-4.1275589701105109E-3</v>
      </c>
      <c r="F192" s="27">
        <v>1.8288759064765681E-2</v>
      </c>
    </row>
    <row r="193" spans="2:6" x14ac:dyDescent="0.25">
      <c r="B193" s="15" t="s">
        <v>219</v>
      </c>
      <c r="C193" s="27">
        <v>6.2533482425314712E-3</v>
      </c>
      <c r="D193" s="27">
        <v>5.0468643881142142E-3</v>
      </c>
      <c r="E193" s="27">
        <v>-3.6383241930301631E-3</v>
      </c>
      <c r="F193" s="27">
        <v>1.6145020678093105E-2</v>
      </c>
    </row>
    <row r="194" spans="2:6" ht="13" thickBot="1" x14ac:dyDescent="0.3">
      <c r="B194" s="22" t="s">
        <v>220</v>
      </c>
      <c r="C194" s="28">
        <v>6.6413123704250144E-3</v>
      </c>
      <c r="D194" s="28">
        <v>5.359811159572854E-3</v>
      </c>
      <c r="E194" s="28">
        <v>-3.863724466273641E-3</v>
      </c>
      <c r="F194" s="28">
        <v>1.7146349207123671E-2</v>
      </c>
    </row>
  </sheetData>
  <mergeCells count="5">
    <mergeCell ref="B1:M2"/>
    <mergeCell ref="B32:J33"/>
    <mergeCell ref="B141:J142"/>
    <mergeCell ref="B153:J154"/>
    <mergeCell ref="B168:J169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T898217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DD252207">
              <controlPr defaultSize="0" autoFill="0" autoPict="0" macro="[0]!GoToResultsNew1505202012520359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10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7A26F-1646-4B03-924D-6CF0487BA1A4}">
  <sheetPr codeName="Лист7">
    <tabColor rgb="FF007800"/>
  </sheetPr>
  <dimension ref="B1:M184"/>
  <sheetViews>
    <sheetView zoomScaleNormal="100" workbookViewId="0">
      <selection activeCell="I43" sqref="I43"/>
    </sheetView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241</v>
      </c>
    </row>
    <row r="4" spans="2:13" x14ac:dyDescent="0.25">
      <c r="B4" t="s">
        <v>144</v>
      </c>
    </row>
    <row r="5" spans="2:13" x14ac:dyDescent="0.25">
      <c r="B5" t="s">
        <v>165</v>
      </c>
    </row>
    <row r="6" spans="2:13" x14ac:dyDescent="0.25">
      <c r="B6" t="s">
        <v>225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226</v>
      </c>
    </row>
    <row r="13" spans="2:13" x14ac:dyDescent="0.25">
      <c r="B13" s="6" t="s">
        <v>227</v>
      </c>
    </row>
    <row r="14" spans="2:13" ht="13" thickBot="1" x14ac:dyDescent="0.3"/>
    <row r="15" spans="2:13" ht="37.5" x14ac:dyDescent="0.25">
      <c r="B15" s="16"/>
      <c r="C15" s="17" t="s">
        <v>228</v>
      </c>
      <c r="D15" s="17" t="s">
        <v>229</v>
      </c>
      <c r="E15" s="17" t="s">
        <v>230</v>
      </c>
    </row>
    <row r="16" spans="2:13" x14ac:dyDescent="0.25">
      <c r="B16" s="18" t="s">
        <v>22</v>
      </c>
      <c r="C16" s="23">
        <v>34</v>
      </c>
      <c r="D16" s="23">
        <v>180</v>
      </c>
      <c r="E16" s="23">
        <v>24</v>
      </c>
    </row>
    <row r="17" spans="2:10" ht="13" thickBot="1" x14ac:dyDescent="0.3">
      <c r="B17" s="22" t="s">
        <v>164</v>
      </c>
      <c r="C17" s="25">
        <v>28</v>
      </c>
      <c r="D17" s="25">
        <v>233</v>
      </c>
      <c r="E17" s="25">
        <v>27</v>
      </c>
    </row>
    <row r="20" spans="2:10" x14ac:dyDescent="0.25">
      <c r="B20" s="6" t="s">
        <v>231</v>
      </c>
    </row>
    <row r="21" spans="2:10" ht="13" thickBot="1" x14ac:dyDescent="0.3"/>
    <row r="22" spans="2:10" x14ac:dyDescent="0.25">
      <c r="B22" s="37" t="s">
        <v>170</v>
      </c>
      <c r="C22" s="39">
        <v>2.8312999960648524</v>
      </c>
    </row>
    <row r="23" spans="2:10" x14ac:dyDescent="0.25">
      <c r="B23" t="s">
        <v>171</v>
      </c>
      <c r="C23" s="40">
        <v>5.9914645471101275</v>
      </c>
    </row>
    <row r="24" spans="2:10" x14ac:dyDescent="0.25">
      <c r="B24" t="s">
        <v>172</v>
      </c>
      <c r="C24" s="41">
        <v>2</v>
      </c>
    </row>
    <row r="25" spans="2:10" x14ac:dyDescent="0.25">
      <c r="B25" t="s">
        <v>173</v>
      </c>
      <c r="C25" s="40">
        <v>0.24276776358458307</v>
      </c>
    </row>
    <row r="26" spans="2:10" ht="13" thickBot="1" x14ac:dyDescent="0.3">
      <c r="B26" s="38" t="s">
        <v>174</v>
      </c>
      <c r="C26" s="42">
        <v>0.05</v>
      </c>
    </row>
    <row r="28" spans="2:10" x14ac:dyDescent="0.25">
      <c r="B28" s="6" t="s">
        <v>176</v>
      </c>
    </row>
    <row r="29" spans="2:10" x14ac:dyDescent="0.25">
      <c r="B29" s="6" t="s">
        <v>177</v>
      </c>
    </row>
    <row r="30" spans="2:10" x14ac:dyDescent="0.25">
      <c r="B30" s="6" t="s">
        <v>178</v>
      </c>
    </row>
    <row r="31" spans="2:10" ht="12.5" customHeight="1" x14ac:dyDescent="0.25">
      <c r="B31" s="62" t="s">
        <v>232</v>
      </c>
      <c r="C31" s="62"/>
      <c r="D31" s="62"/>
      <c r="E31" s="62"/>
      <c r="F31" s="62"/>
      <c r="G31" s="62"/>
      <c r="H31" s="62"/>
      <c r="I31" s="62"/>
      <c r="J31" s="62"/>
    </row>
    <row r="32" spans="2:10" x14ac:dyDescent="0.25">
      <c r="B32" s="62"/>
      <c r="C32" s="62"/>
      <c r="D32" s="62"/>
      <c r="E32" s="62"/>
      <c r="F32" s="62"/>
      <c r="G32" s="62"/>
      <c r="H32" s="62"/>
      <c r="I32" s="62"/>
      <c r="J32" s="62"/>
    </row>
    <row r="35" spans="2:6" x14ac:dyDescent="0.25">
      <c r="B35" s="6" t="s">
        <v>233</v>
      </c>
    </row>
    <row r="36" spans="2:6" ht="13" thickBot="1" x14ac:dyDescent="0.3"/>
    <row r="37" spans="2:6" ht="37.5" x14ac:dyDescent="0.25">
      <c r="B37" s="16"/>
      <c r="C37" s="17" t="s">
        <v>228</v>
      </c>
      <c r="D37" s="17" t="s">
        <v>229</v>
      </c>
      <c r="E37" s="17" t="s">
        <v>230</v>
      </c>
    </row>
    <row r="38" spans="2:6" x14ac:dyDescent="0.25">
      <c r="B38" s="18" t="s">
        <v>22</v>
      </c>
      <c r="C38" s="43" t="s">
        <v>181</v>
      </c>
      <c r="D38" s="43" t="s">
        <v>182</v>
      </c>
      <c r="E38" s="43" t="s">
        <v>181</v>
      </c>
    </row>
    <row r="39" spans="2:6" ht="13" thickBot="1" x14ac:dyDescent="0.3">
      <c r="B39" s="22" t="s">
        <v>164</v>
      </c>
      <c r="C39" s="44" t="s">
        <v>182</v>
      </c>
      <c r="D39" s="44" t="s">
        <v>181</v>
      </c>
      <c r="E39" s="44" t="s">
        <v>182</v>
      </c>
    </row>
    <row r="40" spans="2:6" ht="13" x14ac:dyDescent="0.3">
      <c r="B40" s="47" t="s">
        <v>183</v>
      </c>
    </row>
    <row r="43" spans="2:6" x14ac:dyDescent="0.25">
      <c r="B43" s="6" t="s">
        <v>234</v>
      </c>
    </row>
    <row r="44" spans="2:6" ht="13" thickBot="1" x14ac:dyDescent="0.3"/>
    <row r="45" spans="2:6" ht="37.5" x14ac:dyDescent="0.25">
      <c r="B45" s="16"/>
      <c r="C45" s="17" t="s">
        <v>228</v>
      </c>
      <c r="D45" s="17" t="s">
        <v>229</v>
      </c>
      <c r="E45" s="17" t="s">
        <v>230</v>
      </c>
      <c r="F45" s="48" t="s">
        <v>185</v>
      </c>
    </row>
    <row r="46" spans="2:6" x14ac:dyDescent="0.25">
      <c r="B46" s="18" t="s">
        <v>22</v>
      </c>
      <c r="C46" s="26">
        <v>1.2606052110529002</v>
      </c>
      <c r="D46" s="26">
        <v>0.25261756439380634</v>
      </c>
      <c r="E46" s="26">
        <v>3.6994712892985622E-2</v>
      </c>
      <c r="F46" s="49">
        <v>1.5502174883396924</v>
      </c>
    </row>
    <row r="47" spans="2:6" x14ac:dyDescent="0.25">
      <c r="B47" s="15" t="s">
        <v>164</v>
      </c>
      <c r="C47" s="27">
        <v>1.0417501396895474</v>
      </c>
      <c r="D47" s="27">
        <v>0.20876034835321497</v>
      </c>
      <c r="E47" s="27">
        <v>3.0572019682397603E-2</v>
      </c>
      <c r="F47" s="50">
        <v>1.28108250772516</v>
      </c>
    </row>
    <row r="48" spans="2:6" ht="13" thickBot="1" x14ac:dyDescent="0.3">
      <c r="B48" s="19" t="s">
        <v>185</v>
      </c>
      <c r="C48" s="20">
        <v>2.3023553507424479</v>
      </c>
      <c r="D48" s="20">
        <v>0.46137791274702133</v>
      </c>
      <c r="E48" s="20">
        <v>6.7566732575383232E-2</v>
      </c>
      <c r="F48" s="51">
        <v>2.8312999960648524</v>
      </c>
    </row>
    <row r="51" spans="2:5" x14ac:dyDescent="0.25">
      <c r="B51" s="6" t="s">
        <v>235</v>
      </c>
    </row>
    <row r="52" spans="2:5" ht="13" thickBot="1" x14ac:dyDescent="0.3"/>
    <row r="53" spans="2:5" ht="37.5" x14ac:dyDescent="0.25">
      <c r="B53" s="16"/>
      <c r="C53" s="17" t="s">
        <v>228</v>
      </c>
      <c r="D53" s="17" t="s">
        <v>229</v>
      </c>
      <c r="E53" s="17" t="s">
        <v>230</v>
      </c>
    </row>
    <row r="54" spans="2:5" x14ac:dyDescent="0.25">
      <c r="B54" s="18" t="s">
        <v>22</v>
      </c>
      <c r="C54" s="26">
        <v>1.1227667660974385</v>
      </c>
      <c r="D54" s="26">
        <v>-0.50261074838666786</v>
      </c>
      <c r="E54" s="26">
        <v>0.19234009694545134</v>
      </c>
    </row>
    <row r="55" spans="2:5" ht="13" thickBot="1" x14ac:dyDescent="0.3">
      <c r="B55" s="22" t="s">
        <v>164</v>
      </c>
      <c r="C55" s="28">
        <v>-1.0206616186031232</v>
      </c>
      <c r="D55" s="28">
        <v>0.45690299665598055</v>
      </c>
      <c r="E55" s="28">
        <v>-0.17484856213992039</v>
      </c>
    </row>
    <row r="58" spans="2:5" x14ac:dyDescent="0.25">
      <c r="B58" s="6" t="s">
        <v>236</v>
      </c>
    </row>
    <row r="59" spans="2:5" ht="13" thickBot="1" x14ac:dyDescent="0.3"/>
    <row r="60" spans="2:5" ht="37.5" x14ac:dyDescent="0.25">
      <c r="B60" s="16"/>
      <c r="C60" s="17" t="s">
        <v>228</v>
      </c>
      <c r="D60" s="17" t="s">
        <v>229</v>
      </c>
      <c r="E60" s="17" t="s">
        <v>230</v>
      </c>
    </row>
    <row r="61" spans="2:5" x14ac:dyDescent="0.25">
      <c r="B61" s="18" t="s">
        <v>22</v>
      </c>
      <c r="C61" s="26">
        <v>1.6155487180954748</v>
      </c>
      <c r="D61" s="26">
        <v>-1.4654872701534156</v>
      </c>
      <c r="E61" s="26">
        <v>0.27353476189999654</v>
      </c>
    </row>
    <row r="62" spans="2:5" ht="13" thickBot="1" x14ac:dyDescent="0.3">
      <c r="B62" s="22" t="s">
        <v>164</v>
      </c>
      <c r="C62" s="28">
        <v>-1.6155487180954731</v>
      </c>
      <c r="D62" s="28">
        <v>1.4654872701534154</v>
      </c>
      <c r="E62" s="28">
        <v>-0.27353476189999548</v>
      </c>
    </row>
    <row r="63" spans="2:5" ht="13" x14ac:dyDescent="0.3">
      <c r="B63" s="47" t="s">
        <v>188</v>
      </c>
    </row>
    <row r="86" spans="2:7" x14ac:dyDescent="0.25">
      <c r="G86" t="s">
        <v>189</v>
      </c>
    </row>
    <row r="89" spans="2:7" x14ac:dyDescent="0.25">
      <c r="B89" s="6" t="s">
        <v>237</v>
      </c>
    </row>
    <row r="90" spans="2:7" ht="13" thickBot="1" x14ac:dyDescent="0.3"/>
    <row r="91" spans="2:7" ht="37.5" x14ac:dyDescent="0.25">
      <c r="B91" s="16"/>
      <c r="C91" s="17" t="s">
        <v>228</v>
      </c>
      <c r="D91" s="17" t="s">
        <v>229</v>
      </c>
      <c r="E91" s="17" t="s">
        <v>230</v>
      </c>
      <c r="F91" s="48" t="s">
        <v>185</v>
      </c>
    </row>
    <row r="92" spans="2:7" x14ac:dyDescent="0.25">
      <c r="B92" s="18" t="s">
        <v>22</v>
      </c>
      <c r="C92" s="23">
        <v>34</v>
      </c>
      <c r="D92" s="23">
        <v>180</v>
      </c>
      <c r="E92" s="23">
        <v>24</v>
      </c>
      <c r="F92" s="53">
        <v>238</v>
      </c>
    </row>
    <row r="93" spans="2:7" x14ac:dyDescent="0.25">
      <c r="B93" s="15" t="s">
        <v>164</v>
      </c>
      <c r="C93" s="24">
        <v>28</v>
      </c>
      <c r="D93" s="24">
        <v>233</v>
      </c>
      <c r="E93" s="24">
        <v>27</v>
      </c>
      <c r="F93" s="54">
        <v>288</v>
      </c>
    </row>
    <row r="94" spans="2:7" ht="13" thickBot="1" x14ac:dyDescent="0.3">
      <c r="B94" s="19" t="s">
        <v>185</v>
      </c>
      <c r="C94" s="52">
        <v>62</v>
      </c>
      <c r="D94" s="52">
        <v>413</v>
      </c>
      <c r="E94" s="52">
        <v>51</v>
      </c>
      <c r="F94" s="55">
        <v>526</v>
      </c>
    </row>
    <row r="97" spans="2:6" x14ac:dyDescent="0.25">
      <c r="B97" s="6" t="s">
        <v>238</v>
      </c>
    </row>
    <row r="98" spans="2:6" ht="13" thickBot="1" x14ac:dyDescent="0.3"/>
    <row r="99" spans="2:6" ht="37.5" x14ac:dyDescent="0.25">
      <c r="B99" s="16"/>
      <c r="C99" s="17" t="s">
        <v>228</v>
      </c>
      <c r="D99" s="17" t="s">
        <v>229</v>
      </c>
      <c r="E99" s="17" t="s">
        <v>230</v>
      </c>
      <c r="F99" s="48" t="s">
        <v>185</v>
      </c>
    </row>
    <row r="100" spans="2:6" x14ac:dyDescent="0.25">
      <c r="B100" s="18" t="s">
        <v>22</v>
      </c>
      <c r="C100" s="26">
        <v>14.285714285714285</v>
      </c>
      <c r="D100" s="26">
        <v>75.630252100840337</v>
      </c>
      <c r="E100" s="26">
        <v>10.084033613445378</v>
      </c>
      <c r="F100" s="49">
        <v>100</v>
      </c>
    </row>
    <row r="101" spans="2:6" x14ac:dyDescent="0.25">
      <c r="B101" s="15" t="s">
        <v>164</v>
      </c>
      <c r="C101" s="27">
        <v>9.7222222222222232</v>
      </c>
      <c r="D101" s="27">
        <v>80.902777777777786</v>
      </c>
      <c r="E101" s="27">
        <v>9.375</v>
      </c>
      <c r="F101" s="50">
        <v>100</v>
      </c>
    </row>
    <row r="102" spans="2:6" ht="13" thickBot="1" x14ac:dyDescent="0.3">
      <c r="B102" s="19" t="s">
        <v>185</v>
      </c>
      <c r="C102" s="52">
        <v>11.787072243346007</v>
      </c>
      <c r="D102" s="52">
        <v>78.51711026615969</v>
      </c>
      <c r="E102" s="52">
        <v>9.6958174904942958</v>
      </c>
      <c r="F102" s="55">
        <v>100</v>
      </c>
    </row>
    <row r="105" spans="2:6" x14ac:dyDescent="0.25">
      <c r="B105" s="6" t="s">
        <v>239</v>
      </c>
    </row>
    <row r="106" spans="2:6" ht="13" thickBot="1" x14ac:dyDescent="0.3"/>
    <row r="107" spans="2:6" ht="37.5" x14ac:dyDescent="0.25">
      <c r="B107" s="16"/>
      <c r="C107" s="17" t="s">
        <v>228</v>
      </c>
      <c r="D107" s="17" t="s">
        <v>229</v>
      </c>
      <c r="E107" s="17" t="s">
        <v>230</v>
      </c>
      <c r="F107" s="48" t="s">
        <v>185</v>
      </c>
    </row>
    <row r="108" spans="2:6" x14ac:dyDescent="0.25">
      <c r="B108" s="18" t="s">
        <v>22</v>
      </c>
      <c r="C108" s="26">
        <v>54.838709677419352</v>
      </c>
      <c r="D108" s="26">
        <v>43.583535108958834</v>
      </c>
      <c r="E108" s="26">
        <v>47.058823529411761</v>
      </c>
      <c r="F108" s="49">
        <v>45.247148288973385</v>
      </c>
    </row>
    <row r="109" spans="2:6" x14ac:dyDescent="0.25">
      <c r="B109" s="15" t="s">
        <v>164</v>
      </c>
      <c r="C109" s="27">
        <v>45.161290322580641</v>
      </c>
      <c r="D109" s="27">
        <v>56.416464891041166</v>
      </c>
      <c r="E109" s="27">
        <v>52.941176470588239</v>
      </c>
      <c r="F109" s="50">
        <v>54.752851711026615</v>
      </c>
    </row>
    <row r="110" spans="2:6" ht="13" thickBot="1" x14ac:dyDescent="0.3">
      <c r="B110" s="19" t="s">
        <v>185</v>
      </c>
      <c r="C110" s="52">
        <v>100</v>
      </c>
      <c r="D110" s="52">
        <v>100</v>
      </c>
      <c r="E110" s="52">
        <v>100</v>
      </c>
      <c r="F110" s="55">
        <v>100</v>
      </c>
    </row>
    <row r="113" spans="2:6" x14ac:dyDescent="0.25">
      <c r="B113" s="6" t="s">
        <v>240</v>
      </c>
    </row>
    <row r="114" spans="2:6" ht="13" thickBot="1" x14ac:dyDescent="0.3"/>
    <row r="115" spans="2:6" ht="37.5" x14ac:dyDescent="0.25">
      <c r="B115" s="16"/>
      <c r="C115" s="17" t="s">
        <v>228</v>
      </c>
      <c r="D115" s="17" t="s">
        <v>229</v>
      </c>
      <c r="E115" s="17" t="s">
        <v>230</v>
      </c>
      <c r="F115" s="48" t="s">
        <v>185</v>
      </c>
    </row>
    <row r="116" spans="2:6" x14ac:dyDescent="0.25">
      <c r="B116" s="18" t="s">
        <v>22</v>
      </c>
      <c r="C116" s="26">
        <v>6.4638783269961975</v>
      </c>
      <c r="D116" s="26">
        <v>34.22053231939163</v>
      </c>
      <c r="E116" s="26">
        <v>4.5627376425855513</v>
      </c>
      <c r="F116" s="49">
        <v>45.247148288973385</v>
      </c>
    </row>
    <row r="117" spans="2:6" x14ac:dyDescent="0.25">
      <c r="B117" s="15" t="s">
        <v>164</v>
      </c>
      <c r="C117" s="27">
        <v>5.3231939163498092</v>
      </c>
      <c r="D117" s="27">
        <v>44.29657794676806</v>
      </c>
      <c r="E117" s="27">
        <v>5.1330798479087454</v>
      </c>
      <c r="F117" s="50">
        <v>54.752851711026615</v>
      </c>
    </row>
    <row r="118" spans="2:6" ht="13" thickBot="1" x14ac:dyDescent="0.3">
      <c r="B118" s="19" t="s">
        <v>185</v>
      </c>
      <c r="C118" s="20">
        <v>11.787072243346007</v>
      </c>
      <c r="D118" s="20">
        <v>78.51711026615969</v>
      </c>
      <c r="E118" s="20">
        <v>9.6958174904942958</v>
      </c>
      <c r="F118" s="51">
        <v>100</v>
      </c>
    </row>
    <row r="121" spans="2:6" x14ac:dyDescent="0.25">
      <c r="B121" s="6" t="s">
        <v>194</v>
      </c>
    </row>
    <row r="122" spans="2:6" ht="13" thickBot="1" x14ac:dyDescent="0.3"/>
    <row r="123" spans="2:6" x14ac:dyDescent="0.25">
      <c r="B123" s="37" t="s">
        <v>170</v>
      </c>
      <c r="C123" s="39">
        <v>2.8312999960648524</v>
      </c>
    </row>
    <row r="124" spans="2:6" x14ac:dyDescent="0.25">
      <c r="B124" t="s">
        <v>171</v>
      </c>
      <c r="C124" s="40">
        <v>5.9914645471101275</v>
      </c>
    </row>
    <row r="125" spans="2:6" x14ac:dyDescent="0.25">
      <c r="B125" t="s">
        <v>172</v>
      </c>
      <c r="C125" s="41">
        <v>2</v>
      </c>
    </row>
    <row r="126" spans="2:6" x14ac:dyDescent="0.25">
      <c r="B126" t="s">
        <v>173</v>
      </c>
      <c r="C126" s="40">
        <v>0.24276776358458307</v>
      </c>
    </row>
    <row r="127" spans="2:6" ht="13" thickBot="1" x14ac:dyDescent="0.3">
      <c r="B127" s="38" t="s">
        <v>174</v>
      </c>
      <c r="C127" s="42">
        <v>0.05</v>
      </c>
    </row>
    <row r="129" spans="2:10" x14ac:dyDescent="0.25">
      <c r="B129" s="6" t="s">
        <v>176</v>
      </c>
    </row>
    <row r="130" spans="2:10" x14ac:dyDescent="0.25">
      <c r="B130" s="6" t="s">
        <v>177</v>
      </c>
    </row>
    <row r="131" spans="2:10" x14ac:dyDescent="0.25">
      <c r="B131" s="6" t="s">
        <v>178</v>
      </c>
    </row>
    <row r="132" spans="2:10" ht="12.5" customHeight="1" x14ac:dyDescent="0.25">
      <c r="B132" s="62" t="s">
        <v>232</v>
      </c>
      <c r="C132" s="62"/>
      <c r="D132" s="62"/>
      <c r="E132" s="62"/>
      <c r="F132" s="62"/>
      <c r="G132" s="62"/>
      <c r="H132" s="62"/>
      <c r="I132" s="62"/>
      <c r="J132" s="62"/>
    </row>
    <row r="133" spans="2:10" x14ac:dyDescent="0.25">
      <c r="B133" s="62"/>
      <c r="C133" s="62"/>
      <c r="D133" s="62"/>
      <c r="E133" s="62"/>
      <c r="F133" s="62"/>
      <c r="G133" s="62"/>
      <c r="H133" s="62"/>
      <c r="I133" s="62"/>
      <c r="J133" s="62"/>
    </row>
    <row r="136" spans="2:10" x14ac:dyDescent="0.25">
      <c r="B136" s="6" t="s">
        <v>195</v>
      </c>
    </row>
    <row r="137" spans="2:10" ht="13" thickBot="1" x14ac:dyDescent="0.3"/>
    <row r="138" spans="2:10" x14ac:dyDescent="0.25">
      <c r="B138" s="37" t="s">
        <v>196</v>
      </c>
      <c r="C138" s="39">
        <v>0.24981343234927364</v>
      </c>
    </row>
    <row r="139" spans="2:10" ht="13" thickBot="1" x14ac:dyDescent="0.3">
      <c r="B139" s="38" t="s">
        <v>174</v>
      </c>
      <c r="C139" s="42">
        <v>0.05</v>
      </c>
    </row>
    <row r="141" spans="2:10" x14ac:dyDescent="0.25">
      <c r="B141" s="6" t="s">
        <v>176</v>
      </c>
    </row>
    <row r="142" spans="2:10" x14ac:dyDescent="0.25">
      <c r="B142" s="6" t="s">
        <v>177</v>
      </c>
    </row>
    <row r="143" spans="2:10" x14ac:dyDescent="0.25">
      <c r="B143" s="6" t="s">
        <v>178</v>
      </c>
    </row>
    <row r="144" spans="2:10" ht="12.5" customHeight="1" x14ac:dyDescent="0.25">
      <c r="B144" s="62" t="s">
        <v>232</v>
      </c>
      <c r="C144" s="62"/>
      <c r="D144" s="62"/>
      <c r="E144" s="62"/>
      <c r="F144" s="62"/>
      <c r="G144" s="62"/>
      <c r="H144" s="62"/>
      <c r="I144" s="62"/>
      <c r="J144" s="62"/>
    </row>
    <row r="145" spans="2:10" x14ac:dyDescent="0.25">
      <c r="B145" s="62"/>
      <c r="C145" s="62"/>
      <c r="D145" s="62"/>
      <c r="E145" s="62"/>
      <c r="F145" s="62"/>
      <c r="G145" s="62"/>
      <c r="H145" s="62"/>
      <c r="I145" s="62"/>
      <c r="J145" s="62"/>
    </row>
    <row r="148" spans="2:10" x14ac:dyDescent="0.25">
      <c r="B148" s="6" t="s">
        <v>197</v>
      </c>
    </row>
    <row r="149" spans="2:10" ht="13" thickBot="1" x14ac:dyDescent="0.3"/>
    <row r="150" spans="2:10" x14ac:dyDescent="0.25">
      <c r="B150" s="37" t="s">
        <v>198</v>
      </c>
      <c r="C150" s="39">
        <v>2.8183370515961697</v>
      </c>
    </row>
    <row r="151" spans="2:10" x14ac:dyDescent="0.25">
      <c r="B151" t="s">
        <v>199</v>
      </c>
      <c r="C151" s="40">
        <v>5.9914645471101275</v>
      </c>
    </row>
    <row r="152" spans="2:10" x14ac:dyDescent="0.25">
      <c r="B152" t="s">
        <v>172</v>
      </c>
      <c r="C152" s="41">
        <v>2</v>
      </c>
    </row>
    <row r="153" spans="2:10" x14ac:dyDescent="0.25">
      <c r="B153" t="s">
        <v>173</v>
      </c>
      <c r="C153" s="40">
        <v>0.2443463664124953</v>
      </c>
    </row>
    <row r="154" spans="2:10" ht="13" thickBot="1" x14ac:dyDescent="0.3">
      <c r="B154" s="38" t="s">
        <v>174</v>
      </c>
      <c r="C154" s="42">
        <v>0.05</v>
      </c>
    </row>
    <row r="156" spans="2:10" x14ac:dyDescent="0.25">
      <c r="B156" s="6" t="s">
        <v>176</v>
      </c>
    </row>
    <row r="157" spans="2:10" x14ac:dyDescent="0.25">
      <c r="B157" s="6" t="s">
        <v>177</v>
      </c>
    </row>
    <row r="158" spans="2:10" x14ac:dyDescent="0.25">
      <c r="B158" s="6" t="s">
        <v>178</v>
      </c>
    </row>
    <row r="159" spans="2:10" ht="12.5" customHeight="1" x14ac:dyDescent="0.25">
      <c r="B159" s="62" t="s">
        <v>232</v>
      </c>
      <c r="C159" s="62"/>
      <c r="D159" s="62"/>
      <c r="E159" s="62"/>
      <c r="F159" s="62"/>
      <c r="G159" s="62"/>
      <c r="H159" s="62"/>
      <c r="I159" s="62"/>
      <c r="J159" s="62"/>
    </row>
    <row r="160" spans="2:10" x14ac:dyDescent="0.25">
      <c r="B160" s="62"/>
      <c r="C160" s="62"/>
      <c r="D160" s="62"/>
      <c r="E160" s="62"/>
      <c r="F160" s="62"/>
      <c r="G160" s="62"/>
      <c r="H160" s="62"/>
      <c r="I160" s="62"/>
      <c r="J160" s="62"/>
    </row>
    <row r="163" spans="2:6" x14ac:dyDescent="0.25">
      <c r="B163" s="6" t="s">
        <v>200</v>
      </c>
    </row>
    <row r="164" spans="2:6" ht="13" thickBot="1" x14ac:dyDescent="0.3"/>
    <row r="165" spans="2:6" x14ac:dyDescent="0.25">
      <c r="B165" s="16" t="s">
        <v>201</v>
      </c>
      <c r="C165" s="17" t="s">
        <v>202</v>
      </c>
    </row>
    <row r="166" spans="2:6" x14ac:dyDescent="0.25">
      <c r="B166" s="18" t="s">
        <v>203</v>
      </c>
      <c r="C166" s="26">
        <v>7.3366883621226509E-2</v>
      </c>
    </row>
    <row r="167" spans="2:6" x14ac:dyDescent="0.25">
      <c r="B167" s="15" t="s">
        <v>204</v>
      </c>
      <c r="C167" s="27">
        <v>7.3170221248902448E-2</v>
      </c>
    </row>
    <row r="168" spans="2:6" x14ac:dyDescent="0.25">
      <c r="B168" s="15" t="s">
        <v>205</v>
      </c>
      <c r="C168" s="27">
        <v>7.3366883621226509E-2</v>
      </c>
    </row>
    <row r="169" spans="2:6" x14ac:dyDescent="0.25">
      <c r="B169" s="15" t="s">
        <v>206</v>
      </c>
      <c r="C169" s="27">
        <v>6.1693949435425825E-2</v>
      </c>
    </row>
    <row r="170" spans="2:6" x14ac:dyDescent="0.25">
      <c r="B170" s="15" t="s">
        <v>207</v>
      </c>
      <c r="C170" s="27">
        <v>5.3826996122905918E-3</v>
      </c>
    </row>
    <row r="171" spans="2:6" ht="13" thickBot="1" x14ac:dyDescent="0.3">
      <c r="B171" s="22" t="s">
        <v>208</v>
      </c>
      <c r="C171" s="28">
        <v>3.3788305780728433E-3</v>
      </c>
    </row>
    <row r="174" spans="2:6" x14ac:dyDescent="0.25">
      <c r="B174" s="6" t="s">
        <v>209</v>
      </c>
    </row>
    <row r="175" spans="2:6" ht="13" thickBot="1" x14ac:dyDescent="0.3"/>
    <row r="176" spans="2:6" ht="37.5" x14ac:dyDescent="0.25">
      <c r="B176" s="16" t="s">
        <v>201</v>
      </c>
      <c r="C176" s="17" t="s">
        <v>202</v>
      </c>
      <c r="D176" s="17" t="s">
        <v>210</v>
      </c>
      <c r="E176" s="17" t="s">
        <v>211</v>
      </c>
      <c r="F176" s="17" t="s">
        <v>212</v>
      </c>
    </row>
    <row r="177" spans="2:6" x14ac:dyDescent="0.25">
      <c r="B177" s="18" t="s">
        <v>213</v>
      </c>
      <c r="C177" s="26">
        <v>9.5824668053111503E-2</v>
      </c>
      <c r="D177" s="26">
        <v>0.10009653842187777</v>
      </c>
      <c r="E177" s="26">
        <v>-0.10036094223089863</v>
      </c>
      <c r="F177" s="26">
        <v>0.29201027833712162</v>
      </c>
    </row>
    <row r="178" spans="2:6" x14ac:dyDescent="0.25">
      <c r="B178" s="15" t="s">
        <v>214</v>
      </c>
      <c r="C178" s="27">
        <v>4.0997020021514528E-2</v>
      </c>
      <c r="D178" s="27">
        <v>4.2928396712088084E-2</v>
      </c>
      <c r="E178" s="27">
        <v>-4.3141091448225762E-2</v>
      </c>
      <c r="F178" s="27">
        <v>0.12513513149125483</v>
      </c>
    </row>
    <row r="179" spans="2:6" x14ac:dyDescent="0.25">
      <c r="B179" s="15" t="s">
        <v>215</v>
      </c>
      <c r="C179" s="27">
        <v>3.4639795284014514E-2</v>
      </c>
      <c r="D179" s="27">
        <v>3.633043750851938E-2</v>
      </c>
      <c r="E179" s="27">
        <v>-3.656655377526654E-2</v>
      </c>
      <c r="F179" s="27">
        <v>0.10584614434329556</v>
      </c>
    </row>
    <row r="180" spans="2:6" x14ac:dyDescent="0.25">
      <c r="B180" s="15" t="s">
        <v>216</v>
      </c>
      <c r="C180" s="27">
        <v>4.8082518913929083E-2</v>
      </c>
      <c r="D180" s="27">
        <v>5.031962840620665E-2</v>
      </c>
      <c r="E180" s="27">
        <v>-5.0542140477674573E-2</v>
      </c>
      <c r="F180" s="27">
        <v>0.14670717830553273</v>
      </c>
    </row>
    <row r="181" spans="2:6" x14ac:dyDescent="0.25">
      <c r="B181" s="15" t="s">
        <v>217</v>
      </c>
      <c r="C181" s="27">
        <v>3.4955648926237162E-2</v>
      </c>
      <c r="D181" s="27">
        <v>3.6660551279796144E-2</v>
      </c>
      <c r="E181" s="27">
        <v>-3.6897711235547054E-2</v>
      </c>
      <c r="F181" s="27">
        <v>0.10680900908802138</v>
      </c>
    </row>
    <row r="182" spans="2:6" x14ac:dyDescent="0.25">
      <c r="B182" s="15" t="s">
        <v>218</v>
      </c>
      <c r="C182" s="27">
        <v>3.8904158370172684E-3</v>
      </c>
      <c r="D182" s="27">
        <v>4.6364048393549209E-3</v>
      </c>
      <c r="E182" s="27">
        <v>-5.1967706658655891E-3</v>
      </c>
      <c r="F182" s="27">
        <v>1.2977602339900127E-2</v>
      </c>
    </row>
    <row r="183" spans="2:6" x14ac:dyDescent="0.25">
      <c r="B183" s="15" t="s">
        <v>219</v>
      </c>
      <c r="C183" s="27">
        <v>4.0094803461626378E-3</v>
      </c>
      <c r="D183" s="27">
        <v>4.7719939853927877E-3</v>
      </c>
      <c r="E183" s="27">
        <v>-5.3434559996489803E-3</v>
      </c>
      <c r="F183" s="27">
        <v>1.3362416691974256E-2</v>
      </c>
    </row>
    <row r="184" spans="2:6" ht="13" thickBot="1" x14ac:dyDescent="0.3">
      <c r="B184" s="22" t="s">
        <v>220</v>
      </c>
      <c r="C184" s="28">
        <v>3.9490508419926604E-3</v>
      </c>
      <c r="D184" s="28">
        <v>4.7020510313182063E-3</v>
      </c>
      <c r="E184" s="28">
        <v>-5.2667998328604394E-3</v>
      </c>
      <c r="F184" s="28">
        <v>1.316490151684576E-2</v>
      </c>
    </row>
  </sheetData>
  <mergeCells count="5">
    <mergeCell ref="B1:M2"/>
    <mergeCell ref="B31:J32"/>
    <mergeCell ref="B132:J133"/>
    <mergeCell ref="B144:J145"/>
    <mergeCell ref="B159:J160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T750558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DD490227">
              <controlPr defaultSize="0" autoFill="0" autoPict="0" macro="[0]!GoToResultsNew1505202012512055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8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705D8-D97F-4AD9-AA73-D9854F423B49}">
  <sheetPr codeName="Лист6">
    <tabColor rgb="FF007800"/>
  </sheetPr>
  <dimension ref="B1:M184"/>
  <sheetViews>
    <sheetView topLeftCell="A13" zoomScaleNormal="100" workbookViewId="0">
      <selection activeCell="E100" sqref="E100"/>
    </sheetView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222</v>
      </c>
    </row>
    <row r="4" spans="2:13" x14ac:dyDescent="0.25">
      <c r="B4" t="s">
        <v>144</v>
      </c>
    </row>
    <row r="5" spans="2:13" x14ac:dyDescent="0.25">
      <c r="B5" t="s">
        <v>165</v>
      </c>
    </row>
    <row r="6" spans="2:13" x14ac:dyDescent="0.25">
      <c r="B6" t="s">
        <v>166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167</v>
      </c>
    </row>
    <row r="13" spans="2:13" x14ac:dyDescent="0.25">
      <c r="B13" s="6" t="s">
        <v>168</v>
      </c>
    </row>
    <row r="14" spans="2:13" ht="13" thickBot="1" x14ac:dyDescent="0.3"/>
    <row r="15" spans="2:13" ht="25" x14ac:dyDescent="0.25">
      <c r="B15" s="16"/>
      <c r="C15" s="17" t="s">
        <v>137</v>
      </c>
      <c r="D15" s="17" t="s">
        <v>138</v>
      </c>
      <c r="E15" s="17" t="s">
        <v>139</v>
      </c>
    </row>
    <row r="16" spans="2:13" x14ac:dyDescent="0.25">
      <c r="B16" s="18" t="s">
        <v>22</v>
      </c>
      <c r="C16" s="23">
        <v>72</v>
      </c>
      <c r="D16" s="23">
        <v>30</v>
      </c>
      <c r="E16" s="23">
        <v>136</v>
      </c>
    </row>
    <row r="17" spans="2:10" ht="13" thickBot="1" x14ac:dyDescent="0.3">
      <c r="B17" s="22" t="s">
        <v>164</v>
      </c>
      <c r="C17" s="25">
        <v>38</v>
      </c>
      <c r="D17" s="25">
        <v>26</v>
      </c>
      <c r="E17" s="25">
        <v>224</v>
      </c>
    </row>
    <row r="20" spans="2:10" x14ac:dyDescent="0.25">
      <c r="B20" s="6" t="s">
        <v>169</v>
      </c>
    </row>
    <row r="21" spans="2:10" ht="13" thickBot="1" x14ac:dyDescent="0.3"/>
    <row r="22" spans="2:10" x14ac:dyDescent="0.25">
      <c r="B22" s="37" t="s">
        <v>170</v>
      </c>
      <c r="C22" s="39">
        <v>27.804299792307496</v>
      </c>
    </row>
    <row r="23" spans="2:10" x14ac:dyDescent="0.25">
      <c r="B23" t="s">
        <v>171</v>
      </c>
      <c r="C23" s="40">
        <v>5.9914645471101275</v>
      </c>
    </row>
    <row r="24" spans="2:10" x14ac:dyDescent="0.25">
      <c r="B24" t="s">
        <v>172</v>
      </c>
      <c r="C24" s="41">
        <v>2</v>
      </c>
    </row>
    <row r="25" spans="2:10" x14ac:dyDescent="0.25">
      <c r="B25" t="s">
        <v>173</v>
      </c>
      <c r="C25" s="40" t="s">
        <v>175</v>
      </c>
    </row>
    <row r="26" spans="2:10" ht="13" thickBot="1" x14ac:dyDescent="0.3">
      <c r="B26" s="38" t="s">
        <v>174</v>
      </c>
      <c r="C26" s="42">
        <v>0.05</v>
      </c>
    </row>
    <row r="28" spans="2:10" x14ac:dyDescent="0.25">
      <c r="B28" s="6" t="s">
        <v>176</v>
      </c>
    </row>
    <row r="29" spans="2:10" x14ac:dyDescent="0.25">
      <c r="B29" s="6" t="s">
        <v>177</v>
      </c>
    </row>
    <row r="30" spans="2:10" x14ac:dyDescent="0.25">
      <c r="B30" s="6" t="s">
        <v>178</v>
      </c>
    </row>
    <row r="31" spans="2:10" ht="12.5" customHeight="1" x14ac:dyDescent="0.25">
      <c r="B31" s="62" t="s">
        <v>179</v>
      </c>
      <c r="C31" s="62"/>
      <c r="D31" s="62"/>
      <c r="E31" s="62"/>
      <c r="F31" s="62"/>
      <c r="G31" s="62"/>
      <c r="H31" s="62"/>
      <c r="I31" s="62"/>
      <c r="J31" s="62"/>
    </row>
    <row r="32" spans="2:10" x14ac:dyDescent="0.25">
      <c r="B32" s="62"/>
      <c r="C32" s="62"/>
      <c r="D32" s="62"/>
      <c r="E32" s="62"/>
      <c r="F32" s="62"/>
      <c r="G32" s="62"/>
      <c r="H32" s="62"/>
      <c r="I32" s="62"/>
      <c r="J32" s="62"/>
    </row>
    <row r="35" spans="2:6" x14ac:dyDescent="0.25">
      <c r="B35" s="6" t="s">
        <v>180</v>
      </c>
    </row>
    <row r="36" spans="2:6" ht="13" thickBot="1" x14ac:dyDescent="0.3"/>
    <row r="37" spans="2:6" ht="25" x14ac:dyDescent="0.25">
      <c r="B37" s="16"/>
      <c r="C37" s="17" t="s">
        <v>137</v>
      </c>
      <c r="D37" s="17" t="s">
        <v>138</v>
      </c>
      <c r="E37" s="17" t="s">
        <v>139</v>
      </c>
    </row>
    <row r="38" spans="2:6" ht="13" x14ac:dyDescent="0.3">
      <c r="B38" s="18" t="s">
        <v>22</v>
      </c>
      <c r="C38" s="45" t="s">
        <v>181</v>
      </c>
      <c r="D38" s="43" t="s">
        <v>181</v>
      </c>
      <c r="E38" s="45" t="s">
        <v>182</v>
      </c>
    </row>
    <row r="39" spans="2:6" ht="13.5" thickBot="1" x14ac:dyDescent="0.35">
      <c r="B39" s="22" t="s">
        <v>164</v>
      </c>
      <c r="C39" s="46" t="s">
        <v>182</v>
      </c>
      <c r="D39" s="44" t="s">
        <v>182</v>
      </c>
      <c r="E39" s="46" t="s">
        <v>181</v>
      </c>
    </row>
    <row r="40" spans="2:6" ht="13" x14ac:dyDescent="0.3">
      <c r="B40" s="47" t="s">
        <v>183</v>
      </c>
    </row>
    <row r="43" spans="2:6" x14ac:dyDescent="0.25">
      <c r="B43" s="6" t="s">
        <v>184</v>
      </c>
    </row>
    <row r="44" spans="2:6" ht="13" thickBot="1" x14ac:dyDescent="0.3"/>
    <row r="45" spans="2:6" ht="25" x14ac:dyDescent="0.25">
      <c r="B45" s="16"/>
      <c r="C45" s="17" t="s">
        <v>137</v>
      </c>
      <c r="D45" s="17" t="s">
        <v>138</v>
      </c>
      <c r="E45" s="17" t="s">
        <v>139</v>
      </c>
      <c r="F45" s="48" t="s">
        <v>185</v>
      </c>
    </row>
    <row r="46" spans="2:6" x14ac:dyDescent="0.25">
      <c r="B46" s="18" t="s">
        <v>22</v>
      </c>
      <c r="C46" s="26">
        <v>9.9270961201625472</v>
      </c>
      <c r="D46" s="26">
        <v>0.85761072489832546</v>
      </c>
      <c r="E46" s="26">
        <v>4.438940189510534</v>
      </c>
      <c r="F46" s="49">
        <v>15.223647034571407</v>
      </c>
    </row>
    <row r="47" spans="2:6" x14ac:dyDescent="0.25">
      <c r="B47" s="15" t="s">
        <v>164</v>
      </c>
      <c r="C47" s="27">
        <v>8.2036419326343282</v>
      </c>
      <c r="D47" s="27">
        <v>0.70871997404792075</v>
      </c>
      <c r="E47" s="27">
        <v>3.6682908510538437</v>
      </c>
      <c r="F47" s="50">
        <v>12.580652757736091</v>
      </c>
    </row>
    <row r="48" spans="2:6" ht="13" thickBot="1" x14ac:dyDescent="0.3">
      <c r="B48" s="19" t="s">
        <v>185</v>
      </c>
      <c r="C48" s="20">
        <v>18.130738052796875</v>
      </c>
      <c r="D48" s="20">
        <v>1.5663306989462462</v>
      </c>
      <c r="E48" s="20">
        <v>8.1072310405643773</v>
      </c>
      <c r="F48" s="51">
        <v>27.804299792307496</v>
      </c>
    </row>
    <row r="51" spans="2:5" x14ac:dyDescent="0.25">
      <c r="B51" s="6" t="s">
        <v>186</v>
      </c>
    </row>
    <row r="52" spans="2:5" ht="13" thickBot="1" x14ac:dyDescent="0.3"/>
    <row r="53" spans="2:5" ht="25" x14ac:dyDescent="0.25">
      <c r="B53" s="16"/>
      <c r="C53" s="17" t="s">
        <v>137</v>
      </c>
      <c r="D53" s="17" t="s">
        <v>138</v>
      </c>
      <c r="E53" s="17" t="s">
        <v>139</v>
      </c>
    </row>
    <row r="54" spans="2:5" x14ac:dyDescent="0.25">
      <c r="B54" s="18" t="s">
        <v>22</v>
      </c>
      <c r="C54" s="26">
        <v>3.1507294584211047</v>
      </c>
      <c r="D54" s="26">
        <v>0.92607274276825868</v>
      </c>
      <c r="E54" s="26">
        <v>-2.1068792536618073</v>
      </c>
    </row>
    <row r="55" spans="2:5" ht="13" thickBot="1" x14ac:dyDescent="0.3">
      <c r="B55" s="22" t="s">
        <v>164</v>
      </c>
      <c r="C55" s="28">
        <v>-2.8642000510848273</v>
      </c>
      <c r="D55" s="28">
        <v>-0.84185507900583501</v>
      </c>
      <c r="E55" s="28">
        <v>1.9152782698746007</v>
      </c>
    </row>
    <row r="58" spans="2:5" x14ac:dyDescent="0.25">
      <c r="B58" s="6" t="s">
        <v>187</v>
      </c>
    </row>
    <row r="59" spans="2:5" ht="13" thickBot="1" x14ac:dyDescent="0.3"/>
    <row r="60" spans="2:5" ht="25" x14ac:dyDescent="0.25">
      <c r="B60" s="16"/>
      <c r="C60" s="17" t="s">
        <v>137</v>
      </c>
      <c r="D60" s="17" t="s">
        <v>138</v>
      </c>
      <c r="E60" s="17" t="s">
        <v>139</v>
      </c>
    </row>
    <row r="61" spans="2:5" ht="13" x14ac:dyDescent="0.3">
      <c r="B61" s="18" t="s">
        <v>22</v>
      </c>
      <c r="C61" s="29">
        <v>4.7879978692146201</v>
      </c>
      <c r="D61" s="26">
        <v>1.3239929514224911</v>
      </c>
      <c r="E61" s="29">
        <v>-5.0684492574675408</v>
      </c>
    </row>
    <row r="62" spans="2:5" ht="13.5" thickBot="1" x14ac:dyDescent="0.35">
      <c r="B62" s="22" t="s">
        <v>164</v>
      </c>
      <c r="C62" s="33">
        <v>-4.787997869214621</v>
      </c>
      <c r="D62" s="28">
        <v>-1.32399295142249</v>
      </c>
      <c r="E62" s="33">
        <v>5.0684492574675408</v>
      </c>
    </row>
    <row r="63" spans="2:5" ht="13" x14ac:dyDescent="0.3">
      <c r="B63" s="47" t="s">
        <v>188</v>
      </c>
    </row>
    <row r="86" spans="2:7" x14ac:dyDescent="0.25">
      <c r="G86" t="s">
        <v>189</v>
      </c>
    </row>
    <row r="89" spans="2:7" x14ac:dyDescent="0.25">
      <c r="B89" s="6" t="s">
        <v>190</v>
      </c>
    </row>
    <row r="90" spans="2:7" ht="13" thickBot="1" x14ac:dyDescent="0.3"/>
    <row r="91" spans="2:7" ht="25" x14ac:dyDescent="0.25">
      <c r="B91" s="16"/>
      <c r="C91" s="17" t="s">
        <v>137</v>
      </c>
      <c r="D91" s="17" t="s">
        <v>138</v>
      </c>
      <c r="E91" s="17" t="s">
        <v>139</v>
      </c>
      <c r="F91" s="48" t="s">
        <v>185</v>
      </c>
    </row>
    <row r="92" spans="2:7" x14ac:dyDescent="0.25">
      <c r="B92" s="18" t="s">
        <v>22</v>
      </c>
      <c r="C92" s="23">
        <v>72</v>
      </c>
      <c r="D92" s="23">
        <v>30</v>
      </c>
      <c r="E92" s="23">
        <v>136</v>
      </c>
      <c r="F92" s="53">
        <v>238</v>
      </c>
    </row>
    <row r="93" spans="2:7" x14ac:dyDescent="0.25">
      <c r="B93" s="15" t="s">
        <v>164</v>
      </c>
      <c r="C93" s="24">
        <v>38</v>
      </c>
      <c r="D93" s="24">
        <v>26</v>
      </c>
      <c r="E93" s="24">
        <v>224</v>
      </c>
      <c r="F93" s="54">
        <v>288</v>
      </c>
    </row>
    <row r="94" spans="2:7" ht="13" thickBot="1" x14ac:dyDescent="0.3">
      <c r="B94" s="19" t="s">
        <v>185</v>
      </c>
      <c r="C94" s="52">
        <v>110</v>
      </c>
      <c r="D94" s="52">
        <v>56</v>
      </c>
      <c r="E94" s="52">
        <v>360</v>
      </c>
      <c r="F94" s="55">
        <v>526</v>
      </c>
    </row>
    <row r="97" spans="2:6" x14ac:dyDescent="0.25">
      <c r="B97" s="6" t="s">
        <v>191</v>
      </c>
    </row>
    <row r="98" spans="2:6" ht="13" thickBot="1" x14ac:dyDescent="0.3"/>
    <row r="99" spans="2:6" ht="25" x14ac:dyDescent="0.25">
      <c r="B99" s="16"/>
      <c r="C99" s="17" t="s">
        <v>137</v>
      </c>
      <c r="D99" s="17" t="s">
        <v>138</v>
      </c>
      <c r="E99" s="17" t="s">
        <v>139</v>
      </c>
      <c r="F99" s="48" t="s">
        <v>185</v>
      </c>
    </row>
    <row r="100" spans="2:6" x14ac:dyDescent="0.25">
      <c r="B100" s="18" t="s">
        <v>22</v>
      </c>
      <c r="C100" s="26">
        <v>30.252100840336134</v>
      </c>
      <c r="D100" s="26">
        <v>12.605042016806722</v>
      </c>
      <c r="E100" s="26">
        <v>57.142857142857139</v>
      </c>
      <c r="F100" s="49">
        <v>100</v>
      </c>
    </row>
    <row r="101" spans="2:6" x14ac:dyDescent="0.25">
      <c r="B101" s="15" t="s">
        <v>164</v>
      </c>
      <c r="C101" s="27">
        <v>13.194444444444445</v>
      </c>
      <c r="D101" s="27">
        <v>9.0277777777777768</v>
      </c>
      <c r="E101" s="27">
        <v>77.777777777777786</v>
      </c>
      <c r="F101" s="50">
        <v>100</v>
      </c>
    </row>
    <row r="102" spans="2:6" ht="13" thickBot="1" x14ac:dyDescent="0.3">
      <c r="B102" s="19" t="s">
        <v>185</v>
      </c>
      <c r="C102" s="52">
        <v>20.912547528517113</v>
      </c>
      <c r="D102" s="52">
        <v>10.646387832699618</v>
      </c>
      <c r="E102" s="52">
        <v>68.44106463878326</v>
      </c>
      <c r="F102" s="55">
        <v>100</v>
      </c>
    </row>
    <row r="105" spans="2:6" x14ac:dyDescent="0.25">
      <c r="B105" s="6" t="s">
        <v>192</v>
      </c>
    </row>
    <row r="106" spans="2:6" ht="13" thickBot="1" x14ac:dyDescent="0.3"/>
    <row r="107" spans="2:6" ht="25" x14ac:dyDescent="0.25">
      <c r="B107" s="16"/>
      <c r="C107" s="17" t="s">
        <v>137</v>
      </c>
      <c r="D107" s="17" t="s">
        <v>138</v>
      </c>
      <c r="E107" s="17" t="s">
        <v>139</v>
      </c>
      <c r="F107" s="48" t="s">
        <v>185</v>
      </c>
    </row>
    <row r="108" spans="2:6" x14ac:dyDescent="0.25">
      <c r="B108" s="18" t="s">
        <v>22</v>
      </c>
      <c r="C108" s="26">
        <v>65.454545454545453</v>
      </c>
      <c r="D108" s="26">
        <v>53.571428571428569</v>
      </c>
      <c r="E108" s="26">
        <v>37.777777777777779</v>
      </c>
      <c r="F108" s="49">
        <v>45.247148288973385</v>
      </c>
    </row>
    <row r="109" spans="2:6" x14ac:dyDescent="0.25">
      <c r="B109" s="15" t="s">
        <v>164</v>
      </c>
      <c r="C109" s="27">
        <v>34.545454545454547</v>
      </c>
      <c r="D109" s="27">
        <v>46.428571428571431</v>
      </c>
      <c r="E109" s="27">
        <v>62.222222222222221</v>
      </c>
      <c r="F109" s="50">
        <v>54.752851711026615</v>
      </c>
    </row>
    <row r="110" spans="2:6" ht="13" thickBot="1" x14ac:dyDescent="0.3">
      <c r="B110" s="19" t="s">
        <v>185</v>
      </c>
      <c r="C110" s="52">
        <v>100</v>
      </c>
      <c r="D110" s="52">
        <v>100</v>
      </c>
      <c r="E110" s="52">
        <v>100</v>
      </c>
      <c r="F110" s="55">
        <v>100</v>
      </c>
    </row>
    <row r="113" spans="2:6" x14ac:dyDescent="0.25">
      <c r="B113" s="6" t="s">
        <v>193</v>
      </c>
    </row>
    <row r="114" spans="2:6" ht="13" thickBot="1" x14ac:dyDescent="0.3"/>
    <row r="115" spans="2:6" ht="25" x14ac:dyDescent="0.25">
      <c r="B115" s="16"/>
      <c r="C115" s="17" t="s">
        <v>137</v>
      </c>
      <c r="D115" s="17" t="s">
        <v>138</v>
      </c>
      <c r="E115" s="17" t="s">
        <v>139</v>
      </c>
      <c r="F115" s="48" t="s">
        <v>185</v>
      </c>
    </row>
    <row r="116" spans="2:6" x14ac:dyDescent="0.25">
      <c r="B116" s="18" t="s">
        <v>22</v>
      </c>
      <c r="C116" s="26">
        <v>13.688212927756654</v>
      </c>
      <c r="D116" s="26">
        <v>5.7034220532319395</v>
      </c>
      <c r="E116" s="26">
        <v>25.85551330798479</v>
      </c>
      <c r="F116" s="49">
        <v>45.247148288973385</v>
      </c>
    </row>
    <row r="117" spans="2:6" x14ac:dyDescent="0.25">
      <c r="B117" s="15" t="s">
        <v>164</v>
      </c>
      <c r="C117" s="27">
        <v>7.2243346007604554</v>
      </c>
      <c r="D117" s="27">
        <v>4.9429657794676807</v>
      </c>
      <c r="E117" s="27">
        <v>42.585551330798474</v>
      </c>
      <c r="F117" s="50">
        <v>54.752851711026615</v>
      </c>
    </row>
    <row r="118" spans="2:6" ht="13" thickBot="1" x14ac:dyDescent="0.3">
      <c r="B118" s="19" t="s">
        <v>185</v>
      </c>
      <c r="C118" s="20">
        <v>20.912547528517113</v>
      </c>
      <c r="D118" s="20">
        <v>10.646387832699618</v>
      </c>
      <c r="E118" s="20">
        <v>68.44106463878326</v>
      </c>
      <c r="F118" s="51">
        <v>100</v>
      </c>
    </row>
    <row r="121" spans="2:6" x14ac:dyDescent="0.25">
      <c r="B121" s="6" t="s">
        <v>194</v>
      </c>
    </row>
    <row r="122" spans="2:6" ht="13" thickBot="1" x14ac:dyDescent="0.3"/>
    <row r="123" spans="2:6" x14ac:dyDescent="0.25">
      <c r="B123" s="37" t="s">
        <v>170</v>
      </c>
      <c r="C123" s="39">
        <v>27.804299792307489</v>
      </c>
    </row>
    <row r="124" spans="2:6" x14ac:dyDescent="0.25">
      <c r="B124" t="s">
        <v>171</v>
      </c>
      <c r="C124" s="40">
        <v>5.9914645471101275</v>
      </c>
    </row>
    <row r="125" spans="2:6" x14ac:dyDescent="0.25">
      <c r="B125" t="s">
        <v>172</v>
      </c>
      <c r="C125" s="41">
        <v>2</v>
      </c>
    </row>
    <row r="126" spans="2:6" x14ac:dyDescent="0.25">
      <c r="B126" t="s">
        <v>173</v>
      </c>
      <c r="C126" s="40" t="s">
        <v>175</v>
      </c>
    </row>
    <row r="127" spans="2:6" ht="13" thickBot="1" x14ac:dyDescent="0.3">
      <c r="B127" s="38" t="s">
        <v>174</v>
      </c>
      <c r="C127" s="42">
        <v>0.05</v>
      </c>
    </row>
    <row r="129" spans="2:10" x14ac:dyDescent="0.25">
      <c r="B129" s="6" t="s">
        <v>176</v>
      </c>
    </row>
    <row r="130" spans="2:10" x14ac:dyDescent="0.25">
      <c r="B130" s="6" t="s">
        <v>177</v>
      </c>
    </row>
    <row r="131" spans="2:10" x14ac:dyDescent="0.25">
      <c r="B131" s="6" t="s">
        <v>178</v>
      </c>
    </row>
    <row r="132" spans="2:10" ht="12.5" customHeight="1" x14ac:dyDescent="0.25">
      <c r="B132" s="62" t="s">
        <v>179</v>
      </c>
      <c r="C132" s="62"/>
      <c r="D132" s="62"/>
      <c r="E132" s="62"/>
      <c r="F132" s="62"/>
      <c r="G132" s="62"/>
      <c r="H132" s="62"/>
      <c r="I132" s="62"/>
      <c r="J132" s="62"/>
    </row>
    <row r="133" spans="2:10" x14ac:dyDescent="0.25">
      <c r="B133" s="62"/>
      <c r="C133" s="62"/>
      <c r="D133" s="62"/>
      <c r="E133" s="62"/>
      <c r="F133" s="62"/>
      <c r="G133" s="62"/>
      <c r="H133" s="62"/>
      <c r="I133" s="62"/>
      <c r="J133" s="62"/>
    </row>
    <row r="136" spans="2:10" x14ac:dyDescent="0.25">
      <c r="B136" s="6" t="s">
        <v>195</v>
      </c>
    </row>
    <row r="137" spans="2:10" ht="13" thickBot="1" x14ac:dyDescent="0.3"/>
    <row r="138" spans="2:10" x14ac:dyDescent="0.25">
      <c r="B138" s="37" t="s">
        <v>196</v>
      </c>
      <c r="C138" s="39" t="s">
        <v>175</v>
      </c>
    </row>
    <row r="139" spans="2:10" ht="13" thickBot="1" x14ac:dyDescent="0.3">
      <c r="B139" s="38" t="s">
        <v>174</v>
      </c>
      <c r="C139" s="42">
        <v>0.05</v>
      </c>
    </row>
    <row r="141" spans="2:10" x14ac:dyDescent="0.25">
      <c r="B141" s="6" t="s">
        <v>176</v>
      </c>
    </row>
    <row r="142" spans="2:10" x14ac:dyDescent="0.25">
      <c r="B142" s="6" t="s">
        <v>177</v>
      </c>
    </row>
    <row r="143" spans="2:10" x14ac:dyDescent="0.25">
      <c r="B143" s="6" t="s">
        <v>178</v>
      </c>
    </row>
    <row r="144" spans="2:10" ht="12.5" customHeight="1" x14ac:dyDescent="0.25">
      <c r="B144" s="62" t="s">
        <v>179</v>
      </c>
      <c r="C144" s="62"/>
      <c r="D144" s="62"/>
      <c r="E144" s="62"/>
      <c r="F144" s="62"/>
      <c r="G144" s="62"/>
      <c r="H144" s="62"/>
      <c r="I144" s="62"/>
      <c r="J144" s="62"/>
    </row>
    <row r="145" spans="2:10" x14ac:dyDescent="0.25">
      <c r="B145" s="62"/>
      <c r="C145" s="62"/>
      <c r="D145" s="62"/>
      <c r="E145" s="62"/>
      <c r="F145" s="62"/>
      <c r="G145" s="62"/>
      <c r="H145" s="62"/>
      <c r="I145" s="62"/>
      <c r="J145" s="62"/>
    </row>
    <row r="148" spans="2:10" x14ac:dyDescent="0.25">
      <c r="B148" s="6" t="s">
        <v>197</v>
      </c>
    </row>
    <row r="149" spans="2:10" ht="13" thickBot="1" x14ac:dyDescent="0.3"/>
    <row r="150" spans="2:10" x14ac:dyDescent="0.25">
      <c r="B150" s="37" t="s">
        <v>198</v>
      </c>
      <c r="C150" s="39">
        <v>27.939718398991289</v>
      </c>
    </row>
    <row r="151" spans="2:10" x14ac:dyDescent="0.25">
      <c r="B151" t="s">
        <v>199</v>
      </c>
      <c r="C151" s="40">
        <v>5.9914645471101275</v>
      </c>
    </row>
    <row r="152" spans="2:10" x14ac:dyDescent="0.25">
      <c r="B152" t="s">
        <v>172</v>
      </c>
      <c r="C152" s="41">
        <v>2</v>
      </c>
    </row>
    <row r="153" spans="2:10" x14ac:dyDescent="0.25">
      <c r="B153" t="s">
        <v>173</v>
      </c>
      <c r="C153" s="40" t="s">
        <v>175</v>
      </c>
    </row>
    <row r="154" spans="2:10" ht="13" thickBot="1" x14ac:dyDescent="0.3">
      <c r="B154" s="38" t="s">
        <v>174</v>
      </c>
      <c r="C154" s="42">
        <v>0.05</v>
      </c>
    </row>
    <row r="156" spans="2:10" x14ac:dyDescent="0.25">
      <c r="B156" s="6" t="s">
        <v>176</v>
      </c>
    </row>
    <row r="157" spans="2:10" x14ac:dyDescent="0.25">
      <c r="B157" s="6" t="s">
        <v>177</v>
      </c>
    </row>
    <row r="158" spans="2:10" x14ac:dyDescent="0.25">
      <c r="B158" s="6" t="s">
        <v>178</v>
      </c>
    </row>
    <row r="159" spans="2:10" ht="12.5" customHeight="1" x14ac:dyDescent="0.25">
      <c r="B159" s="62" t="s">
        <v>179</v>
      </c>
      <c r="C159" s="62"/>
      <c r="D159" s="62"/>
      <c r="E159" s="62"/>
      <c r="F159" s="62"/>
      <c r="G159" s="62"/>
      <c r="H159" s="62"/>
      <c r="I159" s="62"/>
      <c r="J159" s="62"/>
    </row>
    <row r="160" spans="2:10" x14ac:dyDescent="0.25">
      <c r="B160" s="62"/>
      <c r="C160" s="62"/>
      <c r="D160" s="62"/>
      <c r="E160" s="62"/>
      <c r="F160" s="62"/>
      <c r="G160" s="62"/>
      <c r="H160" s="62"/>
      <c r="I160" s="62"/>
      <c r="J160" s="62"/>
    </row>
    <row r="163" spans="2:6" x14ac:dyDescent="0.25">
      <c r="B163" s="6" t="s">
        <v>200</v>
      </c>
    </row>
    <row r="164" spans="2:6" ht="13" thickBot="1" x14ac:dyDescent="0.3"/>
    <row r="165" spans="2:6" x14ac:dyDescent="0.25">
      <c r="B165" s="16" t="s">
        <v>201</v>
      </c>
      <c r="C165" s="17" t="s">
        <v>202</v>
      </c>
    </row>
    <row r="166" spans="2:6" x14ac:dyDescent="0.25">
      <c r="B166" s="18" t="s">
        <v>203</v>
      </c>
      <c r="C166" s="26">
        <v>0.22991277810662514</v>
      </c>
    </row>
    <row r="167" spans="2:6" x14ac:dyDescent="0.25">
      <c r="B167" s="15" t="s">
        <v>204</v>
      </c>
      <c r="C167" s="27">
        <v>0.22406695877982641</v>
      </c>
    </row>
    <row r="168" spans="2:6" x14ac:dyDescent="0.25">
      <c r="B168" s="15" t="s">
        <v>205</v>
      </c>
      <c r="C168" s="27">
        <v>0.22991277810662514</v>
      </c>
    </row>
    <row r="169" spans="2:6" x14ac:dyDescent="0.25">
      <c r="B169" s="15" t="s">
        <v>206</v>
      </c>
      <c r="C169" s="27">
        <v>0.19333283093088377</v>
      </c>
    </row>
    <row r="170" spans="2:6" x14ac:dyDescent="0.25">
      <c r="B170" s="15" t="s">
        <v>207</v>
      </c>
      <c r="C170" s="27">
        <v>5.2859885536706272E-2</v>
      </c>
    </row>
    <row r="171" spans="2:6" ht="13" thickBot="1" x14ac:dyDescent="0.3">
      <c r="B171" s="22" t="s">
        <v>208</v>
      </c>
      <c r="C171" s="28">
        <v>3.7930058249027759E-2</v>
      </c>
    </row>
    <row r="174" spans="2:6" x14ac:dyDescent="0.25">
      <c r="B174" s="6" t="s">
        <v>209</v>
      </c>
    </row>
    <row r="175" spans="2:6" ht="13" thickBot="1" x14ac:dyDescent="0.3"/>
    <row r="176" spans="2:6" ht="37.5" x14ac:dyDescent="0.25">
      <c r="B176" s="16" t="s">
        <v>201</v>
      </c>
      <c r="C176" s="17" t="s">
        <v>202</v>
      </c>
      <c r="D176" s="17" t="s">
        <v>210</v>
      </c>
      <c r="E176" s="17" t="s">
        <v>211</v>
      </c>
      <c r="F176" s="17" t="s">
        <v>212</v>
      </c>
    </row>
    <row r="177" spans="2:6" x14ac:dyDescent="0.25">
      <c r="B177" s="18" t="s">
        <v>213</v>
      </c>
      <c r="C177" s="26">
        <v>0.43039000115727344</v>
      </c>
      <c r="D177" s="26">
        <v>7.2457231433837269E-2</v>
      </c>
      <c r="E177" s="26">
        <v>0.28837643712746897</v>
      </c>
      <c r="F177" s="26">
        <v>0.57240356518707791</v>
      </c>
    </row>
    <row r="178" spans="2:6" x14ac:dyDescent="0.25">
      <c r="B178" s="15" t="s">
        <v>214</v>
      </c>
      <c r="C178" s="27">
        <v>0.22130582641324051</v>
      </c>
      <c r="D178" s="27">
        <v>4.11165614462152E-2</v>
      </c>
      <c r="E178" s="27">
        <v>0.14071884681053062</v>
      </c>
      <c r="F178" s="27">
        <v>0.30189280601595037</v>
      </c>
    </row>
    <row r="179" spans="2:6" x14ac:dyDescent="0.25">
      <c r="B179" s="15" t="s">
        <v>215</v>
      </c>
      <c r="C179" s="27">
        <v>0.21506744350792986</v>
      </c>
      <c r="D179" s="27">
        <v>4.0625396462632905E-2</v>
      </c>
      <c r="E179" s="27">
        <v>0.13544312958350846</v>
      </c>
      <c r="F179" s="27">
        <v>0.29469175743235126</v>
      </c>
    </row>
    <row r="180" spans="2:6" x14ac:dyDescent="0.25">
      <c r="B180" s="15" t="s">
        <v>216</v>
      </c>
      <c r="C180" s="27">
        <v>0.22566747572815529</v>
      </c>
      <c r="D180" s="27">
        <v>4.1815129778949543E-2</v>
      </c>
      <c r="E180" s="27">
        <v>0.14371132735254588</v>
      </c>
      <c r="F180" s="27">
        <v>0.3076236241037647</v>
      </c>
    </row>
    <row r="181" spans="2:6" x14ac:dyDescent="0.25">
      <c r="B181" s="15" t="s">
        <v>217</v>
      </c>
      <c r="C181" s="27">
        <v>0.21702847805788983</v>
      </c>
      <c r="D181" s="27">
        <v>4.0955975312941213E-2</v>
      </c>
      <c r="E181" s="27">
        <v>0.13675624149281351</v>
      </c>
      <c r="F181" s="27">
        <v>0.29730071462296614</v>
      </c>
    </row>
    <row r="182" spans="2:6" x14ac:dyDescent="0.25">
      <c r="B182" s="15" t="s">
        <v>218</v>
      </c>
      <c r="C182" s="27">
        <v>3.8567822425528232E-2</v>
      </c>
      <c r="D182" s="27">
        <v>1.4385940856447619E-2</v>
      </c>
      <c r="E182" s="27">
        <v>1.0371896463167603E-2</v>
      </c>
      <c r="F182" s="27">
        <v>6.6763748387888858E-2</v>
      </c>
    </row>
    <row r="183" spans="2:6" x14ac:dyDescent="0.25">
      <c r="B183" s="15" t="s">
        <v>219</v>
      </c>
      <c r="C183" s="27">
        <v>3.218279816950962E-2</v>
      </c>
      <c r="D183" s="27">
        <v>1.1975952715766956E-2</v>
      </c>
      <c r="E183" s="27">
        <v>8.7103621660517411E-3</v>
      </c>
      <c r="F183" s="27">
        <v>5.5655234172967499E-2</v>
      </c>
    </row>
    <row r="184" spans="2:6" ht="13" thickBot="1" x14ac:dyDescent="0.3">
      <c r="B184" s="22" t="s">
        <v>220</v>
      </c>
      <c r="C184" s="28">
        <v>3.5087195971403709E-2</v>
      </c>
      <c r="D184" s="28">
        <v>1.3056262646839576E-2</v>
      </c>
      <c r="E184" s="28">
        <v>9.497391410902549E-3</v>
      </c>
      <c r="F184" s="28">
        <v>6.0677000531904869E-2</v>
      </c>
    </row>
  </sheetData>
  <mergeCells count="5">
    <mergeCell ref="B1:M2"/>
    <mergeCell ref="B31:J32"/>
    <mergeCell ref="B132:J133"/>
    <mergeCell ref="B144:J145"/>
    <mergeCell ref="B159:J160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T860447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DD152475">
              <controlPr defaultSize="0" autoFill="0" autoPict="0" macro="[0]!GoToResultsNew1505202012435873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10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B1AB3-CCAA-48E4-A572-49CFA1B5BFD8}">
  <sheetPr codeName="Лист5">
    <tabColor rgb="FF007800"/>
  </sheetPr>
  <dimension ref="B1:M184"/>
  <sheetViews>
    <sheetView zoomScaleNormal="100" workbookViewId="0">
      <selection activeCell="H28" sqref="H28"/>
    </sheetView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13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x14ac:dyDescent="0.25">
      <c r="B3" t="s">
        <v>221</v>
      </c>
    </row>
    <row r="4" spans="2:13" x14ac:dyDescent="0.25">
      <c r="B4" t="s">
        <v>144</v>
      </c>
    </row>
    <row r="5" spans="2:13" x14ac:dyDescent="0.25">
      <c r="B5" t="s">
        <v>165</v>
      </c>
    </row>
    <row r="6" spans="2:13" x14ac:dyDescent="0.25">
      <c r="B6" t="s">
        <v>166</v>
      </c>
    </row>
    <row r="7" spans="2:13" ht="34.25" customHeight="1" x14ac:dyDescent="0.25"/>
    <row r="8" spans="2:13" ht="16" customHeight="1" x14ac:dyDescent="0.3">
      <c r="B8" s="14"/>
    </row>
    <row r="11" spans="2:13" ht="13" x14ac:dyDescent="0.3">
      <c r="B11" s="9" t="s">
        <v>167</v>
      </c>
    </row>
    <row r="13" spans="2:13" x14ac:dyDescent="0.25">
      <c r="B13" s="6" t="s">
        <v>168</v>
      </c>
    </row>
    <row r="14" spans="2:13" ht="13" thickBot="1" x14ac:dyDescent="0.3"/>
    <row r="15" spans="2:13" ht="25" x14ac:dyDescent="0.25">
      <c r="B15" s="16"/>
      <c r="C15" s="17" t="s">
        <v>136</v>
      </c>
      <c r="D15" s="17" t="s">
        <v>137</v>
      </c>
      <c r="E15" s="17" t="s">
        <v>138</v>
      </c>
      <c r="F15" s="17" t="s">
        <v>139</v>
      </c>
      <c r="G15" s="17" t="s">
        <v>140</v>
      </c>
    </row>
    <row r="16" spans="2:13" x14ac:dyDescent="0.25">
      <c r="B16" s="18" t="s">
        <v>22</v>
      </c>
      <c r="C16" s="23">
        <v>27</v>
      </c>
      <c r="D16" s="23">
        <v>45</v>
      </c>
      <c r="E16" s="23">
        <v>30</v>
      </c>
      <c r="F16" s="23">
        <v>42</v>
      </c>
      <c r="G16" s="23">
        <v>94</v>
      </c>
    </row>
    <row r="17" spans="2:10" ht="13" thickBot="1" x14ac:dyDescent="0.3">
      <c r="B17" s="22" t="s">
        <v>164</v>
      </c>
      <c r="C17" s="25">
        <v>19</v>
      </c>
      <c r="D17" s="25">
        <v>19</v>
      </c>
      <c r="E17" s="25">
        <v>26</v>
      </c>
      <c r="F17" s="25">
        <v>71</v>
      </c>
      <c r="G17" s="25">
        <v>153</v>
      </c>
    </row>
    <row r="20" spans="2:10" x14ac:dyDescent="0.25">
      <c r="B20" s="6" t="s">
        <v>169</v>
      </c>
    </row>
    <row r="21" spans="2:10" ht="13" thickBot="1" x14ac:dyDescent="0.3"/>
    <row r="22" spans="2:10" x14ac:dyDescent="0.25">
      <c r="B22" s="37" t="s">
        <v>170</v>
      </c>
      <c r="C22" s="39">
        <v>29.286893887611232</v>
      </c>
    </row>
    <row r="23" spans="2:10" x14ac:dyDescent="0.25">
      <c r="B23" t="s">
        <v>171</v>
      </c>
      <c r="C23" s="40">
        <v>9.4877290367837084</v>
      </c>
    </row>
    <row r="24" spans="2:10" x14ac:dyDescent="0.25">
      <c r="B24" t="s">
        <v>172</v>
      </c>
      <c r="C24" s="41">
        <v>4</v>
      </c>
    </row>
    <row r="25" spans="2:10" x14ac:dyDescent="0.25">
      <c r="B25" t="s">
        <v>173</v>
      </c>
      <c r="C25" s="40" t="s">
        <v>175</v>
      </c>
    </row>
    <row r="26" spans="2:10" ht="13" thickBot="1" x14ac:dyDescent="0.3">
      <c r="B26" s="38" t="s">
        <v>174</v>
      </c>
      <c r="C26" s="42">
        <v>0.05</v>
      </c>
    </row>
    <row r="28" spans="2:10" x14ac:dyDescent="0.25">
      <c r="B28" s="6" t="s">
        <v>176</v>
      </c>
    </row>
    <row r="29" spans="2:10" x14ac:dyDescent="0.25">
      <c r="B29" s="6" t="s">
        <v>177</v>
      </c>
    </row>
    <row r="30" spans="2:10" x14ac:dyDescent="0.25">
      <c r="B30" s="6" t="s">
        <v>178</v>
      </c>
    </row>
    <row r="31" spans="2:10" ht="12.5" customHeight="1" x14ac:dyDescent="0.25">
      <c r="B31" s="62" t="s">
        <v>179</v>
      </c>
      <c r="C31" s="62"/>
      <c r="D31" s="62"/>
      <c r="E31" s="62"/>
      <c r="F31" s="62"/>
      <c r="G31" s="62"/>
      <c r="H31" s="62"/>
      <c r="I31" s="62"/>
      <c r="J31" s="62"/>
    </row>
    <row r="32" spans="2:10" x14ac:dyDescent="0.25">
      <c r="B32" s="62"/>
      <c r="C32" s="62"/>
      <c r="D32" s="62"/>
      <c r="E32" s="62"/>
      <c r="F32" s="62"/>
      <c r="G32" s="62"/>
      <c r="H32" s="62"/>
      <c r="I32" s="62"/>
      <c r="J32" s="62"/>
    </row>
    <row r="35" spans="2:8" x14ac:dyDescent="0.25">
      <c r="B35" s="6" t="s">
        <v>180</v>
      </c>
    </row>
    <row r="36" spans="2:8" ht="13" thickBot="1" x14ac:dyDescent="0.3"/>
    <row r="37" spans="2:8" ht="25" x14ac:dyDescent="0.25">
      <c r="B37" s="16"/>
      <c r="C37" s="17" t="s">
        <v>136</v>
      </c>
      <c r="D37" s="17" t="s">
        <v>137</v>
      </c>
      <c r="E37" s="17" t="s">
        <v>138</v>
      </c>
      <c r="F37" s="17" t="s">
        <v>139</v>
      </c>
      <c r="G37" s="17" t="s">
        <v>140</v>
      </c>
    </row>
    <row r="38" spans="2:8" ht="13" x14ac:dyDescent="0.3">
      <c r="B38" s="18" t="s">
        <v>22</v>
      </c>
      <c r="C38" s="43" t="s">
        <v>181</v>
      </c>
      <c r="D38" s="45" t="s">
        <v>181</v>
      </c>
      <c r="E38" s="43" t="s">
        <v>181</v>
      </c>
      <c r="F38" s="45" t="s">
        <v>182</v>
      </c>
      <c r="G38" s="45" t="s">
        <v>182</v>
      </c>
    </row>
    <row r="39" spans="2:8" ht="13.5" thickBot="1" x14ac:dyDescent="0.35">
      <c r="B39" s="22" t="s">
        <v>164</v>
      </c>
      <c r="C39" s="46" t="s">
        <v>182</v>
      </c>
      <c r="D39" s="46" t="s">
        <v>182</v>
      </c>
      <c r="E39" s="44" t="s">
        <v>182</v>
      </c>
      <c r="F39" s="44" t="s">
        <v>181</v>
      </c>
      <c r="G39" s="46" t="s">
        <v>181</v>
      </c>
    </row>
    <row r="40" spans="2:8" ht="13" x14ac:dyDescent="0.3">
      <c r="B40" s="47" t="s">
        <v>183</v>
      </c>
    </row>
    <row r="43" spans="2:8" x14ac:dyDescent="0.25">
      <c r="B43" s="6" t="s">
        <v>184</v>
      </c>
    </row>
    <row r="44" spans="2:8" ht="13" thickBot="1" x14ac:dyDescent="0.3"/>
    <row r="45" spans="2:8" ht="25" x14ac:dyDescent="0.25">
      <c r="B45" s="16"/>
      <c r="C45" s="17" t="s">
        <v>136</v>
      </c>
      <c r="D45" s="17" t="s">
        <v>137</v>
      </c>
      <c r="E45" s="17" t="s">
        <v>138</v>
      </c>
      <c r="F45" s="17" t="s">
        <v>139</v>
      </c>
      <c r="G45" s="17" t="s">
        <v>140</v>
      </c>
      <c r="H45" s="48" t="s">
        <v>185</v>
      </c>
    </row>
    <row r="46" spans="2:8" x14ac:dyDescent="0.25">
      <c r="B46" s="18" t="s">
        <v>22</v>
      </c>
      <c r="C46" s="26">
        <v>1.8387156151930117</v>
      </c>
      <c r="D46" s="26">
        <v>8.8866150309933882</v>
      </c>
      <c r="E46" s="26">
        <v>0.85761072489832546</v>
      </c>
      <c r="F46" s="26">
        <v>1.6300584098507003</v>
      </c>
      <c r="G46" s="26">
        <v>2.8224098001140714</v>
      </c>
      <c r="H46" s="49">
        <v>16.0354095810495</v>
      </c>
    </row>
    <row r="47" spans="2:8" x14ac:dyDescent="0.25">
      <c r="B47" s="15" t="s">
        <v>164</v>
      </c>
      <c r="C47" s="27">
        <v>1.5194941542220013</v>
      </c>
      <c r="D47" s="27">
        <v>7.3437999214459238</v>
      </c>
      <c r="E47" s="27">
        <v>0.70871997404792075</v>
      </c>
      <c r="F47" s="27">
        <v>1.3470621581405096</v>
      </c>
      <c r="G47" s="27">
        <v>2.3324080987053741</v>
      </c>
      <c r="H47" s="50">
        <v>13.251484306561728</v>
      </c>
    </row>
    <row r="48" spans="2:8" ht="13" thickBot="1" x14ac:dyDescent="0.3">
      <c r="B48" s="19" t="s">
        <v>185</v>
      </c>
      <c r="C48" s="20">
        <v>3.358209769415013</v>
      </c>
      <c r="D48" s="20">
        <v>16.230414952439311</v>
      </c>
      <c r="E48" s="20">
        <v>1.5663306989462462</v>
      </c>
      <c r="F48" s="20">
        <v>2.9771205679912098</v>
      </c>
      <c r="G48" s="20">
        <v>5.1548178988194451</v>
      </c>
      <c r="H48" s="51">
        <v>29.286893887611232</v>
      </c>
    </row>
    <row r="51" spans="2:7" x14ac:dyDescent="0.25">
      <c r="B51" s="6" t="s">
        <v>186</v>
      </c>
    </row>
    <row r="52" spans="2:7" ht="13" thickBot="1" x14ac:dyDescent="0.3"/>
    <row r="53" spans="2:7" ht="25" x14ac:dyDescent="0.25">
      <c r="B53" s="16"/>
      <c r="C53" s="17" t="s">
        <v>136</v>
      </c>
      <c r="D53" s="17" t="s">
        <v>137</v>
      </c>
      <c r="E53" s="17" t="s">
        <v>138</v>
      </c>
      <c r="F53" s="17" t="s">
        <v>139</v>
      </c>
      <c r="G53" s="17" t="s">
        <v>140</v>
      </c>
    </row>
    <row r="54" spans="2:7" x14ac:dyDescent="0.25">
      <c r="B54" s="18" t="s">
        <v>22</v>
      </c>
      <c r="C54" s="26">
        <v>1.3559924834574164</v>
      </c>
      <c r="D54" s="26">
        <v>2.9810426080472898</v>
      </c>
      <c r="E54" s="26">
        <v>0.92607274276825868</v>
      </c>
      <c r="F54" s="26">
        <v>-1.276737408338418</v>
      </c>
      <c r="G54" s="26">
        <v>-1.6800029166980845</v>
      </c>
    </row>
    <row r="55" spans="2:7" ht="13" thickBot="1" x14ac:dyDescent="0.3">
      <c r="B55" s="22" t="s">
        <v>164</v>
      </c>
      <c r="C55" s="28">
        <v>-1.2326776359705733</v>
      </c>
      <c r="D55" s="28">
        <v>-2.7099446343875595</v>
      </c>
      <c r="E55" s="28">
        <v>-0.84185507900583501</v>
      </c>
      <c r="F55" s="28">
        <v>1.1606300694624923</v>
      </c>
      <c r="G55" s="28">
        <v>1.5272223475006428</v>
      </c>
    </row>
    <row r="58" spans="2:7" x14ac:dyDescent="0.25">
      <c r="B58" s="6" t="s">
        <v>187</v>
      </c>
    </row>
    <row r="59" spans="2:7" ht="13" thickBot="1" x14ac:dyDescent="0.3"/>
    <row r="60" spans="2:7" ht="25" x14ac:dyDescent="0.25">
      <c r="B60" s="16"/>
      <c r="C60" s="17" t="s">
        <v>136</v>
      </c>
      <c r="D60" s="17" t="s">
        <v>137</v>
      </c>
      <c r="E60" s="17" t="s">
        <v>138</v>
      </c>
      <c r="F60" s="17" t="s">
        <v>139</v>
      </c>
      <c r="G60" s="17" t="s">
        <v>140</v>
      </c>
    </row>
    <row r="61" spans="2:7" ht="13" x14ac:dyDescent="0.3">
      <c r="B61" s="18" t="s">
        <v>22</v>
      </c>
      <c r="C61" s="26">
        <v>1.9183425673353076</v>
      </c>
      <c r="D61" s="29">
        <v>4.2986956304604771</v>
      </c>
      <c r="E61" s="26">
        <v>1.3239929514224911</v>
      </c>
      <c r="F61" s="26">
        <v>-1.9472246461750664</v>
      </c>
      <c r="G61" s="29">
        <v>-3.1174351963607947</v>
      </c>
    </row>
    <row r="62" spans="2:7" ht="13.5" thickBot="1" x14ac:dyDescent="0.35">
      <c r="B62" s="22" t="s">
        <v>164</v>
      </c>
      <c r="C62" s="28">
        <v>-1.9183425673353069</v>
      </c>
      <c r="D62" s="33">
        <v>-4.2986956304604762</v>
      </c>
      <c r="E62" s="28">
        <v>-1.32399295142249</v>
      </c>
      <c r="F62" s="28">
        <v>1.9472246461750669</v>
      </c>
      <c r="G62" s="33">
        <v>3.1174351963607925</v>
      </c>
    </row>
    <row r="63" spans="2:7" ht="13" x14ac:dyDescent="0.3">
      <c r="B63" s="47" t="s">
        <v>188</v>
      </c>
    </row>
    <row r="86" spans="2:8" x14ac:dyDescent="0.25">
      <c r="G86" t="s">
        <v>189</v>
      </c>
    </row>
    <row r="89" spans="2:8" x14ac:dyDescent="0.25">
      <c r="B89" s="6" t="s">
        <v>190</v>
      </c>
    </row>
    <row r="90" spans="2:8" ht="13" thickBot="1" x14ac:dyDescent="0.3"/>
    <row r="91" spans="2:8" ht="25" x14ac:dyDescent="0.25">
      <c r="B91" s="16"/>
      <c r="C91" s="17" t="s">
        <v>136</v>
      </c>
      <c r="D91" s="17" t="s">
        <v>137</v>
      </c>
      <c r="E91" s="17" t="s">
        <v>138</v>
      </c>
      <c r="F91" s="17" t="s">
        <v>139</v>
      </c>
      <c r="G91" s="17" t="s">
        <v>140</v>
      </c>
      <c r="H91" s="48" t="s">
        <v>185</v>
      </c>
    </row>
    <row r="92" spans="2:8" x14ac:dyDescent="0.25">
      <c r="B92" s="18" t="s">
        <v>22</v>
      </c>
      <c r="C92" s="23">
        <v>27</v>
      </c>
      <c r="D92" s="23">
        <v>45</v>
      </c>
      <c r="E92" s="23">
        <v>30</v>
      </c>
      <c r="F92" s="23">
        <v>42</v>
      </c>
      <c r="G92" s="23">
        <v>94</v>
      </c>
      <c r="H92" s="53">
        <v>238</v>
      </c>
    </row>
    <row r="93" spans="2:8" x14ac:dyDescent="0.25">
      <c r="B93" s="15" t="s">
        <v>164</v>
      </c>
      <c r="C93" s="24">
        <v>19</v>
      </c>
      <c r="D93" s="24">
        <v>19</v>
      </c>
      <c r="E93" s="24">
        <v>26</v>
      </c>
      <c r="F93" s="24">
        <v>71</v>
      </c>
      <c r="G93" s="24">
        <v>153</v>
      </c>
      <c r="H93" s="54">
        <v>288</v>
      </c>
    </row>
    <row r="94" spans="2:8" ht="13" thickBot="1" x14ac:dyDescent="0.3">
      <c r="B94" s="19" t="s">
        <v>185</v>
      </c>
      <c r="C94" s="52">
        <v>46</v>
      </c>
      <c r="D94" s="52">
        <v>64</v>
      </c>
      <c r="E94" s="52">
        <v>56</v>
      </c>
      <c r="F94" s="52">
        <v>113</v>
      </c>
      <c r="G94" s="52">
        <v>247</v>
      </c>
      <c r="H94" s="55">
        <v>526</v>
      </c>
    </row>
    <row r="97" spans="2:8" x14ac:dyDescent="0.25">
      <c r="B97" s="6" t="s">
        <v>191</v>
      </c>
    </row>
    <row r="98" spans="2:8" ht="13" thickBot="1" x14ac:dyDescent="0.3"/>
    <row r="99" spans="2:8" ht="25" x14ac:dyDescent="0.25">
      <c r="B99" s="16"/>
      <c r="C99" s="17" t="s">
        <v>136</v>
      </c>
      <c r="D99" s="17" t="s">
        <v>137</v>
      </c>
      <c r="E99" s="17" t="s">
        <v>138</v>
      </c>
      <c r="F99" s="17" t="s">
        <v>139</v>
      </c>
      <c r="G99" s="17" t="s">
        <v>140</v>
      </c>
      <c r="H99" s="48" t="s">
        <v>185</v>
      </c>
    </row>
    <row r="100" spans="2:8" x14ac:dyDescent="0.25">
      <c r="B100" s="18" t="s">
        <v>22</v>
      </c>
      <c r="C100" s="26">
        <v>11.344537815126051</v>
      </c>
      <c r="D100" s="26">
        <v>18.907563025210084</v>
      </c>
      <c r="E100" s="26">
        <v>12.605042016806722</v>
      </c>
      <c r="F100" s="26">
        <v>17.647058823529413</v>
      </c>
      <c r="G100" s="26">
        <v>39.495798319327733</v>
      </c>
      <c r="H100" s="49">
        <v>100</v>
      </c>
    </row>
    <row r="101" spans="2:8" x14ac:dyDescent="0.25">
      <c r="B101" s="15" t="s">
        <v>164</v>
      </c>
      <c r="C101" s="27">
        <v>6.5972222222222223</v>
      </c>
      <c r="D101" s="27">
        <v>6.5972222222222223</v>
      </c>
      <c r="E101" s="27">
        <v>9.0277777777777768</v>
      </c>
      <c r="F101" s="27">
        <v>24.652777777777779</v>
      </c>
      <c r="G101" s="27">
        <v>53.125</v>
      </c>
      <c r="H101" s="50">
        <v>100</v>
      </c>
    </row>
    <row r="102" spans="2:8" ht="13" thickBot="1" x14ac:dyDescent="0.3">
      <c r="B102" s="19" t="s">
        <v>185</v>
      </c>
      <c r="C102" s="52">
        <v>8.7452471482889731</v>
      </c>
      <c r="D102" s="52">
        <v>12.167300380228136</v>
      </c>
      <c r="E102" s="52">
        <v>10.646387832699618</v>
      </c>
      <c r="F102" s="52">
        <v>21.482889733840306</v>
      </c>
      <c r="G102" s="52">
        <v>46.958174904942965</v>
      </c>
      <c r="H102" s="55">
        <v>100</v>
      </c>
    </row>
    <row r="105" spans="2:8" x14ac:dyDescent="0.25">
      <c r="B105" s="6" t="s">
        <v>192</v>
      </c>
    </row>
    <row r="106" spans="2:8" ht="13" thickBot="1" x14ac:dyDescent="0.3"/>
    <row r="107" spans="2:8" ht="25" x14ac:dyDescent="0.25">
      <c r="B107" s="16"/>
      <c r="C107" s="17" t="s">
        <v>136</v>
      </c>
      <c r="D107" s="17" t="s">
        <v>137</v>
      </c>
      <c r="E107" s="17" t="s">
        <v>138</v>
      </c>
      <c r="F107" s="17" t="s">
        <v>139</v>
      </c>
      <c r="G107" s="17" t="s">
        <v>140</v>
      </c>
      <c r="H107" s="48" t="s">
        <v>185</v>
      </c>
    </row>
    <row r="108" spans="2:8" x14ac:dyDescent="0.25">
      <c r="B108" s="18" t="s">
        <v>22</v>
      </c>
      <c r="C108" s="26">
        <v>58.695652173913047</v>
      </c>
      <c r="D108" s="26">
        <v>70.3125</v>
      </c>
      <c r="E108" s="26">
        <v>53.571428571428569</v>
      </c>
      <c r="F108" s="26">
        <v>37.168141592920357</v>
      </c>
      <c r="G108" s="26">
        <v>38.056680161943319</v>
      </c>
      <c r="H108" s="49">
        <v>45.247148288973385</v>
      </c>
    </row>
    <row r="109" spans="2:8" x14ac:dyDescent="0.25">
      <c r="B109" s="15" t="s">
        <v>164</v>
      </c>
      <c r="C109" s="27">
        <v>41.304347826086953</v>
      </c>
      <c r="D109" s="27">
        <v>29.6875</v>
      </c>
      <c r="E109" s="27">
        <v>46.428571428571431</v>
      </c>
      <c r="F109" s="27">
        <v>62.831858407079643</v>
      </c>
      <c r="G109" s="27">
        <v>61.943319838056674</v>
      </c>
      <c r="H109" s="50">
        <v>54.752851711026615</v>
      </c>
    </row>
    <row r="110" spans="2:8" ht="13" thickBot="1" x14ac:dyDescent="0.3">
      <c r="B110" s="19" t="s">
        <v>185</v>
      </c>
      <c r="C110" s="52">
        <v>100</v>
      </c>
      <c r="D110" s="52">
        <v>100</v>
      </c>
      <c r="E110" s="52">
        <v>100</v>
      </c>
      <c r="F110" s="52">
        <v>100</v>
      </c>
      <c r="G110" s="52">
        <v>100</v>
      </c>
      <c r="H110" s="55">
        <v>100</v>
      </c>
    </row>
    <row r="113" spans="2:8" x14ac:dyDescent="0.25">
      <c r="B113" s="6" t="s">
        <v>193</v>
      </c>
    </row>
    <row r="114" spans="2:8" ht="13" thickBot="1" x14ac:dyDescent="0.3"/>
    <row r="115" spans="2:8" ht="25" x14ac:dyDescent="0.25">
      <c r="B115" s="16"/>
      <c r="C115" s="17" t="s">
        <v>136</v>
      </c>
      <c r="D115" s="17" t="s">
        <v>137</v>
      </c>
      <c r="E115" s="17" t="s">
        <v>138</v>
      </c>
      <c r="F115" s="17" t="s">
        <v>139</v>
      </c>
      <c r="G115" s="17" t="s">
        <v>140</v>
      </c>
      <c r="H115" s="48" t="s">
        <v>185</v>
      </c>
    </row>
    <row r="116" spans="2:8" x14ac:dyDescent="0.25">
      <c r="B116" s="18" t="s">
        <v>22</v>
      </c>
      <c r="C116" s="26">
        <v>5.1330798479087454</v>
      </c>
      <c r="D116" s="26">
        <v>8.5551330798479075</v>
      </c>
      <c r="E116" s="26">
        <v>5.7034220532319395</v>
      </c>
      <c r="F116" s="26">
        <v>7.9847908745247151</v>
      </c>
      <c r="G116" s="26">
        <v>17.870722433460077</v>
      </c>
      <c r="H116" s="49">
        <v>45.247148288973385</v>
      </c>
    </row>
    <row r="117" spans="2:8" x14ac:dyDescent="0.25">
      <c r="B117" s="15" t="s">
        <v>164</v>
      </c>
      <c r="C117" s="27">
        <v>3.6121673003802277</v>
      </c>
      <c r="D117" s="27">
        <v>3.6121673003802277</v>
      </c>
      <c r="E117" s="27">
        <v>4.9429657794676807</v>
      </c>
      <c r="F117" s="27">
        <v>13.498098859315588</v>
      </c>
      <c r="G117" s="27">
        <v>29.087452471482887</v>
      </c>
      <c r="H117" s="50">
        <v>54.752851711026615</v>
      </c>
    </row>
    <row r="118" spans="2:8" ht="13" thickBot="1" x14ac:dyDescent="0.3">
      <c r="B118" s="19" t="s">
        <v>185</v>
      </c>
      <c r="C118" s="20">
        <v>8.7452471482889731</v>
      </c>
      <c r="D118" s="20">
        <v>12.167300380228136</v>
      </c>
      <c r="E118" s="20">
        <v>10.646387832699618</v>
      </c>
      <c r="F118" s="20">
        <v>21.482889733840306</v>
      </c>
      <c r="G118" s="20">
        <v>46.958174904942965</v>
      </c>
      <c r="H118" s="51">
        <v>100</v>
      </c>
    </row>
    <row r="121" spans="2:8" x14ac:dyDescent="0.25">
      <c r="B121" s="6" t="s">
        <v>194</v>
      </c>
    </row>
    <row r="122" spans="2:8" ht="13" thickBot="1" x14ac:dyDescent="0.3"/>
    <row r="123" spans="2:8" x14ac:dyDescent="0.25">
      <c r="B123" s="37" t="s">
        <v>170</v>
      </c>
      <c r="C123" s="39">
        <v>29.286893887611228</v>
      </c>
    </row>
    <row r="124" spans="2:8" x14ac:dyDescent="0.25">
      <c r="B124" t="s">
        <v>171</v>
      </c>
      <c r="C124" s="40">
        <v>9.4877290367837084</v>
      </c>
    </row>
    <row r="125" spans="2:8" x14ac:dyDescent="0.25">
      <c r="B125" t="s">
        <v>172</v>
      </c>
      <c r="C125" s="41">
        <v>4</v>
      </c>
    </row>
    <row r="126" spans="2:8" x14ac:dyDescent="0.25">
      <c r="B126" t="s">
        <v>173</v>
      </c>
      <c r="C126" s="40" t="s">
        <v>175</v>
      </c>
    </row>
    <row r="127" spans="2:8" ht="13" thickBot="1" x14ac:dyDescent="0.3">
      <c r="B127" s="38" t="s">
        <v>174</v>
      </c>
      <c r="C127" s="42">
        <v>0.05</v>
      </c>
    </row>
    <row r="129" spans="2:10" x14ac:dyDescent="0.25">
      <c r="B129" s="6" t="s">
        <v>176</v>
      </c>
    </row>
    <row r="130" spans="2:10" x14ac:dyDescent="0.25">
      <c r="B130" s="6" t="s">
        <v>177</v>
      </c>
    </row>
    <row r="131" spans="2:10" x14ac:dyDescent="0.25">
      <c r="B131" s="6" t="s">
        <v>178</v>
      </c>
    </row>
    <row r="132" spans="2:10" ht="12.5" customHeight="1" x14ac:dyDescent="0.25">
      <c r="B132" s="62" t="s">
        <v>179</v>
      </c>
      <c r="C132" s="62"/>
      <c r="D132" s="62"/>
      <c r="E132" s="62"/>
      <c r="F132" s="62"/>
      <c r="G132" s="62"/>
      <c r="H132" s="62"/>
      <c r="I132" s="62"/>
      <c r="J132" s="62"/>
    </row>
    <row r="133" spans="2:10" x14ac:dyDescent="0.25">
      <c r="B133" s="62"/>
      <c r="C133" s="62"/>
      <c r="D133" s="62"/>
      <c r="E133" s="62"/>
      <c r="F133" s="62"/>
      <c r="G133" s="62"/>
      <c r="H133" s="62"/>
      <c r="I133" s="62"/>
      <c r="J133" s="62"/>
    </row>
    <row r="136" spans="2:10" x14ac:dyDescent="0.25">
      <c r="B136" s="6" t="s">
        <v>195</v>
      </c>
    </row>
    <row r="137" spans="2:10" ht="13" thickBot="1" x14ac:dyDescent="0.3"/>
    <row r="138" spans="2:10" x14ac:dyDescent="0.25">
      <c r="B138" s="37" t="s">
        <v>196</v>
      </c>
      <c r="C138" s="39" t="s">
        <v>175</v>
      </c>
    </row>
    <row r="139" spans="2:10" ht="13" thickBot="1" x14ac:dyDescent="0.3">
      <c r="B139" s="38" t="s">
        <v>174</v>
      </c>
      <c r="C139" s="42">
        <v>0.05</v>
      </c>
    </row>
    <row r="141" spans="2:10" x14ac:dyDescent="0.25">
      <c r="B141" s="6" t="s">
        <v>176</v>
      </c>
    </row>
    <row r="142" spans="2:10" x14ac:dyDescent="0.25">
      <c r="B142" s="6" t="s">
        <v>177</v>
      </c>
    </row>
    <row r="143" spans="2:10" x14ac:dyDescent="0.25">
      <c r="B143" s="6" t="s">
        <v>178</v>
      </c>
    </row>
    <row r="144" spans="2:10" ht="12.5" customHeight="1" x14ac:dyDescent="0.25">
      <c r="B144" s="62" t="s">
        <v>179</v>
      </c>
      <c r="C144" s="62"/>
      <c r="D144" s="62"/>
      <c r="E144" s="62"/>
      <c r="F144" s="62"/>
      <c r="G144" s="62"/>
      <c r="H144" s="62"/>
      <c r="I144" s="62"/>
      <c r="J144" s="62"/>
    </row>
    <row r="145" spans="2:10" x14ac:dyDescent="0.25">
      <c r="B145" s="62"/>
      <c r="C145" s="62"/>
      <c r="D145" s="62"/>
      <c r="E145" s="62"/>
      <c r="F145" s="62"/>
      <c r="G145" s="62"/>
      <c r="H145" s="62"/>
      <c r="I145" s="62"/>
      <c r="J145" s="62"/>
    </row>
    <row r="148" spans="2:10" x14ac:dyDescent="0.25">
      <c r="B148" s="6" t="s">
        <v>197</v>
      </c>
    </row>
    <row r="149" spans="2:10" ht="13" thickBot="1" x14ac:dyDescent="0.3"/>
    <row r="150" spans="2:10" x14ac:dyDescent="0.25">
      <c r="B150" s="37" t="s">
        <v>198</v>
      </c>
      <c r="C150" s="39">
        <v>29.555134367136901</v>
      </c>
    </row>
    <row r="151" spans="2:10" x14ac:dyDescent="0.25">
      <c r="B151" t="s">
        <v>199</v>
      </c>
      <c r="C151" s="40">
        <v>9.4877290367837084</v>
      </c>
    </row>
    <row r="152" spans="2:10" x14ac:dyDescent="0.25">
      <c r="B152" t="s">
        <v>172</v>
      </c>
      <c r="C152" s="41">
        <v>4</v>
      </c>
    </row>
    <row r="153" spans="2:10" x14ac:dyDescent="0.25">
      <c r="B153" t="s">
        <v>173</v>
      </c>
      <c r="C153" s="40" t="s">
        <v>175</v>
      </c>
    </row>
    <row r="154" spans="2:10" ht="13" thickBot="1" x14ac:dyDescent="0.3">
      <c r="B154" s="38" t="s">
        <v>174</v>
      </c>
      <c r="C154" s="42">
        <v>0.05</v>
      </c>
    </row>
    <row r="156" spans="2:10" x14ac:dyDescent="0.25">
      <c r="B156" s="6" t="s">
        <v>176</v>
      </c>
    </row>
    <row r="157" spans="2:10" x14ac:dyDescent="0.25">
      <c r="B157" s="6" t="s">
        <v>177</v>
      </c>
    </row>
    <row r="158" spans="2:10" x14ac:dyDescent="0.25">
      <c r="B158" s="6" t="s">
        <v>178</v>
      </c>
    </row>
    <row r="159" spans="2:10" ht="12.5" customHeight="1" x14ac:dyDescent="0.25">
      <c r="B159" s="62" t="s">
        <v>179</v>
      </c>
      <c r="C159" s="62"/>
      <c r="D159" s="62"/>
      <c r="E159" s="62"/>
      <c r="F159" s="62"/>
      <c r="G159" s="62"/>
      <c r="H159" s="62"/>
      <c r="I159" s="62"/>
      <c r="J159" s="62"/>
    </row>
    <row r="160" spans="2:10" x14ac:dyDescent="0.25">
      <c r="B160" s="62"/>
      <c r="C160" s="62"/>
      <c r="D160" s="62"/>
      <c r="E160" s="62"/>
      <c r="F160" s="62"/>
      <c r="G160" s="62"/>
      <c r="H160" s="62"/>
      <c r="I160" s="62"/>
      <c r="J160" s="62"/>
    </row>
    <row r="163" spans="2:6" x14ac:dyDescent="0.25">
      <c r="B163" s="6" t="s">
        <v>200</v>
      </c>
    </row>
    <row r="164" spans="2:6" ht="13" thickBot="1" x14ac:dyDescent="0.3"/>
    <row r="165" spans="2:6" x14ac:dyDescent="0.25">
      <c r="B165" s="16" t="s">
        <v>201</v>
      </c>
      <c r="C165" s="17" t="s">
        <v>202</v>
      </c>
    </row>
    <row r="166" spans="2:6" x14ac:dyDescent="0.25">
      <c r="B166" s="18" t="s">
        <v>203</v>
      </c>
      <c r="C166" s="26">
        <v>0.23596293244862673</v>
      </c>
    </row>
    <row r="167" spans="2:6" x14ac:dyDescent="0.25">
      <c r="B167" s="15" t="s">
        <v>204</v>
      </c>
      <c r="C167" s="27">
        <v>0.22965607876344743</v>
      </c>
    </row>
    <row r="168" spans="2:6" x14ac:dyDescent="0.25">
      <c r="B168" s="15" t="s">
        <v>205</v>
      </c>
      <c r="C168" s="27">
        <v>0.23596293244862673</v>
      </c>
    </row>
    <row r="169" spans="2:6" x14ac:dyDescent="0.25">
      <c r="B169" s="15" t="s">
        <v>206</v>
      </c>
      <c r="C169" s="27">
        <v>0.1668509896430872</v>
      </c>
    </row>
    <row r="170" spans="2:6" x14ac:dyDescent="0.25">
      <c r="B170" s="15" t="s">
        <v>207</v>
      </c>
      <c r="C170" s="27">
        <v>5.5678505489755156E-2</v>
      </c>
    </row>
    <row r="171" spans="2:6" ht="13" thickBot="1" x14ac:dyDescent="0.3">
      <c r="B171" s="22" t="s">
        <v>208</v>
      </c>
      <c r="C171" s="28">
        <v>1.4934607960121955E-2</v>
      </c>
    </row>
    <row r="174" spans="2:6" x14ac:dyDescent="0.25">
      <c r="B174" s="6" t="s">
        <v>209</v>
      </c>
    </row>
    <row r="175" spans="2:6" ht="13" thickBot="1" x14ac:dyDescent="0.3"/>
    <row r="176" spans="2:6" ht="37.5" x14ac:dyDescent="0.25">
      <c r="B176" s="16" t="s">
        <v>201</v>
      </c>
      <c r="C176" s="17" t="s">
        <v>202</v>
      </c>
      <c r="D176" s="17" t="s">
        <v>210</v>
      </c>
      <c r="E176" s="17" t="s">
        <v>211</v>
      </c>
      <c r="F176" s="17" t="s">
        <v>212</v>
      </c>
    </row>
    <row r="177" spans="2:6" x14ac:dyDescent="0.25">
      <c r="B177" s="18" t="s">
        <v>213</v>
      </c>
      <c r="C177" s="26">
        <v>0.29136074400391582</v>
      </c>
      <c r="D177" s="26">
        <v>6.311803140317275E-2</v>
      </c>
      <c r="E177" s="26">
        <v>0.16765167567862913</v>
      </c>
      <c r="F177" s="26">
        <v>0.41506981232920248</v>
      </c>
    </row>
    <row r="178" spans="2:6" x14ac:dyDescent="0.25">
      <c r="B178" s="15" t="s">
        <v>214</v>
      </c>
      <c r="C178" s="27">
        <v>0.17540595495429717</v>
      </c>
      <c r="D178" s="27">
        <v>3.9348832355517574E-2</v>
      </c>
      <c r="E178" s="27">
        <v>9.8283660703778364E-2</v>
      </c>
      <c r="F178" s="27">
        <v>0.25252824920481598</v>
      </c>
    </row>
    <row r="179" spans="2:6" x14ac:dyDescent="0.25">
      <c r="B179" s="15" t="s">
        <v>215</v>
      </c>
      <c r="C179" s="27">
        <v>0.20653761077939539</v>
      </c>
      <c r="D179" s="27">
        <v>4.6586165379277004E-2</v>
      </c>
      <c r="E179" s="27">
        <v>0.11523040445818573</v>
      </c>
      <c r="F179" s="27">
        <v>0.29784481710060506</v>
      </c>
    </row>
    <row r="180" spans="2:6" x14ac:dyDescent="0.25">
      <c r="B180" s="15" t="s">
        <v>216</v>
      </c>
      <c r="C180" s="27">
        <v>0.1476207698269181</v>
      </c>
      <c r="D180" s="27">
        <v>3.3027306025433044E-2</v>
      </c>
      <c r="E180" s="27">
        <v>8.2888439510686626E-2</v>
      </c>
      <c r="F180" s="27">
        <v>0.21235310014314956</v>
      </c>
    </row>
    <row r="181" spans="2:6" x14ac:dyDescent="0.25">
      <c r="B181" s="15" t="s">
        <v>217</v>
      </c>
      <c r="C181" s="27">
        <v>0.20842086834733894</v>
      </c>
      <c r="D181" s="27">
        <v>4.6978901861678246E-2</v>
      </c>
      <c r="E181" s="27">
        <v>0.11634391266520791</v>
      </c>
      <c r="F181" s="27">
        <v>0.30049782402947001</v>
      </c>
    </row>
    <row r="182" spans="2:6" x14ac:dyDescent="0.25">
      <c r="B182" s="15" t="s">
        <v>218</v>
      </c>
      <c r="C182" s="27">
        <v>4.0797733096534547E-2</v>
      </c>
      <c r="D182" s="27">
        <v>1.472812094778784E-2</v>
      </c>
      <c r="E182" s="27">
        <v>1.1931146478920459E-2</v>
      </c>
      <c r="F182" s="27">
        <v>6.9664319714148631E-2</v>
      </c>
    </row>
    <row r="183" spans="2:6" x14ac:dyDescent="0.25">
      <c r="B183" s="15" t="s">
        <v>219</v>
      </c>
      <c r="C183" s="27">
        <v>2.0165096642413814E-2</v>
      </c>
      <c r="D183" s="27">
        <v>7.2566422831259062E-3</v>
      </c>
      <c r="E183" s="27">
        <v>5.9423391187965312E-3</v>
      </c>
      <c r="F183" s="27">
        <v>3.4387854166031094E-2</v>
      </c>
    </row>
    <row r="184" spans="2:6" ht="13" thickBot="1" x14ac:dyDescent="0.3">
      <c r="B184" s="22" t="s">
        <v>220</v>
      </c>
      <c r="C184" s="28">
        <v>2.698989644036873E-2</v>
      </c>
      <c r="D184" s="28">
        <v>9.719428044033392E-3</v>
      </c>
      <c r="E184" s="28">
        <v>7.9401675237347029E-3</v>
      </c>
      <c r="F184" s="28">
        <v>4.6039625357002761E-2</v>
      </c>
    </row>
  </sheetData>
  <mergeCells count="5">
    <mergeCell ref="B1:M2"/>
    <mergeCell ref="B31:J32"/>
    <mergeCell ref="B132:J133"/>
    <mergeCell ref="B144:J145"/>
    <mergeCell ref="B159:J160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T965475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DD20840">
              <controlPr defaultSize="0" autoFill="0" autoPict="0" macro="[0]!GoToResultsNew1505202012424514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10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CA2E4-16B2-46B5-A4F7-CDF47CF41D78}">
  <sheetPr codeName="Лист3">
    <tabColor rgb="FF007800"/>
  </sheetPr>
  <dimension ref="B1:AE119"/>
  <sheetViews>
    <sheetView topLeftCell="A56" zoomScaleNormal="100" workbookViewId="0">
      <pane xSplit="2" ySplit="1" topLeftCell="C57" activePane="bottomRight" state="frozen"/>
      <selection activeCell="A56" sqref="A56"/>
      <selection pane="topRight" activeCell="C56" sqref="C56"/>
      <selection pane="bottomLeft" activeCell="A57" sqref="A57"/>
      <selection pane="bottomRight" activeCell="C59" sqref="C59"/>
    </sheetView>
  </sheetViews>
  <sheetFormatPr defaultRowHeight="12.5" x14ac:dyDescent="0.25"/>
  <cols>
    <col min="1" max="1" width="4.6328125" customWidth="1"/>
    <col min="2" max="2" width="33.7265625" customWidth="1"/>
  </cols>
  <sheetData>
    <row r="1" spans="2:31" x14ac:dyDescent="0.25">
      <c r="B1" s="60" t="s">
        <v>143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2:31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31" x14ac:dyDescent="0.25">
      <c r="B3" t="s">
        <v>163</v>
      </c>
    </row>
    <row r="4" spans="2:31" x14ac:dyDescent="0.25">
      <c r="B4" t="s">
        <v>144</v>
      </c>
    </row>
    <row r="5" spans="2:31" x14ac:dyDescent="0.25">
      <c r="B5" t="s">
        <v>145</v>
      </c>
    </row>
    <row r="6" spans="2:31" x14ac:dyDescent="0.25">
      <c r="B6" t="s">
        <v>146</v>
      </c>
    </row>
    <row r="7" spans="2:31" ht="34.25" customHeight="1" x14ac:dyDescent="0.25"/>
    <row r="8" spans="2:31" ht="16" customHeight="1" x14ac:dyDescent="0.3">
      <c r="B8" s="14"/>
    </row>
    <row r="11" spans="2:31" x14ac:dyDescent="0.25">
      <c r="B11" s="6" t="s">
        <v>147</v>
      </c>
    </row>
    <row r="14" spans="2:31" x14ac:dyDescent="0.25">
      <c r="B14" s="6" t="s">
        <v>148</v>
      </c>
    </row>
    <row r="15" spans="2:31" ht="13" thickBot="1" x14ac:dyDescent="0.3"/>
    <row r="16" spans="2:31" ht="25" customHeight="1" x14ac:dyDescent="0.25">
      <c r="B16" s="16" t="s">
        <v>149</v>
      </c>
      <c r="C16" s="17" t="s">
        <v>1</v>
      </c>
      <c r="D16" s="17" t="s">
        <v>2</v>
      </c>
      <c r="E16" s="17" t="s">
        <v>3</v>
      </c>
      <c r="F16" s="17" t="s">
        <v>55</v>
      </c>
      <c r="G16" s="17" t="s">
        <v>63</v>
      </c>
      <c r="H16" s="17" t="s">
        <v>95</v>
      </c>
      <c r="I16" s="17" t="s">
        <v>38</v>
      </c>
      <c r="J16" s="17" t="s">
        <v>58</v>
      </c>
      <c r="K16" s="17" t="s">
        <v>107</v>
      </c>
      <c r="L16" s="17" t="s">
        <v>46</v>
      </c>
      <c r="M16" s="17" t="s">
        <v>141</v>
      </c>
      <c r="N16" s="17" t="s">
        <v>5</v>
      </c>
      <c r="O16" s="17" t="s">
        <v>6</v>
      </c>
      <c r="P16" s="17" t="s">
        <v>7</v>
      </c>
      <c r="Q16" s="17" t="s">
        <v>8</v>
      </c>
      <c r="R16" s="17" t="s">
        <v>9</v>
      </c>
      <c r="S16" s="17" t="s">
        <v>10</v>
      </c>
      <c r="T16" s="17" t="s">
        <v>11</v>
      </c>
      <c r="U16" s="17" t="s">
        <v>142</v>
      </c>
      <c r="V16" s="17" t="s">
        <v>12</v>
      </c>
      <c r="W16" s="17" t="s">
        <v>13</v>
      </c>
      <c r="X16" s="17" t="s">
        <v>14</v>
      </c>
      <c r="Y16" s="17" t="s">
        <v>15</v>
      </c>
      <c r="Z16" s="17" t="s">
        <v>16</v>
      </c>
      <c r="AA16" s="17" t="s">
        <v>17</v>
      </c>
      <c r="AB16" s="17" t="s">
        <v>18</v>
      </c>
      <c r="AC16" s="17" t="s">
        <v>19</v>
      </c>
      <c r="AD16" s="17" t="s">
        <v>20</v>
      </c>
      <c r="AE16" s="17" t="s">
        <v>21</v>
      </c>
    </row>
    <row r="17" spans="2:31" ht="13.5" thickBot="1" x14ac:dyDescent="0.35">
      <c r="B17" s="19" t="s">
        <v>150</v>
      </c>
      <c r="C17" s="20">
        <v>2</v>
      </c>
      <c r="D17" s="21">
        <v>32.706666666666663</v>
      </c>
      <c r="E17" s="20">
        <v>4</v>
      </c>
      <c r="F17" s="20">
        <v>0</v>
      </c>
      <c r="G17" s="20">
        <v>0</v>
      </c>
      <c r="H17" s="20">
        <v>0</v>
      </c>
      <c r="I17" s="20">
        <v>1</v>
      </c>
      <c r="J17" s="20">
        <v>0</v>
      </c>
      <c r="K17" s="20">
        <v>0</v>
      </c>
      <c r="L17" s="20">
        <v>0</v>
      </c>
      <c r="M17" s="20">
        <v>18</v>
      </c>
      <c r="N17" s="20">
        <v>4</v>
      </c>
      <c r="O17" s="20">
        <v>4</v>
      </c>
      <c r="P17" s="20">
        <v>4</v>
      </c>
      <c r="Q17" s="20">
        <v>4</v>
      </c>
      <c r="R17" s="20">
        <v>2</v>
      </c>
      <c r="S17" s="20">
        <v>3</v>
      </c>
      <c r="T17" s="20">
        <v>2</v>
      </c>
      <c r="U17" s="20">
        <v>41</v>
      </c>
      <c r="V17" s="20">
        <v>5</v>
      </c>
      <c r="W17" s="20">
        <v>5</v>
      </c>
      <c r="X17" s="20">
        <v>5</v>
      </c>
      <c r="Y17" s="20">
        <v>1</v>
      </c>
      <c r="Z17" s="20">
        <v>5</v>
      </c>
      <c r="AA17" s="20">
        <v>5</v>
      </c>
      <c r="AB17" s="20">
        <v>5</v>
      </c>
      <c r="AC17" s="20">
        <v>2</v>
      </c>
      <c r="AD17" s="20">
        <v>5</v>
      </c>
      <c r="AE17" s="20">
        <v>3</v>
      </c>
    </row>
    <row r="20" spans="2:31" x14ac:dyDescent="0.25">
      <c r="B20" s="6" t="s">
        <v>151</v>
      </c>
    </row>
    <row r="21" spans="2:31" ht="13" thickBot="1" x14ac:dyDescent="0.3"/>
    <row r="22" spans="2:31" ht="25" customHeight="1" x14ac:dyDescent="0.25">
      <c r="B22" s="16" t="s">
        <v>152</v>
      </c>
      <c r="C22" s="17" t="s">
        <v>153</v>
      </c>
      <c r="D22" s="17" t="s">
        <v>154</v>
      </c>
      <c r="E22" s="17" t="s">
        <v>155</v>
      </c>
      <c r="F22" s="17" t="s">
        <v>156</v>
      </c>
      <c r="G22" s="17" t="s">
        <v>157</v>
      </c>
      <c r="H22" s="17" t="s">
        <v>158</v>
      </c>
      <c r="I22" s="17" t="s">
        <v>159</v>
      </c>
    </row>
    <row r="23" spans="2:31" x14ac:dyDescent="0.25">
      <c r="B23" s="18" t="s">
        <v>1</v>
      </c>
      <c r="C23" s="23">
        <v>526</v>
      </c>
      <c r="D23" s="23">
        <v>0</v>
      </c>
      <c r="E23" s="23">
        <v>526</v>
      </c>
      <c r="F23" s="26">
        <v>1</v>
      </c>
      <c r="G23" s="26">
        <v>2</v>
      </c>
      <c r="H23" s="26">
        <v>1.4524714828897349</v>
      </c>
      <c r="I23" s="26">
        <v>0.49820972266371316</v>
      </c>
    </row>
    <row r="24" spans="2:31" x14ac:dyDescent="0.25">
      <c r="B24" s="15" t="s">
        <v>2</v>
      </c>
      <c r="C24" s="24">
        <v>526</v>
      </c>
      <c r="D24" s="24">
        <v>0</v>
      </c>
      <c r="E24" s="24">
        <v>526</v>
      </c>
      <c r="F24" s="27">
        <v>0</v>
      </c>
      <c r="G24" s="27">
        <v>55</v>
      </c>
      <c r="H24" s="27">
        <v>32.706666666666642</v>
      </c>
      <c r="I24" s="27">
        <v>7.6749222631914504</v>
      </c>
    </row>
    <row r="25" spans="2:31" x14ac:dyDescent="0.25">
      <c r="B25" s="15" t="s">
        <v>3</v>
      </c>
      <c r="C25" s="24">
        <v>526</v>
      </c>
      <c r="D25" s="24">
        <v>0</v>
      </c>
      <c r="E25" s="24">
        <v>526</v>
      </c>
      <c r="F25" s="27">
        <v>0</v>
      </c>
      <c r="G25" s="27">
        <v>4</v>
      </c>
      <c r="H25" s="27">
        <v>2.857414448669199</v>
      </c>
      <c r="I25" s="27">
        <v>1.3538699970298129</v>
      </c>
    </row>
    <row r="26" spans="2:31" x14ac:dyDescent="0.25">
      <c r="B26" s="15" t="s">
        <v>55</v>
      </c>
      <c r="C26" s="24">
        <v>526</v>
      </c>
      <c r="D26" s="24">
        <v>0</v>
      </c>
      <c r="E26" s="24">
        <v>526</v>
      </c>
      <c r="F26" s="27">
        <v>0</v>
      </c>
      <c r="G26" s="27">
        <v>1</v>
      </c>
      <c r="H26" s="27">
        <v>5.1330798479087447E-2</v>
      </c>
      <c r="I26" s="27">
        <v>0.22088164657233089</v>
      </c>
    </row>
    <row r="27" spans="2:31" x14ac:dyDescent="0.25">
      <c r="B27" s="15" t="s">
        <v>63</v>
      </c>
      <c r="C27" s="24">
        <v>526</v>
      </c>
      <c r="D27" s="24">
        <v>0</v>
      </c>
      <c r="E27" s="24">
        <v>526</v>
      </c>
      <c r="F27" s="27">
        <v>0</v>
      </c>
      <c r="G27" s="27">
        <v>1</v>
      </c>
      <c r="H27" s="27">
        <v>0.49619771863117879</v>
      </c>
      <c r="I27" s="27">
        <v>0.5004614926193478</v>
      </c>
    </row>
    <row r="28" spans="2:31" x14ac:dyDescent="0.25">
      <c r="B28" s="15" t="s">
        <v>95</v>
      </c>
      <c r="C28" s="24">
        <v>526</v>
      </c>
      <c r="D28" s="24">
        <v>0</v>
      </c>
      <c r="E28" s="24">
        <v>526</v>
      </c>
      <c r="F28" s="27">
        <v>0</v>
      </c>
      <c r="G28" s="27">
        <v>1</v>
      </c>
      <c r="H28" s="27">
        <v>0.13688212927756646</v>
      </c>
      <c r="I28" s="27">
        <v>0.34405007025422013</v>
      </c>
    </row>
    <row r="29" spans="2:31" x14ac:dyDescent="0.25">
      <c r="B29" s="15" t="s">
        <v>38</v>
      </c>
      <c r="C29" s="24">
        <v>526</v>
      </c>
      <c r="D29" s="24">
        <v>0</v>
      </c>
      <c r="E29" s="24">
        <v>526</v>
      </c>
      <c r="F29" s="27">
        <v>0</v>
      </c>
      <c r="G29" s="27">
        <v>1</v>
      </c>
      <c r="H29" s="27">
        <v>0.73574144486692039</v>
      </c>
      <c r="I29" s="27">
        <v>0.44135734541892679</v>
      </c>
    </row>
    <row r="30" spans="2:31" x14ac:dyDescent="0.25">
      <c r="B30" s="15" t="s">
        <v>58</v>
      </c>
      <c r="C30" s="24">
        <v>526</v>
      </c>
      <c r="D30" s="24">
        <v>0</v>
      </c>
      <c r="E30" s="24">
        <v>526</v>
      </c>
      <c r="F30" s="27">
        <v>0</v>
      </c>
      <c r="G30" s="27">
        <v>1</v>
      </c>
      <c r="H30" s="27">
        <v>0.21863117870722418</v>
      </c>
      <c r="I30" s="27">
        <v>0.41371122767242741</v>
      </c>
    </row>
    <row r="31" spans="2:31" x14ac:dyDescent="0.25">
      <c r="B31" s="15" t="s">
        <v>107</v>
      </c>
      <c r="C31" s="24">
        <v>526</v>
      </c>
      <c r="D31" s="24">
        <v>0</v>
      </c>
      <c r="E31" s="24">
        <v>526</v>
      </c>
      <c r="F31" s="27">
        <v>0</v>
      </c>
      <c r="G31" s="27">
        <v>1</v>
      </c>
      <c r="H31" s="27">
        <v>0.21292775665399233</v>
      </c>
      <c r="I31" s="27">
        <v>0.40976669611761801</v>
      </c>
    </row>
    <row r="32" spans="2:31" x14ac:dyDescent="0.25">
      <c r="B32" s="15" t="s">
        <v>46</v>
      </c>
      <c r="C32" s="24">
        <v>526</v>
      </c>
      <c r="D32" s="24">
        <v>0</v>
      </c>
      <c r="E32" s="24">
        <v>526</v>
      </c>
      <c r="F32" s="27">
        <v>0</v>
      </c>
      <c r="G32" s="27">
        <v>1</v>
      </c>
      <c r="H32" s="27">
        <v>0.11787072243346011</v>
      </c>
      <c r="I32" s="27">
        <v>0.32276193558875699</v>
      </c>
    </row>
    <row r="33" spans="2:9" x14ac:dyDescent="0.25">
      <c r="B33" s="15" t="s">
        <v>141</v>
      </c>
      <c r="C33" s="24">
        <v>526</v>
      </c>
      <c r="D33" s="24">
        <v>0</v>
      </c>
      <c r="E33" s="24">
        <v>526</v>
      </c>
      <c r="F33" s="27">
        <v>5</v>
      </c>
      <c r="G33" s="27">
        <v>35</v>
      </c>
      <c r="H33" s="27">
        <v>22.912547528517106</v>
      </c>
      <c r="I33" s="27">
        <v>5.8739095743987182</v>
      </c>
    </row>
    <row r="34" spans="2:9" x14ac:dyDescent="0.25">
      <c r="B34" s="15" t="s">
        <v>5</v>
      </c>
      <c r="C34" s="24">
        <v>526</v>
      </c>
      <c r="D34" s="24">
        <v>0</v>
      </c>
      <c r="E34" s="24">
        <v>526</v>
      </c>
      <c r="F34" s="27">
        <v>1</v>
      </c>
      <c r="G34" s="27">
        <v>7</v>
      </c>
      <c r="H34" s="27">
        <v>4.4068441064638844</v>
      </c>
      <c r="I34" s="27">
        <v>1.3287554945219768</v>
      </c>
    </row>
    <row r="35" spans="2:9" x14ac:dyDescent="0.25">
      <c r="B35" s="15" t="s">
        <v>6</v>
      </c>
      <c r="C35" s="24">
        <v>526</v>
      </c>
      <c r="D35" s="24">
        <v>0</v>
      </c>
      <c r="E35" s="24">
        <v>526</v>
      </c>
      <c r="F35" s="27">
        <v>1</v>
      </c>
      <c r="G35" s="27">
        <v>7</v>
      </c>
      <c r="H35" s="27">
        <v>4.8726235741444928</v>
      </c>
      <c r="I35" s="27">
        <v>1.2455373898290845</v>
      </c>
    </row>
    <row r="36" spans="2:9" x14ac:dyDescent="0.25">
      <c r="B36" s="15" t="s">
        <v>7</v>
      </c>
      <c r="C36" s="24">
        <v>526</v>
      </c>
      <c r="D36" s="24">
        <v>0</v>
      </c>
      <c r="E36" s="24">
        <v>526</v>
      </c>
      <c r="F36" s="27">
        <v>1</v>
      </c>
      <c r="G36" s="27">
        <v>7</v>
      </c>
      <c r="H36" s="27">
        <v>4.8079847908745235</v>
      </c>
      <c r="I36" s="27">
        <v>1.3687717566026134</v>
      </c>
    </row>
    <row r="37" spans="2:9" x14ac:dyDescent="0.25">
      <c r="B37" s="15" t="s">
        <v>8</v>
      </c>
      <c r="C37" s="24">
        <v>526</v>
      </c>
      <c r="D37" s="24">
        <v>0</v>
      </c>
      <c r="E37" s="24">
        <v>526</v>
      </c>
      <c r="F37" s="27">
        <v>1</v>
      </c>
      <c r="G37" s="27">
        <v>7</v>
      </c>
      <c r="H37" s="27">
        <v>4.7452471482889775</v>
      </c>
      <c r="I37" s="27">
        <v>1.4208402060690457</v>
      </c>
    </row>
    <row r="38" spans="2:9" x14ac:dyDescent="0.25">
      <c r="B38" s="15" t="s">
        <v>9</v>
      </c>
      <c r="C38" s="24">
        <v>526</v>
      </c>
      <c r="D38" s="24">
        <v>0</v>
      </c>
      <c r="E38" s="24">
        <v>526</v>
      </c>
      <c r="F38" s="27">
        <v>1</v>
      </c>
      <c r="G38" s="27">
        <v>7</v>
      </c>
      <c r="H38" s="27">
        <v>4.0798479087452453</v>
      </c>
      <c r="I38" s="27">
        <v>1.8239916394089393</v>
      </c>
    </row>
    <row r="39" spans="2:9" x14ac:dyDescent="0.25">
      <c r="B39" s="15" t="s">
        <v>10</v>
      </c>
      <c r="C39" s="24">
        <v>526</v>
      </c>
      <c r="D39" s="24">
        <v>0</v>
      </c>
      <c r="E39" s="24">
        <v>526</v>
      </c>
      <c r="F39" s="27">
        <v>1</v>
      </c>
      <c r="G39" s="27">
        <v>5</v>
      </c>
      <c r="H39" s="27">
        <v>3.081749049429658</v>
      </c>
      <c r="I39" s="27">
        <v>0.84794967379250108</v>
      </c>
    </row>
    <row r="40" spans="2:9" x14ac:dyDescent="0.25">
      <c r="B40" s="15" t="s">
        <v>11</v>
      </c>
      <c r="C40" s="24">
        <v>526</v>
      </c>
      <c r="D40" s="24">
        <v>0</v>
      </c>
      <c r="E40" s="24">
        <v>526</v>
      </c>
      <c r="F40" s="27">
        <v>1</v>
      </c>
      <c r="G40" s="27">
        <v>5</v>
      </c>
      <c r="H40" s="27">
        <v>3.3441064638783278</v>
      </c>
      <c r="I40" s="27">
        <v>0.76931228415294062</v>
      </c>
    </row>
    <row r="41" spans="2:9" x14ac:dyDescent="0.25">
      <c r="B41" s="15" t="s">
        <v>142</v>
      </c>
      <c r="C41" s="24">
        <v>526</v>
      </c>
      <c r="D41" s="24">
        <v>0</v>
      </c>
      <c r="E41" s="24">
        <v>526</v>
      </c>
      <c r="F41" s="27">
        <v>10</v>
      </c>
      <c r="G41" s="27">
        <v>45</v>
      </c>
      <c r="H41" s="27">
        <v>29.034220532319392</v>
      </c>
      <c r="I41" s="27">
        <v>5.3433330119867266</v>
      </c>
    </row>
    <row r="42" spans="2:9" x14ac:dyDescent="0.25">
      <c r="B42" s="15" t="s">
        <v>12</v>
      </c>
      <c r="C42" s="24">
        <v>526</v>
      </c>
      <c r="D42" s="24">
        <v>0</v>
      </c>
      <c r="E42" s="24">
        <v>526</v>
      </c>
      <c r="F42" s="27">
        <v>1</v>
      </c>
      <c r="G42" s="27">
        <v>5</v>
      </c>
      <c r="H42" s="27">
        <v>3.1235741444866933</v>
      </c>
      <c r="I42" s="27">
        <v>0.94109124157454349</v>
      </c>
    </row>
    <row r="43" spans="2:9" x14ac:dyDescent="0.25">
      <c r="B43" s="15" t="s">
        <v>13</v>
      </c>
      <c r="C43" s="24">
        <v>526</v>
      </c>
      <c r="D43" s="24">
        <v>0</v>
      </c>
      <c r="E43" s="24">
        <v>526</v>
      </c>
      <c r="F43" s="27">
        <v>1</v>
      </c>
      <c r="G43" s="27">
        <v>5</v>
      </c>
      <c r="H43" s="27">
        <v>2.7699619771863104</v>
      </c>
      <c r="I43" s="27">
        <v>1.0466867446417074</v>
      </c>
    </row>
    <row r="44" spans="2:9" x14ac:dyDescent="0.25">
      <c r="B44" s="15" t="s">
        <v>14</v>
      </c>
      <c r="C44" s="24">
        <v>526</v>
      </c>
      <c r="D44" s="24">
        <v>0</v>
      </c>
      <c r="E44" s="24">
        <v>526</v>
      </c>
      <c r="F44" s="27">
        <v>1</v>
      </c>
      <c r="G44" s="27">
        <v>5</v>
      </c>
      <c r="H44" s="27">
        <v>2.9505703422053231</v>
      </c>
      <c r="I44" s="27">
        <v>1.0462766900707512</v>
      </c>
    </row>
    <row r="45" spans="2:9" x14ac:dyDescent="0.25">
      <c r="B45" s="15" t="s">
        <v>15</v>
      </c>
      <c r="C45" s="24">
        <v>526</v>
      </c>
      <c r="D45" s="24">
        <v>0</v>
      </c>
      <c r="E45" s="24">
        <v>526</v>
      </c>
      <c r="F45" s="27">
        <v>1</v>
      </c>
      <c r="G45" s="27">
        <v>5</v>
      </c>
      <c r="H45" s="27">
        <v>3.5057034220532306</v>
      </c>
      <c r="I45" s="27">
        <v>1.0136993916521242</v>
      </c>
    </row>
    <row r="46" spans="2:9" x14ac:dyDescent="0.25">
      <c r="B46" s="15" t="s">
        <v>16</v>
      </c>
      <c r="C46" s="24">
        <v>526</v>
      </c>
      <c r="D46" s="24">
        <v>0</v>
      </c>
      <c r="E46" s="24">
        <v>526</v>
      </c>
      <c r="F46" s="27">
        <v>1</v>
      </c>
      <c r="G46" s="27">
        <v>5</v>
      </c>
      <c r="H46" s="27">
        <v>2.4790874524714805</v>
      </c>
      <c r="I46" s="27">
        <v>0.99644125048636467</v>
      </c>
    </row>
    <row r="47" spans="2:9" x14ac:dyDescent="0.25">
      <c r="B47" s="15" t="s">
        <v>17</v>
      </c>
      <c r="C47" s="24">
        <v>526</v>
      </c>
      <c r="D47" s="24">
        <v>0</v>
      </c>
      <c r="E47" s="24">
        <v>526</v>
      </c>
      <c r="F47" s="27">
        <v>1</v>
      </c>
      <c r="G47" s="27">
        <v>5</v>
      </c>
      <c r="H47" s="27">
        <v>3.0684410646387823</v>
      </c>
      <c r="I47" s="27">
        <v>1.0915573162300019</v>
      </c>
    </row>
    <row r="48" spans="2:9" x14ac:dyDescent="0.25">
      <c r="B48" s="15" t="s">
        <v>18</v>
      </c>
      <c r="C48" s="24">
        <v>526</v>
      </c>
      <c r="D48" s="24">
        <v>0</v>
      </c>
      <c r="E48" s="24">
        <v>526</v>
      </c>
      <c r="F48" s="27">
        <v>1</v>
      </c>
      <c r="G48" s="27">
        <v>5</v>
      </c>
      <c r="H48" s="27">
        <v>2.3517110266159671</v>
      </c>
      <c r="I48" s="27">
        <v>1.0103591629911053</v>
      </c>
    </row>
    <row r="49" spans="2:31" x14ac:dyDescent="0.25">
      <c r="B49" s="15" t="s">
        <v>19</v>
      </c>
      <c r="C49" s="24">
        <v>526</v>
      </c>
      <c r="D49" s="24">
        <v>0</v>
      </c>
      <c r="E49" s="24">
        <v>526</v>
      </c>
      <c r="F49" s="27">
        <v>1</v>
      </c>
      <c r="G49" s="27">
        <v>5</v>
      </c>
      <c r="H49" s="27">
        <v>2.5798479087452497</v>
      </c>
      <c r="I49" s="27">
        <v>1.088595764610975</v>
      </c>
    </row>
    <row r="50" spans="2:31" x14ac:dyDescent="0.25">
      <c r="B50" s="15" t="s">
        <v>20</v>
      </c>
      <c r="C50" s="24">
        <v>526</v>
      </c>
      <c r="D50" s="24">
        <v>0</v>
      </c>
      <c r="E50" s="24">
        <v>526</v>
      </c>
      <c r="F50" s="27">
        <v>1</v>
      </c>
      <c r="G50" s="27">
        <v>5</v>
      </c>
      <c r="H50" s="27">
        <v>2.492395437262358</v>
      </c>
      <c r="I50" s="27">
        <v>1.0667883101016891</v>
      </c>
    </row>
    <row r="51" spans="2:31" ht="13" thickBot="1" x14ac:dyDescent="0.3">
      <c r="B51" s="22" t="s">
        <v>21</v>
      </c>
      <c r="C51" s="25">
        <v>526</v>
      </c>
      <c r="D51" s="25">
        <v>0</v>
      </c>
      <c r="E51" s="25">
        <v>526</v>
      </c>
      <c r="F51" s="28">
        <v>1</v>
      </c>
      <c r="G51" s="28">
        <v>5</v>
      </c>
      <c r="H51" s="28">
        <v>3.7129277566539933</v>
      </c>
      <c r="I51" s="28">
        <v>0.9438039457982208</v>
      </c>
    </row>
    <row r="54" spans="2:31" x14ac:dyDescent="0.25">
      <c r="B54" s="6" t="s">
        <v>160</v>
      </c>
    </row>
    <row r="55" spans="2:31" ht="13" thickBot="1" x14ac:dyDescent="0.3"/>
    <row r="56" spans="2:31" s="5" customFormat="1" ht="190" customHeight="1" x14ac:dyDescent="0.25">
      <c r="B56" s="35" t="s">
        <v>161</v>
      </c>
      <c r="C56" s="36" t="s">
        <v>1</v>
      </c>
      <c r="D56" s="36" t="s">
        <v>2</v>
      </c>
      <c r="E56" s="36" t="s">
        <v>3</v>
      </c>
      <c r="F56" s="36" t="s">
        <v>55</v>
      </c>
      <c r="G56" s="36" t="s">
        <v>63</v>
      </c>
      <c r="H56" s="36" t="s">
        <v>95</v>
      </c>
      <c r="I56" s="36" t="s">
        <v>38</v>
      </c>
      <c r="J56" s="36" t="s">
        <v>58</v>
      </c>
      <c r="K56" s="36" t="s">
        <v>107</v>
      </c>
      <c r="L56" s="36" t="s">
        <v>46</v>
      </c>
      <c r="M56" s="36" t="s">
        <v>141</v>
      </c>
      <c r="N56" s="36" t="s">
        <v>5</v>
      </c>
      <c r="O56" s="36" t="s">
        <v>6</v>
      </c>
      <c r="P56" s="36" t="s">
        <v>7</v>
      </c>
      <c r="Q56" s="36" t="s">
        <v>8</v>
      </c>
      <c r="R56" s="36" t="s">
        <v>9</v>
      </c>
      <c r="S56" s="36" t="s">
        <v>10</v>
      </c>
      <c r="T56" s="36" t="s">
        <v>11</v>
      </c>
      <c r="U56" s="36" t="s">
        <v>142</v>
      </c>
      <c r="V56" s="36" t="s">
        <v>12</v>
      </c>
      <c r="W56" s="36" t="s">
        <v>13</v>
      </c>
      <c r="X56" s="36" t="s">
        <v>14</v>
      </c>
      <c r="Y56" s="36" t="s">
        <v>15</v>
      </c>
      <c r="Z56" s="36" t="s">
        <v>16</v>
      </c>
      <c r="AA56" s="36" t="s">
        <v>17</v>
      </c>
      <c r="AB56" s="36" t="s">
        <v>18</v>
      </c>
      <c r="AC56" s="36" t="s">
        <v>19</v>
      </c>
      <c r="AD56" s="36" t="s">
        <v>20</v>
      </c>
      <c r="AE56" s="36" t="s">
        <v>21</v>
      </c>
    </row>
    <row r="57" spans="2:31" ht="13" x14ac:dyDescent="0.3">
      <c r="B57" s="18" t="s">
        <v>1</v>
      </c>
      <c r="C57" s="30">
        <v>1</v>
      </c>
      <c r="D57" s="26">
        <v>-5.7525617314281505E-2</v>
      </c>
      <c r="E57" s="26">
        <v>-0.20632828842265868</v>
      </c>
      <c r="F57" s="26">
        <v>3.0866398659438046E-2</v>
      </c>
      <c r="G57" s="26">
        <v>-7.7119926686497531E-2</v>
      </c>
      <c r="H57" s="26">
        <v>-2.8647108469603947E-2</v>
      </c>
      <c r="I57" s="26">
        <v>-0.12219580597515649</v>
      </c>
      <c r="J57" s="26">
        <v>3.6648799287852099E-2</v>
      </c>
      <c r="K57" s="26">
        <v>-0.13693781566613553</v>
      </c>
      <c r="L57" s="26">
        <v>3.4905361545547631E-2</v>
      </c>
      <c r="M57" s="26">
        <v>4.8694768652057498E-2</v>
      </c>
      <c r="N57" s="26">
        <v>6.2468889314944206E-3</v>
      </c>
      <c r="O57" s="26">
        <v>-8.2398760988614938E-3</v>
      </c>
      <c r="P57" s="26">
        <v>5.2231228234778042E-2</v>
      </c>
      <c r="Q57" s="26">
        <v>4.2060553957029755E-2</v>
      </c>
      <c r="R57" s="26">
        <v>8.5930874915866387E-2</v>
      </c>
      <c r="S57" s="26">
        <v>6.5574367687949775E-2</v>
      </c>
      <c r="T57" s="26">
        <v>5.1019223733306729E-4</v>
      </c>
      <c r="U57" s="26">
        <v>5.4275446886652916E-2</v>
      </c>
      <c r="V57" s="26">
        <v>0.10395756108366769</v>
      </c>
      <c r="W57" s="26">
        <v>0.15249596950006872</v>
      </c>
      <c r="X57" s="26">
        <v>-2.6440215343235322E-2</v>
      </c>
      <c r="Y57" s="26">
        <v>-4.2835001477547201E-2</v>
      </c>
      <c r="Z57" s="26">
        <v>5.7465479148057309E-2</v>
      </c>
      <c r="AA57" s="26">
        <v>-2.2027322475268792E-2</v>
      </c>
      <c r="AB57" s="26">
        <v>-2.5380229555328666E-2</v>
      </c>
      <c r="AC57" s="26">
        <v>1.7546943368097843E-2</v>
      </c>
      <c r="AD57" s="26">
        <v>-6.8134097205811272E-4</v>
      </c>
      <c r="AE57" s="26">
        <v>8.2326313844400895E-2</v>
      </c>
    </row>
    <row r="58" spans="2:31" ht="13" x14ac:dyDescent="0.3">
      <c r="B58" s="15" t="s">
        <v>2</v>
      </c>
      <c r="C58" s="27">
        <v>-5.7525617314281505E-2</v>
      </c>
      <c r="D58" s="32">
        <v>1</v>
      </c>
      <c r="E58" s="27">
        <v>-9.2259463539881736E-2</v>
      </c>
      <c r="F58" s="27">
        <v>5.384233545758664E-2</v>
      </c>
      <c r="G58" s="27">
        <v>-0.17328806852345477</v>
      </c>
      <c r="H58" s="27">
        <v>3.6933037021317206E-3</v>
      </c>
      <c r="I58" s="27">
        <v>-0.13932559804118469</v>
      </c>
      <c r="J58" s="27">
        <v>-2.9554429692938967E-2</v>
      </c>
      <c r="K58" s="27">
        <v>-0.11879850769518574</v>
      </c>
      <c r="L58" s="27">
        <v>-5.7525897791924914E-2</v>
      </c>
      <c r="M58" s="27">
        <v>2.6870661660656454E-2</v>
      </c>
      <c r="N58" s="27">
        <v>2.7226995688802744E-2</v>
      </c>
      <c r="O58" s="27">
        <v>3.2606141799959389E-2</v>
      </c>
      <c r="P58" s="27">
        <v>4.653772472233985E-3</v>
      </c>
      <c r="Q58" s="27">
        <v>4.6460228368508272E-2</v>
      </c>
      <c r="R58" s="27">
        <v>4.7495476241598234E-3</v>
      </c>
      <c r="S58" s="27">
        <v>7.5398893222701352E-2</v>
      </c>
      <c r="T58" s="27">
        <v>6.8515888342893419E-2</v>
      </c>
      <c r="U58" s="27">
        <v>-0.13252346225611375</v>
      </c>
      <c r="V58" s="27">
        <v>-9.9294005332188864E-2</v>
      </c>
      <c r="W58" s="27">
        <v>-0.14797564848698028</v>
      </c>
      <c r="X58" s="27">
        <v>-0.14071197712953315</v>
      </c>
      <c r="Y58" s="27">
        <v>3.9077492895345137E-2</v>
      </c>
      <c r="Z58" s="27">
        <v>-5.353929727521313E-2</v>
      </c>
      <c r="AA58" s="27">
        <v>-9.7317511121631006E-2</v>
      </c>
      <c r="AB58" s="27">
        <v>-5.0505910008361458E-2</v>
      </c>
      <c r="AC58" s="27">
        <v>-0.11206062641245178</v>
      </c>
      <c r="AD58" s="27">
        <v>-6.0232611962225686E-2</v>
      </c>
      <c r="AE58" s="27">
        <v>4.733228029396136E-2</v>
      </c>
    </row>
    <row r="59" spans="2:31" ht="13" x14ac:dyDescent="0.3">
      <c r="B59" s="15" t="s">
        <v>3</v>
      </c>
      <c r="C59" s="27">
        <v>-0.20632828842265868</v>
      </c>
      <c r="D59" s="27">
        <v>-9.2259463539881736E-2</v>
      </c>
      <c r="E59" s="32">
        <v>1</v>
      </c>
      <c r="F59" s="27">
        <v>-7.1020933076989701E-2</v>
      </c>
      <c r="G59" s="27">
        <v>0.31545928696260239</v>
      </c>
      <c r="H59" s="27">
        <v>0.22599632102101819</v>
      </c>
      <c r="I59" s="27">
        <v>0.52654129235511593</v>
      </c>
      <c r="J59" s="27">
        <v>0.23939918348123287</v>
      </c>
      <c r="K59" s="27">
        <v>0.2848695144236203</v>
      </c>
      <c r="L59" s="27">
        <v>0.19981537949032163</v>
      </c>
      <c r="M59" s="27">
        <v>-2.504365017209647E-2</v>
      </c>
      <c r="N59" s="27">
        <v>-1.7456299488181913E-2</v>
      </c>
      <c r="O59" s="27">
        <v>-4.013567031806743E-3</v>
      </c>
      <c r="P59" s="27">
        <v>-3.8443024203976738E-2</v>
      </c>
      <c r="Q59" s="27">
        <v>2.8651502588418979E-3</v>
      </c>
      <c r="R59" s="27">
        <v>-3.8575357614207155E-2</v>
      </c>
      <c r="S59" s="27">
        <v>-0.11426581067660196</v>
      </c>
      <c r="T59" s="27">
        <v>-2.2296493135785883E-2</v>
      </c>
      <c r="U59" s="27">
        <v>0.11126193186875424</v>
      </c>
      <c r="V59" s="27">
        <v>3.926991981048665E-2</v>
      </c>
      <c r="W59" s="27">
        <v>3.7296266851257094E-2</v>
      </c>
      <c r="X59" s="27">
        <v>4.6112622422698354E-2</v>
      </c>
      <c r="Y59" s="27">
        <v>-2.7858033753349221E-2</v>
      </c>
      <c r="Z59" s="27">
        <v>8.3207019226044926E-2</v>
      </c>
      <c r="AA59" s="27">
        <v>0.13421649741144179</v>
      </c>
      <c r="AB59" s="27">
        <v>9.6607706317235309E-2</v>
      </c>
      <c r="AC59" s="27">
        <v>0.11048549416839203</v>
      </c>
      <c r="AD59" s="27">
        <v>5.7935305948971144E-2</v>
      </c>
      <c r="AE59" s="27">
        <v>-1.1225379756236378E-2</v>
      </c>
    </row>
    <row r="60" spans="2:31" ht="13" x14ac:dyDescent="0.3">
      <c r="B60" s="15" t="s">
        <v>55</v>
      </c>
      <c r="C60" s="27">
        <v>3.0866398659438046E-2</v>
      </c>
      <c r="D60" s="27">
        <v>5.384233545758664E-2</v>
      </c>
      <c r="E60" s="27">
        <v>-7.1020933076989701E-2</v>
      </c>
      <c r="F60" s="32">
        <v>1</v>
      </c>
      <c r="G60" s="27">
        <v>7.9308446672757327E-2</v>
      </c>
      <c r="H60" s="27">
        <v>0.1329467955051368</v>
      </c>
      <c r="I60" s="27">
        <v>-0.13413201563862315</v>
      </c>
      <c r="J60" s="27">
        <v>2.2865138015215444E-2</v>
      </c>
      <c r="K60" s="27">
        <v>-1.5763581085292983E-2</v>
      </c>
      <c r="L60" s="27">
        <v>2.1841449946311282E-2</v>
      </c>
      <c r="M60" s="27">
        <v>5.4849771197043325E-2</v>
      </c>
      <c r="N60" s="27">
        <v>1.9568315006597514E-2</v>
      </c>
      <c r="O60" s="27">
        <v>5.1504882419872049E-2</v>
      </c>
      <c r="P60" s="27">
        <v>2.6362362558673181E-2</v>
      </c>
      <c r="Q60" s="27">
        <v>3.5677101880872537E-2</v>
      </c>
      <c r="R60" s="27">
        <v>7.9635406247097446E-2</v>
      </c>
      <c r="S60" s="27">
        <v>6.9080943437433734E-2</v>
      </c>
      <c r="T60" s="27">
        <v>3.03673935995433E-2</v>
      </c>
      <c r="U60" s="27">
        <v>-4.7188852350667117E-3</v>
      </c>
      <c r="V60" s="27">
        <v>-3.0573186849562606E-2</v>
      </c>
      <c r="W60" s="27">
        <v>1.8216222060769654E-2</v>
      </c>
      <c r="X60" s="27">
        <v>2.7577915675790422E-3</v>
      </c>
      <c r="Y60" s="27">
        <v>4.5478009893677306E-2</v>
      </c>
      <c r="Z60" s="27">
        <v>5.5940010080153221E-4</v>
      </c>
      <c r="AA60" s="27">
        <v>1.2015414667105317E-3</v>
      </c>
      <c r="AB60" s="27">
        <v>-3.8375202654930884E-2</v>
      </c>
      <c r="AC60" s="27">
        <v>-1.311737203125455E-2</v>
      </c>
      <c r="AD60" s="27">
        <v>2.1868649973436308E-2</v>
      </c>
      <c r="AE60" s="27">
        <v>-3.882317594318388E-2</v>
      </c>
    </row>
    <row r="61" spans="2:31" ht="13" x14ac:dyDescent="0.3">
      <c r="B61" s="15" t="s">
        <v>63</v>
      </c>
      <c r="C61" s="27">
        <v>-7.7119926686497531E-2</v>
      </c>
      <c r="D61" s="27">
        <v>-0.17328806852345477</v>
      </c>
      <c r="E61" s="27">
        <v>0.31545928696260239</v>
      </c>
      <c r="F61" s="27">
        <v>7.9308446672757327E-2</v>
      </c>
      <c r="G61" s="32">
        <v>1</v>
      </c>
      <c r="H61" s="27">
        <v>0.37914923505145121</v>
      </c>
      <c r="I61" s="27">
        <v>0.2498333409939133</v>
      </c>
      <c r="J61" s="27">
        <v>0.10981899407112312</v>
      </c>
      <c r="K61" s="27">
        <v>0.15256726817323765</v>
      </c>
      <c r="L61" s="27">
        <v>0.19145197243361059</v>
      </c>
      <c r="M61" s="27">
        <v>6.8569572283103578E-2</v>
      </c>
      <c r="N61" s="27">
        <v>7.1074903271807849E-2</v>
      </c>
      <c r="O61" s="27">
        <v>2.8250867352436548E-2</v>
      </c>
      <c r="P61" s="27">
        <v>6.1495732415608732E-2</v>
      </c>
      <c r="Q61" s="27">
        <v>9.2389838974475433E-2</v>
      </c>
      <c r="R61" s="27">
        <v>3.1632802773149137E-2</v>
      </c>
      <c r="S61" s="27">
        <v>-3.2929791939252273E-2</v>
      </c>
      <c r="T61" s="27">
        <v>1.0825723785637571E-2</v>
      </c>
      <c r="U61" s="27">
        <v>-1.8470830134993909E-2</v>
      </c>
      <c r="V61" s="27">
        <v>3.0216565825885279E-3</v>
      </c>
      <c r="W61" s="27">
        <v>-1.0763565894325844E-2</v>
      </c>
      <c r="X61" s="27">
        <v>-4.4011675958173818E-2</v>
      </c>
      <c r="Y61" s="27">
        <v>8.2643489234510703E-2</v>
      </c>
      <c r="Z61" s="27">
        <v>-7.7989631600275128E-3</v>
      </c>
      <c r="AA61" s="27">
        <v>-2.7416895125517766E-2</v>
      </c>
      <c r="AB61" s="27">
        <v>-3.313660421909212E-2</v>
      </c>
      <c r="AC61" s="27">
        <v>-4.6860483178503606E-3</v>
      </c>
      <c r="AD61" s="27">
        <v>-1.2541311319797858E-2</v>
      </c>
      <c r="AE61" s="27">
        <v>-4.0625284597310109E-2</v>
      </c>
    </row>
    <row r="62" spans="2:31" ht="13" x14ac:dyDescent="0.3">
      <c r="B62" s="15" t="s">
        <v>95</v>
      </c>
      <c r="C62" s="27">
        <v>-2.8647108469603947E-2</v>
      </c>
      <c r="D62" s="27">
        <v>3.6933037021317206E-3</v>
      </c>
      <c r="E62" s="27">
        <v>0.22599632102101819</v>
      </c>
      <c r="F62" s="27">
        <v>0.1329467955051368</v>
      </c>
      <c r="G62" s="27">
        <v>0.37914923505145121</v>
      </c>
      <c r="H62" s="32">
        <v>1</v>
      </c>
      <c r="I62" s="27">
        <v>2.5421439990688487E-2</v>
      </c>
      <c r="J62" s="27">
        <v>0.1238981881572901</v>
      </c>
      <c r="K62" s="27">
        <v>0.19819325140944583</v>
      </c>
      <c r="L62" s="27">
        <v>0.3690149227350521</v>
      </c>
      <c r="M62" s="27">
        <v>5.6830889591167388E-2</v>
      </c>
      <c r="N62" s="27">
        <v>2.794581660458012E-2</v>
      </c>
      <c r="O62" s="27">
        <v>4.9654466436189988E-2</v>
      </c>
      <c r="P62" s="27">
        <v>4.3784432898664065E-2</v>
      </c>
      <c r="Q62" s="27">
        <v>0.11043518108667033</v>
      </c>
      <c r="R62" s="27">
        <v>9.8674871302854295E-3</v>
      </c>
      <c r="S62" s="27">
        <v>-1.8842346922323481E-2</v>
      </c>
      <c r="T62" s="27">
        <v>2.3203659419288206E-2</v>
      </c>
      <c r="U62" s="27">
        <v>-2.2238987051927676E-2</v>
      </c>
      <c r="V62" s="27">
        <v>4.7666692196913302E-2</v>
      </c>
      <c r="W62" s="27">
        <v>-4.4627635288246766E-2</v>
      </c>
      <c r="X62" s="27">
        <v>-0.10287090017473134</v>
      </c>
      <c r="Y62" s="27">
        <v>7.4217899615279095E-2</v>
      </c>
      <c r="Z62" s="27">
        <v>2.8097212762990273E-3</v>
      </c>
      <c r="AA62" s="27">
        <v>-5.5424721070083546E-2</v>
      </c>
      <c r="AB62" s="27">
        <v>-4.0127656350673571E-2</v>
      </c>
      <c r="AC62" s="27">
        <v>-2.4152333414250562E-2</v>
      </c>
      <c r="AD62" s="27">
        <v>-2.3481833839384672E-3</v>
      </c>
      <c r="AE62" s="27">
        <v>4.498703873831162E-2</v>
      </c>
    </row>
    <row r="63" spans="2:31" ht="13" x14ac:dyDescent="0.3">
      <c r="B63" s="15" t="s">
        <v>38</v>
      </c>
      <c r="C63" s="27">
        <v>-0.12219580597515649</v>
      </c>
      <c r="D63" s="27">
        <v>-0.13932559804118469</v>
      </c>
      <c r="E63" s="27">
        <v>0.52654129235511593</v>
      </c>
      <c r="F63" s="27">
        <v>-0.13413201563862315</v>
      </c>
      <c r="G63" s="27">
        <v>0.2498333409939133</v>
      </c>
      <c r="H63" s="27">
        <v>2.5421439990688487E-2</v>
      </c>
      <c r="I63" s="32">
        <v>1</v>
      </c>
      <c r="J63" s="27">
        <v>4.5792169451439581E-2</v>
      </c>
      <c r="K63" s="27">
        <v>0.1010758219488718</v>
      </c>
      <c r="L63" s="27">
        <v>9.8732811382117633E-2</v>
      </c>
      <c r="M63" s="27">
        <v>-2.1421478234435073E-2</v>
      </c>
      <c r="N63" s="27">
        <v>-1.4448919704329171E-2</v>
      </c>
      <c r="O63" s="27">
        <v>-2.3233427525415781E-2</v>
      </c>
      <c r="P63" s="27">
        <v>-1.794073680677092E-2</v>
      </c>
      <c r="Q63" s="27">
        <v>-1.3396993308962161E-2</v>
      </c>
      <c r="R63" s="27">
        <v>-1.869464786510051E-2</v>
      </c>
      <c r="S63" s="27">
        <v>-9.4853534557401142E-2</v>
      </c>
      <c r="T63" s="27">
        <v>-6.8266832661707036E-2</v>
      </c>
      <c r="U63" s="27">
        <v>0.12337814410828199</v>
      </c>
      <c r="V63" s="27">
        <v>4.2083336117325801E-2</v>
      </c>
      <c r="W63" s="27">
        <v>9.0812139468410519E-2</v>
      </c>
      <c r="X63" s="27">
        <v>0.11190307401032208</v>
      </c>
      <c r="Y63" s="27">
        <v>-4.9841957701944099E-2</v>
      </c>
      <c r="Z63" s="27">
        <v>2.8555645662897717E-2</v>
      </c>
      <c r="AA63" s="27">
        <v>0.13645529096585557</v>
      </c>
      <c r="AB63" s="27">
        <v>8.4949731634977127E-2</v>
      </c>
      <c r="AC63" s="27">
        <v>0.1213078580303027</v>
      </c>
      <c r="AD63" s="27">
        <v>0.10697498953631876</v>
      </c>
      <c r="AE63" s="27">
        <v>-5.4428517917311361E-2</v>
      </c>
    </row>
    <row r="64" spans="2:31" ht="13" x14ac:dyDescent="0.3">
      <c r="B64" s="15" t="s">
        <v>58</v>
      </c>
      <c r="C64" s="27">
        <v>3.6648799287852099E-2</v>
      </c>
      <c r="D64" s="27">
        <v>-2.9554429692938967E-2</v>
      </c>
      <c r="E64" s="27">
        <v>0.23939918348123287</v>
      </c>
      <c r="F64" s="27">
        <v>2.2865138015215444E-2</v>
      </c>
      <c r="G64" s="27">
        <v>0.10981899407112312</v>
      </c>
      <c r="H64" s="27">
        <v>0.1238981881572901</v>
      </c>
      <c r="I64" s="27">
        <v>4.5792169451439581E-2</v>
      </c>
      <c r="J64" s="32">
        <v>1</v>
      </c>
      <c r="K64" s="27">
        <v>0.25295661658719665</v>
      </c>
      <c r="L64" s="27">
        <v>0.17752165366925671</v>
      </c>
      <c r="M64" s="27">
        <v>4.7073882014728986E-2</v>
      </c>
      <c r="N64" s="27">
        <v>1.8062589921958829E-2</v>
      </c>
      <c r="O64" s="27">
        <v>2.8271633909815394E-2</v>
      </c>
      <c r="P64" s="27">
        <v>4.4002582676950945E-2</v>
      </c>
      <c r="Q64" s="27">
        <v>4.9566977279813108E-2</v>
      </c>
      <c r="R64" s="27">
        <v>4.7498757719043751E-2</v>
      </c>
      <c r="S64" s="27">
        <v>4.1259286738359977E-2</v>
      </c>
      <c r="T64" s="27">
        <v>3.8468047947638306E-2</v>
      </c>
      <c r="U64" s="27">
        <v>9.0528999244648495E-2</v>
      </c>
      <c r="V64" s="27">
        <v>6.2567289504220885E-2</v>
      </c>
      <c r="W64" s="27">
        <v>2.8391000638766713E-2</v>
      </c>
      <c r="X64" s="27">
        <v>4.2615740175017215E-2</v>
      </c>
      <c r="Y64" s="27">
        <v>3.1085006320536668E-2</v>
      </c>
      <c r="Z64" s="27">
        <v>5.5007133053249675E-2</v>
      </c>
      <c r="AA64" s="27">
        <v>5.1160146443301566E-2</v>
      </c>
      <c r="AB64" s="27">
        <v>-4.3047789699885645E-2</v>
      </c>
      <c r="AC64" s="27">
        <v>9.0159776609213219E-2</v>
      </c>
      <c r="AD64" s="27">
        <v>6.6353959013579419E-2</v>
      </c>
      <c r="AE64" s="27">
        <v>8.7872923419600027E-2</v>
      </c>
    </row>
    <row r="65" spans="2:31" ht="13" x14ac:dyDescent="0.3">
      <c r="B65" s="15" t="s">
        <v>107</v>
      </c>
      <c r="C65" s="27">
        <v>-0.13693781566613553</v>
      </c>
      <c r="D65" s="27">
        <v>-0.11879850769518574</v>
      </c>
      <c r="E65" s="27">
        <v>0.2848695144236203</v>
      </c>
      <c r="F65" s="27">
        <v>-1.5763581085292983E-2</v>
      </c>
      <c r="G65" s="27">
        <v>0.15256726817323765</v>
      </c>
      <c r="H65" s="27">
        <v>0.19819325140944583</v>
      </c>
      <c r="I65" s="27">
        <v>0.1010758219488718</v>
      </c>
      <c r="J65" s="27">
        <v>0.25295661658719665</v>
      </c>
      <c r="K65" s="32">
        <v>1</v>
      </c>
      <c r="L65" s="27">
        <v>0.15551930930444849</v>
      </c>
      <c r="M65" s="27">
        <v>-4.0522095300454856E-2</v>
      </c>
      <c r="N65" s="27">
        <v>-1.2476881632799213E-2</v>
      </c>
      <c r="O65" s="27">
        <v>-2.1398969628775008E-2</v>
      </c>
      <c r="P65" s="27">
        <v>-3.563906787417305E-2</v>
      </c>
      <c r="Q65" s="27">
        <v>1.8099477815386074E-2</v>
      </c>
      <c r="R65" s="27">
        <v>-9.4148401944589372E-2</v>
      </c>
      <c r="S65" s="27">
        <v>4.6273376128518036E-3</v>
      </c>
      <c r="T65" s="27">
        <v>1.4864486245507487E-2</v>
      </c>
      <c r="U65" s="27">
        <v>8.8009987252846075E-2</v>
      </c>
      <c r="V65" s="27">
        <v>3.042506907742298E-2</v>
      </c>
      <c r="W65" s="27">
        <v>-1.0469435249059E-3</v>
      </c>
      <c r="X65" s="27">
        <v>8.6795226357091693E-2</v>
      </c>
      <c r="Y65" s="27">
        <v>1.999873483227204E-2</v>
      </c>
      <c r="Z65" s="27">
        <v>2.0256420123879921E-2</v>
      </c>
      <c r="AA65" s="27">
        <v>8.233655697508041E-2</v>
      </c>
      <c r="AB65" s="27">
        <v>4.4205646603894873E-2</v>
      </c>
      <c r="AC65" s="27">
        <v>9.4185601393291421E-2</v>
      </c>
      <c r="AD65" s="27">
        <v>7.3429368572641721E-2</v>
      </c>
      <c r="AE65" s="27">
        <v>-4.1761045647526257E-3</v>
      </c>
    </row>
    <row r="66" spans="2:31" ht="13" x14ac:dyDescent="0.3">
      <c r="B66" s="15" t="s">
        <v>46</v>
      </c>
      <c r="C66" s="27">
        <v>3.4905361545547631E-2</v>
      </c>
      <c r="D66" s="27">
        <v>-5.7525897791924914E-2</v>
      </c>
      <c r="E66" s="27">
        <v>0.19981537949032163</v>
      </c>
      <c r="F66" s="27">
        <v>2.1841449946311282E-2</v>
      </c>
      <c r="G66" s="27">
        <v>0.19145197243361059</v>
      </c>
      <c r="H66" s="27">
        <v>0.3690149227350521</v>
      </c>
      <c r="I66" s="27">
        <v>9.8732811382117633E-2</v>
      </c>
      <c r="J66" s="27">
        <v>0.17752165366925671</v>
      </c>
      <c r="K66" s="27">
        <v>0.15551930930444849</v>
      </c>
      <c r="L66" s="32">
        <v>1</v>
      </c>
      <c r="M66" s="27">
        <v>-8.6181584711378639E-3</v>
      </c>
      <c r="N66" s="27">
        <v>-6.7616335813792491E-2</v>
      </c>
      <c r="O66" s="27">
        <v>8.9897251376956228E-3</v>
      </c>
      <c r="P66" s="27">
        <v>-9.0328167632607002E-3</v>
      </c>
      <c r="Q66" s="27">
        <v>9.052396761282086E-2</v>
      </c>
      <c r="R66" s="27">
        <v>-4.8371917409790591E-2</v>
      </c>
      <c r="S66" s="27">
        <v>1.3443002261680605E-2</v>
      </c>
      <c r="T66" s="27">
        <v>3.5788585387326037E-2</v>
      </c>
      <c r="U66" s="27">
        <v>3.9625825942527983E-2</v>
      </c>
      <c r="V66" s="27">
        <v>8.9914024663733202E-2</v>
      </c>
      <c r="W66" s="27">
        <v>4.0946735192245745E-2</v>
      </c>
      <c r="X66" s="27">
        <v>-2.7837535220115776E-2</v>
      </c>
      <c r="Y66" s="27">
        <v>4.4514912248061894E-2</v>
      </c>
      <c r="Z66" s="27">
        <v>6.0981710064176062E-2</v>
      </c>
      <c r="AA66" s="27">
        <v>-5.5380093337876378E-2</v>
      </c>
      <c r="AB66" s="27">
        <v>-4.7082846729008254E-3</v>
      </c>
      <c r="AC66" s="27">
        <v>2.1952581812686955E-2</v>
      </c>
      <c r="AD66" s="27">
        <v>3.5800075667412841E-2</v>
      </c>
      <c r="AE66" s="27">
        <v>1.1245583352476675E-2</v>
      </c>
    </row>
    <row r="67" spans="2:31" ht="13" x14ac:dyDescent="0.3">
      <c r="B67" s="15" t="s">
        <v>141</v>
      </c>
      <c r="C67" s="27">
        <v>4.8694768652057498E-2</v>
      </c>
      <c r="D67" s="27">
        <v>2.6870661660656454E-2</v>
      </c>
      <c r="E67" s="27">
        <v>-2.504365017209647E-2</v>
      </c>
      <c r="F67" s="27">
        <v>5.4849771197043325E-2</v>
      </c>
      <c r="G67" s="27">
        <v>6.8569572283103578E-2</v>
      </c>
      <c r="H67" s="27">
        <v>5.6830889591167388E-2</v>
      </c>
      <c r="I67" s="27">
        <v>-2.1421478234435073E-2</v>
      </c>
      <c r="J67" s="27">
        <v>4.7073882014728986E-2</v>
      </c>
      <c r="K67" s="27">
        <v>-4.0522095300454856E-2</v>
      </c>
      <c r="L67" s="27">
        <v>-8.6181584711378639E-3</v>
      </c>
      <c r="M67" s="32">
        <v>1</v>
      </c>
      <c r="N67" s="27">
        <v>0.85603721504151487</v>
      </c>
      <c r="O67" s="27">
        <v>0.8032146921310902</v>
      </c>
      <c r="P67" s="27">
        <v>0.86499607731492134</v>
      </c>
      <c r="Q67" s="27">
        <v>0.78859064449530858</v>
      </c>
      <c r="R67" s="27">
        <v>0.78485447264550934</v>
      </c>
      <c r="S67" s="27">
        <v>0.43510512432267373</v>
      </c>
      <c r="T67" s="27">
        <v>0.34514686568856628</v>
      </c>
      <c r="U67" s="27">
        <v>-0.32537299352406496</v>
      </c>
      <c r="V67" s="27">
        <v>-0.30195501446835382</v>
      </c>
      <c r="W67" s="27">
        <v>-0.28148854395698103</v>
      </c>
      <c r="X67" s="27">
        <v>-0.33667136580415341</v>
      </c>
      <c r="Y67" s="27">
        <v>0.37211907178984144</v>
      </c>
      <c r="Z67" s="27">
        <v>-0.31793577857894972</v>
      </c>
      <c r="AA67" s="27">
        <v>-0.29940809128312162</v>
      </c>
      <c r="AB67" s="27">
        <v>-0.29200732922619371</v>
      </c>
      <c r="AC67" s="27">
        <v>-0.28815098470871459</v>
      </c>
      <c r="AD67" s="27">
        <v>-0.23112590980987355</v>
      </c>
      <c r="AE67" s="27">
        <v>0.33286136916429682</v>
      </c>
    </row>
    <row r="68" spans="2:31" ht="13" x14ac:dyDescent="0.3">
      <c r="B68" s="15" t="s">
        <v>5</v>
      </c>
      <c r="C68" s="27">
        <v>6.2468889314944206E-3</v>
      </c>
      <c r="D68" s="27">
        <v>2.7226995688802744E-2</v>
      </c>
      <c r="E68" s="27">
        <v>-1.7456299488181913E-2</v>
      </c>
      <c r="F68" s="27">
        <v>1.9568315006597514E-2</v>
      </c>
      <c r="G68" s="27">
        <v>7.1074903271807849E-2</v>
      </c>
      <c r="H68" s="27">
        <v>2.794581660458012E-2</v>
      </c>
      <c r="I68" s="27">
        <v>-1.4448919704329171E-2</v>
      </c>
      <c r="J68" s="27">
        <v>1.8062589921958829E-2</v>
      </c>
      <c r="K68" s="27">
        <v>-1.2476881632799213E-2</v>
      </c>
      <c r="L68" s="27">
        <v>-6.7616335813792491E-2</v>
      </c>
      <c r="M68" s="27">
        <v>0.85603721504151487</v>
      </c>
      <c r="N68" s="32">
        <v>1</v>
      </c>
      <c r="O68" s="27">
        <v>0.67472693484010293</v>
      </c>
      <c r="P68" s="27">
        <v>0.77822779536543907</v>
      </c>
      <c r="Q68" s="27">
        <v>0.58366895412085773</v>
      </c>
      <c r="R68" s="27">
        <v>0.52884865768789724</v>
      </c>
      <c r="S68" s="27">
        <v>0.43870486749586823</v>
      </c>
      <c r="T68" s="27">
        <v>0.38265851767540771</v>
      </c>
      <c r="U68" s="27">
        <v>-0.33972534094017864</v>
      </c>
      <c r="V68" s="27">
        <v>-0.2702883532527674</v>
      </c>
      <c r="W68" s="27">
        <v>-0.28729372109143997</v>
      </c>
      <c r="X68" s="27">
        <v>-0.36228199163445357</v>
      </c>
      <c r="Y68" s="27">
        <v>0.32069350842000399</v>
      </c>
      <c r="Z68" s="27">
        <v>-0.31005661706421872</v>
      </c>
      <c r="AA68" s="27">
        <v>-0.31996984836841125</v>
      </c>
      <c r="AB68" s="27">
        <v>-0.31109386676060352</v>
      </c>
      <c r="AC68" s="27">
        <v>-0.31483700145766008</v>
      </c>
      <c r="AD68" s="27">
        <v>-0.18996898085607181</v>
      </c>
      <c r="AE68" s="27">
        <v>0.33024801163549361</v>
      </c>
    </row>
    <row r="69" spans="2:31" ht="13" x14ac:dyDescent="0.3">
      <c r="B69" s="15" t="s">
        <v>6</v>
      </c>
      <c r="C69" s="27">
        <v>-8.2398760988614938E-3</v>
      </c>
      <c r="D69" s="27">
        <v>3.2606141799959389E-2</v>
      </c>
      <c r="E69" s="27">
        <v>-4.013567031806743E-3</v>
      </c>
      <c r="F69" s="27">
        <v>5.1504882419872049E-2</v>
      </c>
      <c r="G69" s="27">
        <v>2.8250867352436548E-2</v>
      </c>
      <c r="H69" s="27">
        <v>4.9654466436189988E-2</v>
      </c>
      <c r="I69" s="27">
        <v>-2.3233427525415781E-2</v>
      </c>
      <c r="J69" s="27">
        <v>2.8271633909815394E-2</v>
      </c>
      <c r="K69" s="27">
        <v>-2.1398969628775008E-2</v>
      </c>
      <c r="L69" s="27">
        <v>8.9897251376956228E-3</v>
      </c>
      <c r="M69" s="27">
        <v>0.8032146921310902</v>
      </c>
      <c r="N69" s="27">
        <v>0.67472693484010293</v>
      </c>
      <c r="O69" s="32">
        <v>1</v>
      </c>
      <c r="P69" s="27">
        <v>0.65486312054593787</v>
      </c>
      <c r="Q69" s="27">
        <v>0.56391448249056553</v>
      </c>
      <c r="R69" s="27">
        <v>0.48154576275369404</v>
      </c>
      <c r="S69" s="27">
        <v>0.32007841284413008</v>
      </c>
      <c r="T69" s="27">
        <v>0.25057734046463448</v>
      </c>
      <c r="U69" s="27">
        <v>-0.24147015101907296</v>
      </c>
      <c r="V69" s="27">
        <v>-0.23517023173957075</v>
      </c>
      <c r="W69" s="27">
        <v>-0.19638441328094278</v>
      </c>
      <c r="X69" s="27">
        <v>-0.25916418513203054</v>
      </c>
      <c r="Y69" s="27">
        <v>0.2804221922994638</v>
      </c>
      <c r="Z69" s="27">
        <v>-0.26842618019186348</v>
      </c>
      <c r="AA69" s="27">
        <v>-0.19531930405161013</v>
      </c>
      <c r="AB69" s="27">
        <v>-0.2155886853698479</v>
      </c>
      <c r="AC69" s="27">
        <v>-0.19407463321215898</v>
      </c>
      <c r="AD69" s="27">
        <v>-0.20070731528983313</v>
      </c>
      <c r="AE69" s="27">
        <v>0.26211375630546208</v>
      </c>
    </row>
    <row r="70" spans="2:31" ht="13" x14ac:dyDescent="0.3">
      <c r="B70" s="15" t="s">
        <v>7</v>
      </c>
      <c r="C70" s="27">
        <v>5.2231228234778042E-2</v>
      </c>
      <c r="D70" s="27">
        <v>4.653772472233985E-3</v>
      </c>
      <c r="E70" s="27">
        <v>-3.8443024203976738E-2</v>
      </c>
      <c r="F70" s="27">
        <v>2.6362362558673181E-2</v>
      </c>
      <c r="G70" s="27">
        <v>6.1495732415608732E-2</v>
      </c>
      <c r="H70" s="27">
        <v>4.3784432898664065E-2</v>
      </c>
      <c r="I70" s="27">
        <v>-1.794073680677092E-2</v>
      </c>
      <c r="J70" s="27">
        <v>4.4002582676950945E-2</v>
      </c>
      <c r="K70" s="27">
        <v>-3.563906787417305E-2</v>
      </c>
      <c r="L70" s="27">
        <v>-9.0328167632607002E-3</v>
      </c>
      <c r="M70" s="27">
        <v>0.86499607731492134</v>
      </c>
      <c r="N70" s="27">
        <v>0.77822779536543907</v>
      </c>
      <c r="O70" s="27">
        <v>0.65486312054593787</v>
      </c>
      <c r="P70" s="32">
        <v>1</v>
      </c>
      <c r="Q70" s="27">
        <v>0.59280730234559265</v>
      </c>
      <c r="R70" s="27">
        <v>0.55927974183027307</v>
      </c>
      <c r="S70" s="27">
        <v>0.46649846969917852</v>
      </c>
      <c r="T70" s="27">
        <v>0.36313894709961914</v>
      </c>
      <c r="U70" s="27">
        <v>-0.35016468989436744</v>
      </c>
      <c r="V70" s="27">
        <v>-0.31425031135263776</v>
      </c>
      <c r="W70" s="27">
        <v>-0.30742864361630973</v>
      </c>
      <c r="X70" s="27">
        <v>-0.34313894871084244</v>
      </c>
      <c r="Y70" s="27">
        <v>0.40095572190181478</v>
      </c>
      <c r="Z70" s="27">
        <v>-0.31368318690373814</v>
      </c>
      <c r="AA70" s="27">
        <v>-0.31245263676984414</v>
      </c>
      <c r="AB70" s="27">
        <v>-0.3064215888436303</v>
      </c>
      <c r="AC70" s="27">
        <v>-0.33931401644588444</v>
      </c>
      <c r="AD70" s="27">
        <v>-0.24689298233830442</v>
      </c>
      <c r="AE70" s="27">
        <v>0.31259024231146909</v>
      </c>
    </row>
    <row r="71" spans="2:31" ht="13" x14ac:dyDescent="0.3">
      <c r="B71" s="15" t="s">
        <v>8</v>
      </c>
      <c r="C71" s="27">
        <v>4.2060553957029755E-2</v>
      </c>
      <c r="D71" s="27">
        <v>4.6460228368508272E-2</v>
      </c>
      <c r="E71" s="27">
        <v>2.8651502588418979E-3</v>
      </c>
      <c r="F71" s="27">
        <v>3.5677101880872537E-2</v>
      </c>
      <c r="G71" s="27">
        <v>9.2389838974475433E-2</v>
      </c>
      <c r="H71" s="27">
        <v>0.11043518108667033</v>
      </c>
      <c r="I71" s="27">
        <v>-1.3396993308962161E-2</v>
      </c>
      <c r="J71" s="27">
        <v>4.9566977279813108E-2</v>
      </c>
      <c r="K71" s="27">
        <v>1.8099477815386074E-2</v>
      </c>
      <c r="L71" s="27">
        <v>9.052396761282086E-2</v>
      </c>
      <c r="M71" s="27">
        <v>0.78859064449530858</v>
      </c>
      <c r="N71" s="27">
        <v>0.58366895412085773</v>
      </c>
      <c r="O71" s="27">
        <v>0.56391448249056553</v>
      </c>
      <c r="P71" s="27">
        <v>0.59280730234559265</v>
      </c>
      <c r="Q71" s="32">
        <v>1</v>
      </c>
      <c r="R71" s="27">
        <v>0.50544208430439752</v>
      </c>
      <c r="S71" s="27">
        <v>0.3350948564320545</v>
      </c>
      <c r="T71" s="27">
        <v>0.27726240985426626</v>
      </c>
      <c r="U71" s="27">
        <v>-0.23995474674899966</v>
      </c>
      <c r="V71" s="27">
        <v>-0.26843508366408542</v>
      </c>
      <c r="W71" s="27">
        <v>-0.22519544156139054</v>
      </c>
      <c r="X71" s="27">
        <v>-0.24168231854380828</v>
      </c>
      <c r="Y71" s="27">
        <v>0.26550498032596193</v>
      </c>
      <c r="Z71" s="27">
        <v>-0.26746387008896244</v>
      </c>
      <c r="AA71" s="27">
        <v>-0.21103044603130766</v>
      </c>
      <c r="AB71" s="27">
        <v>-0.18160601706524523</v>
      </c>
      <c r="AC71" s="27">
        <v>-0.18632401659920414</v>
      </c>
      <c r="AD71" s="27">
        <v>-0.15333620574902204</v>
      </c>
      <c r="AE71" s="27">
        <v>0.25074824218727426</v>
      </c>
    </row>
    <row r="72" spans="2:31" ht="13" x14ac:dyDescent="0.3">
      <c r="B72" s="15" t="s">
        <v>9</v>
      </c>
      <c r="C72" s="27">
        <v>8.5930874915866387E-2</v>
      </c>
      <c r="D72" s="27">
        <v>4.7495476241598234E-3</v>
      </c>
      <c r="E72" s="27">
        <v>-3.8575357614207155E-2</v>
      </c>
      <c r="F72" s="27">
        <v>7.9635406247097446E-2</v>
      </c>
      <c r="G72" s="27">
        <v>3.1632802773149137E-2</v>
      </c>
      <c r="H72" s="27">
        <v>9.8674871302854295E-3</v>
      </c>
      <c r="I72" s="27">
        <v>-1.869464786510051E-2</v>
      </c>
      <c r="J72" s="27">
        <v>4.7498757719043751E-2</v>
      </c>
      <c r="K72" s="27">
        <v>-9.4148401944589372E-2</v>
      </c>
      <c r="L72" s="27">
        <v>-4.8371917409790591E-2</v>
      </c>
      <c r="M72" s="27">
        <v>0.78485447264550934</v>
      </c>
      <c r="N72" s="27">
        <v>0.52884865768789724</v>
      </c>
      <c r="O72" s="27">
        <v>0.48154576275369404</v>
      </c>
      <c r="P72" s="27">
        <v>0.55927974183027307</v>
      </c>
      <c r="Q72" s="27">
        <v>0.50544208430439752</v>
      </c>
      <c r="R72" s="32">
        <v>1</v>
      </c>
      <c r="S72" s="27">
        <v>0.25193144364216785</v>
      </c>
      <c r="T72" s="27">
        <v>0.17313594184002795</v>
      </c>
      <c r="U72" s="27">
        <v>-0.18575010436561076</v>
      </c>
      <c r="V72" s="27">
        <v>-0.16998745084983613</v>
      </c>
      <c r="W72" s="27">
        <v>-0.15697694284153729</v>
      </c>
      <c r="X72" s="27">
        <v>-0.19754664699765276</v>
      </c>
      <c r="Y72" s="27">
        <v>0.26553694796326704</v>
      </c>
      <c r="Z72" s="27">
        <v>-0.17095343129793028</v>
      </c>
      <c r="AA72" s="27">
        <v>-0.19887151291592836</v>
      </c>
      <c r="AB72" s="27">
        <v>-0.19510991108289769</v>
      </c>
      <c r="AC72" s="27">
        <v>-0.16629688277051455</v>
      </c>
      <c r="AD72" s="27">
        <v>-0.16414303006978259</v>
      </c>
      <c r="AE72" s="27">
        <v>0.22246174350018938</v>
      </c>
    </row>
    <row r="73" spans="2:31" ht="13" x14ac:dyDescent="0.3">
      <c r="B73" s="15" t="s">
        <v>10</v>
      </c>
      <c r="C73" s="27">
        <v>6.5574367687949775E-2</v>
      </c>
      <c r="D73" s="27">
        <v>7.5398893222701352E-2</v>
      </c>
      <c r="E73" s="27">
        <v>-0.11426581067660196</v>
      </c>
      <c r="F73" s="27">
        <v>6.9080943437433734E-2</v>
      </c>
      <c r="G73" s="27">
        <v>-3.2929791939252273E-2</v>
      </c>
      <c r="H73" s="27">
        <v>-1.8842346922323481E-2</v>
      </c>
      <c r="I73" s="27">
        <v>-9.4853534557401142E-2</v>
      </c>
      <c r="J73" s="27">
        <v>4.1259286738359977E-2</v>
      </c>
      <c r="K73" s="27">
        <v>4.6273376128518036E-3</v>
      </c>
      <c r="L73" s="27">
        <v>1.3443002261680605E-2</v>
      </c>
      <c r="M73" s="27">
        <v>0.43510512432267373</v>
      </c>
      <c r="N73" s="27">
        <v>0.43870486749586823</v>
      </c>
      <c r="O73" s="27">
        <v>0.32007841284413008</v>
      </c>
      <c r="P73" s="27">
        <v>0.46649846969917852</v>
      </c>
      <c r="Q73" s="27">
        <v>0.3350948564320545</v>
      </c>
      <c r="R73" s="27">
        <v>0.25193144364216785</v>
      </c>
      <c r="S73" s="32">
        <v>1</v>
      </c>
      <c r="T73" s="27">
        <v>0.50865654145716455</v>
      </c>
      <c r="U73" s="27">
        <v>-0.38570116612075811</v>
      </c>
      <c r="V73" s="27">
        <v>-0.3229837102980409</v>
      </c>
      <c r="W73" s="27">
        <v>-0.33288108238119241</v>
      </c>
      <c r="X73" s="27">
        <v>-0.39691831575336189</v>
      </c>
      <c r="Y73" s="27">
        <v>0.41716453775153212</v>
      </c>
      <c r="Z73" s="27">
        <v>-0.32597890606644858</v>
      </c>
      <c r="AA73" s="27">
        <v>-0.36413076755077894</v>
      </c>
      <c r="AB73" s="27">
        <v>-0.36489322578425532</v>
      </c>
      <c r="AC73" s="27">
        <v>-0.35065729572715748</v>
      </c>
      <c r="AD73" s="27">
        <v>-0.25094021003931771</v>
      </c>
      <c r="AE73" s="27">
        <v>0.34354836571099229</v>
      </c>
    </row>
    <row r="74" spans="2:31" ht="13" x14ac:dyDescent="0.3">
      <c r="B74" s="15" t="s">
        <v>11</v>
      </c>
      <c r="C74" s="27">
        <v>5.1019223733306729E-4</v>
      </c>
      <c r="D74" s="27">
        <v>6.8515888342893419E-2</v>
      </c>
      <c r="E74" s="27">
        <v>-2.2296493135785883E-2</v>
      </c>
      <c r="F74" s="27">
        <v>3.03673935995433E-2</v>
      </c>
      <c r="G74" s="27">
        <v>1.0825723785637571E-2</v>
      </c>
      <c r="H74" s="27">
        <v>2.3203659419288206E-2</v>
      </c>
      <c r="I74" s="27">
        <v>-6.8266832661707036E-2</v>
      </c>
      <c r="J74" s="27">
        <v>3.8468047947638306E-2</v>
      </c>
      <c r="K74" s="27">
        <v>1.4864486245507487E-2</v>
      </c>
      <c r="L74" s="27">
        <v>3.5788585387326037E-2</v>
      </c>
      <c r="M74" s="27">
        <v>0.34514686568856628</v>
      </c>
      <c r="N74" s="27">
        <v>0.38265851767540771</v>
      </c>
      <c r="O74" s="27">
        <v>0.25057734046463448</v>
      </c>
      <c r="P74" s="27">
        <v>0.36313894709961914</v>
      </c>
      <c r="Q74" s="27">
        <v>0.27726240985426626</v>
      </c>
      <c r="R74" s="27">
        <v>0.17313594184002795</v>
      </c>
      <c r="S74" s="27">
        <v>0.50865654145716455</v>
      </c>
      <c r="T74" s="32">
        <v>1</v>
      </c>
      <c r="U74" s="27">
        <v>-0.39626926615827474</v>
      </c>
      <c r="V74" s="27">
        <v>-0.26405652002280233</v>
      </c>
      <c r="W74" s="27">
        <v>-0.35331711523748854</v>
      </c>
      <c r="X74" s="27">
        <v>-0.44737899111442142</v>
      </c>
      <c r="Y74" s="27">
        <v>0.27714115405373735</v>
      </c>
      <c r="Z74" s="27">
        <v>-0.29497913804239223</v>
      </c>
      <c r="AA74" s="27">
        <v>-0.36606842775474208</v>
      </c>
      <c r="AB74" s="27">
        <v>-0.41085721584680179</v>
      </c>
      <c r="AC74" s="27">
        <v>-0.30693911151783532</v>
      </c>
      <c r="AD74" s="27">
        <v>-0.23702043307734075</v>
      </c>
      <c r="AE74" s="27">
        <v>0.4065145191668319</v>
      </c>
    </row>
    <row r="75" spans="2:31" ht="13" x14ac:dyDescent="0.3">
      <c r="B75" s="15" t="s">
        <v>142</v>
      </c>
      <c r="C75" s="27">
        <v>5.4275446886652916E-2</v>
      </c>
      <c r="D75" s="27">
        <v>-0.13252346225611375</v>
      </c>
      <c r="E75" s="27">
        <v>0.11126193186875424</v>
      </c>
      <c r="F75" s="27">
        <v>-4.7188852350667117E-3</v>
      </c>
      <c r="G75" s="27">
        <v>-1.8470830134993909E-2</v>
      </c>
      <c r="H75" s="27">
        <v>-2.2238987051927676E-2</v>
      </c>
      <c r="I75" s="27">
        <v>0.12337814410828199</v>
      </c>
      <c r="J75" s="27">
        <v>9.0528999244648495E-2</v>
      </c>
      <c r="K75" s="27">
        <v>8.8009987252846075E-2</v>
      </c>
      <c r="L75" s="27">
        <v>3.9625825942527983E-2</v>
      </c>
      <c r="M75" s="27">
        <v>-0.32537299352406496</v>
      </c>
      <c r="N75" s="27">
        <v>-0.33972534094017864</v>
      </c>
      <c r="O75" s="27">
        <v>-0.24147015101907296</v>
      </c>
      <c r="P75" s="27">
        <v>-0.35016468989436744</v>
      </c>
      <c r="Q75" s="27">
        <v>-0.23995474674899966</v>
      </c>
      <c r="R75" s="27">
        <v>-0.18575010436561076</v>
      </c>
      <c r="S75" s="27">
        <v>-0.38570116612075811</v>
      </c>
      <c r="T75" s="27">
        <v>-0.39626926615827474</v>
      </c>
      <c r="U75" s="32">
        <v>1</v>
      </c>
      <c r="V75" s="27">
        <v>0.62832505658441595</v>
      </c>
      <c r="W75" s="27">
        <v>0.7227463420527811</v>
      </c>
      <c r="X75" s="27">
        <v>0.66570521063328891</v>
      </c>
      <c r="Y75" s="27">
        <v>-0.30105449534503526</v>
      </c>
      <c r="Z75" s="27">
        <v>0.69094532572757639</v>
      </c>
      <c r="AA75" s="27">
        <v>0.69291476857949252</v>
      </c>
      <c r="AB75" s="27">
        <v>0.70481679564741495</v>
      </c>
      <c r="AC75" s="27">
        <v>0.74090486280457513</v>
      </c>
      <c r="AD75" s="27">
        <v>0.6944234165483173</v>
      </c>
      <c r="AE75" s="27">
        <v>-0.10607043287365697</v>
      </c>
    </row>
    <row r="76" spans="2:31" ht="13" x14ac:dyDescent="0.3">
      <c r="B76" s="15" t="s">
        <v>12</v>
      </c>
      <c r="C76" s="27">
        <v>0.10395756108366769</v>
      </c>
      <c r="D76" s="27">
        <v>-9.9294005332188864E-2</v>
      </c>
      <c r="E76" s="27">
        <v>3.926991981048665E-2</v>
      </c>
      <c r="F76" s="27">
        <v>-3.0573186849562606E-2</v>
      </c>
      <c r="G76" s="27">
        <v>3.0216565825885279E-3</v>
      </c>
      <c r="H76" s="27">
        <v>4.7666692196913302E-2</v>
      </c>
      <c r="I76" s="27">
        <v>4.2083336117325801E-2</v>
      </c>
      <c r="J76" s="27">
        <v>6.2567289504220885E-2</v>
      </c>
      <c r="K76" s="27">
        <v>3.042506907742298E-2</v>
      </c>
      <c r="L76" s="27">
        <v>8.9914024663733202E-2</v>
      </c>
      <c r="M76" s="27">
        <v>-0.30195501446835382</v>
      </c>
      <c r="N76" s="27">
        <v>-0.2702883532527674</v>
      </c>
      <c r="O76" s="27">
        <v>-0.23517023173957075</v>
      </c>
      <c r="P76" s="27">
        <v>-0.31425031135263776</v>
      </c>
      <c r="Q76" s="27">
        <v>-0.26843508366408542</v>
      </c>
      <c r="R76" s="27">
        <v>-0.16998745084983613</v>
      </c>
      <c r="S76" s="27">
        <v>-0.3229837102980409</v>
      </c>
      <c r="T76" s="27">
        <v>-0.26405652002280233</v>
      </c>
      <c r="U76" s="27">
        <v>0.62832505658441595</v>
      </c>
      <c r="V76" s="32">
        <v>1</v>
      </c>
      <c r="W76" s="27">
        <v>0.68057542023865791</v>
      </c>
      <c r="X76" s="27">
        <v>0.33507553344684371</v>
      </c>
      <c r="Y76" s="27">
        <v>-0.43700605107241142</v>
      </c>
      <c r="Z76" s="27">
        <v>0.54205035698555726</v>
      </c>
      <c r="AA76" s="27">
        <v>0.2402173096400354</v>
      </c>
      <c r="AB76" s="27">
        <v>0.31679007995611197</v>
      </c>
      <c r="AC76" s="27">
        <v>0.33710392516869309</v>
      </c>
      <c r="AD76" s="27">
        <v>0.38703366475629319</v>
      </c>
      <c r="AE76" s="27">
        <v>-0.11224407326704082</v>
      </c>
    </row>
    <row r="77" spans="2:31" ht="13" x14ac:dyDescent="0.3">
      <c r="B77" s="15" t="s">
        <v>13</v>
      </c>
      <c r="C77" s="27">
        <v>0.15249596950006872</v>
      </c>
      <c r="D77" s="27">
        <v>-0.14797564848698028</v>
      </c>
      <c r="E77" s="27">
        <v>3.7296266851257094E-2</v>
      </c>
      <c r="F77" s="27">
        <v>1.8216222060769654E-2</v>
      </c>
      <c r="G77" s="27">
        <v>-1.0763565894325844E-2</v>
      </c>
      <c r="H77" s="27">
        <v>-4.4627635288246766E-2</v>
      </c>
      <c r="I77" s="27">
        <v>9.0812139468410519E-2</v>
      </c>
      <c r="J77" s="27">
        <v>2.8391000638766713E-2</v>
      </c>
      <c r="K77" s="27">
        <v>-1.0469435249059E-3</v>
      </c>
      <c r="L77" s="27">
        <v>4.0946735192245745E-2</v>
      </c>
      <c r="M77" s="27">
        <v>-0.28148854395698103</v>
      </c>
      <c r="N77" s="27">
        <v>-0.28729372109143997</v>
      </c>
      <c r="O77" s="27">
        <v>-0.19638441328094278</v>
      </c>
      <c r="P77" s="27">
        <v>-0.30742864361630973</v>
      </c>
      <c r="Q77" s="27">
        <v>-0.22519544156139054</v>
      </c>
      <c r="R77" s="27">
        <v>-0.15697694284153729</v>
      </c>
      <c r="S77" s="27">
        <v>-0.33288108238119241</v>
      </c>
      <c r="T77" s="27">
        <v>-0.35331711523748854</v>
      </c>
      <c r="U77" s="27">
        <v>0.7227463420527811</v>
      </c>
      <c r="V77" s="27">
        <v>0.68057542023865791</v>
      </c>
      <c r="W77" s="32">
        <v>1</v>
      </c>
      <c r="X77" s="27">
        <v>0.48356172399060404</v>
      </c>
      <c r="Y77" s="27">
        <v>-0.46102717396654208</v>
      </c>
      <c r="Z77" s="27">
        <v>0.5734028519988752</v>
      </c>
      <c r="AA77" s="27">
        <v>0.38224885509397366</v>
      </c>
      <c r="AB77" s="27">
        <v>0.41886846783939768</v>
      </c>
      <c r="AC77" s="27">
        <v>0.44661300258063125</v>
      </c>
      <c r="AD77" s="27">
        <v>0.43086817948283224</v>
      </c>
      <c r="AE77" s="27">
        <v>-0.23472550866281344</v>
      </c>
    </row>
    <row r="78" spans="2:31" ht="13" x14ac:dyDescent="0.3">
      <c r="B78" s="15" t="s">
        <v>14</v>
      </c>
      <c r="C78" s="27">
        <v>-2.6440215343235322E-2</v>
      </c>
      <c r="D78" s="27">
        <v>-0.14071197712953315</v>
      </c>
      <c r="E78" s="27">
        <v>4.6112622422698354E-2</v>
      </c>
      <c r="F78" s="27">
        <v>2.7577915675790422E-3</v>
      </c>
      <c r="G78" s="27">
        <v>-4.4011675958173818E-2</v>
      </c>
      <c r="H78" s="27">
        <v>-0.10287090017473134</v>
      </c>
      <c r="I78" s="27">
        <v>0.11190307401032208</v>
      </c>
      <c r="J78" s="27">
        <v>4.2615740175017215E-2</v>
      </c>
      <c r="K78" s="27">
        <v>8.6795226357091693E-2</v>
      </c>
      <c r="L78" s="27">
        <v>-2.7837535220115776E-2</v>
      </c>
      <c r="M78" s="27">
        <v>-0.33667136580415341</v>
      </c>
      <c r="N78" s="27">
        <v>-0.36228199163445357</v>
      </c>
      <c r="O78" s="27">
        <v>-0.25916418513203054</v>
      </c>
      <c r="P78" s="27">
        <v>-0.34313894871084244</v>
      </c>
      <c r="Q78" s="27">
        <v>-0.24168231854380828</v>
      </c>
      <c r="R78" s="27">
        <v>-0.19754664699765276</v>
      </c>
      <c r="S78" s="27">
        <v>-0.39691831575336189</v>
      </c>
      <c r="T78" s="27">
        <v>-0.44737899111442142</v>
      </c>
      <c r="U78" s="27">
        <v>0.66570521063328891</v>
      </c>
      <c r="V78" s="27">
        <v>0.33507553344684371</v>
      </c>
      <c r="W78" s="27">
        <v>0.48356172399060404</v>
      </c>
      <c r="X78" s="32">
        <v>1</v>
      </c>
      <c r="Y78" s="27">
        <v>-0.27989589913087592</v>
      </c>
      <c r="Z78" s="27">
        <v>0.35527480365826586</v>
      </c>
      <c r="AA78" s="27">
        <v>0.52332577324356078</v>
      </c>
      <c r="AB78" s="27">
        <v>0.43630777031829682</v>
      </c>
      <c r="AC78" s="27">
        <v>0.45667907400703844</v>
      </c>
      <c r="AD78" s="27">
        <v>0.35462243694545964</v>
      </c>
      <c r="AE78" s="27">
        <v>-0.28444480727241966</v>
      </c>
    </row>
    <row r="79" spans="2:31" ht="13" x14ac:dyDescent="0.3">
      <c r="B79" s="15" t="s">
        <v>15</v>
      </c>
      <c r="C79" s="27">
        <v>-4.2835001477547201E-2</v>
      </c>
      <c r="D79" s="27">
        <v>3.9077492895345137E-2</v>
      </c>
      <c r="E79" s="27">
        <v>-2.7858033753349221E-2</v>
      </c>
      <c r="F79" s="27">
        <v>4.5478009893677306E-2</v>
      </c>
      <c r="G79" s="27">
        <v>8.2643489234510703E-2</v>
      </c>
      <c r="H79" s="27">
        <v>7.4217899615279095E-2</v>
      </c>
      <c r="I79" s="27">
        <v>-4.9841957701944099E-2</v>
      </c>
      <c r="J79" s="27">
        <v>3.1085006320536668E-2</v>
      </c>
      <c r="K79" s="27">
        <v>1.999873483227204E-2</v>
      </c>
      <c r="L79" s="27">
        <v>4.4514912248061894E-2</v>
      </c>
      <c r="M79" s="27">
        <v>0.37211907178984144</v>
      </c>
      <c r="N79" s="27">
        <v>0.32069350842000399</v>
      </c>
      <c r="O79" s="27">
        <v>0.2804221922994638</v>
      </c>
      <c r="P79" s="27">
        <v>0.40095572190181478</v>
      </c>
      <c r="Q79" s="27">
        <v>0.26550498032596193</v>
      </c>
      <c r="R79" s="27">
        <v>0.26553694796326704</v>
      </c>
      <c r="S79" s="27">
        <v>0.41716453775153212</v>
      </c>
      <c r="T79" s="27">
        <v>0.27714115405373735</v>
      </c>
      <c r="U79" s="27">
        <v>-0.30105449534503526</v>
      </c>
      <c r="V79" s="27">
        <v>-0.43700605107241142</v>
      </c>
      <c r="W79" s="27">
        <v>-0.46102717396654208</v>
      </c>
      <c r="X79" s="27">
        <v>-0.27989589913087592</v>
      </c>
      <c r="Y79" s="32">
        <v>1</v>
      </c>
      <c r="Z79" s="27">
        <v>-0.45528580571574978</v>
      </c>
      <c r="AA79" s="27">
        <v>-0.24135120346912164</v>
      </c>
      <c r="AB79" s="27">
        <v>-0.28185541086396754</v>
      </c>
      <c r="AC79" s="27">
        <v>-0.35598918942960206</v>
      </c>
      <c r="AD79" s="27">
        <v>-0.32405388712202654</v>
      </c>
      <c r="AE79" s="27">
        <v>0.3172724476174541</v>
      </c>
    </row>
    <row r="80" spans="2:31" ht="13" x14ac:dyDescent="0.3">
      <c r="B80" s="15" t="s">
        <v>16</v>
      </c>
      <c r="C80" s="27">
        <v>5.7465479148057309E-2</v>
      </c>
      <c r="D80" s="27">
        <v>-5.353929727521313E-2</v>
      </c>
      <c r="E80" s="27">
        <v>8.3207019226044926E-2</v>
      </c>
      <c r="F80" s="27">
        <v>5.5940010080153221E-4</v>
      </c>
      <c r="G80" s="27">
        <v>-7.7989631600275128E-3</v>
      </c>
      <c r="H80" s="27">
        <v>2.8097212762990273E-3</v>
      </c>
      <c r="I80" s="27">
        <v>2.8555645662897717E-2</v>
      </c>
      <c r="J80" s="27">
        <v>5.5007133053249675E-2</v>
      </c>
      <c r="K80" s="27">
        <v>2.0256420123879921E-2</v>
      </c>
      <c r="L80" s="27">
        <v>6.0981710064176062E-2</v>
      </c>
      <c r="M80" s="27">
        <v>-0.31793577857894972</v>
      </c>
      <c r="N80" s="27">
        <v>-0.31005661706421872</v>
      </c>
      <c r="O80" s="27">
        <v>-0.26842618019186348</v>
      </c>
      <c r="P80" s="27">
        <v>-0.31368318690373814</v>
      </c>
      <c r="Q80" s="27">
        <v>-0.26746387008896244</v>
      </c>
      <c r="R80" s="27">
        <v>-0.17095343129793028</v>
      </c>
      <c r="S80" s="27">
        <v>-0.32597890606644858</v>
      </c>
      <c r="T80" s="27">
        <v>-0.29497913804239223</v>
      </c>
      <c r="U80" s="27">
        <v>0.69094532572757639</v>
      </c>
      <c r="V80" s="27">
        <v>0.54205035698555726</v>
      </c>
      <c r="W80" s="27">
        <v>0.5734028519988752</v>
      </c>
      <c r="X80" s="27">
        <v>0.35527480365826586</v>
      </c>
      <c r="Y80" s="27">
        <v>-0.45528580571574978</v>
      </c>
      <c r="Z80" s="32">
        <v>1</v>
      </c>
      <c r="AA80" s="27">
        <v>0.36031995686309293</v>
      </c>
      <c r="AB80" s="27">
        <v>0.45855344952069466</v>
      </c>
      <c r="AC80" s="27">
        <v>0.43176020143311228</v>
      </c>
      <c r="AD80" s="27">
        <v>0.49978673296323617</v>
      </c>
      <c r="AE80" s="27">
        <v>-0.19576907643082886</v>
      </c>
    </row>
    <row r="81" spans="2:31" ht="13" x14ac:dyDescent="0.3">
      <c r="B81" s="15" t="s">
        <v>17</v>
      </c>
      <c r="C81" s="27">
        <v>-2.2027322475268792E-2</v>
      </c>
      <c r="D81" s="27">
        <v>-9.7317511121631006E-2</v>
      </c>
      <c r="E81" s="27">
        <v>0.13421649741144179</v>
      </c>
      <c r="F81" s="27">
        <v>1.2015414667105317E-3</v>
      </c>
      <c r="G81" s="27">
        <v>-2.7416895125517766E-2</v>
      </c>
      <c r="H81" s="27">
        <v>-5.5424721070083546E-2</v>
      </c>
      <c r="I81" s="27">
        <v>0.13645529096585557</v>
      </c>
      <c r="J81" s="27">
        <v>5.1160146443301566E-2</v>
      </c>
      <c r="K81" s="27">
        <v>8.233655697508041E-2</v>
      </c>
      <c r="L81" s="27">
        <v>-5.5380093337876378E-2</v>
      </c>
      <c r="M81" s="27">
        <v>-0.29940809128312162</v>
      </c>
      <c r="N81" s="27">
        <v>-0.31996984836841125</v>
      </c>
      <c r="O81" s="27">
        <v>-0.19531930405161013</v>
      </c>
      <c r="P81" s="27">
        <v>-0.31245263676984414</v>
      </c>
      <c r="Q81" s="27">
        <v>-0.21103044603130766</v>
      </c>
      <c r="R81" s="27">
        <v>-0.19887151291592836</v>
      </c>
      <c r="S81" s="27">
        <v>-0.36413076755077894</v>
      </c>
      <c r="T81" s="27">
        <v>-0.36606842775474208</v>
      </c>
      <c r="U81" s="27">
        <v>0.69291476857949252</v>
      </c>
      <c r="V81" s="27">
        <v>0.2402173096400354</v>
      </c>
      <c r="W81" s="27">
        <v>0.38224885509397366</v>
      </c>
      <c r="X81" s="27">
        <v>0.52332577324356078</v>
      </c>
      <c r="Y81" s="27">
        <v>-0.24135120346912164</v>
      </c>
      <c r="Z81" s="27">
        <v>0.36031995686309293</v>
      </c>
      <c r="AA81" s="32">
        <v>1</v>
      </c>
      <c r="AB81" s="27">
        <v>0.52216971767125564</v>
      </c>
      <c r="AC81" s="27">
        <v>0.57246421355901966</v>
      </c>
      <c r="AD81" s="27">
        <v>0.3521332285702527</v>
      </c>
      <c r="AE81" s="27">
        <v>-0.21570213047285014</v>
      </c>
    </row>
    <row r="82" spans="2:31" ht="13" x14ac:dyDescent="0.3">
      <c r="B82" s="15" t="s">
        <v>18</v>
      </c>
      <c r="C82" s="27">
        <v>-2.5380229555328666E-2</v>
      </c>
      <c r="D82" s="27">
        <v>-5.0505910008361458E-2</v>
      </c>
      <c r="E82" s="27">
        <v>9.6607706317235309E-2</v>
      </c>
      <c r="F82" s="27">
        <v>-3.8375202654930884E-2</v>
      </c>
      <c r="G82" s="27">
        <v>-3.313660421909212E-2</v>
      </c>
      <c r="H82" s="27">
        <v>-4.0127656350673571E-2</v>
      </c>
      <c r="I82" s="27">
        <v>8.4949731634977127E-2</v>
      </c>
      <c r="J82" s="27">
        <v>-4.3047789699885645E-2</v>
      </c>
      <c r="K82" s="27">
        <v>4.4205646603894873E-2</v>
      </c>
      <c r="L82" s="27">
        <v>-4.7082846729008254E-3</v>
      </c>
      <c r="M82" s="27">
        <v>-0.29200732922619371</v>
      </c>
      <c r="N82" s="27">
        <v>-0.31109386676060352</v>
      </c>
      <c r="O82" s="27">
        <v>-0.2155886853698479</v>
      </c>
      <c r="P82" s="27">
        <v>-0.3064215888436303</v>
      </c>
      <c r="Q82" s="27">
        <v>-0.18160601706524523</v>
      </c>
      <c r="R82" s="27">
        <v>-0.19510991108289769</v>
      </c>
      <c r="S82" s="27">
        <v>-0.36489322578425532</v>
      </c>
      <c r="T82" s="27">
        <v>-0.41085721584680179</v>
      </c>
      <c r="U82" s="27">
        <v>0.70481679564741495</v>
      </c>
      <c r="V82" s="27">
        <v>0.31679007995611197</v>
      </c>
      <c r="W82" s="27">
        <v>0.41886846783939768</v>
      </c>
      <c r="X82" s="27">
        <v>0.43630777031829682</v>
      </c>
      <c r="Y82" s="27">
        <v>-0.28185541086396754</v>
      </c>
      <c r="Z82" s="27">
        <v>0.45855344952069466</v>
      </c>
      <c r="AA82" s="27">
        <v>0.52216971767125564</v>
      </c>
      <c r="AB82" s="32">
        <v>1</v>
      </c>
      <c r="AC82" s="27">
        <v>0.51387442232432867</v>
      </c>
      <c r="AD82" s="27">
        <v>0.53353095579388987</v>
      </c>
      <c r="AE82" s="27">
        <v>-0.32537329539956855</v>
      </c>
    </row>
    <row r="83" spans="2:31" ht="13" x14ac:dyDescent="0.3">
      <c r="B83" s="15" t="s">
        <v>19</v>
      </c>
      <c r="C83" s="27">
        <v>1.7546943368097843E-2</v>
      </c>
      <c r="D83" s="27">
        <v>-0.11206062641245178</v>
      </c>
      <c r="E83" s="27">
        <v>0.11048549416839203</v>
      </c>
      <c r="F83" s="27">
        <v>-1.311737203125455E-2</v>
      </c>
      <c r="G83" s="27">
        <v>-4.6860483178503606E-3</v>
      </c>
      <c r="H83" s="27">
        <v>-2.4152333414250562E-2</v>
      </c>
      <c r="I83" s="27">
        <v>0.1213078580303027</v>
      </c>
      <c r="J83" s="27">
        <v>9.0159776609213219E-2</v>
      </c>
      <c r="K83" s="27">
        <v>9.4185601393291421E-2</v>
      </c>
      <c r="L83" s="27">
        <v>2.1952581812686955E-2</v>
      </c>
      <c r="M83" s="27">
        <v>-0.28815098470871459</v>
      </c>
      <c r="N83" s="27">
        <v>-0.31483700145766008</v>
      </c>
      <c r="O83" s="27">
        <v>-0.19407463321215898</v>
      </c>
      <c r="P83" s="27">
        <v>-0.33931401644588444</v>
      </c>
      <c r="Q83" s="27">
        <v>-0.18632401659920414</v>
      </c>
      <c r="R83" s="27">
        <v>-0.16629688277051455</v>
      </c>
      <c r="S83" s="27">
        <v>-0.35065729572715748</v>
      </c>
      <c r="T83" s="27">
        <v>-0.30693911151783532</v>
      </c>
      <c r="U83" s="27">
        <v>0.74090486280457513</v>
      </c>
      <c r="V83" s="27">
        <v>0.33710392516869309</v>
      </c>
      <c r="W83" s="27">
        <v>0.44661300258063125</v>
      </c>
      <c r="X83" s="27">
        <v>0.45667907400703844</v>
      </c>
      <c r="Y83" s="27">
        <v>-0.35598918942960206</v>
      </c>
      <c r="Z83" s="27">
        <v>0.43176020143311228</v>
      </c>
      <c r="AA83" s="27">
        <v>0.57246421355901966</v>
      </c>
      <c r="AB83" s="27">
        <v>0.51387442232432867</v>
      </c>
      <c r="AC83" s="32">
        <v>1</v>
      </c>
      <c r="AD83" s="27">
        <v>0.52456655917230266</v>
      </c>
      <c r="AE83" s="27">
        <v>-0.17509021836044747</v>
      </c>
    </row>
    <row r="84" spans="2:31" ht="13" x14ac:dyDescent="0.3">
      <c r="B84" s="15" t="s">
        <v>20</v>
      </c>
      <c r="C84" s="27">
        <v>-6.8134097205811272E-4</v>
      </c>
      <c r="D84" s="27">
        <v>-6.0232611962225686E-2</v>
      </c>
      <c r="E84" s="27">
        <v>5.7935305948971144E-2</v>
      </c>
      <c r="F84" s="27">
        <v>2.1868649973436308E-2</v>
      </c>
      <c r="G84" s="27">
        <v>-1.2541311319797858E-2</v>
      </c>
      <c r="H84" s="27">
        <v>-2.3481833839384672E-3</v>
      </c>
      <c r="I84" s="27">
        <v>0.10697498953631876</v>
      </c>
      <c r="J84" s="27">
        <v>6.6353959013579419E-2</v>
      </c>
      <c r="K84" s="27">
        <v>7.3429368572641721E-2</v>
      </c>
      <c r="L84" s="27">
        <v>3.5800075667412841E-2</v>
      </c>
      <c r="M84" s="27">
        <v>-0.23112590980987355</v>
      </c>
      <c r="N84" s="27">
        <v>-0.18996898085607181</v>
      </c>
      <c r="O84" s="27">
        <v>-0.20070731528983313</v>
      </c>
      <c r="P84" s="27">
        <v>-0.24689298233830442</v>
      </c>
      <c r="Q84" s="27">
        <v>-0.15333620574902204</v>
      </c>
      <c r="R84" s="27">
        <v>-0.16414303006978259</v>
      </c>
      <c r="S84" s="27">
        <v>-0.25094021003931771</v>
      </c>
      <c r="T84" s="27">
        <v>-0.23702043307734075</v>
      </c>
      <c r="U84" s="27">
        <v>0.6944234165483173</v>
      </c>
      <c r="V84" s="27">
        <v>0.38703366475629319</v>
      </c>
      <c r="W84" s="27">
        <v>0.43086817948283224</v>
      </c>
      <c r="X84" s="27">
        <v>0.35462243694545964</v>
      </c>
      <c r="Y84" s="27">
        <v>-0.32405388712202654</v>
      </c>
      <c r="Z84" s="27">
        <v>0.49978673296323617</v>
      </c>
      <c r="AA84" s="27">
        <v>0.3521332285702527</v>
      </c>
      <c r="AB84" s="27">
        <v>0.53353095579388987</v>
      </c>
      <c r="AC84" s="27">
        <v>0.52456655917230266</v>
      </c>
      <c r="AD84" s="32">
        <v>1</v>
      </c>
      <c r="AE84" s="27">
        <v>-0.21878617296124295</v>
      </c>
    </row>
    <row r="85" spans="2:31" ht="13.5" thickBot="1" x14ac:dyDescent="0.35">
      <c r="B85" s="22" t="s">
        <v>21</v>
      </c>
      <c r="C85" s="28">
        <v>8.2326313844400895E-2</v>
      </c>
      <c r="D85" s="28">
        <v>4.733228029396136E-2</v>
      </c>
      <c r="E85" s="28">
        <v>-1.1225379756236378E-2</v>
      </c>
      <c r="F85" s="28">
        <v>-3.882317594318388E-2</v>
      </c>
      <c r="G85" s="28">
        <v>-4.0625284597310109E-2</v>
      </c>
      <c r="H85" s="28">
        <v>4.498703873831162E-2</v>
      </c>
      <c r="I85" s="28">
        <v>-5.4428517917311361E-2</v>
      </c>
      <c r="J85" s="28">
        <v>8.7872923419600027E-2</v>
      </c>
      <c r="K85" s="28">
        <v>-4.1761045647526257E-3</v>
      </c>
      <c r="L85" s="28">
        <v>1.1245583352476675E-2</v>
      </c>
      <c r="M85" s="28">
        <v>0.33286136916429682</v>
      </c>
      <c r="N85" s="28">
        <v>0.33024801163549361</v>
      </c>
      <c r="O85" s="28">
        <v>0.26211375630546208</v>
      </c>
      <c r="P85" s="28">
        <v>0.31259024231146909</v>
      </c>
      <c r="Q85" s="28">
        <v>0.25074824218727426</v>
      </c>
      <c r="R85" s="28">
        <v>0.22246174350018938</v>
      </c>
      <c r="S85" s="28">
        <v>0.34354836571099229</v>
      </c>
      <c r="T85" s="28">
        <v>0.4065145191668319</v>
      </c>
      <c r="U85" s="28">
        <v>-0.10607043287365697</v>
      </c>
      <c r="V85" s="28">
        <v>-0.11224407326704082</v>
      </c>
      <c r="W85" s="28">
        <v>-0.23472550866281344</v>
      </c>
      <c r="X85" s="28">
        <v>-0.28444480727241966</v>
      </c>
      <c r="Y85" s="28">
        <v>0.3172724476174541</v>
      </c>
      <c r="Z85" s="28">
        <v>-0.19576907643082886</v>
      </c>
      <c r="AA85" s="28">
        <v>-0.21570213047285014</v>
      </c>
      <c r="AB85" s="28">
        <v>-0.32537329539956855</v>
      </c>
      <c r="AC85" s="28">
        <v>-0.17509021836044747</v>
      </c>
      <c r="AD85" s="28">
        <v>-0.21878617296124295</v>
      </c>
      <c r="AE85" s="34">
        <v>1</v>
      </c>
    </row>
    <row r="88" spans="2:31" x14ac:dyDescent="0.25">
      <c r="B88" s="6" t="s">
        <v>162</v>
      </c>
    </row>
    <row r="89" spans="2:31" ht="13" thickBot="1" x14ac:dyDescent="0.3"/>
    <row r="90" spans="2:31" ht="25" customHeight="1" x14ac:dyDescent="0.25">
      <c r="B90" s="16" t="s">
        <v>161</v>
      </c>
      <c r="C90" s="17" t="s">
        <v>1</v>
      </c>
      <c r="D90" s="17" t="s">
        <v>2</v>
      </c>
      <c r="E90" s="17" t="s">
        <v>3</v>
      </c>
      <c r="F90" s="17" t="s">
        <v>55</v>
      </c>
      <c r="G90" s="17" t="s">
        <v>63</v>
      </c>
      <c r="H90" s="17" t="s">
        <v>95</v>
      </c>
      <c r="I90" s="17" t="s">
        <v>38</v>
      </c>
      <c r="J90" s="17" t="s">
        <v>58</v>
      </c>
      <c r="K90" s="17" t="s">
        <v>107</v>
      </c>
      <c r="L90" s="17" t="s">
        <v>46</v>
      </c>
      <c r="M90" s="17" t="s">
        <v>141</v>
      </c>
      <c r="N90" s="17" t="s">
        <v>5</v>
      </c>
      <c r="O90" s="17" t="s">
        <v>6</v>
      </c>
      <c r="P90" s="17" t="s">
        <v>7</v>
      </c>
      <c r="Q90" s="17" t="s">
        <v>8</v>
      </c>
      <c r="R90" s="17" t="s">
        <v>9</v>
      </c>
      <c r="S90" s="17" t="s">
        <v>10</v>
      </c>
      <c r="T90" s="17" t="s">
        <v>11</v>
      </c>
      <c r="U90" s="17" t="s">
        <v>142</v>
      </c>
      <c r="V90" s="17" t="s">
        <v>12</v>
      </c>
      <c r="W90" s="17" t="s">
        <v>13</v>
      </c>
      <c r="X90" s="17" t="s">
        <v>14</v>
      </c>
      <c r="Y90" s="17" t="s">
        <v>15</v>
      </c>
      <c r="Z90" s="17" t="s">
        <v>16</v>
      </c>
      <c r="AA90" s="17" t="s">
        <v>17</v>
      </c>
      <c r="AB90" s="17" t="s">
        <v>18</v>
      </c>
      <c r="AC90" s="17" t="s">
        <v>19</v>
      </c>
      <c r="AD90" s="17" t="s">
        <v>20</v>
      </c>
      <c r="AE90" s="17" t="s">
        <v>21</v>
      </c>
    </row>
    <row r="91" spans="2:31" ht="13" x14ac:dyDescent="0.3">
      <c r="B91" s="18" t="s">
        <v>1</v>
      </c>
      <c r="C91" s="30">
        <v>1</v>
      </c>
      <c r="D91" s="26">
        <v>3.3091966473891639E-3</v>
      </c>
      <c r="E91" s="26">
        <v>4.2571362603423826E-2</v>
      </c>
      <c r="F91" s="26">
        <v>9.5273456620335872E-4</v>
      </c>
      <c r="G91" s="26">
        <v>5.9474830921307544E-3</v>
      </c>
      <c r="H91" s="26">
        <v>8.2065682366925423E-4</v>
      </c>
      <c r="I91" s="26">
        <v>1.493181499791809E-2</v>
      </c>
      <c r="J91" s="26">
        <v>1.3431344892412685E-3</v>
      </c>
      <c r="K91" s="26">
        <v>1.8751965359412513E-2</v>
      </c>
      <c r="L91" s="26">
        <v>1.2183842646253953E-3</v>
      </c>
      <c r="M91" s="26">
        <v>2.3711804940774015E-3</v>
      </c>
      <c r="N91" s="26">
        <v>3.9023621322427504E-5</v>
      </c>
      <c r="O91" s="26">
        <v>6.7895558124588903E-5</v>
      </c>
      <c r="P91" s="26">
        <v>2.7281012029134748E-3</v>
      </c>
      <c r="Q91" s="26">
        <v>1.7690901991722113E-3</v>
      </c>
      <c r="R91" s="26">
        <v>7.3841152638062747E-3</v>
      </c>
      <c r="S91" s="26">
        <v>4.2999976976744311E-3</v>
      </c>
      <c r="T91" s="26">
        <v>2.6029611903492086E-7</v>
      </c>
      <c r="U91" s="26">
        <v>2.9458241347458817E-3</v>
      </c>
      <c r="V91" s="26">
        <v>1.0807174506464498E-2</v>
      </c>
      <c r="W91" s="26">
        <v>2.3255020713765888E-2</v>
      </c>
      <c r="X91" s="26">
        <v>6.9908498739665651E-4</v>
      </c>
      <c r="Y91" s="26">
        <v>1.8348373515814709E-3</v>
      </c>
      <c r="Z91" s="26">
        <v>3.3022812937158093E-3</v>
      </c>
      <c r="AA91" s="26">
        <v>4.8520293542948166E-4</v>
      </c>
      <c r="AB91" s="26">
        <v>6.4415605228117874E-4</v>
      </c>
      <c r="AC91" s="26">
        <v>3.0789522156323285E-4</v>
      </c>
      <c r="AD91" s="26">
        <v>4.6422552020509396E-7</v>
      </c>
      <c r="AE91" s="26">
        <v>6.7776219512067941E-3</v>
      </c>
    </row>
    <row r="92" spans="2:31" ht="13" x14ac:dyDescent="0.3">
      <c r="B92" s="15" t="s">
        <v>2</v>
      </c>
      <c r="C92" s="27">
        <v>3.3091966473891639E-3</v>
      </c>
      <c r="D92" s="32">
        <v>1</v>
      </c>
      <c r="E92" s="27">
        <v>8.5118086126667672E-3</v>
      </c>
      <c r="F92" s="27">
        <v>2.8989970875272918E-3</v>
      </c>
      <c r="G92" s="27">
        <v>3.0028754692589556E-2</v>
      </c>
      <c r="H92" s="27">
        <v>1.3640492236179873E-5</v>
      </c>
      <c r="I92" s="27">
        <v>1.9411622269533767E-2</v>
      </c>
      <c r="J92" s="27">
        <v>8.7346431447487248E-4</v>
      </c>
      <c r="K92" s="27">
        <v>1.4113085430603106E-2</v>
      </c>
      <c r="L92" s="27">
        <v>3.3092289167669917E-3</v>
      </c>
      <c r="M92" s="27">
        <v>7.2203245808147266E-4</v>
      </c>
      <c r="N92" s="27">
        <v>7.4130929423808323E-4</v>
      </c>
      <c r="O92" s="27">
        <v>1.0631604830790588E-3</v>
      </c>
      <c r="P92" s="27">
        <v>2.1657598223322817E-5</v>
      </c>
      <c r="Q92" s="27">
        <v>2.1585528200539408E-3</v>
      </c>
      <c r="R92" s="27">
        <v>2.2558202634162223E-5</v>
      </c>
      <c r="S92" s="27">
        <v>5.6849930992083197E-3</v>
      </c>
      <c r="T92" s="27">
        <v>4.6944269554158383E-3</v>
      </c>
      <c r="U92" s="27">
        <v>1.7562468048347605E-2</v>
      </c>
      <c r="V92" s="27">
        <v>9.8592994949087513E-3</v>
      </c>
      <c r="W92" s="27">
        <v>2.189679254514235E-2</v>
      </c>
      <c r="X92" s="27">
        <v>1.9799860507702261E-2</v>
      </c>
      <c r="Y92" s="27">
        <v>1.5270504509857497E-3</v>
      </c>
      <c r="Z92" s="27">
        <v>2.866456352723644E-3</v>
      </c>
      <c r="AA92" s="27">
        <v>9.4706979709087754E-3</v>
      </c>
      <c r="AB92" s="27">
        <v>2.5508469457727061E-3</v>
      </c>
      <c r="AC92" s="27">
        <v>1.2557583991951084E-2</v>
      </c>
      <c r="AD92" s="27">
        <v>3.6279675437920528E-3</v>
      </c>
      <c r="AE92" s="27">
        <v>2.2403447578261231E-3</v>
      </c>
    </row>
    <row r="93" spans="2:31" ht="13" x14ac:dyDescent="0.3">
      <c r="B93" s="15" t="s">
        <v>3</v>
      </c>
      <c r="C93" s="27">
        <v>4.2571362603423826E-2</v>
      </c>
      <c r="D93" s="27">
        <v>8.5118086126667672E-3</v>
      </c>
      <c r="E93" s="32">
        <v>1</v>
      </c>
      <c r="F93" s="27">
        <v>5.0439729351262497E-3</v>
      </c>
      <c r="G93" s="27">
        <v>9.9514561730953521E-2</v>
      </c>
      <c r="H93" s="27">
        <v>5.1074337115035104E-2</v>
      </c>
      <c r="I93" s="27">
        <v>0.27724573255499568</v>
      </c>
      <c r="J93" s="27">
        <v>5.7311969051481004E-2</v>
      </c>
      <c r="K93" s="27">
        <v>8.1150640247949213E-2</v>
      </c>
      <c r="L93" s="27">
        <v>3.9926185880861248E-2</v>
      </c>
      <c r="M93" s="27">
        <v>6.2718441394234755E-4</v>
      </c>
      <c r="N93" s="27">
        <v>3.0472239182110014E-4</v>
      </c>
      <c r="O93" s="27">
        <v>1.6108720318805988E-5</v>
      </c>
      <c r="P93" s="27">
        <v>1.4778661099475413E-3</v>
      </c>
      <c r="Q93" s="27">
        <v>8.2090860057417949E-6</v>
      </c>
      <c r="R93" s="27">
        <v>1.4880582150639699E-3</v>
      </c>
      <c r="S93" s="27">
        <v>1.3056675489581043E-2</v>
      </c>
      <c r="T93" s="27">
        <v>4.9713360615414703E-4</v>
      </c>
      <c r="U93" s="27">
        <v>1.2379217483167311E-2</v>
      </c>
      <c r="V93" s="27">
        <v>1.5421266019220519E-3</v>
      </c>
      <c r="W93" s="27">
        <v>1.3910115210401788E-3</v>
      </c>
      <c r="X93" s="27">
        <v>2.126373946698343E-3</v>
      </c>
      <c r="Y93" s="27">
        <v>7.7607004460274447E-4</v>
      </c>
      <c r="Z93" s="27">
        <v>6.9234080484834098E-3</v>
      </c>
      <c r="AA93" s="27">
        <v>1.8014068177395561E-2</v>
      </c>
      <c r="AB93" s="27">
        <v>9.3330489198771866E-3</v>
      </c>
      <c r="AC93" s="27">
        <v>1.2207044421633789E-2</v>
      </c>
      <c r="AD93" s="27">
        <v>3.3564996754008912E-3</v>
      </c>
      <c r="AE93" s="27">
        <v>1.2600915067172147E-4</v>
      </c>
    </row>
    <row r="94" spans="2:31" ht="13" x14ac:dyDescent="0.3">
      <c r="B94" s="15" t="s">
        <v>55</v>
      </c>
      <c r="C94" s="27">
        <v>9.5273456620335872E-4</v>
      </c>
      <c r="D94" s="27">
        <v>2.8989970875272918E-3</v>
      </c>
      <c r="E94" s="27">
        <v>5.0439729351262497E-3</v>
      </c>
      <c r="F94" s="32">
        <v>1</v>
      </c>
      <c r="G94" s="27">
        <v>6.2898297136455925E-3</v>
      </c>
      <c r="H94" s="27">
        <v>1.7674850435084662E-2</v>
      </c>
      <c r="I94" s="27">
        <v>1.7991397619279845E-2</v>
      </c>
      <c r="J94" s="27">
        <v>5.228145364548504E-4</v>
      </c>
      <c r="K94" s="27">
        <v>2.4849048863260668E-4</v>
      </c>
      <c r="L94" s="27">
        <v>4.770489357572211E-4</v>
      </c>
      <c r="M94" s="27">
        <v>3.0084974003680037E-3</v>
      </c>
      <c r="N94" s="27">
        <v>3.8291895219742946E-4</v>
      </c>
      <c r="O94" s="27">
        <v>2.6527529130848447E-3</v>
      </c>
      <c r="P94" s="27">
        <v>6.9497415967493354E-4</v>
      </c>
      <c r="Q94" s="27">
        <v>1.2728555986181588E-3</v>
      </c>
      <c r="R94" s="27">
        <v>6.3417979281402467E-3</v>
      </c>
      <c r="S94" s="27">
        <v>4.7721767462059186E-3</v>
      </c>
      <c r="T94" s="27">
        <v>9.221785940295834E-4</v>
      </c>
      <c r="U94" s="27">
        <v>2.2267877861730613E-5</v>
      </c>
      <c r="V94" s="27">
        <v>9.3471975413826787E-4</v>
      </c>
      <c r="W94" s="27">
        <v>3.3183074616727101E-4</v>
      </c>
      <c r="X94" s="27">
        <v>7.6054143302100711E-6</v>
      </c>
      <c r="Y94" s="27">
        <v>2.068249383889411E-3</v>
      </c>
      <c r="Z94" s="27">
        <v>3.1292847277676442E-7</v>
      </c>
      <c r="AA94" s="27">
        <v>1.4437018962248959E-6</v>
      </c>
      <c r="AB94" s="27">
        <v>1.4726561788070145E-3</v>
      </c>
      <c r="AC94" s="27">
        <v>1.7206544900633911E-4</v>
      </c>
      <c r="AD94" s="27">
        <v>4.782378516606758E-4</v>
      </c>
      <c r="AE94" s="27">
        <v>1.5072389903154114E-3</v>
      </c>
    </row>
    <row r="95" spans="2:31" ht="13" x14ac:dyDescent="0.3">
      <c r="B95" s="15" t="s">
        <v>63</v>
      </c>
      <c r="C95" s="27">
        <v>5.9474830921307544E-3</v>
      </c>
      <c r="D95" s="27">
        <v>3.0028754692589556E-2</v>
      </c>
      <c r="E95" s="27">
        <v>9.9514561730953521E-2</v>
      </c>
      <c r="F95" s="27">
        <v>6.2898297136455925E-3</v>
      </c>
      <c r="G95" s="32">
        <v>1</v>
      </c>
      <c r="H95" s="27">
        <v>0.1437541424401006</v>
      </c>
      <c r="I95" s="27">
        <v>6.2416698272180958E-2</v>
      </c>
      <c r="J95" s="27">
        <v>1.2060211458793376E-2</v>
      </c>
      <c r="K95" s="27">
        <v>2.3276771317844613E-2</v>
      </c>
      <c r="L95" s="27">
        <v>3.6653857748719987E-2</v>
      </c>
      <c r="M95" s="27">
        <v>4.7017862430877664E-3</v>
      </c>
      <c r="N95" s="27">
        <v>5.0516418750968422E-3</v>
      </c>
      <c r="O95" s="27">
        <v>7.981115061649652E-4</v>
      </c>
      <c r="P95" s="27">
        <v>3.7817251053321507E-3</v>
      </c>
      <c r="Q95" s="27">
        <v>8.5358823457295004E-3</v>
      </c>
      <c r="R95" s="27">
        <v>1.0006342112849518E-3</v>
      </c>
      <c r="S95" s="27">
        <v>1.0843711971624439E-3</v>
      </c>
      <c r="T95" s="27">
        <v>1.1719629548291906E-4</v>
      </c>
      <c r="U95" s="27">
        <v>3.411715658757991E-4</v>
      </c>
      <c r="V95" s="27">
        <v>9.1304085031005808E-6</v>
      </c>
      <c r="W95" s="27">
        <v>1.1585435076149449E-4</v>
      </c>
      <c r="X95" s="27">
        <v>1.9370276206472953E-3</v>
      </c>
      <c r="Y95" s="27">
        <v>6.8299463128546865E-3</v>
      </c>
      <c r="Z95" s="27">
        <v>6.0823826371466329E-5</v>
      </c>
      <c r="AA95" s="27">
        <v>7.5168613832363987E-4</v>
      </c>
      <c r="AB95" s="27">
        <v>1.0980345391727537E-3</v>
      </c>
      <c r="AC95" s="27">
        <v>2.1959048837228194E-5</v>
      </c>
      <c r="AD95" s="27">
        <v>1.5728448962008988E-4</v>
      </c>
      <c r="AE95" s="27">
        <v>1.6504137486124419E-3</v>
      </c>
    </row>
    <row r="96" spans="2:31" ht="13" x14ac:dyDescent="0.3">
      <c r="B96" s="15" t="s">
        <v>95</v>
      </c>
      <c r="C96" s="27">
        <v>8.2065682366925423E-4</v>
      </c>
      <c r="D96" s="27">
        <v>1.3640492236179873E-5</v>
      </c>
      <c r="E96" s="27">
        <v>5.1074337115035104E-2</v>
      </c>
      <c r="F96" s="27">
        <v>1.7674850435084662E-2</v>
      </c>
      <c r="G96" s="27">
        <v>0.1437541424401006</v>
      </c>
      <c r="H96" s="32">
        <v>1</v>
      </c>
      <c r="I96" s="27">
        <v>6.4624961120017586E-4</v>
      </c>
      <c r="J96" s="27">
        <v>1.5350761028659262E-2</v>
      </c>
      <c r="K96" s="27">
        <v>3.9280564904247799E-2</v>
      </c>
      <c r="L96" s="27">
        <v>0.13617201320115646</v>
      </c>
      <c r="M96" s="27">
        <v>3.2297500117234577E-3</v>
      </c>
      <c r="N96" s="27">
        <v>7.8096866569682595E-4</v>
      </c>
      <c r="O96" s="27">
        <v>2.4655660370627181E-3</v>
      </c>
      <c r="P96" s="27">
        <v>1.9170765642576161E-3</v>
      </c>
      <c r="Q96" s="27">
        <v>1.2195929221645668E-2</v>
      </c>
      <c r="R96" s="27">
        <v>9.7367302266348579E-5</v>
      </c>
      <c r="S96" s="27">
        <v>3.5503403754119314E-4</v>
      </c>
      <c r="T96" s="27">
        <v>5.3840981044632225E-4</v>
      </c>
      <c r="U96" s="27">
        <v>4.945725450958068E-4</v>
      </c>
      <c r="V96" s="27">
        <v>2.2721135449952756E-3</v>
      </c>
      <c r="W96" s="27">
        <v>1.9916258314207681E-3</v>
      </c>
      <c r="X96" s="27">
        <v>1.0582422102759542E-2</v>
      </c>
      <c r="Y96" s="27">
        <v>5.508296623303645E-3</v>
      </c>
      <c r="Z96" s="27">
        <v>7.8945336504874347E-6</v>
      </c>
      <c r="AA96" s="27">
        <v>3.0718997056965631E-3</v>
      </c>
      <c r="AB96" s="27">
        <v>1.6102288041977529E-3</v>
      </c>
      <c r="AC96" s="27">
        <v>5.8333520935312428E-4</v>
      </c>
      <c r="AD96" s="27">
        <v>5.5139652046047108E-6</v>
      </c>
      <c r="AE96" s="27">
        <v>2.0238336544423502E-3</v>
      </c>
    </row>
    <row r="97" spans="2:31" ht="13" x14ac:dyDescent="0.3">
      <c r="B97" s="15" t="s">
        <v>38</v>
      </c>
      <c r="C97" s="27">
        <v>1.493181499791809E-2</v>
      </c>
      <c r="D97" s="27">
        <v>1.9411622269533767E-2</v>
      </c>
      <c r="E97" s="27">
        <v>0.27724573255499568</v>
      </c>
      <c r="F97" s="27">
        <v>1.7991397619279845E-2</v>
      </c>
      <c r="G97" s="27">
        <v>6.2416698272180958E-2</v>
      </c>
      <c r="H97" s="27">
        <v>6.4624961120017586E-4</v>
      </c>
      <c r="I97" s="32">
        <v>1</v>
      </c>
      <c r="J97" s="27">
        <v>2.0969227830693565E-3</v>
      </c>
      <c r="K97" s="27">
        <v>1.0216321782640033E-2</v>
      </c>
      <c r="L97" s="27">
        <v>9.7481680434168168E-3</v>
      </c>
      <c r="M97" s="27">
        <v>4.5887972974837559E-4</v>
      </c>
      <c r="N97" s="27">
        <v>2.0877128062215177E-4</v>
      </c>
      <c r="O97" s="27">
        <v>5.3979215457874768E-4</v>
      </c>
      <c r="P97" s="27">
        <v>3.2187003716982481E-4</v>
      </c>
      <c r="Q97" s="27">
        <v>1.794794297203769E-4</v>
      </c>
      <c r="R97" s="27">
        <v>3.4948985880010707E-4</v>
      </c>
      <c r="S97" s="27">
        <v>8.997193018032092E-3</v>
      </c>
      <c r="T97" s="27">
        <v>4.6603604416615109E-3</v>
      </c>
      <c r="U97" s="27">
        <v>1.5222166443603998E-2</v>
      </c>
      <c r="V97" s="27">
        <v>1.7710071787638182E-3</v>
      </c>
      <c r="W97" s="27">
        <v>8.246844674830044E-3</v>
      </c>
      <c r="X97" s="27">
        <v>1.2522297972959621E-2</v>
      </c>
      <c r="Y97" s="27">
        <v>2.4842207475623849E-3</v>
      </c>
      <c r="Z97" s="27">
        <v>8.1542489922496915E-4</v>
      </c>
      <c r="AA97" s="27">
        <v>1.8620046432576306E-2</v>
      </c>
      <c r="AB97" s="27">
        <v>7.2164569048546335E-3</v>
      </c>
      <c r="AC97" s="27">
        <v>1.4715596419900074E-2</v>
      </c>
      <c r="AD97" s="27">
        <v>1.1443648386295508E-2</v>
      </c>
      <c r="AE97" s="27">
        <v>2.9624635626750839E-3</v>
      </c>
    </row>
    <row r="98" spans="2:31" ht="13" x14ac:dyDescent="0.3">
      <c r="B98" s="15" t="s">
        <v>58</v>
      </c>
      <c r="C98" s="27">
        <v>1.3431344892412685E-3</v>
      </c>
      <c r="D98" s="27">
        <v>8.7346431447487248E-4</v>
      </c>
      <c r="E98" s="27">
        <v>5.7311969051481004E-2</v>
      </c>
      <c r="F98" s="27">
        <v>5.228145364548504E-4</v>
      </c>
      <c r="G98" s="27">
        <v>1.2060211458793376E-2</v>
      </c>
      <c r="H98" s="27">
        <v>1.5350761028659262E-2</v>
      </c>
      <c r="I98" s="27">
        <v>2.0969227830693565E-3</v>
      </c>
      <c r="J98" s="32">
        <v>1</v>
      </c>
      <c r="K98" s="27">
        <v>6.3987049875242008E-2</v>
      </c>
      <c r="L98" s="27">
        <v>3.1513937521467521E-2</v>
      </c>
      <c r="M98" s="27">
        <v>2.2159503679366251E-3</v>
      </c>
      <c r="N98" s="27">
        <v>3.2625715468884863E-4</v>
      </c>
      <c r="O98" s="27">
        <v>7.9928528393062364E-4</v>
      </c>
      <c r="P98" s="27">
        <v>1.9362272822419035E-3</v>
      </c>
      <c r="Q98" s="27">
        <v>2.4568852366575089E-3</v>
      </c>
      <c r="R98" s="27">
        <v>2.2561319848524181E-3</v>
      </c>
      <c r="S98" s="27">
        <v>1.7023287421582074E-3</v>
      </c>
      <c r="T98" s="27">
        <v>1.4797907129017998E-3</v>
      </c>
      <c r="U98" s="27">
        <v>8.1954997042375678E-3</v>
      </c>
      <c r="V98" s="27">
        <v>3.9146657159049893E-3</v>
      </c>
      <c r="W98" s="27">
        <v>8.0604891727045194E-4</v>
      </c>
      <c r="X98" s="27">
        <v>1.8161013106645764E-3</v>
      </c>
      <c r="Y98" s="27">
        <v>9.6627761794780467E-4</v>
      </c>
      <c r="Z98" s="27">
        <v>3.0257846867379127E-3</v>
      </c>
      <c r="AA98" s="27">
        <v>2.6173605841000617E-3</v>
      </c>
      <c r="AB98" s="27">
        <v>1.8531121980455807E-3</v>
      </c>
      <c r="AC98" s="27">
        <v>8.1287853182232302E-3</v>
      </c>
      <c r="AD98" s="27">
        <v>4.4028478767757775E-3</v>
      </c>
      <c r="AE98" s="27">
        <v>7.7216506703068908E-3</v>
      </c>
    </row>
    <row r="99" spans="2:31" ht="13" x14ac:dyDescent="0.3">
      <c r="B99" s="15" t="s">
        <v>107</v>
      </c>
      <c r="C99" s="27">
        <v>1.8751965359412513E-2</v>
      </c>
      <c r="D99" s="27">
        <v>1.4113085430603106E-2</v>
      </c>
      <c r="E99" s="27">
        <v>8.1150640247949213E-2</v>
      </c>
      <c r="F99" s="27">
        <v>2.4849048863260668E-4</v>
      </c>
      <c r="G99" s="27">
        <v>2.3276771317844613E-2</v>
      </c>
      <c r="H99" s="27">
        <v>3.9280564904247799E-2</v>
      </c>
      <c r="I99" s="27">
        <v>1.0216321782640033E-2</v>
      </c>
      <c r="J99" s="27">
        <v>6.3987049875242008E-2</v>
      </c>
      <c r="K99" s="32">
        <v>1</v>
      </c>
      <c r="L99" s="27">
        <v>2.4186255566532717E-2</v>
      </c>
      <c r="M99" s="27">
        <v>1.6420402075391456E-3</v>
      </c>
      <c r="N99" s="27">
        <v>1.5567257527888235E-4</v>
      </c>
      <c r="O99" s="27">
        <v>4.5791590117323519E-4</v>
      </c>
      <c r="P99" s="27">
        <v>1.2701431589399136E-3</v>
      </c>
      <c r="Q99" s="27">
        <v>3.2759109718965266E-4</v>
      </c>
      <c r="R99" s="27">
        <v>8.8639215887199602E-3</v>
      </c>
      <c r="S99" s="27">
        <v>2.1412253383313027E-5</v>
      </c>
      <c r="T99" s="27">
        <v>2.2095295134288127E-4</v>
      </c>
      <c r="U99" s="27">
        <v>7.7457578562461285E-3</v>
      </c>
      <c r="V99" s="27">
        <v>9.2568482836596E-4</v>
      </c>
      <c r="W99" s="27">
        <v>1.0960907443423909E-6</v>
      </c>
      <c r="X99" s="27">
        <v>7.5334113183787845E-3</v>
      </c>
      <c r="Y99" s="27">
        <v>3.9994939489153096E-4</v>
      </c>
      <c r="Z99" s="27">
        <v>4.1032255623512742E-4</v>
      </c>
      <c r="AA99" s="27">
        <v>6.7793086145106624E-3</v>
      </c>
      <c r="AB99" s="27">
        <v>1.9541391916684421E-3</v>
      </c>
      <c r="AC99" s="27">
        <v>8.8709275098159783E-3</v>
      </c>
      <c r="AD99" s="27">
        <v>5.3918721689768636E-3</v>
      </c>
      <c r="AE99" s="27">
        <v>1.7439849335747719E-5</v>
      </c>
    </row>
    <row r="100" spans="2:31" ht="13" x14ac:dyDescent="0.3">
      <c r="B100" s="15" t="s">
        <v>46</v>
      </c>
      <c r="C100" s="27">
        <v>1.2183842646253953E-3</v>
      </c>
      <c r="D100" s="27">
        <v>3.3092289167669917E-3</v>
      </c>
      <c r="E100" s="27">
        <v>3.9926185880861248E-2</v>
      </c>
      <c r="F100" s="27">
        <v>4.770489357572211E-4</v>
      </c>
      <c r="G100" s="27">
        <v>3.6653857748719987E-2</v>
      </c>
      <c r="H100" s="27">
        <v>0.13617201320115646</v>
      </c>
      <c r="I100" s="27">
        <v>9.7481680434168168E-3</v>
      </c>
      <c r="J100" s="27">
        <v>3.1513937521467521E-2</v>
      </c>
      <c r="K100" s="27">
        <v>2.4186255566532717E-2</v>
      </c>
      <c r="L100" s="32">
        <v>1</v>
      </c>
      <c r="M100" s="27">
        <v>7.4272655433645329E-5</v>
      </c>
      <c r="N100" s="27">
        <v>4.5719688688835572E-3</v>
      </c>
      <c r="O100" s="27">
        <v>8.0815158051316587E-5</v>
      </c>
      <c r="P100" s="27">
        <v>8.1591778678643509E-5</v>
      </c>
      <c r="Q100" s="27">
        <v>8.1945887123670395E-3</v>
      </c>
      <c r="R100" s="27">
        <v>2.3398423938996021E-3</v>
      </c>
      <c r="S100" s="27">
        <v>1.8071430980754987E-4</v>
      </c>
      <c r="T100" s="27">
        <v>1.2808228440259267E-3</v>
      </c>
      <c r="U100" s="27">
        <v>1.5702060816275237E-3</v>
      </c>
      <c r="V100" s="27">
        <v>8.084531831230422E-3</v>
      </c>
      <c r="W100" s="27">
        <v>1.6766351229038961E-3</v>
      </c>
      <c r="X100" s="27">
        <v>7.7492836713118627E-4</v>
      </c>
      <c r="Y100" s="27">
        <v>1.981577412452651E-3</v>
      </c>
      <c r="Z100" s="27">
        <v>3.718768962351232E-3</v>
      </c>
      <c r="AA100" s="27">
        <v>3.0669547381118995E-3</v>
      </c>
      <c r="AB100" s="27">
        <v>2.2167944561072834E-5</v>
      </c>
      <c r="AC100" s="27">
        <v>4.8191584824271405E-4</v>
      </c>
      <c r="AD100" s="27">
        <v>1.2816454177924849E-3</v>
      </c>
      <c r="AE100" s="27">
        <v>1.2646314493750053E-4</v>
      </c>
    </row>
    <row r="101" spans="2:31" ht="13" x14ac:dyDescent="0.3">
      <c r="B101" s="15" t="s">
        <v>141</v>
      </c>
      <c r="C101" s="27">
        <v>2.3711804940774015E-3</v>
      </c>
      <c r="D101" s="27">
        <v>7.2203245808147266E-4</v>
      </c>
      <c r="E101" s="27">
        <v>6.2718441394234755E-4</v>
      </c>
      <c r="F101" s="27">
        <v>3.0084974003680037E-3</v>
      </c>
      <c r="G101" s="27">
        <v>4.7017862430877664E-3</v>
      </c>
      <c r="H101" s="27">
        <v>3.2297500117234577E-3</v>
      </c>
      <c r="I101" s="27">
        <v>4.5887972974837559E-4</v>
      </c>
      <c r="J101" s="27">
        <v>2.2159503679366251E-3</v>
      </c>
      <c r="K101" s="27">
        <v>1.6420402075391456E-3</v>
      </c>
      <c r="L101" s="27">
        <v>7.4272655433645329E-5</v>
      </c>
      <c r="M101" s="32">
        <v>1</v>
      </c>
      <c r="N101" s="27">
        <v>0.73279971353603279</v>
      </c>
      <c r="O101" s="27">
        <v>0.64515384165524203</v>
      </c>
      <c r="P101" s="27">
        <v>0.74821821377020137</v>
      </c>
      <c r="Q101" s="27">
        <v>0.62187520458552614</v>
      </c>
      <c r="R101" s="27">
        <v>0.61599654323166053</v>
      </c>
      <c r="S101" s="27">
        <v>0.18931646921184936</v>
      </c>
      <c r="T101" s="27">
        <v>0.11912635889464121</v>
      </c>
      <c r="U101" s="27">
        <v>0.10586758491481121</v>
      </c>
      <c r="V101" s="27">
        <v>9.117683076258376E-2</v>
      </c>
      <c r="W101" s="27">
        <v>7.923580037902124E-2</v>
      </c>
      <c r="X101" s="27">
        <v>0.11334760855243407</v>
      </c>
      <c r="Y101" s="27">
        <v>0.13847260358973318</v>
      </c>
      <c r="Z101" s="27">
        <v>0.10108315930060295</v>
      </c>
      <c r="AA101" s="27">
        <v>8.9645205125802097E-2</v>
      </c>
      <c r="AB101" s="27">
        <v>8.5268280321814688E-2</v>
      </c>
      <c r="AC101" s="27">
        <v>8.3030989988601867E-2</v>
      </c>
      <c r="AD101" s="27">
        <v>5.3419186185441801E-2</v>
      </c>
      <c r="AE101" s="27">
        <v>0.11079669108193028</v>
      </c>
    </row>
    <row r="102" spans="2:31" ht="13" x14ac:dyDescent="0.3">
      <c r="B102" s="15" t="s">
        <v>5</v>
      </c>
      <c r="C102" s="27">
        <v>3.9023621322427504E-5</v>
      </c>
      <c r="D102" s="27">
        <v>7.4130929423808323E-4</v>
      </c>
      <c r="E102" s="27">
        <v>3.0472239182110014E-4</v>
      </c>
      <c r="F102" s="27">
        <v>3.8291895219742946E-4</v>
      </c>
      <c r="G102" s="27">
        <v>5.0516418750968422E-3</v>
      </c>
      <c r="H102" s="27">
        <v>7.8096866569682595E-4</v>
      </c>
      <c r="I102" s="27">
        <v>2.0877128062215177E-4</v>
      </c>
      <c r="J102" s="27">
        <v>3.2625715468884863E-4</v>
      </c>
      <c r="K102" s="27">
        <v>1.5567257527888235E-4</v>
      </c>
      <c r="L102" s="27">
        <v>4.5719688688835572E-3</v>
      </c>
      <c r="M102" s="27">
        <v>0.73279971353603279</v>
      </c>
      <c r="N102" s="32">
        <v>1</v>
      </c>
      <c r="O102" s="27">
        <v>0.4552564365987205</v>
      </c>
      <c r="P102" s="27">
        <v>0.60563850147935172</v>
      </c>
      <c r="Q102" s="27">
        <v>0.34066944800453591</v>
      </c>
      <c r="R102" s="27">
        <v>0.27968090273829072</v>
      </c>
      <c r="S102" s="27">
        <v>0.19246196076456731</v>
      </c>
      <c r="T102" s="27">
        <v>0.14642754114954032</v>
      </c>
      <c r="U102" s="27">
        <v>0.11541330727692062</v>
      </c>
      <c r="V102" s="27">
        <v>7.3055793904092781E-2</v>
      </c>
      <c r="W102" s="27">
        <v>8.2537682178566094E-2</v>
      </c>
      <c r="X102" s="27">
        <v>0.13124824146262629</v>
      </c>
      <c r="Y102" s="27">
        <v>0.10284432634273118</v>
      </c>
      <c r="Z102" s="27">
        <v>9.6135105785307567E-2</v>
      </c>
      <c r="AA102" s="27">
        <v>0.10238070386490408</v>
      </c>
      <c r="AB102" s="27">
        <v>9.6779393936064134E-2</v>
      </c>
      <c r="AC102" s="27">
        <v>9.9122337486850662E-2</v>
      </c>
      <c r="AD102" s="27">
        <v>3.6088213687494576E-2</v>
      </c>
      <c r="AE102" s="27">
        <v>0.10906374918919712</v>
      </c>
    </row>
    <row r="103" spans="2:31" ht="13" x14ac:dyDescent="0.3">
      <c r="B103" s="15" t="s">
        <v>6</v>
      </c>
      <c r="C103" s="27">
        <v>6.7895558124588903E-5</v>
      </c>
      <c r="D103" s="27">
        <v>1.0631604830790588E-3</v>
      </c>
      <c r="E103" s="27">
        <v>1.6108720318805988E-5</v>
      </c>
      <c r="F103" s="27">
        <v>2.6527529130848447E-3</v>
      </c>
      <c r="G103" s="27">
        <v>7.981115061649652E-4</v>
      </c>
      <c r="H103" s="27">
        <v>2.4655660370627181E-3</v>
      </c>
      <c r="I103" s="27">
        <v>5.3979215457874768E-4</v>
      </c>
      <c r="J103" s="27">
        <v>7.9928528393062364E-4</v>
      </c>
      <c r="K103" s="27">
        <v>4.5791590117323519E-4</v>
      </c>
      <c r="L103" s="27">
        <v>8.0815158051316587E-5</v>
      </c>
      <c r="M103" s="27">
        <v>0.64515384165524203</v>
      </c>
      <c r="N103" s="27">
        <v>0.4552564365987205</v>
      </c>
      <c r="O103" s="32">
        <v>1</v>
      </c>
      <c r="P103" s="27">
        <v>0.42884570665116356</v>
      </c>
      <c r="Q103" s="27">
        <v>0.31799954356260235</v>
      </c>
      <c r="R103" s="27">
        <v>0.23188632162603698</v>
      </c>
      <c r="S103" s="27">
        <v>0.10245019036881738</v>
      </c>
      <c r="T103" s="27">
        <v>6.2789003554329342E-2</v>
      </c>
      <c r="U103" s="27">
        <v>5.8307833833173901E-2</v>
      </c>
      <c r="V103" s="27">
        <v>5.5305037896443407E-2</v>
      </c>
      <c r="W103" s="27">
        <v>3.856683777970013E-2</v>
      </c>
      <c r="X103" s="27">
        <v>6.7166074855149402E-2</v>
      </c>
      <c r="Y103" s="27">
        <v>7.8636605934037457E-2</v>
      </c>
      <c r="Z103" s="27">
        <v>7.2052614212394769E-2</v>
      </c>
      <c r="AA103" s="27">
        <v>3.8149630535205328E-2</v>
      </c>
      <c r="AB103" s="27">
        <v>4.6478481259499271E-2</v>
      </c>
      <c r="AC103" s="27">
        <v>3.7664963256434043E-2</v>
      </c>
      <c r="AD103" s="27">
        <v>4.0283426410852481E-2</v>
      </c>
      <c r="AE103" s="27">
        <v>6.8703621244559157E-2</v>
      </c>
    </row>
    <row r="104" spans="2:31" ht="13" x14ac:dyDescent="0.3">
      <c r="B104" s="15" t="s">
        <v>7</v>
      </c>
      <c r="C104" s="27">
        <v>2.7281012029134748E-3</v>
      </c>
      <c r="D104" s="27">
        <v>2.1657598223322817E-5</v>
      </c>
      <c r="E104" s="27">
        <v>1.4778661099475413E-3</v>
      </c>
      <c r="F104" s="27">
        <v>6.9497415967493354E-4</v>
      </c>
      <c r="G104" s="27">
        <v>3.7817251053321507E-3</v>
      </c>
      <c r="H104" s="27">
        <v>1.9170765642576161E-3</v>
      </c>
      <c r="I104" s="27">
        <v>3.2187003716982481E-4</v>
      </c>
      <c r="J104" s="27">
        <v>1.9362272822419035E-3</v>
      </c>
      <c r="K104" s="27">
        <v>1.2701431589399136E-3</v>
      </c>
      <c r="L104" s="27">
        <v>8.1591778678643509E-5</v>
      </c>
      <c r="M104" s="27">
        <v>0.74821821377020137</v>
      </c>
      <c r="N104" s="27">
        <v>0.60563850147935172</v>
      </c>
      <c r="O104" s="27">
        <v>0.42884570665116356</v>
      </c>
      <c r="P104" s="32">
        <v>1</v>
      </c>
      <c r="Q104" s="27">
        <v>0.35142049771425887</v>
      </c>
      <c r="R104" s="27">
        <v>0.31279382962173691</v>
      </c>
      <c r="S104" s="27">
        <v>0.21762082223167539</v>
      </c>
      <c r="T104" s="27">
        <v>0.13186989490061998</v>
      </c>
      <c r="U104" s="27">
        <v>0.12261531004881851</v>
      </c>
      <c r="V104" s="27">
        <v>9.8753258185229773E-2</v>
      </c>
      <c r="W104" s="27">
        <v>9.4512370915763977E-2</v>
      </c>
      <c r="X104" s="27">
        <v>0.11774433812238216</v>
      </c>
      <c r="Y104" s="27">
        <v>0.16076549092580544</v>
      </c>
      <c r="Z104" s="27">
        <v>9.839714174608552E-2</v>
      </c>
      <c r="AA104" s="27">
        <v>9.7626650224428152E-2</v>
      </c>
      <c r="AB104" s="27">
        <v>9.3894190109454823E-2</v>
      </c>
      <c r="AC104" s="27">
        <v>0.11513400175663793</v>
      </c>
      <c r="AD104" s="27">
        <v>6.0956144727902298E-2</v>
      </c>
      <c r="AE104" s="27">
        <v>9.7712659588342965E-2</v>
      </c>
    </row>
    <row r="105" spans="2:31" ht="13" x14ac:dyDescent="0.3">
      <c r="B105" s="15" t="s">
        <v>8</v>
      </c>
      <c r="C105" s="27">
        <v>1.7690901991722113E-3</v>
      </c>
      <c r="D105" s="27">
        <v>2.1585528200539408E-3</v>
      </c>
      <c r="E105" s="27">
        <v>8.2090860057417949E-6</v>
      </c>
      <c r="F105" s="27">
        <v>1.2728555986181588E-3</v>
      </c>
      <c r="G105" s="27">
        <v>8.5358823457295004E-3</v>
      </c>
      <c r="H105" s="27">
        <v>1.2195929221645668E-2</v>
      </c>
      <c r="I105" s="27">
        <v>1.794794297203769E-4</v>
      </c>
      <c r="J105" s="27">
        <v>2.4568852366575089E-3</v>
      </c>
      <c r="K105" s="27">
        <v>3.2759109718965266E-4</v>
      </c>
      <c r="L105" s="27">
        <v>8.1945887123670395E-3</v>
      </c>
      <c r="M105" s="27">
        <v>0.62187520458552614</v>
      </c>
      <c r="N105" s="27">
        <v>0.34066944800453591</v>
      </c>
      <c r="O105" s="27">
        <v>0.31799954356260235</v>
      </c>
      <c r="P105" s="27">
        <v>0.35142049771425887</v>
      </c>
      <c r="Q105" s="32">
        <v>1</v>
      </c>
      <c r="R105" s="27">
        <v>0.25547170058597368</v>
      </c>
      <c r="S105" s="27">
        <v>0.11228856280721922</v>
      </c>
      <c r="T105" s="27">
        <v>7.6874443918195118E-2</v>
      </c>
      <c r="U105" s="27">
        <v>5.7578280487376565E-2</v>
      </c>
      <c r="V105" s="27">
        <v>7.2057394141744543E-2</v>
      </c>
      <c r="W105" s="27">
        <v>5.0712986900029663E-2</v>
      </c>
      <c r="X105" s="27">
        <v>5.8410343096710816E-2</v>
      </c>
      <c r="Y105" s="27">
        <v>7.0492894577889431E-2</v>
      </c>
      <c r="Z105" s="27">
        <v>7.1536921802965378E-2</v>
      </c>
      <c r="AA105" s="27">
        <v>4.4533849152172657E-2</v>
      </c>
      <c r="AB105" s="27">
        <v>3.2980745434302142E-2</v>
      </c>
      <c r="AC105" s="27">
        <v>3.4716639161660498E-2</v>
      </c>
      <c r="AD105" s="27">
        <v>2.3511991993506419E-2</v>
      </c>
      <c r="AE105" s="27">
        <v>6.287468096000795E-2</v>
      </c>
    </row>
    <row r="106" spans="2:31" ht="13" x14ac:dyDescent="0.3">
      <c r="B106" s="15" t="s">
        <v>9</v>
      </c>
      <c r="C106" s="27">
        <v>7.3841152638062747E-3</v>
      </c>
      <c r="D106" s="27">
        <v>2.2558202634162223E-5</v>
      </c>
      <c r="E106" s="27">
        <v>1.4880582150639699E-3</v>
      </c>
      <c r="F106" s="27">
        <v>6.3417979281402467E-3</v>
      </c>
      <c r="G106" s="27">
        <v>1.0006342112849518E-3</v>
      </c>
      <c r="H106" s="27">
        <v>9.7367302266348579E-5</v>
      </c>
      <c r="I106" s="27">
        <v>3.4948985880010707E-4</v>
      </c>
      <c r="J106" s="27">
        <v>2.2561319848524181E-3</v>
      </c>
      <c r="K106" s="27">
        <v>8.8639215887199602E-3</v>
      </c>
      <c r="L106" s="27">
        <v>2.3398423938996021E-3</v>
      </c>
      <c r="M106" s="27">
        <v>0.61599654323166053</v>
      </c>
      <c r="N106" s="27">
        <v>0.27968090273829072</v>
      </c>
      <c r="O106" s="27">
        <v>0.23188632162603698</v>
      </c>
      <c r="P106" s="27">
        <v>0.31279382962173691</v>
      </c>
      <c r="Q106" s="27">
        <v>0.25547170058597368</v>
      </c>
      <c r="R106" s="32">
        <v>1</v>
      </c>
      <c r="S106" s="27">
        <v>6.3469452295626796E-2</v>
      </c>
      <c r="T106" s="27">
        <v>2.997605435683354E-2</v>
      </c>
      <c r="U106" s="27">
        <v>3.4503101271835292E-2</v>
      </c>
      <c r="V106" s="27">
        <v>2.8895733446425455E-2</v>
      </c>
      <c r="W106" s="27">
        <v>2.4641760583875266E-2</v>
      </c>
      <c r="X106" s="27">
        <v>3.902467774001523E-2</v>
      </c>
      <c r="Y106" s="27">
        <v>7.0509870733646784E-2</v>
      </c>
      <c r="Z106" s="27">
        <v>2.9225075672536169E-2</v>
      </c>
      <c r="AA106" s="27">
        <v>3.9549878649470259E-2</v>
      </c>
      <c r="AB106" s="27">
        <v>3.8067877402776243E-2</v>
      </c>
      <c r="AC106" s="27">
        <v>2.7654653219190257E-2</v>
      </c>
      <c r="AD106" s="27">
        <v>2.6942934320489553E-2</v>
      </c>
      <c r="AE106" s="27">
        <v>4.9489227321144053E-2</v>
      </c>
    </row>
    <row r="107" spans="2:31" ht="13" x14ac:dyDescent="0.3">
      <c r="B107" s="15" t="s">
        <v>10</v>
      </c>
      <c r="C107" s="27">
        <v>4.2999976976744311E-3</v>
      </c>
      <c r="D107" s="27">
        <v>5.6849930992083197E-3</v>
      </c>
      <c r="E107" s="27">
        <v>1.3056675489581043E-2</v>
      </c>
      <c r="F107" s="27">
        <v>4.7721767462059186E-3</v>
      </c>
      <c r="G107" s="27">
        <v>1.0843711971624439E-3</v>
      </c>
      <c r="H107" s="27">
        <v>3.5503403754119314E-4</v>
      </c>
      <c r="I107" s="27">
        <v>8.997193018032092E-3</v>
      </c>
      <c r="J107" s="27">
        <v>1.7023287421582074E-3</v>
      </c>
      <c r="K107" s="27">
        <v>2.1412253383313027E-5</v>
      </c>
      <c r="L107" s="27">
        <v>1.8071430980754987E-4</v>
      </c>
      <c r="M107" s="27">
        <v>0.18931646921184936</v>
      </c>
      <c r="N107" s="27">
        <v>0.19246196076456731</v>
      </c>
      <c r="O107" s="27">
        <v>0.10245019036881738</v>
      </c>
      <c r="P107" s="27">
        <v>0.21762082223167539</v>
      </c>
      <c r="Q107" s="27">
        <v>0.11228856280721922</v>
      </c>
      <c r="R107" s="27">
        <v>6.3469452295626796E-2</v>
      </c>
      <c r="S107" s="32">
        <v>1</v>
      </c>
      <c r="T107" s="27">
        <v>0.25873147716716416</v>
      </c>
      <c r="U107" s="27">
        <v>0.14876538954691265</v>
      </c>
      <c r="V107" s="27">
        <v>0.10431847711788882</v>
      </c>
      <c r="W107" s="27">
        <v>0.1108098150072742</v>
      </c>
      <c r="X107" s="27">
        <v>0.1575441493804855</v>
      </c>
      <c r="Y107" s="27">
        <v>0.17402625155744947</v>
      </c>
      <c r="Z107" s="27">
        <v>0.10626224720027851</v>
      </c>
      <c r="AA107" s="27">
        <v>0.13259121587711942</v>
      </c>
      <c r="AB107" s="27">
        <v>0.13314706622323952</v>
      </c>
      <c r="AC107" s="27">
        <v>0.12296053904668318</v>
      </c>
      <c r="AD107" s="27">
        <v>6.2970989014576886E-2</v>
      </c>
      <c r="AE107" s="27">
        <v>0.1180254795826937</v>
      </c>
    </row>
    <row r="108" spans="2:31" ht="13" x14ac:dyDescent="0.3">
      <c r="B108" s="15" t="s">
        <v>11</v>
      </c>
      <c r="C108" s="27">
        <v>2.6029611903492086E-7</v>
      </c>
      <c r="D108" s="27">
        <v>4.6944269554158383E-3</v>
      </c>
      <c r="E108" s="27">
        <v>4.9713360615414703E-4</v>
      </c>
      <c r="F108" s="27">
        <v>9.221785940295834E-4</v>
      </c>
      <c r="G108" s="27">
        <v>1.1719629548291906E-4</v>
      </c>
      <c r="H108" s="27">
        <v>5.3840981044632225E-4</v>
      </c>
      <c r="I108" s="27">
        <v>4.6603604416615109E-3</v>
      </c>
      <c r="J108" s="27">
        <v>1.4797907129017998E-3</v>
      </c>
      <c r="K108" s="27">
        <v>2.2095295134288127E-4</v>
      </c>
      <c r="L108" s="27">
        <v>1.2808228440259267E-3</v>
      </c>
      <c r="M108" s="27">
        <v>0.11912635889464121</v>
      </c>
      <c r="N108" s="27">
        <v>0.14642754114954032</v>
      </c>
      <c r="O108" s="27">
        <v>6.2789003554329342E-2</v>
      </c>
      <c r="P108" s="27">
        <v>0.13186989490061998</v>
      </c>
      <c r="Q108" s="27">
        <v>7.6874443918195118E-2</v>
      </c>
      <c r="R108" s="27">
        <v>2.997605435683354E-2</v>
      </c>
      <c r="S108" s="27">
        <v>0.25873147716716416</v>
      </c>
      <c r="T108" s="32">
        <v>1</v>
      </c>
      <c r="U108" s="27">
        <v>0.15702933130161759</v>
      </c>
      <c r="V108" s="27">
        <v>6.9725845766552608E-2</v>
      </c>
      <c r="W108" s="27">
        <v>0.12483298391974076</v>
      </c>
      <c r="X108" s="27">
        <v>0.20014796169055757</v>
      </c>
      <c r="Y108" s="27">
        <v>7.6807219270237384E-2</v>
      </c>
      <c r="Z108" s="27">
        <v>8.7012691880232695E-2</v>
      </c>
      <c r="AA108" s="27">
        <v>0.13400609379882883</v>
      </c>
      <c r="AB108" s="27">
        <v>0.16880365181338547</v>
      </c>
      <c r="AC108" s="27">
        <v>9.421161817935815E-2</v>
      </c>
      <c r="AD108" s="27">
        <v>5.6178685696170162E-2</v>
      </c>
      <c r="AE108" s="27">
        <v>0.16525405429344053</v>
      </c>
    </row>
    <row r="109" spans="2:31" ht="13" x14ac:dyDescent="0.3">
      <c r="B109" s="15" t="s">
        <v>142</v>
      </c>
      <c r="C109" s="27">
        <v>2.9458241347458817E-3</v>
      </c>
      <c r="D109" s="27">
        <v>1.7562468048347605E-2</v>
      </c>
      <c r="E109" s="27">
        <v>1.2379217483167311E-2</v>
      </c>
      <c r="F109" s="27">
        <v>2.2267877861730613E-5</v>
      </c>
      <c r="G109" s="27">
        <v>3.411715658757991E-4</v>
      </c>
      <c r="H109" s="27">
        <v>4.945725450958068E-4</v>
      </c>
      <c r="I109" s="27">
        <v>1.5222166443603998E-2</v>
      </c>
      <c r="J109" s="27">
        <v>8.1954997042375678E-3</v>
      </c>
      <c r="K109" s="27">
        <v>7.7457578562461285E-3</v>
      </c>
      <c r="L109" s="27">
        <v>1.5702060816275237E-3</v>
      </c>
      <c r="M109" s="27">
        <v>0.10586758491481121</v>
      </c>
      <c r="N109" s="27">
        <v>0.11541330727692062</v>
      </c>
      <c r="O109" s="27">
        <v>5.8307833833173901E-2</v>
      </c>
      <c r="P109" s="27">
        <v>0.12261531004881851</v>
      </c>
      <c r="Q109" s="27">
        <v>5.7578280487376565E-2</v>
      </c>
      <c r="R109" s="27">
        <v>3.4503101271835292E-2</v>
      </c>
      <c r="S109" s="27">
        <v>0.14876538954691265</v>
      </c>
      <c r="T109" s="27">
        <v>0.15702933130161759</v>
      </c>
      <c r="U109" s="32">
        <v>1</v>
      </c>
      <c r="V109" s="27">
        <v>0.3947923767318095</v>
      </c>
      <c r="W109" s="27">
        <v>0.52236227495067566</v>
      </c>
      <c r="X109" s="27">
        <v>0.44316342746431153</v>
      </c>
      <c r="Y109" s="27">
        <v>9.0633809167453852E-2</v>
      </c>
      <c r="Z109" s="27">
        <v>0.47740544314478661</v>
      </c>
      <c r="AA109" s="27">
        <v>0.48013087651557168</v>
      </c>
      <c r="AB109" s="27">
        <v>0.49676671542668988</v>
      </c>
      <c r="AC109" s="27">
        <v>0.54894001572746631</v>
      </c>
      <c r="AD109" s="27">
        <v>0.48222388145063777</v>
      </c>
      <c r="AE109" s="27">
        <v>1.1250936730004969E-2</v>
      </c>
    </row>
    <row r="110" spans="2:31" ht="13" x14ac:dyDescent="0.3">
      <c r="B110" s="15" t="s">
        <v>12</v>
      </c>
      <c r="C110" s="27">
        <v>1.0807174506464498E-2</v>
      </c>
      <c r="D110" s="27">
        <v>9.8592994949087513E-3</v>
      </c>
      <c r="E110" s="27">
        <v>1.5421266019220519E-3</v>
      </c>
      <c r="F110" s="27">
        <v>9.3471975413826787E-4</v>
      </c>
      <c r="G110" s="27">
        <v>9.1304085031005808E-6</v>
      </c>
      <c r="H110" s="27">
        <v>2.2721135449952756E-3</v>
      </c>
      <c r="I110" s="27">
        <v>1.7710071787638182E-3</v>
      </c>
      <c r="J110" s="27">
        <v>3.9146657159049893E-3</v>
      </c>
      <c r="K110" s="27">
        <v>9.2568482836596E-4</v>
      </c>
      <c r="L110" s="27">
        <v>8.084531831230422E-3</v>
      </c>
      <c r="M110" s="27">
        <v>9.117683076258376E-2</v>
      </c>
      <c r="N110" s="27">
        <v>7.3055793904092781E-2</v>
      </c>
      <c r="O110" s="27">
        <v>5.5305037896443407E-2</v>
      </c>
      <c r="P110" s="27">
        <v>9.8753258185229773E-2</v>
      </c>
      <c r="Q110" s="27">
        <v>7.2057394141744543E-2</v>
      </c>
      <c r="R110" s="27">
        <v>2.8895733446425455E-2</v>
      </c>
      <c r="S110" s="27">
        <v>0.10431847711788882</v>
      </c>
      <c r="T110" s="27">
        <v>6.9725845766552608E-2</v>
      </c>
      <c r="U110" s="27">
        <v>0.3947923767318095</v>
      </c>
      <c r="V110" s="32">
        <v>1</v>
      </c>
      <c r="W110" s="27">
        <v>0.46318290263302581</v>
      </c>
      <c r="X110" s="27">
        <v>0.11227561311468688</v>
      </c>
      <c r="Y110" s="27">
        <v>0.19097428867390306</v>
      </c>
      <c r="Z110" s="27">
        <v>0.29381858950817008</v>
      </c>
      <c r="AA110" s="27">
        <v>5.7704355850696644E-2</v>
      </c>
      <c r="AB110" s="27">
        <v>0.10035595475859982</v>
      </c>
      <c r="AC110" s="27">
        <v>0.11363905636413983</v>
      </c>
      <c r="AD110" s="27">
        <v>0.14979505765468676</v>
      </c>
      <c r="AE110" s="27">
        <v>1.2598731983576828E-2</v>
      </c>
    </row>
    <row r="111" spans="2:31" ht="13" x14ac:dyDescent="0.3">
      <c r="B111" s="15" t="s">
        <v>13</v>
      </c>
      <c r="C111" s="27">
        <v>2.3255020713765888E-2</v>
      </c>
      <c r="D111" s="27">
        <v>2.189679254514235E-2</v>
      </c>
      <c r="E111" s="27">
        <v>1.3910115210401788E-3</v>
      </c>
      <c r="F111" s="27">
        <v>3.3183074616727101E-4</v>
      </c>
      <c r="G111" s="27">
        <v>1.1585435076149449E-4</v>
      </c>
      <c r="H111" s="27">
        <v>1.9916258314207681E-3</v>
      </c>
      <c r="I111" s="27">
        <v>8.246844674830044E-3</v>
      </c>
      <c r="J111" s="27">
        <v>8.0604891727045194E-4</v>
      </c>
      <c r="K111" s="27">
        <v>1.0960907443423909E-6</v>
      </c>
      <c r="L111" s="27">
        <v>1.6766351229038961E-3</v>
      </c>
      <c r="M111" s="27">
        <v>7.923580037902124E-2</v>
      </c>
      <c r="N111" s="27">
        <v>8.2537682178566094E-2</v>
      </c>
      <c r="O111" s="27">
        <v>3.856683777970013E-2</v>
      </c>
      <c r="P111" s="27">
        <v>9.4512370915763977E-2</v>
      </c>
      <c r="Q111" s="27">
        <v>5.0712986900029663E-2</v>
      </c>
      <c r="R111" s="27">
        <v>2.4641760583875266E-2</v>
      </c>
      <c r="S111" s="27">
        <v>0.1108098150072742</v>
      </c>
      <c r="T111" s="27">
        <v>0.12483298391974076</v>
      </c>
      <c r="U111" s="27">
        <v>0.52236227495067566</v>
      </c>
      <c r="V111" s="27">
        <v>0.46318290263302581</v>
      </c>
      <c r="W111" s="32">
        <v>1</v>
      </c>
      <c r="X111" s="27">
        <v>0.23383194090876513</v>
      </c>
      <c r="Y111" s="27">
        <v>0.21254605513557626</v>
      </c>
      <c r="Z111" s="27">
        <v>0.32879083068044396</v>
      </c>
      <c r="AA111" s="27">
        <v>0.14611418722065367</v>
      </c>
      <c r="AB111" s="27">
        <v>0.17545079335012453</v>
      </c>
      <c r="AC111" s="27">
        <v>0.19946317407408692</v>
      </c>
      <c r="AD111" s="27">
        <v>0.18564738809085013</v>
      </c>
      <c r="AE111" s="27">
        <v>5.5096064417016512E-2</v>
      </c>
    </row>
    <row r="112" spans="2:31" ht="13" x14ac:dyDescent="0.3">
      <c r="B112" s="15" t="s">
        <v>14</v>
      </c>
      <c r="C112" s="27">
        <v>6.9908498739665651E-4</v>
      </c>
      <c r="D112" s="27">
        <v>1.9799860507702261E-2</v>
      </c>
      <c r="E112" s="27">
        <v>2.126373946698343E-3</v>
      </c>
      <c r="F112" s="27">
        <v>7.6054143302100711E-6</v>
      </c>
      <c r="G112" s="27">
        <v>1.9370276206472953E-3</v>
      </c>
      <c r="H112" s="27">
        <v>1.0582422102759542E-2</v>
      </c>
      <c r="I112" s="27">
        <v>1.2522297972959621E-2</v>
      </c>
      <c r="J112" s="27">
        <v>1.8161013106645764E-3</v>
      </c>
      <c r="K112" s="27">
        <v>7.5334113183787845E-3</v>
      </c>
      <c r="L112" s="27">
        <v>7.7492836713118627E-4</v>
      </c>
      <c r="M112" s="27">
        <v>0.11334760855243407</v>
      </c>
      <c r="N112" s="27">
        <v>0.13124824146262629</v>
      </c>
      <c r="O112" s="27">
        <v>6.7166074855149402E-2</v>
      </c>
      <c r="P112" s="27">
        <v>0.11774433812238216</v>
      </c>
      <c r="Q112" s="27">
        <v>5.8410343096710816E-2</v>
      </c>
      <c r="R112" s="27">
        <v>3.902467774001523E-2</v>
      </c>
      <c r="S112" s="27">
        <v>0.1575441493804855</v>
      </c>
      <c r="T112" s="27">
        <v>0.20014796169055757</v>
      </c>
      <c r="U112" s="27">
        <v>0.44316342746431153</v>
      </c>
      <c r="V112" s="27">
        <v>0.11227561311468688</v>
      </c>
      <c r="W112" s="27">
        <v>0.23383194090876513</v>
      </c>
      <c r="X112" s="32">
        <v>1</v>
      </c>
      <c r="Y112" s="27">
        <v>7.8341714350281463E-2</v>
      </c>
      <c r="Z112" s="27">
        <v>0.12622018611441935</v>
      </c>
      <c r="AA112" s="27">
        <v>0.27386986494097082</v>
      </c>
      <c r="AB112" s="27">
        <v>0.19036447044012364</v>
      </c>
      <c r="AC112" s="27">
        <v>0.20855577663592609</v>
      </c>
      <c r="AD112" s="27">
        <v>0.12575707278513651</v>
      </c>
      <c r="AE112" s="27">
        <v>8.0908848384243962E-2</v>
      </c>
    </row>
    <row r="113" spans="2:31" ht="13" x14ac:dyDescent="0.3">
      <c r="B113" s="15" t="s">
        <v>15</v>
      </c>
      <c r="C113" s="27">
        <v>1.8348373515814709E-3</v>
      </c>
      <c r="D113" s="27">
        <v>1.5270504509857497E-3</v>
      </c>
      <c r="E113" s="27">
        <v>7.7607004460274447E-4</v>
      </c>
      <c r="F113" s="27">
        <v>2.068249383889411E-3</v>
      </c>
      <c r="G113" s="27">
        <v>6.8299463128546865E-3</v>
      </c>
      <c r="H113" s="27">
        <v>5.508296623303645E-3</v>
      </c>
      <c r="I113" s="27">
        <v>2.4842207475623849E-3</v>
      </c>
      <c r="J113" s="27">
        <v>9.6627761794780467E-4</v>
      </c>
      <c r="K113" s="27">
        <v>3.9994939489153096E-4</v>
      </c>
      <c r="L113" s="27">
        <v>1.981577412452651E-3</v>
      </c>
      <c r="M113" s="27">
        <v>0.13847260358973318</v>
      </c>
      <c r="N113" s="27">
        <v>0.10284432634273118</v>
      </c>
      <c r="O113" s="27">
        <v>7.8636605934037457E-2</v>
      </c>
      <c r="P113" s="27">
        <v>0.16076549092580544</v>
      </c>
      <c r="Q113" s="27">
        <v>7.0492894577889431E-2</v>
      </c>
      <c r="R113" s="27">
        <v>7.0509870733646784E-2</v>
      </c>
      <c r="S113" s="27">
        <v>0.17402625155744947</v>
      </c>
      <c r="T113" s="27">
        <v>7.6807219270237384E-2</v>
      </c>
      <c r="U113" s="27">
        <v>9.0633809167453852E-2</v>
      </c>
      <c r="V113" s="27">
        <v>0.19097428867390306</v>
      </c>
      <c r="W113" s="27">
        <v>0.21254605513557626</v>
      </c>
      <c r="X113" s="27">
        <v>7.8341714350281463E-2</v>
      </c>
      <c r="Y113" s="32">
        <v>1</v>
      </c>
      <c r="Z113" s="27">
        <v>0.20728516488623946</v>
      </c>
      <c r="AA113" s="27">
        <v>5.8250403415993357E-2</v>
      </c>
      <c r="AB113" s="27">
        <v>7.9442472633295944E-2</v>
      </c>
      <c r="AC113" s="27">
        <v>0.12672830299074511</v>
      </c>
      <c r="AD113" s="27">
        <v>0.10501092175889512</v>
      </c>
      <c r="AE113" s="27">
        <v>0.10066180601717016</v>
      </c>
    </row>
    <row r="114" spans="2:31" ht="13" x14ac:dyDescent="0.3">
      <c r="B114" s="15" t="s">
        <v>16</v>
      </c>
      <c r="C114" s="27">
        <v>3.3022812937158093E-3</v>
      </c>
      <c r="D114" s="27">
        <v>2.866456352723644E-3</v>
      </c>
      <c r="E114" s="27">
        <v>6.9234080484834098E-3</v>
      </c>
      <c r="F114" s="27">
        <v>3.1292847277676442E-7</v>
      </c>
      <c r="G114" s="27">
        <v>6.0823826371466329E-5</v>
      </c>
      <c r="H114" s="27">
        <v>7.8945336504874347E-6</v>
      </c>
      <c r="I114" s="27">
        <v>8.1542489922496915E-4</v>
      </c>
      <c r="J114" s="27">
        <v>3.0257846867379127E-3</v>
      </c>
      <c r="K114" s="27">
        <v>4.1032255623512742E-4</v>
      </c>
      <c r="L114" s="27">
        <v>3.718768962351232E-3</v>
      </c>
      <c r="M114" s="27">
        <v>0.10108315930060295</v>
      </c>
      <c r="N114" s="27">
        <v>9.6135105785307567E-2</v>
      </c>
      <c r="O114" s="27">
        <v>7.2052614212394769E-2</v>
      </c>
      <c r="P114" s="27">
        <v>9.839714174608552E-2</v>
      </c>
      <c r="Q114" s="27">
        <v>7.1536921802965378E-2</v>
      </c>
      <c r="R114" s="27">
        <v>2.9225075672536169E-2</v>
      </c>
      <c r="S114" s="27">
        <v>0.10626224720027851</v>
      </c>
      <c r="T114" s="27">
        <v>8.7012691880232695E-2</v>
      </c>
      <c r="U114" s="27">
        <v>0.47740544314478661</v>
      </c>
      <c r="V114" s="27">
        <v>0.29381858950817008</v>
      </c>
      <c r="W114" s="27">
        <v>0.32879083068044396</v>
      </c>
      <c r="X114" s="27">
        <v>0.12622018611441935</v>
      </c>
      <c r="Y114" s="27">
        <v>0.20728516488623946</v>
      </c>
      <c r="Z114" s="32">
        <v>1</v>
      </c>
      <c r="AA114" s="27">
        <v>0.12983047131382114</v>
      </c>
      <c r="AB114" s="27">
        <v>0.21027126606732827</v>
      </c>
      <c r="AC114" s="27">
        <v>0.1864168715415617</v>
      </c>
      <c r="AD114" s="27">
        <v>0.24978677844606514</v>
      </c>
      <c r="AE114" s="27">
        <v>3.8325531286579714E-2</v>
      </c>
    </row>
    <row r="115" spans="2:31" ht="13" x14ac:dyDescent="0.3">
      <c r="B115" s="15" t="s">
        <v>17</v>
      </c>
      <c r="C115" s="27">
        <v>4.8520293542948166E-4</v>
      </c>
      <c r="D115" s="27">
        <v>9.4706979709087754E-3</v>
      </c>
      <c r="E115" s="27">
        <v>1.8014068177395561E-2</v>
      </c>
      <c r="F115" s="27">
        <v>1.4437018962248959E-6</v>
      </c>
      <c r="G115" s="27">
        <v>7.5168613832363987E-4</v>
      </c>
      <c r="H115" s="27">
        <v>3.0718997056965631E-3</v>
      </c>
      <c r="I115" s="27">
        <v>1.8620046432576306E-2</v>
      </c>
      <c r="J115" s="27">
        <v>2.6173605841000617E-3</v>
      </c>
      <c r="K115" s="27">
        <v>6.7793086145106624E-3</v>
      </c>
      <c r="L115" s="27">
        <v>3.0669547381118995E-3</v>
      </c>
      <c r="M115" s="27">
        <v>8.9645205125802097E-2</v>
      </c>
      <c r="N115" s="27">
        <v>0.10238070386490408</v>
      </c>
      <c r="O115" s="27">
        <v>3.8149630535205328E-2</v>
      </c>
      <c r="P115" s="27">
        <v>9.7626650224428152E-2</v>
      </c>
      <c r="Q115" s="27">
        <v>4.4533849152172657E-2</v>
      </c>
      <c r="R115" s="27">
        <v>3.9549878649470259E-2</v>
      </c>
      <c r="S115" s="27">
        <v>0.13259121587711942</v>
      </c>
      <c r="T115" s="27">
        <v>0.13400609379882883</v>
      </c>
      <c r="U115" s="27">
        <v>0.48013087651557168</v>
      </c>
      <c r="V115" s="27">
        <v>5.7704355850696644E-2</v>
      </c>
      <c r="W115" s="27">
        <v>0.14611418722065367</v>
      </c>
      <c r="X115" s="27">
        <v>0.27386986494097082</v>
      </c>
      <c r="Y115" s="27">
        <v>5.8250403415993357E-2</v>
      </c>
      <c r="Z115" s="27">
        <v>0.12983047131382114</v>
      </c>
      <c r="AA115" s="32">
        <v>1</v>
      </c>
      <c r="AB115" s="27">
        <v>0.2726612140528788</v>
      </c>
      <c r="AC115" s="27">
        <v>0.32771527580574689</v>
      </c>
      <c r="AD115" s="27">
        <v>0.12399781066330984</v>
      </c>
      <c r="AE115" s="27">
        <v>4.6527409090526467E-2</v>
      </c>
    </row>
    <row r="116" spans="2:31" ht="13" x14ac:dyDescent="0.3">
      <c r="B116" s="15" t="s">
        <v>18</v>
      </c>
      <c r="C116" s="27">
        <v>6.4415605228117874E-4</v>
      </c>
      <c r="D116" s="27">
        <v>2.5508469457727061E-3</v>
      </c>
      <c r="E116" s="27">
        <v>9.3330489198771866E-3</v>
      </c>
      <c r="F116" s="27">
        <v>1.4726561788070145E-3</v>
      </c>
      <c r="G116" s="27">
        <v>1.0980345391727537E-3</v>
      </c>
      <c r="H116" s="27">
        <v>1.6102288041977529E-3</v>
      </c>
      <c r="I116" s="27">
        <v>7.2164569048546335E-3</v>
      </c>
      <c r="J116" s="27">
        <v>1.8531121980455807E-3</v>
      </c>
      <c r="K116" s="27">
        <v>1.9541391916684421E-3</v>
      </c>
      <c r="L116" s="27">
        <v>2.2167944561072834E-5</v>
      </c>
      <c r="M116" s="27">
        <v>8.5268280321814688E-2</v>
      </c>
      <c r="N116" s="27">
        <v>9.6779393936064134E-2</v>
      </c>
      <c r="O116" s="27">
        <v>4.6478481259499271E-2</v>
      </c>
      <c r="P116" s="27">
        <v>9.3894190109454823E-2</v>
      </c>
      <c r="Q116" s="27">
        <v>3.2980745434302142E-2</v>
      </c>
      <c r="R116" s="27">
        <v>3.8067877402776243E-2</v>
      </c>
      <c r="S116" s="27">
        <v>0.13314706622323952</v>
      </c>
      <c r="T116" s="27">
        <v>0.16880365181338547</v>
      </c>
      <c r="U116" s="27">
        <v>0.49676671542668988</v>
      </c>
      <c r="V116" s="27">
        <v>0.10035595475859982</v>
      </c>
      <c r="W116" s="27">
        <v>0.17545079335012453</v>
      </c>
      <c r="X116" s="27">
        <v>0.19036447044012364</v>
      </c>
      <c r="Y116" s="27">
        <v>7.9442472633295944E-2</v>
      </c>
      <c r="Z116" s="27">
        <v>0.21027126606732827</v>
      </c>
      <c r="AA116" s="27">
        <v>0.2726612140528788</v>
      </c>
      <c r="AB116" s="32">
        <v>1</v>
      </c>
      <c r="AC116" s="27">
        <v>0.26406692191916248</v>
      </c>
      <c r="AD116" s="27">
        <v>0.28465528079034169</v>
      </c>
      <c r="AE116" s="27">
        <v>0.10586778135917489</v>
      </c>
    </row>
    <row r="117" spans="2:31" ht="13" x14ac:dyDescent="0.3">
      <c r="B117" s="15" t="s">
        <v>19</v>
      </c>
      <c r="C117" s="27">
        <v>3.0789522156323285E-4</v>
      </c>
      <c r="D117" s="27">
        <v>1.2557583991951084E-2</v>
      </c>
      <c r="E117" s="27">
        <v>1.2207044421633789E-2</v>
      </c>
      <c r="F117" s="27">
        <v>1.7206544900633911E-4</v>
      </c>
      <c r="G117" s="27">
        <v>2.1959048837228194E-5</v>
      </c>
      <c r="H117" s="27">
        <v>5.8333520935312428E-4</v>
      </c>
      <c r="I117" s="27">
        <v>1.4715596419900074E-2</v>
      </c>
      <c r="J117" s="27">
        <v>8.1287853182232302E-3</v>
      </c>
      <c r="K117" s="27">
        <v>8.8709275098159783E-3</v>
      </c>
      <c r="L117" s="27">
        <v>4.8191584824271405E-4</v>
      </c>
      <c r="M117" s="27">
        <v>8.3030989988601867E-2</v>
      </c>
      <c r="N117" s="27">
        <v>9.9122337486850662E-2</v>
      </c>
      <c r="O117" s="27">
        <v>3.7664963256434043E-2</v>
      </c>
      <c r="P117" s="27">
        <v>0.11513400175663793</v>
      </c>
      <c r="Q117" s="27">
        <v>3.4716639161660498E-2</v>
      </c>
      <c r="R117" s="27">
        <v>2.7654653219190257E-2</v>
      </c>
      <c r="S117" s="27">
        <v>0.12296053904668318</v>
      </c>
      <c r="T117" s="27">
        <v>9.421161817935815E-2</v>
      </c>
      <c r="U117" s="27">
        <v>0.54894001572746631</v>
      </c>
      <c r="V117" s="27">
        <v>0.11363905636413983</v>
      </c>
      <c r="W117" s="27">
        <v>0.19946317407408692</v>
      </c>
      <c r="X117" s="27">
        <v>0.20855577663592609</v>
      </c>
      <c r="Y117" s="27">
        <v>0.12672830299074511</v>
      </c>
      <c r="Z117" s="27">
        <v>0.1864168715415617</v>
      </c>
      <c r="AA117" s="27">
        <v>0.32771527580574689</v>
      </c>
      <c r="AB117" s="27">
        <v>0.26406692191916248</v>
      </c>
      <c r="AC117" s="32">
        <v>1</v>
      </c>
      <c r="AD117" s="27">
        <v>0.27517007500186891</v>
      </c>
      <c r="AE117" s="27">
        <v>3.0656584565509175E-2</v>
      </c>
    </row>
    <row r="118" spans="2:31" ht="13" x14ac:dyDescent="0.3">
      <c r="B118" s="15" t="s">
        <v>20</v>
      </c>
      <c r="C118" s="27">
        <v>4.6422552020509396E-7</v>
      </c>
      <c r="D118" s="27">
        <v>3.6279675437920528E-3</v>
      </c>
      <c r="E118" s="27">
        <v>3.3564996754008912E-3</v>
      </c>
      <c r="F118" s="27">
        <v>4.782378516606758E-4</v>
      </c>
      <c r="G118" s="27">
        <v>1.5728448962008988E-4</v>
      </c>
      <c r="H118" s="27">
        <v>5.5139652046047108E-6</v>
      </c>
      <c r="I118" s="27">
        <v>1.1443648386295508E-2</v>
      </c>
      <c r="J118" s="27">
        <v>4.4028478767757775E-3</v>
      </c>
      <c r="K118" s="27">
        <v>5.3918721689768636E-3</v>
      </c>
      <c r="L118" s="27">
        <v>1.2816454177924849E-3</v>
      </c>
      <c r="M118" s="27">
        <v>5.3419186185441801E-2</v>
      </c>
      <c r="N118" s="27">
        <v>3.6088213687494576E-2</v>
      </c>
      <c r="O118" s="27">
        <v>4.0283426410852481E-2</v>
      </c>
      <c r="P118" s="27">
        <v>6.0956144727902298E-2</v>
      </c>
      <c r="Q118" s="27">
        <v>2.3511991993506419E-2</v>
      </c>
      <c r="R118" s="27">
        <v>2.6942934320489553E-2</v>
      </c>
      <c r="S118" s="27">
        <v>6.2970989014576886E-2</v>
      </c>
      <c r="T118" s="27">
        <v>5.6178685696170162E-2</v>
      </c>
      <c r="U118" s="27">
        <v>0.48222388145063777</v>
      </c>
      <c r="V118" s="27">
        <v>0.14979505765468676</v>
      </c>
      <c r="W118" s="27">
        <v>0.18564738809085013</v>
      </c>
      <c r="X118" s="27">
        <v>0.12575707278513651</v>
      </c>
      <c r="Y118" s="27">
        <v>0.10501092175889512</v>
      </c>
      <c r="Z118" s="27">
        <v>0.24978677844606514</v>
      </c>
      <c r="AA118" s="27">
        <v>0.12399781066330984</v>
      </c>
      <c r="AB118" s="27">
        <v>0.28465528079034169</v>
      </c>
      <c r="AC118" s="27">
        <v>0.27517007500186891</v>
      </c>
      <c r="AD118" s="32">
        <v>1</v>
      </c>
      <c r="AE118" s="27">
        <v>4.7867389479026912E-2</v>
      </c>
    </row>
    <row r="119" spans="2:31" ht="13.5" thickBot="1" x14ac:dyDescent="0.35">
      <c r="B119" s="22" t="s">
        <v>21</v>
      </c>
      <c r="C119" s="28">
        <v>6.7776219512067941E-3</v>
      </c>
      <c r="D119" s="28">
        <v>2.2403447578261231E-3</v>
      </c>
      <c r="E119" s="28">
        <v>1.2600915067172147E-4</v>
      </c>
      <c r="F119" s="28">
        <v>1.5072389903154114E-3</v>
      </c>
      <c r="G119" s="28">
        <v>1.6504137486124419E-3</v>
      </c>
      <c r="H119" s="28">
        <v>2.0238336544423502E-3</v>
      </c>
      <c r="I119" s="28">
        <v>2.9624635626750839E-3</v>
      </c>
      <c r="J119" s="28">
        <v>7.7216506703068908E-3</v>
      </c>
      <c r="K119" s="28">
        <v>1.7439849335747719E-5</v>
      </c>
      <c r="L119" s="28">
        <v>1.2646314493750053E-4</v>
      </c>
      <c r="M119" s="28">
        <v>0.11079669108193028</v>
      </c>
      <c r="N119" s="28">
        <v>0.10906374918919712</v>
      </c>
      <c r="O119" s="28">
        <v>6.8703621244559157E-2</v>
      </c>
      <c r="P119" s="28">
        <v>9.7712659588342965E-2</v>
      </c>
      <c r="Q119" s="28">
        <v>6.287468096000795E-2</v>
      </c>
      <c r="R119" s="28">
        <v>4.9489227321144053E-2</v>
      </c>
      <c r="S119" s="28">
        <v>0.1180254795826937</v>
      </c>
      <c r="T119" s="28">
        <v>0.16525405429344053</v>
      </c>
      <c r="U119" s="28">
        <v>1.1250936730004969E-2</v>
      </c>
      <c r="V119" s="28">
        <v>1.2598731983576828E-2</v>
      </c>
      <c r="W119" s="28">
        <v>5.5096064417016512E-2</v>
      </c>
      <c r="X119" s="28">
        <v>8.0908848384243962E-2</v>
      </c>
      <c r="Y119" s="28">
        <v>0.10066180601717016</v>
      </c>
      <c r="Z119" s="28">
        <v>3.8325531286579714E-2</v>
      </c>
      <c r="AA119" s="28">
        <v>4.6527409090526467E-2</v>
      </c>
      <c r="AB119" s="28">
        <v>0.10586778135917489</v>
      </c>
      <c r="AC119" s="28">
        <v>3.0656584565509175E-2</v>
      </c>
      <c r="AD119" s="28">
        <v>4.7867389479026912E-2</v>
      </c>
      <c r="AE119" s="34">
        <v>1</v>
      </c>
    </row>
  </sheetData>
  <mergeCells count="1">
    <mergeCell ref="B1:M2"/>
  </mergeCells>
  <conditionalFormatting sqref="C57:AE85">
    <cfRule type="cellIs" dxfId="0" priority="1" operator="notBetween">
      <formula>-0.3</formula>
      <formula>3</formula>
    </cfRule>
    <cfRule type="colorScale" priority="2">
      <colorScale>
        <cfvo type="num" val="-1"/>
        <cfvo type="num" val="0"/>
        <cfvo type="num" val="1"/>
        <color rgb="FFF8696B"/>
        <color theme="0"/>
        <color rgb="FF63BE7B"/>
      </colorScale>
    </cfRule>
  </conditionalFormatting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T705548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DD366277">
              <controlPr defaultSize="0" autoFill="0" autoPict="0" macro="[0]!GoToResultsNew1505202012390281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2</xdr:col>
                    <xdr:colOff>82550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36</vt:i4>
      </vt:variant>
      <vt:variant>
        <vt:lpstr>Именованные диапазоны</vt:lpstr>
      </vt:variant>
      <vt:variant>
        <vt:i4>4</vt:i4>
      </vt:variant>
    </vt:vector>
  </HeadingPairs>
  <TitlesOfParts>
    <vt:vector size="40" baseType="lpstr">
      <vt:lpstr>Обзор</vt:lpstr>
      <vt:lpstr>Ключи</vt:lpstr>
      <vt:lpstr>Ответы на форму (1)</vt:lpstr>
      <vt:lpstr>Рабочий стол</vt:lpstr>
      <vt:lpstr>довольство и усталость</vt:lpstr>
      <vt:lpstr>смартфон и рабочее</vt:lpstr>
      <vt:lpstr>Смартфон и личное</vt:lpstr>
      <vt:lpstr>смартфон и пол</vt:lpstr>
      <vt:lpstr>Association coefficients</vt:lpstr>
      <vt:lpstr>возраст и смартфон</vt:lpstr>
      <vt:lpstr>Усталость и работа</vt:lpstr>
      <vt:lpstr>Усталость и личное</vt:lpstr>
      <vt:lpstr>Довольство и работа</vt:lpstr>
      <vt:lpstr>Довольство и личное</vt:lpstr>
      <vt:lpstr>Пол и шоппинг</vt:lpstr>
      <vt:lpstr>Пол и отдых</vt:lpstr>
      <vt:lpstr>Пол и игры</vt:lpstr>
      <vt:lpstr>Пол и соцсетки</vt:lpstr>
      <vt:lpstr>Association coefficients1</vt:lpstr>
      <vt:lpstr>пол и почта</vt:lpstr>
      <vt:lpstr>пол и мессенджеры</vt:lpstr>
      <vt:lpstr>пол и звонки</vt:lpstr>
      <vt:lpstr>пол и довольство</vt:lpstr>
      <vt:lpstr>смарт в сортире и довольность</vt:lpstr>
      <vt:lpstr>социалки и довольность</vt:lpstr>
      <vt:lpstr>Игры в сортире и довольность</vt:lpstr>
      <vt:lpstr>РАбочее и усталость</vt:lpstr>
      <vt:lpstr>Личное и усталость</vt:lpstr>
      <vt:lpstr>Личное и рабочее</vt:lpstr>
      <vt:lpstr>Смартфон в сортире и рабочее</vt:lpstr>
      <vt:lpstr>Смартфон в сортире и личное</vt:lpstr>
      <vt:lpstr>Смартфон и усталость</vt:lpstr>
      <vt:lpstr>Пол и довольность</vt:lpstr>
      <vt:lpstr>Пол и смарт (грубо)</vt:lpstr>
      <vt:lpstr>Пол и смарт</vt:lpstr>
      <vt:lpstr>Covariance   Correlation</vt:lpstr>
      <vt:lpstr>FAS</vt:lpstr>
      <vt:lpstr>ДжедайскаяШкала</vt:lpstr>
      <vt:lpstr>Пол</vt:lpstr>
      <vt:lpstr>ЧастотаТолчкосмартфона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Максим Дорофеев</cp:lastModifiedBy>
  <dcterms:modified xsi:type="dcterms:W3CDTF">2020-05-18T14:30:17Z</dcterms:modified>
</cp:coreProperties>
</file>