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drawings/drawing5.xml" ContentType="application/vnd.openxmlformats-officedocument.drawing+xml"/>
  <Override PartName="/xl/ctrlProps/ctrlProp6.xml" ContentType="application/vnd.ms-excel.controlproperties+xml"/>
  <Override PartName="/xl/drawings/drawing6.xml" ContentType="application/vnd.openxmlformats-officedocument.drawing+xml"/>
  <Override PartName="/xl/ctrlProps/ctrlProp7.xml" ContentType="application/vnd.ms-excel.controlproperties+xml"/>
  <Override PartName="/xl/drawings/drawing7.xml" ContentType="application/vnd.openxmlformats-officedocument.drawing+xml"/>
  <Override PartName="/xl/ctrlProps/ctrlProp8.xml" ContentType="application/vnd.ms-excel.controlproperties+xml"/>
  <Override PartName="/xl/drawings/drawing8.xml" ContentType="application/vnd.openxmlformats-officedocument.drawing+xml"/>
  <Override PartName="/xl/ctrlProps/ctrlProp9.xml" ContentType="application/vnd.ms-excel.controlproperties+xml"/>
  <Override PartName="/xl/drawings/drawing9.xml" ContentType="application/vnd.openxmlformats-officedocument.drawing+xml"/>
  <Override PartName="/xl/ctrlProps/ctrlProp10.xml" ContentType="application/vnd.ms-excel.controlproperties+xml"/>
  <Override PartName="/xl/drawings/drawing10.xml" ContentType="application/vnd.openxmlformats-officedocument.drawing+xml"/>
  <Override PartName="/xl/ctrlProps/ctrlProp11.xml" ContentType="application/vnd.ms-excel.controlproperties+xml"/>
  <Override PartName="/xl/drawings/drawing11.xml" ContentType="application/vnd.openxmlformats-officedocument.drawing+xml"/>
  <Override PartName="/xl/ctrlProps/ctrlProp12.xml" ContentType="application/vnd.ms-excel.controlproperties+xml"/>
  <Override PartName="/xl/drawings/drawing12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13.xml" ContentType="application/vnd.openxmlformats-officedocument.drawing+xml"/>
  <Override PartName="/xl/ctrlProps/ctrlProp13.xml" ContentType="application/vnd.ms-excel.controlproperties+xml"/>
  <Override PartName="/xl/drawings/drawing14.xml" ContentType="application/vnd.openxmlformats-officedocument.drawing+xml"/>
  <Override PartName="/xl/ctrlProps/ctrlProp14.xml" ContentType="application/vnd.ms-excel.controlproperties+xml"/>
  <Override PartName="/xl/drawings/drawing15.xml" ContentType="application/vnd.openxmlformats-officedocument.drawing+xml"/>
  <Override PartName="/xl/ctrlProps/ctrlProp15.xml" ContentType="application/vnd.ms-excel.controlproperties+xml"/>
  <Override PartName="/xl/drawings/drawing16.xml" ContentType="application/vnd.openxmlformats-officedocument.drawing+xml"/>
  <Override PartName="/xl/ctrlProps/ctrlProp16.xml" ContentType="application/vnd.ms-excel.controlproperties+xml"/>
  <Override PartName="/xl/drawings/drawing17.xml" ContentType="application/vnd.openxmlformats-officedocument.drawing+xml"/>
  <Override PartName="/xl/ctrlProps/ctrlProp17.xml" ContentType="application/vnd.ms-excel.controlproperties+xml"/>
  <Override PartName="/xl/drawings/drawing18.xml" ContentType="application/vnd.openxmlformats-officedocument.drawing+xml"/>
  <Override PartName="/xl/ctrlProps/ctrlProp18.xml" ContentType="application/vnd.ms-excel.controlproperties+xml"/>
  <Override PartName="/xl/drawings/drawing19.xml" ContentType="application/vnd.openxmlformats-officedocument.drawing+xml"/>
  <Override PartName="/xl/ctrlProps/ctrlProp19.xml" ContentType="application/vnd.ms-excel.controlproperties+xml"/>
  <Override PartName="/xl/drawings/drawing20.xml" ContentType="application/vnd.openxmlformats-officedocument.drawing+xml"/>
  <Override PartName="/xl/ctrlProps/ctrlProp20.xml" ContentType="application/vnd.ms-excel.controlproperties+xml"/>
  <Override PartName="/xl/drawings/drawing21.xml" ContentType="application/vnd.openxmlformats-officedocument.drawing+xml"/>
  <Override PartName="/xl/ctrlProps/ctrlProp21.xml" ContentType="application/vnd.ms-excel.controlproperties+xml"/>
  <Override PartName="/xl/drawings/drawing22.xml" ContentType="application/vnd.openxmlformats-officedocument.drawing+xml"/>
  <Override PartName="/xl/ctrlProps/ctrlProp22.xml" ContentType="application/vnd.ms-excel.controlproperties+xml"/>
  <Override PartName="/xl/drawings/drawing23.xml" ContentType="application/vnd.openxmlformats-officedocument.drawing+xml"/>
  <Override PartName="/xl/ctrlProps/ctrlProp2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C:\Users\Максим\Google Диск\Проекты\Книга - Путь джедая\Опрос про отпуск\"/>
    </mc:Choice>
  </mc:AlternateContent>
  <bookViews>
    <workbookView xWindow="0" yWindow="0" windowWidth="15360" windowHeight="7988"/>
  </bookViews>
  <sheets>
    <sheet name="Ответы на форму (1)" sheetId="1" r:id="rId1"/>
    <sheet name="Когда был отпуск и усталость" sheetId="91" r:id="rId2"/>
    <sheet name="Association coefficients1" sheetId="86" r:id="rId3"/>
    <sheet name="неаменимость и любовь" sheetId="80" r:id="rId4"/>
    <sheet name="усталость и любовь" sheetId="78" r:id="rId5"/>
    <sheet name="Association coefficients" sheetId="77" r:id="rId6"/>
    <sheet name="Ожидание простоя и усталость" sheetId="75" r:id="rId7"/>
    <sheet name="Covariance   Correlation" sheetId="74" r:id="rId8"/>
    <sheet name="Любовь и трудоголизм" sheetId="68" r:id="rId9"/>
    <sheet name="Пол и усталость" sheetId="67" r:id="rId10"/>
    <sheet name="Пол и трудоголизм" sheetId="66" r:id="rId11"/>
    <sheet name="Пол и любовт" sheetId="65" r:id="rId12"/>
    <sheet name="Summary" sheetId="64" r:id="rId13"/>
    <sheet name="отпуск и мелочь" sheetId="63" r:id="rId14"/>
    <sheet name="почта и отпуск" sheetId="62" r:id="rId15"/>
    <sheet name="Любовь и незаменимость" sheetId="46" r:id="rId16"/>
    <sheet name="усталость и ожидание" sheetId="57" r:id="rId17"/>
    <sheet name="качество и продолжительность" sheetId="38" r:id="rId18"/>
    <sheet name="Усталость и кчество" sheetId="37" r:id="rId19"/>
    <sheet name="истощение и почта" sheetId="35" r:id="rId20"/>
    <sheet name="Covariance   Correlation1" sheetId="31" r:id="rId21"/>
    <sheet name="любовь и стресс" sheetId="33" r:id="rId22"/>
    <sheet name="трудоголизм и ожидания" sheetId="23" r:id="rId23"/>
    <sheet name="Усталость и простои" sheetId="24" r:id="rId24"/>
  </sheets>
  <calcPr calcId="152511"/>
</workbook>
</file>

<file path=xl/calcChain.xml><?xml version="1.0" encoding="utf-8"?>
<calcChain xmlns="http://schemas.openxmlformats.org/spreadsheetml/2006/main">
  <c r="C425" i="1" l="1"/>
  <c r="D425" i="1"/>
  <c r="E425" i="1"/>
  <c r="F425" i="1"/>
  <c r="G425" i="1"/>
  <c r="H425" i="1"/>
  <c r="I425" i="1"/>
  <c r="J425" i="1"/>
  <c r="K425" i="1"/>
  <c r="L425" i="1"/>
  <c r="M425" i="1"/>
  <c r="N425" i="1"/>
  <c r="C426" i="1"/>
  <c r="D426" i="1"/>
  <c r="E426" i="1"/>
  <c r="F426" i="1"/>
  <c r="G426" i="1"/>
  <c r="H426" i="1"/>
  <c r="I426" i="1"/>
  <c r="J426" i="1"/>
  <c r="K426" i="1"/>
  <c r="L426" i="1"/>
  <c r="M426" i="1"/>
  <c r="N426" i="1"/>
  <c r="C427" i="1"/>
  <c r="D427" i="1"/>
  <c r="E427" i="1"/>
  <c r="F427" i="1"/>
  <c r="G427" i="1"/>
  <c r="H427" i="1"/>
  <c r="I427" i="1"/>
  <c r="J427" i="1"/>
  <c r="K427" i="1"/>
  <c r="L427" i="1"/>
  <c r="M427" i="1"/>
  <c r="N427" i="1"/>
  <c r="C428" i="1"/>
  <c r="D428" i="1"/>
  <c r="E428" i="1"/>
  <c r="F428" i="1"/>
  <c r="G428" i="1"/>
  <c r="H428" i="1"/>
  <c r="I428" i="1"/>
  <c r="J428" i="1"/>
  <c r="K428" i="1"/>
  <c r="L428" i="1"/>
  <c r="M428" i="1"/>
  <c r="N428" i="1"/>
  <c r="C429" i="1"/>
  <c r="D429" i="1"/>
  <c r="E429" i="1"/>
  <c r="F429" i="1"/>
  <c r="G429" i="1"/>
  <c r="H429" i="1"/>
  <c r="I429" i="1"/>
  <c r="J429" i="1"/>
  <c r="K429" i="1"/>
  <c r="L429" i="1"/>
  <c r="M429" i="1"/>
  <c r="N429" i="1"/>
  <c r="C430" i="1"/>
  <c r="D430" i="1"/>
  <c r="E430" i="1"/>
  <c r="F430" i="1"/>
  <c r="G430" i="1"/>
  <c r="H430" i="1"/>
  <c r="I430" i="1"/>
  <c r="J430" i="1"/>
  <c r="K430" i="1"/>
  <c r="L430" i="1"/>
  <c r="M430" i="1"/>
  <c r="N430" i="1"/>
  <c r="C431" i="1"/>
  <c r="D431" i="1"/>
  <c r="E431" i="1"/>
  <c r="F431" i="1"/>
  <c r="G431" i="1"/>
  <c r="H431" i="1"/>
  <c r="I431" i="1"/>
  <c r="J431" i="1"/>
  <c r="K431" i="1"/>
  <c r="L431" i="1"/>
  <c r="M431" i="1"/>
  <c r="N431" i="1"/>
  <c r="C432" i="1"/>
  <c r="D432" i="1"/>
  <c r="E432" i="1"/>
  <c r="F432" i="1"/>
  <c r="G432" i="1"/>
  <c r="H432" i="1"/>
  <c r="I432" i="1"/>
  <c r="J432" i="1"/>
  <c r="K432" i="1"/>
  <c r="L432" i="1"/>
  <c r="M432" i="1"/>
  <c r="N432" i="1"/>
  <c r="C433" i="1"/>
  <c r="D433" i="1"/>
  <c r="E433" i="1"/>
  <c r="F433" i="1"/>
  <c r="G433" i="1"/>
  <c r="H433" i="1"/>
  <c r="I433" i="1"/>
  <c r="J433" i="1"/>
  <c r="K433" i="1"/>
  <c r="L433" i="1"/>
  <c r="M433" i="1"/>
  <c r="N433" i="1"/>
  <c r="C434" i="1"/>
  <c r="D434" i="1"/>
  <c r="E434" i="1"/>
  <c r="F434" i="1"/>
  <c r="G434" i="1"/>
  <c r="H434" i="1"/>
  <c r="I434" i="1"/>
  <c r="J434" i="1"/>
  <c r="K434" i="1"/>
  <c r="L434" i="1"/>
  <c r="M434" i="1"/>
  <c r="N434" i="1"/>
  <c r="C435" i="1"/>
  <c r="D435" i="1"/>
  <c r="E435" i="1"/>
  <c r="F435" i="1"/>
  <c r="G435" i="1"/>
  <c r="H435" i="1"/>
  <c r="I435" i="1"/>
  <c r="J435" i="1"/>
  <c r="K435" i="1"/>
  <c r="L435" i="1"/>
  <c r="M435" i="1"/>
  <c r="N435" i="1"/>
  <c r="C436" i="1"/>
  <c r="D436" i="1"/>
  <c r="E436" i="1"/>
  <c r="F436" i="1"/>
  <c r="G436" i="1"/>
  <c r="H436" i="1"/>
  <c r="I436" i="1"/>
  <c r="J436" i="1"/>
  <c r="K436" i="1"/>
  <c r="L436" i="1"/>
  <c r="M436" i="1"/>
  <c r="N436" i="1"/>
  <c r="C437" i="1"/>
  <c r="D437" i="1"/>
  <c r="E437" i="1"/>
  <c r="F437" i="1"/>
  <c r="G437" i="1"/>
  <c r="H437" i="1"/>
  <c r="I437" i="1"/>
  <c r="J437" i="1"/>
  <c r="K437" i="1"/>
  <c r="L437" i="1"/>
  <c r="M437" i="1"/>
  <c r="N437" i="1"/>
  <c r="C438" i="1"/>
  <c r="D438" i="1"/>
  <c r="E438" i="1"/>
  <c r="F438" i="1"/>
  <c r="G438" i="1"/>
  <c r="H438" i="1"/>
  <c r="I438" i="1"/>
  <c r="J438" i="1"/>
  <c r="K438" i="1"/>
  <c r="L438" i="1"/>
  <c r="M438" i="1"/>
  <c r="N438" i="1"/>
  <c r="C439" i="1"/>
  <c r="D439" i="1"/>
  <c r="E439" i="1"/>
  <c r="F439" i="1"/>
  <c r="G439" i="1"/>
  <c r="H439" i="1"/>
  <c r="I439" i="1"/>
  <c r="J439" i="1"/>
  <c r="K439" i="1"/>
  <c r="L439" i="1"/>
  <c r="M439" i="1"/>
  <c r="N439" i="1"/>
  <c r="C440" i="1"/>
  <c r="D440" i="1"/>
  <c r="E440" i="1"/>
  <c r="F440" i="1"/>
  <c r="G440" i="1"/>
  <c r="H440" i="1"/>
  <c r="I440" i="1"/>
  <c r="J440" i="1"/>
  <c r="K440" i="1"/>
  <c r="L440" i="1"/>
  <c r="M440" i="1"/>
  <c r="N440" i="1"/>
  <c r="C441" i="1"/>
  <c r="D441" i="1"/>
  <c r="E441" i="1"/>
  <c r="F441" i="1"/>
  <c r="G441" i="1"/>
  <c r="H441" i="1"/>
  <c r="I441" i="1"/>
  <c r="J441" i="1"/>
  <c r="K441" i="1"/>
  <c r="L441" i="1"/>
  <c r="M441" i="1"/>
  <c r="N441" i="1"/>
  <c r="C442" i="1"/>
  <c r="D442" i="1"/>
  <c r="E442" i="1"/>
  <c r="F442" i="1"/>
  <c r="G442" i="1"/>
  <c r="H442" i="1"/>
  <c r="I442" i="1"/>
  <c r="J442" i="1"/>
  <c r="K442" i="1"/>
  <c r="L442" i="1"/>
  <c r="M442" i="1"/>
  <c r="N442" i="1"/>
  <c r="C443" i="1"/>
  <c r="D443" i="1"/>
  <c r="E443" i="1"/>
  <c r="F443" i="1"/>
  <c r="G443" i="1"/>
  <c r="H443" i="1"/>
  <c r="I443" i="1"/>
  <c r="J443" i="1"/>
  <c r="K443" i="1"/>
  <c r="L443" i="1"/>
  <c r="M443" i="1"/>
  <c r="N443" i="1"/>
  <c r="C444" i="1"/>
  <c r="D444" i="1"/>
  <c r="E444" i="1"/>
  <c r="F444" i="1"/>
  <c r="G444" i="1"/>
  <c r="H444" i="1"/>
  <c r="I444" i="1"/>
  <c r="J444" i="1"/>
  <c r="K444" i="1"/>
  <c r="L444" i="1"/>
  <c r="M444" i="1"/>
  <c r="N444" i="1"/>
  <c r="C445" i="1"/>
  <c r="D445" i="1"/>
  <c r="E445" i="1"/>
  <c r="F445" i="1"/>
  <c r="G445" i="1"/>
  <c r="H445" i="1"/>
  <c r="I445" i="1"/>
  <c r="J445" i="1"/>
  <c r="K445" i="1"/>
  <c r="L445" i="1"/>
  <c r="M445" i="1"/>
  <c r="N445" i="1"/>
  <c r="C446" i="1"/>
  <c r="D446" i="1"/>
  <c r="E446" i="1"/>
  <c r="F446" i="1"/>
  <c r="G446" i="1"/>
  <c r="H446" i="1"/>
  <c r="I446" i="1"/>
  <c r="J446" i="1"/>
  <c r="K446" i="1"/>
  <c r="L446" i="1"/>
  <c r="M446" i="1"/>
  <c r="N446" i="1"/>
  <c r="C447" i="1"/>
  <c r="D447" i="1"/>
  <c r="E447" i="1"/>
  <c r="F447" i="1"/>
  <c r="G447" i="1"/>
  <c r="H447" i="1"/>
  <c r="I447" i="1"/>
  <c r="J447" i="1"/>
  <c r="K447" i="1"/>
  <c r="L447" i="1"/>
  <c r="M447" i="1"/>
  <c r="N447" i="1"/>
  <c r="C448" i="1"/>
  <c r="D448" i="1"/>
  <c r="E448" i="1"/>
  <c r="F448" i="1"/>
  <c r="G448" i="1"/>
  <c r="H448" i="1"/>
  <c r="I448" i="1"/>
  <c r="J448" i="1"/>
  <c r="K448" i="1"/>
  <c r="L448" i="1"/>
  <c r="M448" i="1"/>
  <c r="N448" i="1"/>
  <c r="C449" i="1"/>
  <c r="D449" i="1"/>
  <c r="E449" i="1"/>
  <c r="F449" i="1"/>
  <c r="G449" i="1"/>
  <c r="H449" i="1"/>
  <c r="I449" i="1"/>
  <c r="J449" i="1"/>
  <c r="K449" i="1"/>
  <c r="L449" i="1"/>
  <c r="M449" i="1"/>
  <c r="N449" i="1"/>
  <c r="C450" i="1"/>
  <c r="D450" i="1"/>
  <c r="E450" i="1"/>
  <c r="F450" i="1"/>
  <c r="G450" i="1"/>
  <c r="H450" i="1"/>
  <c r="I450" i="1"/>
  <c r="J450" i="1"/>
  <c r="K450" i="1"/>
  <c r="L450" i="1"/>
  <c r="M450" i="1"/>
  <c r="N450" i="1"/>
  <c r="C451" i="1"/>
  <c r="D451" i="1"/>
  <c r="E451" i="1"/>
  <c r="F451" i="1"/>
  <c r="G451" i="1"/>
  <c r="H451" i="1"/>
  <c r="I451" i="1"/>
  <c r="J451" i="1"/>
  <c r="K451" i="1"/>
  <c r="L451" i="1"/>
  <c r="M451" i="1"/>
  <c r="N451" i="1"/>
  <c r="C452" i="1"/>
  <c r="D452" i="1"/>
  <c r="E452" i="1"/>
  <c r="F452" i="1"/>
  <c r="G452" i="1"/>
  <c r="H452" i="1"/>
  <c r="I452" i="1"/>
  <c r="J452" i="1"/>
  <c r="K452" i="1"/>
  <c r="L452" i="1"/>
  <c r="M452" i="1"/>
  <c r="N452" i="1"/>
  <c r="C453" i="1"/>
  <c r="D453" i="1"/>
  <c r="E453" i="1"/>
  <c r="F453" i="1"/>
  <c r="G453" i="1"/>
  <c r="H453" i="1"/>
  <c r="I453" i="1"/>
  <c r="J453" i="1"/>
  <c r="K453" i="1"/>
  <c r="L453" i="1"/>
  <c r="M453" i="1"/>
  <c r="N453" i="1"/>
  <c r="C454" i="1"/>
  <c r="D454" i="1"/>
  <c r="E454" i="1"/>
  <c r="F454" i="1"/>
  <c r="G454" i="1"/>
  <c r="H454" i="1"/>
  <c r="I454" i="1"/>
  <c r="J454" i="1"/>
  <c r="K454" i="1"/>
  <c r="L454" i="1"/>
  <c r="M454" i="1"/>
  <c r="N454" i="1"/>
  <c r="C455" i="1"/>
  <c r="D455" i="1"/>
  <c r="E455" i="1"/>
  <c r="F455" i="1"/>
  <c r="G455" i="1"/>
  <c r="H455" i="1"/>
  <c r="I455" i="1"/>
  <c r="J455" i="1"/>
  <c r="K455" i="1"/>
  <c r="L455" i="1"/>
  <c r="M455" i="1"/>
  <c r="N455" i="1"/>
  <c r="C456" i="1"/>
  <c r="D456" i="1"/>
  <c r="E456" i="1"/>
  <c r="F456" i="1"/>
  <c r="G456" i="1"/>
  <c r="H456" i="1"/>
  <c r="I456" i="1"/>
  <c r="J456" i="1"/>
  <c r="K456" i="1"/>
  <c r="L456" i="1"/>
  <c r="M456" i="1"/>
  <c r="N456" i="1"/>
  <c r="C457" i="1"/>
  <c r="D457" i="1"/>
  <c r="E457" i="1"/>
  <c r="F457" i="1"/>
  <c r="G457" i="1"/>
  <c r="H457" i="1"/>
  <c r="I457" i="1"/>
  <c r="J457" i="1"/>
  <c r="K457" i="1"/>
  <c r="L457" i="1"/>
  <c r="M457" i="1"/>
  <c r="N457" i="1"/>
  <c r="C458" i="1"/>
  <c r="D458" i="1"/>
  <c r="E458" i="1"/>
  <c r="F458" i="1"/>
  <c r="G458" i="1"/>
  <c r="H458" i="1"/>
  <c r="I458" i="1"/>
  <c r="J458" i="1"/>
  <c r="K458" i="1"/>
  <c r="L458" i="1"/>
  <c r="M458" i="1"/>
  <c r="N458" i="1"/>
  <c r="C459" i="1"/>
  <c r="D459" i="1"/>
  <c r="E459" i="1"/>
  <c r="F459" i="1"/>
  <c r="G459" i="1"/>
  <c r="H459" i="1"/>
  <c r="I459" i="1"/>
  <c r="J459" i="1"/>
  <c r="K459" i="1"/>
  <c r="L459" i="1"/>
  <c r="M459" i="1"/>
  <c r="N459" i="1"/>
  <c r="C460" i="1"/>
  <c r="D460" i="1"/>
  <c r="E460" i="1"/>
  <c r="F460" i="1"/>
  <c r="G460" i="1"/>
  <c r="H460" i="1"/>
  <c r="I460" i="1"/>
  <c r="J460" i="1"/>
  <c r="K460" i="1"/>
  <c r="L460" i="1"/>
  <c r="M460" i="1"/>
  <c r="N460" i="1"/>
  <c r="BQ3" i="1" l="1"/>
  <c r="BQ4" i="1"/>
  <c r="BQ5" i="1"/>
  <c r="BQ6" i="1"/>
  <c r="BQ7" i="1"/>
  <c r="BQ8" i="1"/>
  <c r="BQ9" i="1"/>
  <c r="BQ10" i="1"/>
  <c r="BQ11" i="1"/>
  <c r="BQ12" i="1"/>
  <c r="BQ13" i="1"/>
  <c r="BQ14" i="1"/>
  <c r="BQ15" i="1"/>
  <c r="BQ16" i="1"/>
  <c r="BQ17" i="1"/>
  <c r="BQ18" i="1"/>
  <c r="BQ19" i="1"/>
  <c r="BQ20" i="1"/>
  <c r="BQ21" i="1"/>
  <c r="BQ22" i="1"/>
  <c r="BQ23" i="1"/>
  <c r="BQ24" i="1"/>
  <c r="BQ25" i="1"/>
  <c r="BQ26" i="1"/>
  <c r="BQ27" i="1"/>
  <c r="BQ28" i="1"/>
  <c r="BQ29" i="1"/>
  <c r="BQ30" i="1"/>
  <c r="BQ31" i="1"/>
  <c r="BQ32" i="1"/>
  <c r="BQ33" i="1"/>
  <c r="BQ34" i="1"/>
  <c r="BQ35" i="1"/>
  <c r="BQ36" i="1"/>
  <c r="BQ37" i="1"/>
  <c r="BQ38" i="1"/>
  <c r="BQ39" i="1"/>
  <c r="BQ40" i="1"/>
  <c r="BQ41" i="1"/>
  <c r="BQ42" i="1"/>
  <c r="BQ43" i="1"/>
  <c r="BQ44" i="1"/>
  <c r="BQ45" i="1"/>
  <c r="BQ46" i="1"/>
  <c r="BQ47" i="1"/>
  <c r="BQ48" i="1"/>
  <c r="BQ49" i="1"/>
  <c r="BQ50" i="1"/>
  <c r="BQ51" i="1"/>
  <c r="BQ52" i="1"/>
  <c r="BQ53" i="1"/>
  <c r="BQ54" i="1"/>
  <c r="BQ55" i="1"/>
  <c r="BQ56" i="1"/>
  <c r="BQ57" i="1"/>
  <c r="BQ58" i="1"/>
  <c r="BQ59" i="1"/>
  <c r="BQ60" i="1"/>
  <c r="BQ61" i="1"/>
  <c r="BQ62" i="1"/>
  <c r="BQ63" i="1"/>
  <c r="BQ64" i="1"/>
  <c r="BQ65" i="1"/>
  <c r="BQ66" i="1"/>
  <c r="BQ67" i="1"/>
  <c r="BQ68" i="1"/>
  <c r="BQ69" i="1"/>
  <c r="BQ70" i="1"/>
  <c r="BQ71" i="1"/>
  <c r="BQ72" i="1"/>
  <c r="BQ73" i="1"/>
  <c r="BQ74" i="1"/>
  <c r="BQ75" i="1"/>
  <c r="BQ76" i="1"/>
  <c r="BQ77" i="1"/>
  <c r="BQ78" i="1"/>
  <c r="BQ79" i="1"/>
  <c r="BQ80" i="1"/>
  <c r="BQ81" i="1"/>
  <c r="BQ82" i="1"/>
  <c r="BQ83" i="1"/>
  <c r="BQ84" i="1"/>
  <c r="BQ85" i="1"/>
  <c r="BQ86" i="1"/>
  <c r="BQ87" i="1"/>
  <c r="BQ88" i="1"/>
  <c r="BQ89" i="1"/>
  <c r="BQ90" i="1"/>
  <c r="BQ91" i="1"/>
  <c r="BQ92" i="1"/>
  <c r="BQ93" i="1"/>
  <c r="BQ94" i="1"/>
  <c r="BQ95" i="1"/>
  <c r="BQ96" i="1"/>
  <c r="BQ97" i="1"/>
  <c r="BQ98" i="1"/>
  <c r="BQ99" i="1"/>
  <c r="BQ100" i="1"/>
  <c r="BQ101" i="1"/>
  <c r="BQ102" i="1"/>
  <c r="BQ103" i="1"/>
  <c r="BQ104" i="1"/>
  <c r="BQ105" i="1"/>
  <c r="BQ106" i="1"/>
  <c r="BQ107" i="1"/>
  <c r="BQ108" i="1"/>
  <c r="BQ109" i="1"/>
  <c r="BQ110" i="1"/>
  <c r="BQ111" i="1"/>
  <c r="BQ112" i="1"/>
  <c r="BQ113" i="1"/>
  <c r="BQ114" i="1"/>
  <c r="BQ115" i="1"/>
  <c r="BQ116" i="1"/>
  <c r="BQ117" i="1"/>
  <c r="BQ118" i="1"/>
  <c r="BQ119" i="1"/>
  <c r="BQ120" i="1"/>
  <c r="BQ121" i="1"/>
  <c r="BQ122" i="1"/>
  <c r="BQ123" i="1"/>
  <c r="BQ124" i="1"/>
  <c r="BQ125" i="1"/>
  <c r="BQ126" i="1"/>
  <c r="BQ127" i="1"/>
  <c r="BQ128" i="1"/>
  <c r="BQ129" i="1"/>
  <c r="BQ130" i="1"/>
  <c r="BQ131" i="1"/>
  <c r="BQ132" i="1"/>
  <c r="BQ133" i="1"/>
  <c r="BQ134" i="1"/>
  <c r="BQ135" i="1"/>
  <c r="BQ136" i="1"/>
  <c r="BQ137" i="1"/>
  <c r="BQ138" i="1"/>
  <c r="BQ139" i="1"/>
  <c r="BQ140" i="1"/>
  <c r="BQ141" i="1"/>
  <c r="BQ142" i="1"/>
  <c r="BQ143" i="1"/>
  <c r="BQ144" i="1"/>
  <c r="BQ145" i="1"/>
  <c r="BQ146" i="1"/>
  <c r="BQ147" i="1"/>
  <c r="BQ148" i="1"/>
  <c r="BQ149" i="1"/>
  <c r="BQ150" i="1"/>
  <c r="BQ151" i="1"/>
  <c r="BQ152" i="1"/>
  <c r="BQ153" i="1"/>
  <c r="BQ154" i="1"/>
  <c r="BQ155" i="1"/>
  <c r="BQ156" i="1"/>
  <c r="BQ157" i="1"/>
  <c r="BQ158" i="1"/>
  <c r="BQ159" i="1"/>
  <c r="BQ160" i="1"/>
  <c r="BQ161" i="1"/>
  <c r="BQ162" i="1"/>
  <c r="BQ163" i="1"/>
  <c r="BQ164" i="1"/>
  <c r="BQ165" i="1"/>
  <c r="BQ166" i="1"/>
  <c r="BQ167" i="1"/>
  <c r="BQ168" i="1"/>
  <c r="BQ169" i="1"/>
  <c r="BQ170" i="1"/>
  <c r="BQ171" i="1"/>
  <c r="BQ172" i="1"/>
  <c r="BQ173" i="1"/>
  <c r="BQ174" i="1"/>
  <c r="BQ175" i="1"/>
  <c r="BQ176" i="1"/>
  <c r="BQ177" i="1"/>
  <c r="BQ178" i="1"/>
  <c r="BQ179" i="1"/>
  <c r="BQ180" i="1"/>
  <c r="BQ181" i="1"/>
  <c r="BQ182" i="1"/>
  <c r="BQ183" i="1"/>
  <c r="BQ184" i="1"/>
  <c r="BQ185" i="1"/>
  <c r="BQ186" i="1"/>
  <c r="BQ187" i="1"/>
  <c r="BQ188" i="1"/>
  <c r="BQ189" i="1"/>
  <c r="BQ190" i="1"/>
  <c r="BQ191" i="1"/>
  <c r="BQ192" i="1"/>
  <c r="BQ193" i="1"/>
  <c r="BQ194" i="1"/>
  <c r="BQ195" i="1"/>
  <c r="BQ196" i="1"/>
  <c r="BQ197" i="1"/>
  <c r="BQ198" i="1"/>
  <c r="BQ199" i="1"/>
  <c r="BQ200" i="1"/>
  <c r="BQ201" i="1"/>
  <c r="BQ202" i="1"/>
  <c r="BQ203" i="1"/>
  <c r="BQ204" i="1"/>
  <c r="BQ205" i="1"/>
  <c r="BQ206" i="1"/>
  <c r="BQ207" i="1"/>
  <c r="BQ208" i="1"/>
  <c r="BQ209" i="1"/>
  <c r="BQ210" i="1"/>
  <c r="BQ211" i="1"/>
  <c r="BQ212" i="1"/>
  <c r="BQ213" i="1"/>
  <c r="BQ214" i="1"/>
  <c r="BQ215" i="1"/>
  <c r="BQ216" i="1"/>
  <c r="BQ217" i="1"/>
  <c r="BQ218" i="1"/>
  <c r="BQ219" i="1"/>
  <c r="BQ220" i="1"/>
  <c r="BQ221" i="1"/>
  <c r="BQ222" i="1"/>
  <c r="BQ223" i="1"/>
  <c r="BQ224" i="1"/>
  <c r="BQ225" i="1"/>
  <c r="BQ226" i="1"/>
  <c r="BQ227" i="1"/>
  <c r="BQ228" i="1"/>
  <c r="BQ229" i="1"/>
  <c r="BQ230" i="1"/>
  <c r="BQ231" i="1"/>
  <c r="BQ232" i="1"/>
  <c r="BQ233" i="1"/>
  <c r="BQ234" i="1"/>
  <c r="BQ235" i="1"/>
  <c r="BQ236" i="1"/>
  <c r="BQ237" i="1"/>
  <c r="BQ238" i="1"/>
  <c r="BQ239" i="1"/>
  <c r="BQ240" i="1"/>
  <c r="BQ241" i="1"/>
  <c r="BQ242" i="1"/>
  <c r="BQ243" i="1"/>
  <c r="BQ244" i="1"/>
  <c r="BQ245" i="1"/>
  <c r="BQ246" i="1"/>
  <c r="BQ247" i="1"/>
  <c r="BQ248" i="1"/>
  <c r="BQ249" i="1"/>
  <c r="BQ250" i="1"/>
  <c r="BQ251" i="1"/>
  <c r="BQ252" i="1"/>
  <c r="BQ253" i="1"/>
  <c r="BQ254" i="1"/>
  <c r="BQ255" i="1"/>
  <c r="BQ256" i="1"/>
  <c r="BQ257" i="1"/>
  <c r="BQ258" i="1"/>
  <c r="BQ259" i="1"/>
  <c r="BQ260" i="1"/>
  <c r="BQ261" i="1"/>
  <c r="BQ262" i="1"/>
  <c r="BQ263" i="1"/>
  <c r="BQ264" i="1"/>
  <c r="BQ265" i="1"/>
  <c r="BQ266" i="1"/>
  <c r="BQ267" i="1"/>
  <c r="BQ268" i="1"/>
  <c r="BQ269" i="1"/>
  <c r="BQ270" i="1"/>
  <c r="BQ271" i="1"/>
  <c r="BQ272" i="1"/>
  <c r="BQ273" i="1"/>
  <c r="BQ274" i="1"/>
  <c r="BQ275" i="1"/>
  <c r="BQ276" i="1"/>
  <c r="BQ277" i="1"/>
  <c r="BQ278" i="1"/>
  <c r="BQ279" i="1"/>
  <c r="BQ280" i="1"/>
  <c r="BQ281" i="1"/>
  <c r="BQ282" i="1"/>
  <c r="BQ283" i="1"/>
  <c r="BQ284" i="1"/>
  <c r="BQ285" i="1"/>
  <c r="BQ286" i="1"/>
  <c r="BQ287" i="1"/>
  <c r="BQ288" i="1"/>
  <c r="BQ289" i="1"/>
  <c r="BQ290" i="1"/>
  <c r="BQ291" i="1"/>
  <c r="BQ292" i="1"/>
  <c r="BQ293" i="1"/>
  <c r="BQ294" i="1"/>
  <c r="BQ295" i="1"/>
  <c r="BQ296" i="1"/>
  <c r="BQ297" i="1"/>
  <c r="BQ298" i="1"/>
  <c r="BQ299" i="1"/>
  <c r="BQ300" i="1"/>
  <c r="BQ301" i="1"/>
  <c r="BQ302" i="1"/>
  <c r="BQ303" i="1"/>
  <c r="BQ304" i="1"/>
  <c r="BQ305" i="1"/>
  <c r="BQ306" i="1"/>
  <c r="BQ307" i="1"/>
  <c r="BQ308" i="1"/>
  <c r="BQ309" i="1"/>
  <c r="BQ310" i="1"/>
  <c r="BQ311" i="1"/>
  <c r="BQ312" i="1"/>
  <c r="BQ313" i="1"/>
  <c r="BQ314" i="1"/>
  <c r="BQ315" i="1"/>
  <c r="BQ316" i="1"/>
  <c r="BQ317" i="1"/>
  <c r="BQ318" i="1"/>
  <c r="BQ319" i="1"/>
  <c r="BQ320" i="1"/>
  <c r="BQ321" i="1"/>
  <c r="BQ322" i="1"/>
  <c r="BQ323" i="1"/>
  <c r="BQ324" i="1"/>
  <c r="BQ325" i="1"/>
  <c r="BQ326" i="1"/>
  <c r="BQ327" i="1"/>
  <c r="BQ328" i="1"/>
  <c r="BQ329" i="1"/>
  <c r="BQ330" i="1"/>
  <c r="BQ331" i="1"/>
  <c r="BQ332" i="1"/>
  <c r="BQ333" i="1"/>
  <c r="BQ334" i="1"/>
  <c r="BQ335" i="1"/>
  <c r="BQ336" i="1"/>
  <c r="BQ337" i="1"/>
  <c r="BQ338" i="1"/>
  <c r="BQ339" i="1"/>
  <c r="BQ340" i="1"/>
  <c r="BQ341" i="1"/>
  <c r="BQ342" i="1"/>
  <c r="BQ343" i="1"/>
  <c r="BQ344" i="1"/>
  <c r="BQ345" i="1"/>
  <c r="BQ346" i="1"/>
  <c r="BQ347" i="1"/>
  <c r="BQ348" i="1"/>
  <c r="BQ349" i="1"/>
  <c r="BQ350" i="1"/>
  <c r="BQ351" i="1"/>
  <c r="BQ352" i="1"/>
  <c r="BQ353" i="1"/>
  <c r="BQ354" i="1"/>
  <c r="BQ355" i="1"/>
  <c r="BQ356" i="1"/>
  <c r="BQ357" i="1"/>
  <c r="BQ358" i="1"/>
  <c r="BQ359" i="1"/>
  <c r="BQ360" i="1"/>
  <c r="BQ361" i="1"/>
  <c r="BQ362" i="1"/>
  <c r="BQ363" i="1"/>
  <c r="BQ364" i="1"/>
  <c r="BQ365" i="1"/>
  <c r="BQ366" i="1"/>
  <c r="BQ367" i="1"/>
  <c r="BQ368" i="1"/>
  <c r="BQ369" i="1"/>
  <c r="BQ370" i="1"/>
  <c r="BQ371" i="1"/>
  <c r="BQ372" i="1"/>
  <c r="BQ373" i="1"/>
  <c r="BQ374" i="1"/>
  <c r="BQ375" i="1"/>
  <c r="BQ376" i="1"/>
  <c r="BQ377" i="1"/>
  <c r="BQ378" i="1"/>
  <c r="BQ379" i="1"/>
  <c r="BQ380" i="1"/>
  <c r="BQ381" i="1"/>
  <c r="BQ382" i="1"/>
  <c r="BQ383" i="1"/>
  <c r="BQ384" i="1"/>
  <c r="BQ385" i="1"/>
  <c r="BQ386" i="1"/>
  <c r="BQ387" i="1"/>
  <c r="BQ388" i="1"/>
  <c r="BQ389" i="1"/>
  <c r="BQ390" i="1"/>
  <c r="BQ391" i="1"/>
  <c r="BQ392" i="1"/>
  <c r="BQ393" i="1"/>
  <c r="BQ394" i="1"/>
  <c r="BQ395" i="1"/>
  <c r="BQ396" i="1"/>
  <c r="BQ397" i="1"/>
  <c r="BQ398" i="1"/>
  <c r="BQ399" i="1"/>
  <c r="BQ400" i="1"/>
  <c r="BQ401" i="1"/>
  <c r="BQ402" i="1"/>
  <c r="BQ403" i="1"/>
  <c r="BQ404" i="1"/>
  <c r="BQ405" i="1"/>
  <c r="BQ406" i="1"/>
  <c r="BQ407" i="1"/>
  <c r="BQ408" i="1"/>
  <c r="BQ409" i="1"/>
  <c r="BQ410" i="1"/>
  <c r="BQ411" i="1"/>
  <c r="BQ412" i="1"/>
  <c r="BQ413" i="1"/>
  <c r="BQ414" i="1"/>
  <c r="BQ415" i="1"/>
  <c r="BQ416" i="1"/>
  <c r="BQ417" i="1"/>
  <c r="BQ418" i="1"/>
  <c r="BQ419" i="1"/>
  <c r="BQ420" i="1"/>
  <c r="BQ421" i="1"/>
  <c r="BQ422" i="1"/>
  <c r="BQ423" i="1"/>
  <c r="BQ424" i="1"/>
  <c r="BQ2" i="1"/>
  <c r="N3" i="1" l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2" i="1"/>
  <c r="BS3" i="1"/>
  <c r="BS4" i="1"/>
  <c r="BS5" i="1"/>
  <c r="BS6" i="1"/>
  <c r="BS7" i="1"/>
  <c r="BS8" i="1"/>
  <c r="BS9" i="1"/>
  <c r="BS10" i="1"/>
  <c r="BS11" i="1"/>
  <c r="BS12" i="1"/>
  <c r="BS13" i="1"/>
  <c r="BS14" i="1"/>
  <c r="BS15" i="1"/>
  <c r="BS16" i="1"/>
  <c r="BS17" i="1"/>
  <c r="BS18" i="1"/>
  <c r="BS19" i="1"/>
  <c r="BS20" i="1"/>
  <c r="BS21" i="1"/>
  <c r="BS22" i="1"/>
  <c r="BS23" i="1"/>
  <c r="BS24" i="1"/>
  <c r="BS25" i="1"/>
  <c r="BS26" i="1"/>
  <c r="BS27" i="1"/>
  <c r="BS28" i="1"/>
  <c r="BS29" i="1"/>
  <c r="BS30" i="1"/>
  <c r="BS31" i="1"/>
  <c r="BS32" i="1"/>
  <c r="BS33" i="1"/>
  <c r="BS34" i="1"/>
  <c r="BS35" i="1"/>
  <c r="BS36" i="1"/>
  <c r="BS37" i="1"/>
  <c r="BS38" i="1"/>
  <c r="BS39" i="1"/>
  <c r="BS40" i="1"/>
  <c r="BS41" i="1"/>
  <c r="BS42" i="1"/>
  <c r="BS43" i="1"/>
  <c r="BS44" i="1"/>
  <c r="BS45" i="1"/>
  <c r="BS46" i="1"/>
  <c r="BS47" i="1"/>
  <c r="BS48" i="1"/>
  <c r="BS49" i="1"/>
  <c r="BS50" i="1"/>
  <c r="BS51" i="1"/>
  <c r="BS52" i="1"/>
  <c r="BS53" i="1"/>
  <c r="BS54" i="1"/>
  <c r="BS55" i="1"/>
  <c r="BS56" i="1"/>
  <c r="BS57" i="1"/>
  <c r="BS58" i="1"/>
  <c r="BS59" i="1"/>
  <c r="BS60" i="1"/>
  <c r="BS61" i="1"/>
  <c r="BS62" i="1"/>
  <c r="BS63" i="1"/>
  <c r="BS64" i="1"/>
  <c r="BS65" i="1"/>
  <c r="BS66" i="1"/>
  <c r="BS67" i="1"/>
  <c r="BS68" i="1"/>
  <c r="BS69" i="1"/>
  <c r="BS70" i="1"/>
  <c r="BS71" i="1"/>
  <c r="BS72" i="1"/>
  <c r="BS73" i="1"/>
  <c r="BS74" i="1"/>
  <c r="BS75" i="1"/>
  <c r="BS76" i="1"/>
  <c r="BS77" i="1"/>
  <c r="BS78" i="1"/>
  <c r="BS79" i="1"/>
  <c r="BS80" i="1"/>
  <c r="BS81" i="1"/>
  <c r="BS82" i="1"/>
  <c r="BS83" i="1"/>
  <c r="BS84" i="1"/>
  <c r="BS85" i="1"/>
  <c r="BS86" i="1"/>
  <c r="BS87" i="1"/>
  <c r="BS88" i="1"/>
  <c r="BS89" i="1"/>
  <c r="BS90" i="1"/>
  <c r="BS91" i="1"/>
  <c r="BS92" i="1"/>
  <c r="BS93" i="1"/>
  <c r="BS94" i="1"/>
  <c r="BS95" i="1"/>
  <c r="BS96" i="1"/>
  <c r="BS97" i="1"/>
  <c r="BS98" i="1"/>
  <c r="BS99" i="1"/>
  <c r="BS100" i="1"/>
  <c r="BS101" i="1"/>
  <c r="BS102" i="1"/>
  <c r="BS103" i="1"/>
  <c r="BS104" i="1"/>
  <c r="BS105" i="1"/>
  <c r="BS106" i="1"/>
  <c r="BS107" i="1"/>
  <c r="BS108" i="1"/>
  <c r="BS109" i="1"/>
  <c r="BS110" i="1"/>
  <c r="BS111" i="1"/>
  <c r="BS112" i="1"/>
  <c r="BS113" i="1"/>
  <c r="BS114" i="1"/>
  <c r="BS115" i="1"/>
  <c r="BS116" i="1"/>
  <c r="BS117" i="1"/>
  <c r="BS118" i="1"/>
  <c r="BS119" i="1"/>
  <c r="BS120" i="1"/>
  <c r="BS121" i="1"/>
  <c r="BS122" i="1"/>
  <c r="BS123" i="1"/>
  <c r="BS124" i="1"/>
  <c r="BS125" i="1"/>
  <c r="BS126" i="1"/>
  <c r="BS127" i="1"/>
  <c r="BS128" i="1"/>
  <c r="BS129" i="1"/>
  <c r="BS130" i="1"/>
  <c r="BS131" i="1"/>
  <c r="BS132" i="1"/>
  <c r="BS133" i="1"/>
  <c r="BS134" i="1"/>
  <c r="BS135" i="1"/>
  <c r="BS136" i="1"/>
  <c r="BS137" i="1"/>
  <c r="BS138" i="1"/>
  <c r="BS139" i="1"/>
  <c r="BS140" i="1"/>
  <c r="BS141" i="1"/>
  <c r="BS142" i="1"/>
  <c r="BS143" i="1"/>
  <c r="BS144" i="1"/>
  <c r="BS145" i="1"/>
  <c r="BS146" i="1"/>
  <c r="BS147" i="1"/>
  <c r="BS148" i="1"/>
  <c r="BS149" i="1"/>
  <c r="BS150" i="1"/>
  <c r="BS151" i="1"/>
  <c r="BS152" i="1"/>
  <c r="BS153" i="1"/>
  <c r="BS154" i="1"/>
  <c r="BS155" i="1"/>
  <c r="BS156" i="1"/>
  <c r="BS157" i="1"/>
  <c r="BS158" i="1"/>
  <c r="BS159" i="1"/>
  <c r="BS160" i="1"/>
  <c r="BS161" i="1"/>
  <c r="BS162" i="1"/>
  <c r="BS163" i="1"/>
  <c r="BS164" i="1"/>
  <c r="BS165" i="1"/>
  <c r="BS166" i="1"/>
  <c r="BS167" i="1"/>
  <c r="BS168" i="1"/>
  <c r="BS169" i="1"/>
  <c r="BS170" i="1"/>
  <c r="BS171" i="1"/>
  <c r="BS172" i="1"/>
  <c r="BS173" i="1"/>
  <c r="BS174" i="1"/>
  <c r="BS175" i="1"/>
  <c r="BS176" i="1"/>
  <c r="BS177" i="1"/>
  <c r="BS178" i="1"/>
  <c r="BS179" i="1"/>
  <c r="BS180" i="1"/>
  <c r="BS181" i="1"/>
  <c r="BS182" i="1"/>
  <c r="BS183" i="1"/>
  <c r="BS184" i="1"/>
  <c r="BS185" i="1"/>
  <c r="BS186" i="1"/>
  <c r="BS187" i="1"/>
  <c r="BS188" i="1"/>
  <c r="BS189" i="1"/>
  <c r="BS190" i="1"/>
  <c r="BS191" i="1"/>
  <c r="BS192" i="1"/>
  <c r="BS193" i="1"/>
  <c r="BS194" i="1"/>
  <c r="BS195" i="1"/>
  <c r="BS196" i="1"/>
  <c r="BS197" i="1"/>
  <c r="BS198" i="1"/>
  <c r="BS199" i="1"/>
  <c r="BS200" i="1"/>
  <c r="BS201" i="1"/>
  <c r="BS202" i="1"/>
  <c r="BS203" i="1"/>
  <c r="BS204" i="1"/>
  <c r="BS205" i="1"/>
  <c r="BS206" i="1"/>
  <c r="BS207" i="1"/>
  <c r="BS208" i="1"/>
  <c r="BS209" i="1"/>
  <c r="BS210" i="1"/>
  <c r="BS211" i="1"/>
  <c r="BS212" i="1"/>
  <c r="BS213" i="1"/>
  <c r="BS214" i="1"/>
  <c r="BS215" i="1"/>
  <c r="BS216" i="1"/>
  <c r="BS217" i="1"/>
  <c r="BS218" i="1"/>
  <c r="BS219" i="1"/>
  <c r="BS220" i="1"/>
  <c r="BS221" i="1"/>
  <c r="BS222" i="1"/>
  <c r="BS223" i="1"/>
  <c r="BS224" i="1"/>
  <c r="BS225" i="1"/>
  <c r="BS226" i="1"/>
  <c r="BS227" i="1"/>
  <c r="BS228" i="1"/>
  <c r="BS229" i="1"/>
  <c r="BS230" i="1"/>
  <c r="BS231" i="1"/>
  <c r="BS232" i="1"/>
  <c r="BS233" i="1"/>
  <c r="BS234" i="1"/>
  <c r="BS235" i="1"/>
  <c r="BS236" i="1"/>
  <c r="BS237" i="1"/>
  <c r="BS238" i="1"/>
  <c r="BS239" i="1"/>
  <c r="BS240" i="1"/>
  <c r="BS241" i="1"/>
  <c r="BS242" i="1"/>
  <c r="BS243" i="1"/>
  <c r="BS244" i="1"/>
  <c r="BS245" i="1"/>
  <c r="BS246" i="1"/>
  <c r="BS247" i="1"/>
  <c r="BS248" i="1"/>
  <c r="BS249" i="1"/>
  <c r="BS250" i="1"/>
  <c r="BS251" i="1"/>
  <c r="BS252" i="1"/>
  <c r="BS253" i="1"/>
  <c r="BS254" i="1"/>
  <c r="BS255" i="1"/>
  <c r="BS256" i="1"/>
  <c r="BS257" i="1"/>
  <c r="BS258" i="1"/>
  <c r="BS259" i="1"/>
  <c r="BS260" i="1"/>
  <c r="BS261" i="1"/>
  <c r="BS262" i="1"/>
  <c r="BS263" i="1"/>
  <c r="BS264" i="1"/>
  <c r="BS265" i="1"/>
  <c r="BS266" i="1"/>
  <c r="BS267" i="1"/>
  <c r="BS268" i="1"/>
  <c r="BS269" i="1"/>
  <c r="BS270" i="1"/>
  <c r="BS271" i="1"/>
  <c r="BS272" i="1"/>
  <c r="BS273" i="1"/>
  <c r="BS274" i="1"/>
  <c r="BS275" i="1"/>
  <c r="BS276" i="1"/>
  <c r="BS277" i="1"/>
  <c r="BS278" i="1"/>
  <c r="BS279" i="1"/>
  <c r="BS280" i="1"/>
  <c r="BS281" i="1"/>
  <c r="BS282" i="1"/>
  <c r="BS283" i="1"/>
  <c r="BS284" i="1"/>
  <c r="BS285" i="1"/>
  <c r="BS286" i="1"/>
  <c r="BS287" i="1"/>
  <c r="BS288" i="1"/>
  <c r="BS289" i="1"/>
  <c r="BS290" i="1"/>
  <c r="BS291" i="1"/>
  <c r="BS292" i="1"/>
  <c r="BS293" i="1"/>
  <c r="BS294" i="1"/>
  <c r="BS295" i="1"/>
  <c r="BS296" i="1"/>
  <c r="BS297" i="1"/>
  <c r="BS298" i="1"/>
  <c r="BS299" i="1"/>
  <c r="BS300" i="1"/>
  <c r="BS301" i="1"/>
  <c r="BS302" i="1"/>
  <c r="BS303" i="1"/>
  <c r="BS304" i="1"/>
  <c r="BS305" i="1"/>
  <c r="BS306" i="1"/>
  <c r="BS307" i="1"/>
  <c r="BS308" i="1"/>
  <c r="BS309" i="1"/>
  <c r="BS310" i="1"/>
  <c r="BS311" i="1"/>
  <c r="BS312" i="1"/>
  <c r="BS313" i="1"/>
  <c r="BS314" i="1"/>
  <c r="BS315" i="1"/>
  <c r="BS316" i="1"/>
  <c r="BS317" i="1"/>
  <c r="BS318" i="1"/>
  <c r="BS319" i="1"/>
  <c r="BS320" i="1"/>
  <c r="BS321" i="1"/>
  <c r="BS322" i="1"/>
  <c r="BS323" i="1"/>
  <c r="BS324" i="1"/>
  <c r="BS325" i="1"/>
  <c r="BS326" i="1"/>
  <c r="BS327" i="1"/>
  <c r="BS328" i="1"/>
  <c r="BS329" i="1"/>
  <c r="BS330" i="1"/>
  <c r="BS331" i="1"/>
  <c r="BS332" i="1"/>
  <c r="BS333" i="1"/>
  <c r="BS334" i="1"/>
  <c r="BS335" i="1"/>
  <c r="BS336" i="1"/>
  <c r="BS337" i="1"/>
  <c r="BS338" i="1"/>
  <c r="BS339" i="1"/>
  <c r="BS340" i="1"/>
  <c r="BS341" i="1"/>
  <c r="BS342" i="1"/>
  <c r="BS343" i="1"/>
  <c r="BS344" i="1"/>
  <c r="BS345" i="1"/>
  <c r="BS346" i="1"/>
  <c r="BS347" i="1"/>
  <c r="BS348" i="1"/>
  <c r="BS349" i="1"/>
  <c r="BS350" i="1"/>
  <c r="BS351" i="1"/>
  <c r="BS352" i="1"/>
  <c r="BS353" i="1"/>
  <c r="BS354" i="1"/>
  <c r="BS355" i="1"/>
  <c r="BS356" i="1"/>
  <c r="BS357" i="1"/>
  <c r="BS358" i="1"/>
  <c r="BS359" i="1"/>
  <c r="BS360" i="1"/>
  <c r="BS361" i="1"/>
  <c r="BS362" i="1"/>
  <c r="BS363" i="1"/>
  <c r="BS364" i="1"/>
  <c r="BS365" i="1"/>
  <c r="BS366" i="1"/>
  <c r="BS367" i="1"/>
  <c r="BS368" i="1"/>
  <c r="BS369" i="1"/>
  <c r="M369" i="1" s="1"/>
  <c r="BS370" i="1"/>
  <c r="M370" i="1" s="1"/>
  <c r="BS371" i="1"/>
  <c r="BS372" i="1"/>
  <c r="M372" i="1" s="1"/>
  <c r="BS373" i="1"/>
  <c r="M373" i="1" s="1"/>
  <c r="BS374" i="1"/>
  <c r="M374" i="1" s="1"/>
  <c r="BS375" i="1"/>
  <c r="M375" i="1" s="1"/>
  <c r="BS376" i="1"/>
  <c r="BS377" i="1"/>
  <c r="M377" i="1" s="1"/>
  <c r="BS378" i="1"/>
  <c r="M378" i="1" s="1"/>
  <c r="BS379" i="1"/>
  <c r="M379" i="1" s="1"/>
  <c r="BS380" i="1"/>
  <c r="M380" i="1" s="1"/>
  <c r="BS381" i="1"/>
  <c r="M381" i="1" s="1"/>
  <c r="BS382" i="1"/>
  <c r="M382" i="1" s="1"/>
  <c r="BS383" i="1"/>
  <c r="M383" i="1" s="1"/>
  <c r="BS384" i="1"/>
  <c r="BS385" i="1"/>
  <c r="M385" i="1" s="1"/>
  <c r="BS386" i="1"/>
  <c r="M386" i="1" s="1"/>
  <c r="BS387" i="1"/>
  <c r="M387" i="1" s="1"/>
  <c r="BS388" i="1"/>
  <c r="M388" i="1" s="1"/>
  <c r="BS389" i="1"/>
  <c r="M389" i="1" s="1"/>
  <c r="BS390" i="1"/>
  <c r="M390" i="1" s="1"/>
  <c r="BS391" i="1"/>
  <c r="M391" i="1" s="1"/>
  <c r="BS392" i="1"/>
  <c r="BS393" i="1"/>
  <c r="BS394" i="1"/>
  <c r="M394" i="1" s="1"/>
  <c r="BS395" i="1"/>
  <c r="M395" i="1" s="1"/>
  <c r="BS396" i="1"/>
  <c r="M396" i="1" s="1"/>
  <c r="BS397" i="1"/>
  <c r="BS398" i="1"/>
  <c r="M398" i="1" s="1"/>
  <c r="BS399" i="1"/>
  <c r="M399" i="1" s="1"/>
  <c r="BS400" i="1"/>
  <c r="BS401" i="1"/>
  <c r="M401" i="1" s="1"/>
  <c r="BS402" i="1"/>
  <c r="M402" i="1" s="1"/>
  <c r="BS403" i="1"/>
  <c r="M403" i="1" s="1"/>
  <c r="BS404" i="1"/>
  <c r="BS405" i="1"/>
  <c r="BS406" i="1"/>
  <c r="M406" i="1" s="1"/>
  <c r="BS407" i="1"/>
  <c r="M407" i="1" s="1"/>
  <c r="BS408" i="1"/>
  <c r="M408" i="1" s="1"/>
  <c r="BS409" i="1"/>
  <c r="BS410" i="1"/>
  <c r="M410" i="1" s="1"/>
  <c r="BS411" i="1"/>
  <c r="M411" i="1" s="1"/>
  <c r="BS412" i="1"/>
  <c r="BS413" i="1"/>
  <c r="M413" i="1" s="1"/>
  <c r="BS414" i="1"/>
  <c r="M414" i="1" s="1"/>
  <c r="BS415" i="1"/>
  <c r="M415" i="1" s="1"/>
  <c r="BS416" i="1"/>
  <c r="BS417" i="1"/>
  <c r="M417" i="1" s="1"/>
  <c r="BS418" i="1"/>
  <c r="M418" i="1" s="1"/>
  <c r="BS419" i="1"/>
  <c r="M419" i="1" s="1"/>
  <c r="BS420" i="1"/>
  <c r="BS421" i="1"/>
  <c r="M421" i="1" s="1"/>
  <c r="BS422" i="1"/>
  <c r="M422" i="1" s="1"/>
  <c r="BS423" i="1"/>
  <c r="M423" i="1" s="1"/>
  <c r="BS424" i="1"/>
  <c r="BS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2" i="1"/>
  <c r="B3" i="64"/>
  <c r="B2" i="64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2" i="1"/>
  <c r="D369" i="1"/>
  <c r="BR369" i="1"/>
  <c r="E369" i="1" s="1"/>
  <c r="D370" i="1"/>
  <c r="BR370" i="1"/>
  <c r="E370" i="1" s="1"/>
  <c r="D371" i="1"/>
  <c r="BR371" i="1"/>
  <c r="E371" i="1" s="1"/>
  <c r="M371" i="1"/>
  <c r="D372" i="1"/>
  <c r="BR372" i="1"/>
  <c r="E372" i="1" s="1"/>
  <c r="D373" i="1"/>
  <c r="BR373" i="1"/>
  <c r="E373" i="1" s="1"/>
  <c r="D374" i="1"/>
  <c r="BR374" i="1"/>
  <c r="E374" i="1" s="1"/>
  <c r="D375" i="1"/>
  <c r="BR375" i="1"/>
  <c r="E375" i="1" s="1"/>
  <c r="D376" i="1"/>
  <c r="BR376" i="1"/>
  <c r="E376" i="1" s="1"/>
  <c r="M376" i="1"/>
  <c r="D377" i="1"/>
  <c r="BR377" i="1"/>
  <c r="E377" i="1" s="1"/>
  <c r="D378" i="1"/>
  <c r="BR378" i="1"/>
  <c r="E378" i="1" s="1"/>
  <c r="D379" i="1"/>
  <c r="BR379" i="1"/>
  <c r="E379" i="1" s="1"/>
  <c r="D380" i="1"/>
  <c r="BR380" i="1"/>
  <c r="E380" i="1" s="1"/>
  <c r="D381" i="1"/>
  <c r="BR381" i="1"/>
  <c r="E381" i="1" s="1"/>
  <c r="D382" i="1"/>
  <c r="BR382" i="1"/>
  <c r="E382" i="1" s="1"/>
  <c r="D383" i="1"/>
  <c r="BR383" i="1"/>
  <c r="E383" i="1" s="1"/>
  <c r="D384" i="1"/>
  <c r="BR384" i="1"/>
  <c r="E384" i="1" s="1"/>
  <c r="M384" i="1"/>
  <c r="D385" i="1"/>
  <c r="BR385" i="1"/>
  <c r="E385" i="1" s="1"/>
  <c r="D386" i="1"/>
  <c r="BR386" i="1"/>
  <c r="E386" i="1" s="1"/>
  <c r="D387" i="1"/>
  <c r="BR387" i="1"/>
  <c r="E387" i="1" s="1"/>
  <c r="D388" i="1"/>
  <c r="BR388" i="1"/>
  <c r="E388" i="1" s="1"/>
  <c r="D389" i="1"/>
  <c r="BR389" i="1"/>
  <c r="E389" i="1" s="1"/>
  <c r="D390" i="1"/>
  <c r="BR390" i="1"/>
  <c r="E390" i="1" s="1"/>
  <c r="D391" i="1"/>
  <c r="BR391" i="1"/>
  <c r="E391" i="1" s="1"/>
  <c r="D392" i="1"/>
  <c r="BR392" i="1"/>
  <c r="E392" i="1" s="1"/>
  <c r="M392" i="1"/>
  <c r="D393" i="1"/>
  <c r="BR393" i="1"/>
  <c r="E393" i="1" s="1"/>
  <c r="D394" i="1"/>
  <c r="BR394" i="1"/>
  <c r="E394" i="1" s="1"/>
  <c r="D395" i="1"/>
  <c r="BR395" i="1"/>
  <c r="E395" i="1" s="1"/>
  <c r="D396" i="1"/>
  <c r="BR396" i="1"/>
  <c r="E396" i="1" s="1"/>
  <c r="D397" i="1"/>
  <c r="BR397" i="1"/>
  <c r="E397" i="1" s="1"/>
  <c r="M397" i="1"/>
  <c r="D398" i="1"/>
  <c r="BR398" i="1"/>
  <c r="E398" i="1" s="1"/>
  <c r="D399" i="1"/>
  <c r="BR399" i="1"/>
  <c r="E399" i="1" s="1"/>
  <c r="D400" i="1"/>
  <c r="BR400" i="1"/>
  <c r="E400" i="1" s="1"/>
  <c r="M400" i="1"/>
  <c r="D401" i="1"/>
  <c r="BR401" i="1"/>
  <c r="E401" i="1" s="1"/>
  <c r="D402" i="1"/>
  <c r="BR402" i="1"/>
  <c r="E402" i="1" s="1"/>
  <c r="D403" i="1"/>
  <c r="BR403" i="1"/>
  <c r="E403" i="1" s="1"/>
  <c r="D404" i="1"/>
  <c r="BR404" i="1"/>
  <c r="E404" i="1" s="1"/>
  <c r="M404" i="1"/>
  <c r="D405" i="1"/>
  <c r="BR405" i="1"/>
  <c r="E405" i="1" s="1"/>
  <c r="M405" i="1"/>
  <c r="D406" i="1"/>
  <c r="BR406" i="1"/>
  <c r="E406" i="1" s="1"/>
  <c r="D407" i="1"/>
  <c r="BR407" i="1"/>
  <c r="E407" i="1" s="1"/>
  <c r="D408" i="1"/>
  <c r="BR408" i="1"/>
  <c r="E408" i="1" s="1"/>
  <c r="D409" i="1"/>
  <c r="BR409" i="1"/>
  <c r="E409" i="1" s="1"/>
  <c r="M409" i="1"/>
  <c r="D410" i="1"/>
  <c r="BR410" i="1"/>
  <c r="E410" i="1" s="1"/>
  <c r="D411" i="1"/>
  <c r="BR411" i="1"/>
  <c r="E411" i="1" s="1"/>
  <c r="D412" i="1"/>
  <c r="BR412" i="1"/>
  <c r="E412" i="1" s="1"/>
  <c r="M412" i="1"/>
  <c r="D413" i="1"/>
  <c r="BR413" i="1"/>
  <c r="E413" i="1" s="1"/>
  <c r="D414" i="1"/>
  <c r="BR414" i="1"/>
  <c r="E414" i="1" s="1"/>
  <c r="D415" i="1"/>
  <c r="BR415" i="1"/>
  <c r="E415" i="1" s="1"/>
  <c r="D416" i="1"/>
  <c r="BR416" i="1"/>
  <c r="E416" i="1" s="1"/>
  <c r="M416" i="1"/>
  <c r="D417" i="1"/>
  <c r="BR417" i="1"/>
  <c r="E417" i="1" s="1"/>
  <c r="D418" i="1"/>
  <c r="BR418" i="1"/>
  <c r="E418" i="1" s="1"/>
  <c r="D419" i="1"/>
  <c r="BR419" i="1"/>
  <c r="E419" i="1" s="1"/>
  <c r="D420" i="1"/>
  <c r="BR420" i="1"/>
  <c r="E420" i="1" s="1"/>
  <c r="M420" i="1"/>
  <c r="D421" i="1"/>
  <c r="BR421" i="1"/>
  <c r="E421" i="1" s="1"/>
  <c r="D422" i="1"/>
  <c r="BR422" i="1"/>
  <c r="E422" i="1" s="1"/>
  <c r="D423" i="1"/>
  <c r="BR423" i="1"/>
  <c r="E423" i="1" s="1"/>
  <c r="D424" i="1"/>
  <c r="BR424" i="1"/>
  <c r="E424" i="1" s="1"/>
  <c r="M424" i="1"/>
  <c r="G369" i="1"/>
  <c r="I369" i="1"/>
  <c r="J369" i="1"/>
  <c r="K369" i="1"/>
  <c r="L369" i="1"/>
  <c r="G370" i="1"/>
  <c r="I370" i="1"/>
  <c r="J370" i="1"/>
  <c r="K370" i="1"/>
  <c r="L370" i="1"/>
  <c r="G371" i="1"/>
  <c r="I371" i="1"/>
  <c r="J371" i="1"/>
  <c r="K371" i="1"/>
  <c r="L371" i="1"/>
  <c r="G372" i="1"/>
  <c r="I372" i="1"/>
  <c r="J372" i="1"/>
  <c r="K372" i="1"/>
  <c r="L372" i="1"/>
  <c r="G373" i="1"/>
  <c r="I373" i="1"/>
  <c r="J373" i="1"/>
  <c r="K373" i="1"/>
  <c r="L373" i="1"/>
  <c r="G374" i="1"/>
  <c r="I374" i="1"/>
  <c r="J374" i="1"/>
  <c r="K374" i="1"/>
  <c r="L374" i="1"/>
  <c r="G375" i="1"/>
  <c r="I375" i="1"/>
  <c r="J375" i="1"/>
  <c r="K375" i="1"/>
  <c r="L375" i="1"/>
  <c r="G376" i="1"/>
  <c r="I376" i="1"/>
  <c r="J376" i="1"/>
  <c r="K376" i="1"/>
  <c r="L376" i="1"/>
  <c r="G377" i="1"/>
  <c r="I377" i="1"/>
  <c r="J377" i="1"/>
  <c r="K377" i="1"/>
  <c r="L377" i="1"/>
  <c r="G378" i="1"/>
  <c r="I378" i="1"/>
  <c r="J378" i="1"/>
  <c r="K378" i="1"/>
  <c r="L378" i="1"/>
  <c r="G379" i="1"/>
  <c r="I379" i="1"/>
  <c r="J379" i="1"/>
  <c r="K379" i="1"/>
  <c r="L379" i="1"/>
  <c r="G380" i="1"/>
  <c r="I380" i="1"/>
  <c r="J380" i="1"/>
  <c r="K380" i="1"/>
  <c r="L380" i="1"/>
  <c r="G381" i="1"/>
  <c r="I381" i="1"/>
  <c r="J381" i="1"/>
  <c r="K381" i="1"/>
  <c r="L381" i="1"/>
  <c r="G382" i="1"/>
  <c r="I382" i="1"/>
  <c r="J382" i="1"/>
  <c r="K382" i="1"/>
  <c r="L382" i="1"/>
  <c r="G383" i="1"/>
  <c r="I383" i="1"/>
  <c r="J383" i="1"/>
  <c r="K383" i="1"/>
  <c r="L383" i="1"/>
  <c r="G384" i="1"/>
  <c r="I384" i="1"/>
  <c r="J384" i="1"/>
  <c r="K384" i="1"/>
  <c r="L384" i="1"/>
  <c r="G385" i="1"/>
  <c r="I385" i="1"/>
  <c r="J385" i="1"/>
  <c r="K385" i="1"/>
  <c r="L385" i="1"/>
  <c r="G386" i="1"/>
  <c r="I386" i="1"/>
  <c r="J386" i="1"/>
  <c r="K386" i="1"/>
  <c r="L386" i="1"/>
  <c r="G387" i="1"/>
  <c r="I387" i="1"/>
  <c r="J387" i="1"/>
  <c r="K387" i="1"/>
  <c r="L387" i="1"/>
  <c r="G388" i="1"/>
  <c r="I388" i="1"/>
  <c r="J388" i="1"/>
  <c r="K388" i="1"/>
  <c r="L388" i="1"/>
  <c r="G389" i="1"/>
  <c r="I389" i="1"/>
  <c r="J389" i="1"/>
  <c r="K389" i="1"/>
  <c r="L389" i="1"/>
  <c r="G390" i="1"/>
  <c r="I390" i="1"/>
  <c r="J390" i="1"/>
  <c r="K390" i="1"/>
  <c r="L390" i="1"/>
  <c r="G391" i="1"/>
  <c r="I391" i="1"/>
  <c r="J391" i="1"/>
  <c r="K391" i="1"/>
  <c r="L391" i="1"/>
  <c r="G392" i="1"/>
  <c r="I392" i="1"/>
  <c r="J392" i="1"/>
  <c r="K392" i="1"/>
  <c r="L392" i="1"/>
  <c r="G393" i="1"/>
  <c r="I393" i="1"/>
  <c r="J393" i="1"/>
  <c r="K393" i="1"/>
  <c r="L393" i="1"/>
  <c r="M393" i="1"/>
  <c r="G394" i="1"/>
  <c r="I394" i="1"/>
  <c r="J394" i="1"/>
  <c r="K394" i="1"/>
  <c r="L394" i="1"/>
  <c r="G395" i="1"/>
  <c r="I395" i="1"/>
  <c r="J395" i="1"/>
  <c r="K395" i="1"/>
  <c r="L395" i="1"/>
  <c r="G396" i="1"/>
  <c r="I396" i="1"/>
  <c r="J396" i="1"/>
  <c r="K396" i="1"/>
  <c r="L396" i="1"/>
  <c r="G397" i="1"/>
  <c r="I397" i="1"/>
  <c r="J397" i="1"/>
  <c r="K397" i="1"/>
  <c r="L397" i="1"/>
  <c r="G398" i="1"/>
  <c r="I398" i="1"/>
  <c r="J398" i="1"/>
  <c r="K398" i="1"/>
  <c r="L398" i="1"/>
  <c r="G399" i="1"/>
  <c r="I399" i="1"/>
  <c r="J399" i="1"/>
  <c r="K399" i="1"/>
  <c r="L399" i="1"/>
  <c r="G400" i="1"/>
  <c r="I400" i="1"/>
  <c r="J400" i="1"/>
  <c r="K400" i="1"/>
  <c r="L400" i="1"/>
  <c r="G401" i="1"/>
  <c r="I401" i="1"/>
  <c r="J401" i="1"/>
  <c r="K401" i="1"/>
  <c r="L401" i="1"/>
  <c r="G402" i="1"/>
  <c r="I402" i="1"/>
  <c r="J402" i="1"/>
  <c r="K402" i="1"/>
  <c r="L402" i="1"/>
  <c r="G403" i="1"/>
  <c r="I403" i="1"/>
  <c r="J403" i="1"/>
  <c r="K403" i="1"/>
  <c r="L403" i="1"/>
  <c r="G404" i="1"/>
  <c r="I404" i="1"/>
  <c r="J404" i="1"/>
  <c r="K404" i="1"/>
  <c r="L404" i="1"/>
  <c r="G405" i="1"/>
  <c r="I405" i="1"/>
  <c r="J405" i="1"/>
  <c r="K405" i="1"/>
  <c r="L405" i="1"/>
  <c r="G406" i="1"/>
  <c r="I406" i="1"/>
  <c r="J406" i="1"/>
  <c r="K406" i="1"/>
  <c r="L406" i="1"/>
  <c r="G407" i="1"/>
  <c r="I407" i="1"/>
  <c r="J407" i="1"/>
  <c r="K407" i="1"/>
  <c r="L407" i="1"/>
  <c r="G408" i="1"/>
  <c r="I408" i="1"/>
  <c r="J408" i="1"/>
  <c r="K408" i="1"/>
  <c r="L408" i="1"/>
  <c r="G409" i="1"/>
  <c r="I409" i="1"/>
  <c r="J409" i="1"/>
  <c r="K409" i="1"/>
  <c r="L409" i="1"/>
  <c r="G410" i="1"/>
  <c r="I410" i="1"/>
  <c r="J410" i="1"/>
  <c r="K410" i="1"/>
  <c r="L410" i="1"/>
  <c r="G411" i="1"/>
  <c r="I411" i="1"/>
  <c r="J411" i="1"/>
  <c r="K411" i="1"/>
  <c r="L411" i="1"/>
  <c r="G412" i="1"/>
  <c r="I412" i="1"/>
  <c r="J412" i="1"/>
  <c r="K412" i="1"/>
  <c r="L412" i="1"/>
  <c r="G413" i="1"/>
  <c r="I413" i="1"/>
  <c r="J413" i="1"/>
  <c r="K413" i="1"/>
  <c r="L413" i="1"/>
  <c r="G414" i="1"/>
  <c r="I414" i="1"/>
  <c r="J414" i="1"/>
  <c r="K414" i="1"/>
  <c r="L414" i="1"/>
  <c r="G415" i="1"/>
  <c r="I415" i="1"/>
  <c r="J415" i="1"/>
  <c r="K415" i="1"/>
  <c r="L415" i="1"/>
  <c r="G416" i="1"/>
  <c r="I416" i="1"/>
  <c r="J416" i="1"/>
  <c r="K416" i="1"/>
  <c r="L416" i="1"/>
  <c r="G417" i="1"/>
  <c r="I417" i="1"/>
  <c r="J417" i="1"/>
  <c r="K417" i="1"/>
  <c r="L417" i="1"/>
  <c r="G418" i="1"/>
  <c r="I418" i="1"/>
  <c r="J418" i="1"/>
  <c r="K418" i="1"/>
  <c r="L418" i="1"/>
  <c r="G419" i="1"/>
  <c r="I419" i="1"/>
  <c r="J419" i="1"/>
  <c r="K419" i="1"/>
  <c r="L419" i="1"/>
  <c r="G420" i="1"/>
  <c r="I420" i="1"/>
  <c r="J420" i="1"/>
  <c r="K420" i="1"/>
  <c r="L420" i="1"/>
  <c r="G421" i="1"/>
  <c r="I421" i="1"/>
  <c r="J421" i="1"/>
  <c r="K421" i="1"/>
  <c r="L421" i="1"/>
  <c r="G422" i="1"/>
  <c r="I422" i="1"/>
  <c r="J422" i="1"/>
  <c r="K422" i="1"/>
  <c r="L422" i="1"/>
  <c r="G423" i="1"/>
  <c r="I423" i="1"/>
  <c r="J423" i="1"/>
  <c r="K423" i="1"/>
  <c r="L423" i="1"/>
  <c r="G424" i="1"/>
  <c r="I424" i="1"/>
  <c r="J424" i="1"/>
  <c r="K424" i="1"/>
  <c r="L424" i="1"/>
  <c r="B17" i="64" l="1"/>
  <c r="B18" i="64"/>
  <c r="B16" i="64"/>
  <c r="D334" i="1"/>
  <c r="BR334" i="1"/>
  <c r="E334" i="1" s="1"/>
  <c r="M334" i="1"/>
  <c r="D335" i="1"/>
  <c r="BR335" i="1"/>
  <c r="E335" i="1" s="1"/>
  <c r="M335" i="1"/>
  <c r="D336" i="1"/>
  <c r="BR336" i="1"/>
  <c r="E336" i="1" s="1"/>
  <c r="M336" i="1"/>
  <c r="D337" i="1"/>
  <c r="BR337" i="1"/>
  <c r="E337" i="1" s="1"/>
  <c r="M337" i="1"/>
  <c r="D338" i="1"/>
  <c r="BR338" i="1"/>
  <c r="E338" i="1" s="1"/>
  <c r="M338" i="1"/>
  <c r="D339" i="1"/>
  <c r="BR339" i="1"/>
  <c r="E339" i="1" s="1"/>
  <c r="M339" i="1"/>
  <c r="D340" i="1"/>
  <c r="BR340" i="1"/>
  <c r="E340" i="1" s="1"/>
  <c r="M340" i="1"/>
  <c r="D341" i="1"/>
  <c r="BR341" i="1"/>
  <c r="E341" i="1" s="1"/>
  <c r="M341" i="1"/>
  <c r="D342" i="1"/>
  <c r="BR342" i="1"/>
  <c r="E342" i="1" s="1"/>
  <c r="M342" i="1"/>
  <c r="D343" i="1"/>
  <c r="BR343" i="1"/>
  <c r="E343" i="1" s="1"/>
  <c r="M343" i="1"/>
  <c r="D344" i="1"/>
  <c r="BR344" i="1"/>
  <c r="E344" i="1" s="1"/>
  <c r="M344" i="1"/>
  <c r="D345" i="1"/>
  <c r="BR345" i="1"/>
  <c r="E345" i="1" s="1"/>
  <c r="M345" i="1"/>
  <c r="D346" i="1"/>
  <c r="BR346" i="1"/>
  <c r="E346" i="1" s="1"/>
  <c r="M346" i="1"/>
  <c r="D347" i="1"/>
  <c r="BR347" i="1"/>
  <c r="E347" i="1" s="1"/>
  <c r="D348" i="1"/>
  <c r="BR348" i="1"/>
  <c r="E348" i="1" s="1"/>
  <c r="M348" i="1"/>
  <c r="D349" i="1"/>
  <c r="BR349" i="1"/>
  <c r="E349" i="1" s="1"/>
  <c r="M349" i="1"/>
  <c r="D350" i="1"/>
  <c r="BR350" i="1"/>
  <c r="E350" i="1" s="1"/>
  <c r="M350" i="1"/>
  <c r="D351" i="1"/>
  <c r="BR351" i="1"/>
  <c r="E351" i="1" s="1"/>
  <c r="M351" i="1"/>
  <c r="D352" i="1"/>
  <c r="BR352" i="1"/>
  <c r="E352" i="1" s="1"/>
  <c r="M352" i="1"/>
  <c r="D353" i="1"/>
  <c r="BR353" i="1"/>
  <c r="E353" i="1" s="1"/>
  <c r="M353" i="1"/>
  <c r="D354" i="1"/>
  <c r="BR354" i="1"/>
  <c r="E354" i="1" s="1"/>
  <c r="M354" i="1"/>
  <c r="D355" i="1"/>
  <c r="BR355" i="1"/>
  <c r="E355" i="1" s="1"/>
  <c r="M355" i="1"/>
  <c r="D356" i="1"/>
  <c r="BR356" i="1"/>
  <c r="E356" i="1" s="1"/>
  <c r="M356" i="1"/>
  <c r="D357" i="1"/>
  <c r="BR357" i="1"/>
  <c r="E357" i="1" s="1"/>
  <c r="M357" i="1"/>
  <c r="D358" i="1"/>
  <c r="BR358" i="1"/>
  <c r="E358" i="1" s="1"/>
  <c r="M358" i="1"/>
  <c r="D359" i="1"/>
  <c r="BR359" i="1"/>
  <c r="E359" i="1" s="1"/>
  <c r="M359" i="1"/>
  <c r="D360" i="1"/>
  <c r="BR360" i="1"/>
  <c r="E360" i="1" s="1"/>
  <c r="M360" i="1"/>
  <c r="D361" i="1"/>
  <c r="BR361" i="1"/>
  <c r="E361" i="1" s="1"/>
  <c r="M361" i="1"/>
  <c r="D362" i="1"/>
  <c r="BR362" i="1"/>
  <c r="E362" i="1" s="1"/>
  <c r="M362" i="1"/>
  <c r="D363" i="1"/>
  <c r="BR363" i="1"/>
  <c r="E363" i="1" s="1"/>
  <c r="M363" i="1"/>
  <c r="D364" i="1"/>
  <c r="BR364" i="1"/>
  <c r="E364" i="1" s="1"/>
  <c r="M364" i="1"/>
  <c r="D365" i="1"/>
  <c r="BR365" i="1"/>
  <c r="E365" i="1" s="1"/>
  <c r="M365" i="1"/>
  <c r="D366" i="1"/>
  <c r="BR366" i="1"/>
  <c r="E366" i="1" s="1"/>
  <c r="M366" i="1"/>
  <c r="D367" i="1"/>
  <c r="BR367" i="1"/>
  <c r="E367" i="1" s="1"/>
  <c r="M367" i="1"/>
  <c r="D368" i="1"/>
  <c r="BR368" i="1"/>
  <c r="E368" i="1" s="1"/>
  <c r="M368" i="1"/>
  <c r="G334" i="1"/>
  <c r="I334" i="1"/>
  <c r="J334" i="1"/>
  <c r="K334" i="1"/>
  <c r="L334" i="1"/>
  <c r="G335" i="1"/>
  <c r="I335" i="1"/>
  <c r="J335" i="1"/>
  <c r="K335" i="1"/>
  <c r="L335" i="1"/>
  <c r="G336" i="1"/>
  <c r="I336" i="1"/>
  <c r="J336" i="1"/>
  <c r="K336" i="1"/>
  <c r="L336" i="1"/>
  <c r="G337" i="1"/>
  <c r="I337" i="1"/>
  <c r="J337" i="1"/>
  <c r="K337" i="1"/>
  <c r="L337" i="1"/>
  <c r="G338" i="1"/>
  <c r="I338" i="1"/>
  <c r="J338" i="1"/>
  <c r="K338" i="1"/>
  <c r="L338" i="1"/>
  <c r="G339" i="1"/>
  <c r="I339" i="1"/>
  <c r="J339" i="1"/>
  <c r="K339" i="1"/>
  <c r="L339" i="1"/>
  <c r="G340" i="1"/>
  <c r="I340" i="1"/>
  <c r="J340" i="1"/>
  <c r="K340" i="1"/>
  <c r="L340" i="1"/>
  <c r="G341" i="1"/>
  <c r="I341" i="1"/>
  <c r="J341" i="1"/>
  <c r="K341" i="1"/>
  <c r="L341" i="1"/>
  <c r="G342" i="1"/>
  <c r="I342" i="1"/>
  <c r="J342" i="1"/>
  <c r="K342" i="1"/>
  <c r="L342" i="1"/>
  <c r="G343" i="1"/>
  <c r="I343" i="1"/>
  <c r="J343" i="1"/>
  <c r="K343" i="1"/>
  <c r="L343" i="1"/>
  <c r="G344" i="1"/>
  <c r="I344" i="1"/>
  <c r="J344" i="1"/>
  <c r="K344" i="1"/>
  <c r="L344" i="1"/>
  <c r="G345" i="1"/>
  <c r="I345" i="1"/>
  <c r="J345" i="1"/>
  <c r="K345" i="1"/>
  <c r="L345" i="1"/>
  <c r="G346" i="1"/>
  <c r="I346" i="1"/>
  <c r="J346" i="1"/>
  <c r="K346" i="1"/>
  <c r="L346" i="1"/>
  <c r="G347" i="1"/>
  <c r="I347" i="1"/>
  <c r="J347" i="1"/>
  <c r="K347" i="1"/>
  <c r="L347" i="1"/>
  <c r="M347" i="1"/>
  <c r="G348" i="1"/>
  <c r="I348" i="1"/>
  <c r="J348" i="1"/>
  <c r="K348" i="1"/>
  <c r="L348" i="1"/>
  <c r="G349" i="1"/>
  <c r="I349" i="1"/>
  <c r="J349" i="1"/>
  <c r="K349" i="1"/>
  <c r="L349" i="1"/>
  <c r="G350" i="1"/>
  <c r="I350" i="1"/>
  <c r="J350" i="1"/>
  <c r="K350" i="1"/>
  <c r="L350" i="1"/>
  <c r="G351" i="1"/>
  <c r="I351" i="1"/>
  <c r="J351" i="1"/>
  <c r="K351" i="1"/>
  <c r="L351" i="1"/>
  <c r="G352" i="1"/>
  <c r="I352" i="1"/>
  <c r="J352" i="1"/>
  <c r="K352" i="1"/>
  <c r="L352" i="1"/>
  <c r="G353" i="1"/>
  <c r="I353" i="1"/>
  <c r="J353" i="1"/>
  <c r="K353" i="1"/>
  <c r="L353" i="1"/>
  <c r="G354" i="1"/>
  <c r="I354" i="1"/>
  <c r="J354" i="1"/>
  <c r="K354" i="1"/>
  <c r="L354" i="1"/>
  <c r="G355" i="1"/>
  <c r="I355" i="1"/>
  <c r="J355" i="1"/>
  <c r="K355" i="1"/>
  <c r="L355" i="1"/>
  <c r="G356" i="1"/>
  <c r="I356" i="1"/>
  <c r="J356" i="1"/>
  <c r="K356" i="1"/>
  <c r="L356" i="1"/>
  <c r="G357" i="1"/>
  <c r="I357" i="1"/>
  <c r="J357" i="1"/>
  <c r="K357" i="1"/>
  <c r="L357" i="1"/>
  <c r="G358" i="1"/>
  <c r="I358" i="1"/>
  <c r="J358" i="1"/>
  <c r="K358" i="1"/>
  <c r="L358" i="1"/>
  <c r="G359" i="1"/>
  <c r="I359" i="1"/>
  <c r="J359" i="1"/>
  <c r="K359" i="1"/>
  <c r="L359" i="1"/>
  <c r="G360" i="1"/>
  <c r="I360" i="1"/>
  <c r="J360" i="1"/>
  <c r="K360" i="1"/>
  <c r="L360" i="1"/>
  <c r="G361" i="1"/>
  <c r="I361" i="1"/>
  <c r="J361" i="1"/>
  <c r="K361" i="1"/>
  <c r="L361" i="1"/>
  <c r="G362" i="1"/>
  <c r="I362" i="1"/>
  <c r="J362" i="1"/>
  <c r="K362" i="1"/>
  <c r="L362" i="1"/>
  <c r="G363" i="1"/>
  <c r="I363" i="1"/>
  <c r="J363" i="1"/>
  <c r="K363" i="1"/>
  <c r="L363" i="1"/>
  <c r="G364" i="1"/>
  <c r="I364" i="1"/>
  <c r="J364" i="1"/>
  <c r="K364" i="1"/>
  <c r="L364" i="1"/>
  <c r="G365" i="1"/>
  <c r="I365" i="1"/>
  <c r="J365" i="1"/>
  <c r="K365" i="1"/>
  <c r="L365" i="1"/>
  <c r="G366" i="1"/>
  <c r="I366" i="1"/>
  <c r="J366" i="1"/>
  <c r="K366" i="1"/>
  <c r="L366" i="1"/>
  <c r="G367" i="1"/>
  <c r="I367" i="1"/>
  <c r="J367" i="1"/>
  <c r="K367" i="1"/>
  <c r="L367" i="1"/>
  <c r="G368" i="1"/>
  <c r="I368" i="1"/>
  <c r="J368" i="1"/>
  <c r="K368" i="1"/>
  <c r="L368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2" i="1"/>
  <c r="M2" i="1" l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D300" i="1"/>
  <c r="BR300" i="1"/>
  <c r="E300" i="1" s="1"/>
  <c r="D301" i="1"/>
  <c r="BR301" i="1"/>
  <c r="E301" i="1" s="1"/>
  <c r="D302" i="1"/>
  <c r="BR302" i="1"/>
  <c r="E302" i="1" s="1"/>
  <c r="D303" i="1"/>
  <c r="BR303" i="1"/>
  <c r="E303" i="1" s="1"/>
  <c r="D304" i="1"/>
  <c r="BR304" i="1"/>
  <c r="E304" i="1" s="1"/>
  <c r="D305" i="1"/>
  <c r="BR305" i="1"/>
  <c r="E305" i="1" s="1"/>
  <c r="D306" i="1"/>
  <c r="BR306" i="1"/>
  <c r="E306" i="1" s="1"/>
  <c r="D307" i="1"/>
  <c r="BR307" i="1"/>
  <c r="E307" i="1" s="1"/>
  <c r="D308" i="1"/>
  <c r="BR308" i="1"/>
  <c r="E308" i="1" s="1"/>
  <c r="D309" i="1"/>
  <c r="BR309" i="1"/>
  <c r="E309" i="1" s="1"/>
  <c r="D310" i="1"/>
  <c r="BR310" i="1"/>
  <c r="E310" i="1" s="1"/>
  <c r="D311" i="1"/>
  <c r="BR311" i="1"/>
  <c r="E311" i="1" s="1"/>
  <c r="D312" i="1"/>
  <c r="BR312" i="1"/>
  <c r="E312" i="1" s="1"/>
  <c r="D313" i="1"/>
  <c r="BR313" i="1"/>
  <c r="E313" i="1" s="1"/>
  <c r="D314" i="1"/>
  <c r="BR314" i="1"/>
  <c r="E314" i="1" s="1"/>
  <c r="D315" i="1"/>
  <c r="BR315" i="1"/>
  <c r="E315" i="1" s="1"/>
  <c r="D316" i="1"/>
  <c r="BR316" i="1"/>
  <c r="E316" i="1" s="1"/>
  <c r="D317" i="1"/>
  <c r="BR317" i="1"/>
  <c r="E317" i="1" s="1"/>
  <c r="D318" i="1"/>
  <c r="BR318" i="1"/>
  <c r="E318" i="1" s="1"/>
  <c r="D319" i="1"/>
  <c r="BR319" i="1"/>
  <c r="E319" i="1" s="1"/>
  <c r="D320" i="1"/>
  <c r="BR320" i="1"/>
  <c r="E320" i="1" s="1"/>
  <c r="D321" i="1"/>
  <c r="BR321" i="1"/>
  <c r="E321" i="1" s="1"/>
  <c r="D322" i="1"/>
  <c r="BR322" i="1"/>
  <c r="E322" i="1" s="1"/>
  <c r="D323" i="1"/>
  <c r="BR323" i="1"/>
  <c r="E323" i="1" s="1"/>
  <c r="D324" i="1"/>
  <c r="BR324" i="1"/>
  <c r="E324" i="1" s="1"/>
  <c r="D325" i="1"/>
  <c r="BR325" i="1"/>
  <c r="E325" i="1" s="1"/>
  <c r="D326" i="1"/>
  <c r="BR326" i="1"/>
  <c r="E326" i="1" s="1"/>
  <c r="D327" i="1"/>
  <c r="BR327" i="1"/>
  <c r="E327" i="1" s="1"/>
  <c r="D328" i="1"/>
  <c r="BR328" i="1"/>
  <c r="E328" i="1" s="1"/>
  <c r="D329" i="1"/>
  <c r="BR329" i="1"/>
  <c r="E329" i="1" s="1"/>
  <c r="D330" i="1"/>
  <c r="BR330" i="1"/>
  <c r="E330" i="1" s="1"/>
  <c r="D331" i="1"/>
  <c r="BR331" i="1"/>
  <c r="E331" i="1" s="1"/>
  <c r="D332" i="1"/>
  <c r="BR332" i="1"/>
  <c r="E332" i="1" s="1"/>
  <c r="D333" i="1"/>
  <c r="BR333" i="1"/>
  <c r="E333" i="1" s="1"/>
  <c r="G300" i="1"/>
  <c r="I300" i="1"/>
  <c r="K300" i="1"/>
  <c r="L300" i="1"/>
  <c r="G301" i="1"/>
  <c r="I301" i="1"/>
  <c r="K301" i="1"/>
  <c r="L301" i="1"/>
  <c r="G302" i="1"/>
  <c r="I302" i="1"/>
  <c r="K302" i="1"/>
  <c r="L302" i="1"/>
  <c r="G303" i="1"/>
  <c r="I303" i="1"/>
  <c r="K303" i="1"/>
  <c r="L303" i="1"/>
  <c r="G304" i="1"/>
  <c r="I304" i="1"/>
  <c r="K304" i="1"/>
  <c r="L304" i="1"/>
  <c r="G305" i="1"/>
  <c r="I305" i="1"/>
  <c r="K305" i="1"/>
  <c r="L305" i="1"/>
  <c r="G306" i="1"/>
  <c r="I306" i="1"/>
  <c r="K306" i="1"/>
  <c r="L306" i="1"/>
  <c r="G307" i="1"/>
  <c r="I307" i="1"/>
  <c r="K307" i="1"/>
  <c r="L307" i="1"/>
  <c r="G308" i="1"/>
  <c r="I308" i="1"/>
  <c r="K308" i="1"/>
  <c r="L308" i="1"/>
  <c r="G309" i="1"/>
  <c r="I309" i="1"/>
  <c r="K309" i="1"/>
  <c r="L309" i="1"/>
  <c r="G310" i="1"/>
  <c r="I310" i="1"/>
  <c r="K310" i="1"/>
  <c r="L310" i="1"/>
  <c r="G311" i="1"/>
  <c r="I311" i="1"/>
  <c r="K311" i="1"/>
  <c r="L311" i="1"/>
  <c r="G312" i="1"/>
  <c r="I312" i="1"/>
  <c r="K312" i="1"/>
  <c r="L312" i="1"/>
  <c r="G313" i="1"/>
  <c r="I313" i="1"/>
  <c r="K313" i="1"/>
  <c r="L313" i="1"/>
  <c r="G314" i="1"/>
  <c r="I314" i="1"/>
  <c r="K314" i="1"/>
  <c r="L314" i="1"/>
  <c r="G315" i="1"/>
  <c r="I315" i="1"/>
  <c r="K315" i="1"/>
  <c r="L315" i="1"/>
  <c r="G316" i="1"/>
  <c r="I316" i="1"/>
  <c r="K316" i="1"/>
  <c r="L316" i="1"/>
  <c r="G317" i="1"/>
  <c r="I317" i="1"/>
  <c r="K317" i="1"/>
  <c r="L317" i="1"/>
  <c r="G318" i="1"/>
  <c r="I318" i="1"/>
  <c r="K318" i="1"/>
  <c r="L318" i="1"/>
  <c r="G319" i="1"/>
  <c r="I319" i="1"/>
  <c r="K319" i="1"/>
  <c r="L319" i="1"/>
  <c r="G320" i="1"/>
  <c r="I320" i="1"/>
  <c r="K320" i="1"/>
  <c r="L320" i="1"/>
  <c r="G321" i="1"/>
  <c r="I321" i="1"/>
  <c r="K321" i="1"/>
  <c r="L321" i="1"/>
  <c r="G322" i="1"/>
  <c r="I322" i="1"/>
  <c r="K322" i="1"/>
  <c r="L322" i="1"/>
  <c r="G323" i="1"/>
  <c r="I323" i="1"/>
  <c r="K323" i="1"/>
  <c r="L323" i="1"/>
  <c r="G324" i="1"/>
  <c r="I324" i="1"/>
  <c r="K324" i="1"/>
  <c r="L324" i="1"/>
  <c r="G325" i="1"/>
  <c r="I325" i="1"/>
  <c r="K325" i="1"/>
  <c r="L325" i="1"/>
  <c r="G326" i="1"/>
  <c r="I326" i="1"/>
  <c r="K326" i="1"/>
  <c r="L326" i="1"/>
  <c r="G327" i="1"/>
  <c r="I327" i="1"/>
  <c r="K327" i="1"/>
  <c r="L327" i="1"/>
  <c r="G328" i="1"/>
  <c r="I328" i="1"/>
  <c r="K328" i="1"/>
  <c r="L328" i="1"/>
  <c r="G329" i="1"/>
  <c r="I329" i="1"/>
  <c r="K329" i="1"/>
  <c r="L329" i="1"/>
  <c r="G330" i="1"/>
  <c r="I330" i="1"/>
  <c r="K330" i="1"/>
  <c r="L330" i="1"/>
  <c r="G331" i="1"/>
  <c r="I331" i="1"/>
  <c r="K331" i="1"/>
  <c r="L331" i="1"/>
  <c r="G332" i="1"/>
  <c r="I332" i="1"/>
  <c r="K332" i="1"/>
  <c r="L332" i="1"/>
  <c r="G333" i="1"/>
  <c r="I333" i="1"/>
  <c r="K333" i="1"/>
  <c r="L333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2" i="1"/>
  <c r="BR299" i="1" l="1"/>
  <c r="E299" i="1" s="1"/>
  <c r="D299" i="1"/>
  <c r="BR298" i="1"/>
  <c r="E298" i="1" s="1"/>
  <c r="D298" i="1"/>
  <c r="BR297" i="1"/>
  <c r="E297" i="1" s="1"/>
  <c r="D297" i="1"/>
  <c r="BR296" i="1"/>
  <c r="E296" i="1" s="1"/>
  <c r="D296" i="1"/>
  <c r="BR295" i="1"/>
  <c r="E295" i="1" s="1"/>
  <c r="D295" i="1"/>
  <c r="BR294" i="1"/>
  <c r="E294" i="1" s="1"/>
  <c r="D294" i="1"/>
  <c r="BR293" i="1"/>
  <c r="E293" i="1" s="1"/>
  <c r="D293" i="1"/>
  <c r="BR292" i="1"/>
  <c r="E292" i="1" s="1"/>
  <c r="D292" i="1"/>
  <c r="BR291" i="1"/>
  <c r="E291" i="1" s="1"/>
  <c r="D291" i="1"/>
  <c r="BR290" i="1"/>
  <c r="E290" i="1" s="1"/>
  <c r="D290" i="1"/>
  <c r="BR289" i="1"/>
  <c r="E289" i="1" s="1"/>
  <c r="D289" i="1"/>
  <c r="BR288" i="1"/>
  <c r="E288" i="1" s="1"/>
  <c r="D288" i="1"/>
  <c r="BR287" i="1"/>
  <c r="E287" i="1" s="1"/>
  <c r="D287" i="1"/>
  <c r="BR286" i="1"/>
  <c r="E286" i="1" s="1"/>
  <c r="D286" i="1"/>
  <c r="BR285" i="1"/>
  <c r="E285" i="1" s="1"/>
  <c r="D285" i="1"/>
  <c r="BR284" i="1"/>
  <c r="E284" i="1" s="1"/>
  <c r="D284" i="1"/>
  <c r="BR283" i="1"/>
  <c r="E283" i="1" s="1"/>
  <c r="D283" i="1"/>
  <c r="BR282" i="1"/>
  <c r="E282" i="1" s="1"/>
  <c r="D282" i="1"/>
  <c r="BR281" i="1"/>
  <c r="E281" i="1" s="1"/>
  <c r="D281" i="1"/>
  <c r="BR280" i="1"/>
  <c r="E280" i="1" s="1"/>
  <c r="D280" i="1"/>
  <c r="BR279" i="1"/>
  <c r="E279" i="1" s="1"/>
  <c r="D279" i="1"/>
  <c r="BR278" i="1"/>
  <c r="E278" i="1" s="1"/>
  <c r="D278" i="1"/>
  <c r="BR277" i="1"/>
  <c r="E277" i="1" s="1"/>
  <c r="D277" i="1"/>
  <c r="BR276" i="1"/>
  <c r="E276" i="1" s="1"/>
  <c r="D276" i="1"/>
  <c r="BR275" i="1"/>
  <c r="E275" i="1" s="1"/>
  <c r="D275" i="1"/>
  <c r="BR274" i="1"/>
  <c r="E274" i="1" s="1"/>
  <c r="D274" i="1"/>
  <c r="BR273" i="1"/>
  <c r="E273" i="1" s="1"/>
  <c r="D273" i="1"/>
  <c r="BR272" i="1"/>
  <c r="E272" i="1" s="1"/>
  <c r="D272" i="1"/>
  <c r="BR271" i="1"/>
  <c r="E271" i="1" s="1"/>
  <c r="D271" i="1"/>
  <c r="BR270" i="1"/>
  <c r="E270" i="1" s="1"/>
  <c r="D270" i="1"/>
  <c r="BR269" i="1"/>
  <c r="E269" i="1" s="1"/>
  <c r="D269" i="1"/>
  <c r="BR268" i="1"/>
  <c r="E268" i="1" s="1"/>
  <c r="D268" i="1"/>
  <c r="BR267" i="1"/>
  <c r="E267" i="1" s="1"/>
  <c r="D267" i="1"/>
  <c r="BR266" i="1"/>
  <c r="E266" i="1" s="1"/>
  <c r="D266" i="1"/>
  <c r="BR265" i="1"/>
  <c r="E265" i="1" s="1"/>
  <c r="D265" i="1"/>
  <c r="BR264" i="1"/>
  <c r="E264" i="1" s="1"/>
  <c r="D264" i="1"/>
  <c r="BR263" i="1"/>
  <c r="E263" i="1" s="1"/>
  <c r="D263" i="1"/>
  <c r="BR262" i="1"/>
  <c r="E262" i="1" s="1"/>
  <c r="D262" i="1"/>
  <c r="BR261" i="1"/>
  <c r="E261" i="1" s="1"/>
  <c r="D261" i="1"/>
  <c r="BR260" i="1"/>
  <c r="E260" i="1" s="1"/>
  <c r="D260" i="1"/>
  <c r="BR259" i="1"/>
  <c r="E259" i="1" s="1"/>
  <c r="D259" i="1"/>
  <c r="BR258" i="1"/>
  <c r="E258" i="1" s="1"/>
  <c r="D258" i="1"/>
  <c r="BR257" i="1"/>
  <c r="E257" i="1" s="1"/>
  <c r="D257" i="1"/>
  <c r="BR256" i="1"/>
  <c r="E256" i="1" s="1"/>
  <c r="D256" i="1"/>
  <c r="BR255" i="1"/>
  <c r="E255" i="1" s="1"/>
  <c r="D255" i="1"/>
  <c r="BR254" i="1"/>
  <c r="E254" i="1" s="1"/>
  <c r="D254" i="1"/>
  <c r="BR253" i="1"/>
  <c r="E253" i="1" s="1"/>
  <c r="D253" i="1"/>
  <c r="BR252" i="1"/>
  <c r="E252" i="1" s="1"/>
  <c r="D252" i="1"/>
  <c r="BR251" i="1"/>
  <c r="E251" i="1" s="1"/>
  <c r="D251" i="1"/>
  <c r="BR250" i="1"/>
  <c r="E250" i="1" s="1"/>
  <c r="D250" i="1"/>
  <c r="BR249" i="1"/>
  <c r="E249" i="1" s="1"/>
  <c r="D249" i="1"/>
  <c r="BR248" i="1"/>
  <c r="E248" i="1" s="1"/>
  <c r="D248" i="1"/>
  <c r="BR247" i="1"/>
  <c r="E247" i="1" s="1"/>
  <c r="D247" i="1"/>
  <c r="BR246" i="1"/>
  <c r="E246" i="1" s="1"/>
  <c r="D246" i="1"/>
  <c r="BR245" i="1"/>
  <c r="E245" i="1" s="1"/>
  <c r="D245" i="1"/>
  <c r="BR244" i="1"/>
  <c r="E244" i="1" s="1"/>
  <c r="D244" i="1"/>
  <c r="BR243" i="1"/>
  <c r="E243" i="1" s="1"/>
  <c r="D243" i="1"/>
  <c r="BR242" i="1"/>
  <c r="E242" i="1" s="1"/>
  <c r="D242" i="1"/>
  <c r="BR241" i="1"/>
  <c r="E241" i="1" s="1"/>
  <c r="D241" i="1"/>
  <c r="BR240" i="1"/>
  <c r="E240" i="1" s="1"/>
  <c r="D240" i="1"/>
  <c r="BR239" i="1"/>
  <c r="E239" i="1" s="1"/>
  <c r="D239" i="1"/>
  <c r="BR238" i="1"/>
  <c r="E238" i="1" s="1"/>
  <c r="D238" i="1"/>
  <c r="BR237" i="1"/>
  <c r="E237" i="1" s="1"/>
  <c r="D237" i="1"/>
  <c r="BR236" i="1"/>
  <c r="E236" i="1" s="1"/>
  <c r="D236" i="1"/>
  <c r="BR235" i="1"/>
  <c r="E235" i="1" s="1"/>
  <c r="D235" i="1"/>
  <c r="BR234" i="1"/>
  <c r="E234" i="1" s="1"/>
  <c r="D234" i="1"/>
  <c r="BR233" i="1"/>
  <c r="E233" i="1" s="1"/>
  <c r="D233" i="1"/>
  <c r="BR232" i="1"/>
  <c r="E232" i="1" s="1"/>
  <c r="D232" i="1"/>
  <c r="BR231" i="1"/>
  <c r="E231" i="1" s="1"/>
  <c r="D231" i="1"/>
  <c r="BR230" i="1"/>
  <c r="E230" i="1" s="1"/>
  <c r="D230" i="1"/>
  <c r="BR229" i="1"/>
  <c r="E229" i="1" s="1"/>
  <c r="D229" i="1"/>
  <c r="BR228" i="1"/>
  <c r="E228" i="1" s="1"/>
  <c r="D228" i="1"/>
  <c r="BR227" i="1"/>
  <c r="E227" i="1" s="1"/>
  <c r="D227" i="1"/>
  <c r="BR226" i="1"/>
  <c r="E226" i="1" s="1"/>
  <c r="D226" i="1"/>
  <c r="BR225" i="1"/>
  <c r="E225" i="1" s="1"/>
  <c r="D225" i="1"/>
  <c r="BR224" i="1"/>
  <c r="E224" i="1" s="1"/>
  <c r="D224" i="1"/>
  <c r="BR223" i="1"/>
  <c r="E223" i="1" s="1"/>
  <c r="D223" i="1"/>
  <c r="BR222" i="1"/>
  <c r="E222" i="1" s="1"/>
  <c r="D222" i="1"/>
  <c r="BR221" i="1"/>
  <c r="E221" i="1" s="1"/>
  <c r="D221" i="1"/>
  <c r="BR220" i="1"/>
  <c r="E220" i="1" s="1"/>
  <c r="D220" i="1"/>
  <c r="BR219" i="1"/>
  <c r="E219" i="1" s="1"/>
  <c r="D219" i="1"/>
  <c r="BR218" i="1"/>
  <c r="E218" i="1" s="1"/>
  <c r="D218" i="1"/>
  <c r="BR217" i="1"/>
  <c r="E217" i="1" s="1"/>
  <c r="D217" i="1"/>
  <c r="BR216" i="1"/>
  <c r="E216" i="1" s="1"/>
  <c r="D216" i="1"/>
  <c r="BR215" i="1"/>
  <c r="E215" i="1" s="1"/>
  <c r="D215" i="1"/>
  <c r="BR214" i="1"/>
  <c r="E214" i="1" s="1"/>
  <c r="D214" i="1"/>
  <c r="BR213" i="1"/>
  <c r="E213" i="1" s="1"/>
  <c r="D213" i="1"/>
  <c r="BR212" i="1"/>
  <c r="E212" i="1" s="1"/>
  <c r="D212" i="1"/>
  <c r="BR211" i="1"/>
  <c r="E211" i="1" s="1"/>
  <c r="D211" i="1"/>
  <c r="BR210" i="1"/>
  <c r="E210" i="1" s="1"/>
  <c r="D210" i="1"/>
  <c r="BR209" i="1"/>
  <c r="E209" i="1" s="1"/>
  <c r="D209" i="1"/>
  <c r="BR208" i="1"/>
  <c r="E208" i="1" s="1"/>
  <c r="D208" i="1"/>
  <c r="BR207" i="1"/>
  <c r="E207" i="1" s="1"/>
  <c r="D207" i="1"/>
  <c r="BR206" i="1"/>
  <c r="E206" i="1" s="1"/>
  <c r="D206" i="1"/>
  <c r="BR205" i="1"/>
  <c r="E205" i="1" s="1"/>
  <c r="D205" i="1"/>
  <c r="BR204" i="1"/>
  <c r="E204" i="1" s="1"/>
  <c r="D204" i="1"/>
  <c r="BR203" i="1"/>
  <c r="E203" i="1" s="1"/>
  <c r="D203" i="1"/>
  <c r="BR202" i="1"/>
  <c r="E202" i="1" s="1"/>
  <c r="D202" i="1"/>
  <c r="BR201" i="1"/>
  <c r="E201" i="1" s="1"/>
  <c r="D201" i="1"/>
  <c r="BR200" i="1"/>
  <c r="E200" i="1" s="1"/>
  <c r="D200" i="1"/>
  <c r="BR199" i="1"/>
  <c r="E199" i="1" s="1"/>
  <c r="D199" i="1"/>
  <c r="BR198" i="1"/>
  <c r="E198" i="1" s="1"/>
  <c r="D198" i="1"/>
  <c r="BR197" i="1"/>
  <c r="E197" i="1" s="1"/>
  <c r="D197" i="1"/>
  <c r="BR196" i="1"/>
  <c r="E196" i="1" s="1"/>
  <c r="D196" i="1"/>
  <c r="BR195" i="1"/>
  <c r="E195" i="1" s="1"/>
  <c r="D195" i="1"/>
  <c r="BR194" i="1"/>
  <c r="E194" i="1" s="1"/>
  <c r="D194" i="1"/>
  <c r="BR193" i="1"/>
  <c r="E193" i="1" s="1"/>
  <c r="D193" i="1"/>
  <c r="BR192" i="1"/>
  <c r="E192" i="1" s="1"/>
  <c r="D192" i="1"/>
  <c r="BR191" i="1"/>
  <c r="E191" i="1" s="1"/>
  <c r="D191" i="1"/>
  <c r="BR190" i="1"/>
  <c r="E190" i="1" s="1"/>
  <c r="D190" i="1"/>
  <c r="BR189" i="1"/>
  <c r="E189" i="1" s="1"/>
  <c r="D189" i="1"/>
  <c r="BR188" i="1"/>
  <c r="E188" i="1" s="1"/>
  <c r="D188" i="1"/>
  <c r="BR187" i="1"/>
  <c r="E187" i="1" s="1"/>
  <c r="D187" i="1"/>
  <c r="BR186" i="1"/>
  <c r="E186" i="1" s="1"/>
  <c r="D186" i="1"/>
  <c r="BR185" i="1"/>
  <c r="E185" i="1" s="1"/>
  <c r="D185" i="1"/>
  <c r="BR184" i="1"/>
  <c r="E184" i="1" s="1"/>
  <c r="D184" i="1"/>
  <c r="BR183" i="1"/>
  <c r="E183" i="1" s="1"/>
  <c r="D183" i="1"/>
  <c r="BR182" i="1"/>
  <c r="E182" i="1" s="1"/>
  <c r="D182" i="1"/>
  <c r="BR181" i="1"/>
  <c r="E181" i="1" s="1"/>
  <c r="D181" i="1"/>
  <c r="BR180" i="1"/>
  <c r="E180" i="1" s="1"/>
  <c r="D180" i="1"/>
  <c r="BR179" i="1"/>
  <c r="E179" i="1" s="1"/>
  <c r="D179" i="1"/>
  <c r="BR178" i="1"/>
  <c r="E178" i="1" s="1"/>
  <c r="D178" i="1"/>
  <c r="BR177" i="1"/>
  <c r="E177" i="1" s="1"/>
  <c r="D177" i="1"/>
  <c r="BR176" i="1"/>
  <c r="E176" i="1" s="1"/>
  <c r="D176" i="1"/>
  <c r="BR175" i="1"/>
  <c r="E175" i="1" s="1"/>
  <c r="D175" i="1"/>
  <c r="BR174" i="1"/>
  <c r="E174" i="1" s="1"/>
  <c r="D174" i="1"/>
  <c r="BR173" i="1"/>
  <c r="E173" i="1" s="1"/>
  <c r="D173" i="1"/>
  <c r="BR172" i="1"/>
  <c r="E172" i="1" s="1"/>
  <c r="D172" i="1"/>
  <c r="BR171" i="1"/>
  <c r="E171" i="1" s="1"/>
  <c r="D171" i="1"/>
  <c r="BR170" i="1"/>
  <c r="E170" i="1" s="1"/>
  <c r="D170" i="1"/>
  <c r="BR169" i="1"/>
  <c r="E169" i="1" s="1"/>
  <c r="D169" i="1"/>
  <c r="BR168" i="1"/>
  <c r="E168" i="1" s="1"/>
  <c r="D168" i="1"/>
  <c r="BR167" i="1"/>
  <c r="E167" i="1" s="1"/>
  <c r="D167" i="1"/>
  <c r="BR166" i="1"/>
  <c r="E166" i="1" s="1"/>
  <c r="D166" i="1"/>
  <c r="BR165" i="1"/>
  <c r="E165" i="1" s="1"/>
  <c r="D165" i="1"/>
  <c r="BR164" i="1"/>
  <c r="E164" i="1" s="1"/>
  <c r="D164" i="1"/>
  <c r="BR163" i="1"/>
  <c r="E163" i="1" s="1"/>
  <c r="D163" i="1"/>
  <c r="BR162" i="1"/>
  <c r="E162" i="1" s="1"/>
  <c r="D162" i="1"/>
  <c r="BR161" i="1"/>
  <c r="E161" i="1" s="1"/>
  <c r="D161" i="1"/>
  <c r="BR160" i="1"/>
  <c r="E160" i="1" s="1"/>
  <c r="D160" i="1"/>
  <c r="BR159" i="1"/>
  <c r="E159" i="1" s="1"/>
  <c r="D159" i="1"/>
  <c r="BR158" i="1"/>
  <c r="E158" i="1" s="1"/>
  <c r="D158" i="1"/>
  <c r="BR157" i="1"/>
  <c r="E157" i="1" s="1"/>
  <c r="D157" i="1"/>
  <c r="BR156" i="1"/>
  <c r="E156" i="1" s="1"/>
  <c r="D156" i="1"/>
  <c r="BR155" i="1"/>
  <c r="E155" i="1" s="1"/>
  <c r="D155" i="1"/>
  <c r="BR154" i="1"/>
  <c r="E154" i="1" s="1"/>
  <c r="D154" i="1"/>
  <c r="BR153" i="1"/>
  <c r="E153" i="1" s="1"/>
  <c r="D153" i="1"/>
  <c r="BR152" i="1"/>
  <c r="E152" i="1" s="1"/>
  <c r="D152" i="1"/>
  <c r="BR151" i="1"/>
  <c r="E151" i="1" s="1"/>
  <c r="D151" i="1"/>
  <c r="BR150" i="1"/>
  <c r="E150" i="1" s="1"/>
  <c r="D150" i="1"/>
  <c r="BR149" i="1"/>
  <c r="E149" i="1" s="1"/>
  <c r="D149" i="1"/>
  <c r="BR148" i="1"/>
  <c r="E148" i="1" s="1"/>
  <c r="D148" i="1"/>
  <c r="BR147" i="1"/>
  <c r="E147" i="1" s="1"/>
  <c r="D147" i="1"/>
  <c r="BR146" i="1"/>
  <c r="E146" i="1" s="1"/>
  <c r="D146" i="1"/>
  <c r="BR145" i="1"/>
  <c r="E145" i="1" s="1"/>
  <c r="D145" i="1"/>
  <c r="BR144" i="1"/>
  <c r="E144" i="1" s="1"/>
  <c r="D144" i="1"/>
  <c r="BR143" i="1"/>
  <c r="E143" i="1" s="1"/>
  <c r="D143" i="1"/>
  <c r="BR142" i="1"/>
  <c r="E142" i="1" s="1"/>
  <c r="D142" i="1"/>
  <c r="BR141" i="1"/>
  <c r="E141" i="1" s="1"/>
  <c r="D141" i="1"/>
  <c r="BR140" i="1"/>
  <c r="E140" i="1" s="1"/>
  <c r="D140" i="1"/>
  <c r="BR139" i="1"/>
  <c r="E139" i="1" s="1"/>
  <c r="D139" i="1"/>
  <c r="BR138" i="1"/>
  <c r="E138" i="1" s="1"/>
  <c r="D138" i="1"/>
  <c r="BR137" i="1"/>
  <c r="E137" i="1" s="1"/>
  <c r="D137" i="1"/>
  <c r="BR136" i="1"/>
  <c r="E136" i="1" s="1"/>
  <c r="D136" i="1"/>
  <c r="BR135" i="1"/>
  <c r="E135" i="1" s="1"/>
  <c r="D135" i="1"/>
  <c r="BR134" i="1"/>
  <c r="E134" i="1" s="1"/>
  <c r="D134" i="1"/>
  <c r="BR133" i="1"/>
  <c r="E133" i="1" s="1"/>
  <c r="D133" i="1"/>
  <c r="BR132" i="1"/>
  <c r="E132" i="1" s="1"/>
  <c r="D132" i="1"/>
  <c r="BR131" i="1"/>
  <c r="E131" i="1" s="1"/>
  <c r="D131" i="1"/>
  <c r="BR130" i="1"/>
  <c r="E130" i="1" s="1"/>
  <c r="D130" i="1"/>
  <c r="BR129" i="1"/>
  <c r="E129" i="1" s="1"/>
  <c r="D129" i="1"/>
  <c r="BR128" i="1"/>
  <c r="E128" i="1" s="1"/>
  <c r="D128" i="1"/>
  <c r="BR127" i="1"/>
  <c r="E127" i="1" s="1"/>
  <c r="D127" i="1"/>
  <c r="BR126" i="1"/>
  <c r="E126" i="1" s="1"/>
  <c r="D126" i="1"/>
  <c r="BR125" i="1"/>
  <c r="E125" i="1" s="1"/>
  <c r="D125" i="1"/>
  <c r="BR124" i="1"/>
  <c r="E124" i="1" s="1"/>
  <c r="D124" i="1"/>
  <c r="BR123" i="1"/>
  <c r="E123" i="1" s="1"/>
  <c r="D123" i="1"/>
  <c r="BR122" i="1"/>
  <c r="E122" i="1" s="1"/>
  <c r="D122" i="1"/>
  <c r="BR121" i="1"/>
  <c r="E121" i="1" s="1"/>
  <c r="D121" i="1"/>
  <c r="BR120" i="1"/>
  <c r="E120" i="1" s="1"/>
  <c r="D120" i="1"/>
  <c r="BR119" i="1"/>
  <c r="E119" i="1" s="1"/>
  <c r="D119" i="1"/>
  <c r="BR118" i="1"/>
  <c r="E118" i="1" s="1"/>
  <c r="D118" i="1"/>
  <c r="BR117" i="1"/>
  <c r="E117" i="1" s="1"/>
  <c r="D117" i="1"/>
  <c r="BR116" i="1"/>
  <c r="E116" i="1" s="1"/>
  <c r="D116" i="1"/>
  <c r="BR115" i="1"/>
  <c r="E115" i="1" s="1"/>
  <c r="D115" i="1"/>
  <c r="BR114" i="1"/>
  <c r="E114" i="1" s="1"/>
  <c r="D114" i="1"/>
  <c r="BR113" i="1"/>
  <c r="E113" i="1" s="1"/>
  <c r="D113" i="1"/>
  <c r="BR112" i="1"/>
  <c r="E112" i="1" s="1"/>
  <c r="D112" i="1"/>
  <c r="BR111" i="1"/>
  <c r="E111" i="1" s="1"/>
  <c r="D111" i="1"/>
  <c r="BR110" i="1"/>
  <c r="E110" i="1" s="1"/>
  <c r="D110" i="1"/>
  <c r="BR109" i="1"/>
  <c r="E109" i="1" s="1"/>
  <c r="D109" i="1"/>
  <c r="BR108" i="1"/>
  <c r="E108" i="1" s="1"/>
  <c r="D108" i="1"/>
  <c r="BR107" i="1"/>
  <c r="E107" i="1" s="1"/>
  <c r="D107" i="1"/>
  <c r="BR106" i="1"/>
  <c r="E106" i="1" s="1"/>
  <c r="D106" i="1"/>
  <c r="BR105" i="1"/>
  <c r="E105" i="1" s="1"/>
  <c r="D105" i="1"/>
  <c r="BR104" i="1"/>
  <c r="E104" i="1" s="1"/>
  <c r="D104" i="1"/>
  <c r="BR103" i="1"/>
  <c r="E103" i="1" s="1"/>
  <c r="D103" i="1"/>
  <c r="BR102" i="1"/>
  <c r="E102" i="1" s="1"/>
  <c r="D102" i="1"/>
  <c r="BR101" i="1"/>
  <c r="E101" i="1" s="1"/>
  <c r="D101" i="1"/>
  <c r="BR100" i="1"/>
  <c r="E100" i="1" s="1"/>
  <c r="D100" i="1"/>
  <c r="BR99" i="1"/>
  <c r="E99" i="1" s="1"/>
  <c r="D99" i="1"/>
  <c r="BR98" i="1"/>
  <c r="E98" i="1" s="1"/>
  <c r="D98" i="1"/>
  <c r="BR97" i="1"/>
  <c r="E97" i="1" s="1"/>
  <c r="D97" i="1"/>
  <c r="BR96" i="1"/>
  <c r="E96" i="1" s="1"/>
  <c r="D96" i="1"/>
  <c r="BR95" i="1"/>
  <c r="E95" i="1" s="1"/>
  <c r="D95" i="1"/>
  <c r="BR94" i="1"/>
  <c r="E94" i="1" s="1"/>
  <c r="D94" i="1"/>
  <c r="BR93" i="1"/>
  <c r="E93" i="1" s="1"/>
  <c r="D93" i="1"/>
  <c r="BR92" i="1"/>
  <c r="E92" i="1" s="1"/>
  <c r="D92" i="1"/>
  <c r="BR91" i="1"/>
  <c r="E91" i="1" s="1"/>
  <c r="D91" i="1"/>
  <c r="BR90" i="1"/>
  <c r="E90" i="1" s="1"/>
  <c r="D90" i="1"/>
  <c r="BR89" i="1"/>
  <c r="E89" i="1" s="1"/>
  <c r="D89" i="1"/>
  <c r="BR88" i="1"/>
  <c r="E88" i="1" s="1"/>
  <c r="D88" i="1"/>
  <c r="BR87" i="1"/>
  <c r="E87" i="1" s="1"/>
  <c r="D87" i="1"/>
  <c r="BR86" i="1"/>
  <c r="E86" i="1" s="1"/>
  <c r="D86" i="1"/>
  <c r="BR85" i="1"/>
  <c r="E85" i="1" s="1"/>
  <c r="D85" i="1"/>
  <c r="BR84" i="1"/>
  <c r="E84" i="1" s="1"/>
  <c r="D84" i="1"/>
  <c r="BR83" i="1"/>
  <c r="E83" i="1" s="1"/>
  <c r="D83" i="1"/>
  <c r="BR82" i="1"/>
  <c r="E82" i="1" s="1"/>
  <c r="D82" i="1"/>
  <c r="BR81" i="1"/>
  <c r="E81" i="1" s="1"/>
  <c r="D81" i="1"/>
  <c r="BR80" i="1"/>
  <c r="E80" i="1" s="1"/>
  <c r="D80" i="1"/>
  <c r="BR79" i="1"/>
  <c r="E79" i="1" s="1"/>
  <c r="D79" i="1"/>
  <c r="BR78" i="1"/>
  <c r="E78" i="1" s="1"/>
  <c r="D78" i="1"/>
  <c r="BR77" i="1"/>
  <c r="E77" i="1" s="1"/>
  <c r="D77" i="1"/>
  <c r="BR76" i="1"/>
  <c r="E76" i="1" s="1"/>
  <c r="D76" i="1"/>
  <c r="BR75" i="1"/>
  <c r="E75" i="1" s="1"/>
  <c r="D75" i="1"/>
  <c r="BR74" i="1"/>
  <c r="E74" i="1" s="1"/>
  <c r="D74" i="1"/>
  <c r="BR73" i="1"/>
  <c r="E73" i="1" s="1"/>
  <c r="D73" i="1"/>
  <c r="BR72" i="1"/>
  <c r="E72" i="1" s="1"/>
  <c r="D72" i="1"/>
  <c r="BR71" i="1"/>
  <c r="E71" i="1" s="1"/>
  <c r="D71" i="1"/>
  <c r="BR70" i="1"/>
  <c r="E70" i="1" s="1"/>
  <c r="D70" i="1"/>
  <c r="BR69" i="1"/>
  <c r="E69" i="1" s="1"/>
  <c r="D69" i="1"/>
  <c r="BR68" i="1"/>
  <c r="E68" i="1" s="1"/>
  <c r="D68" i="1"/>
  <c r="BR67" i="1"/>
  <c r="E67" i="1" s="1"/>
  <c r="D67" i="1"/>
  <c r="BR66" i="1"/>
  <c r="E66" i="1" s="1"/>
  <c r="D66" i="1"/>
  <c r="BR65" i="1"/>
  <c r="E65" i="1" s="1"/>
  <c r="D65" i="1"/>
  <c r="BR64" i="1"/>
  <c r="E64" i="1" s="1"/>
  <c r="D64" i="1"/>
  <c r="BR63" i="1"/>
  <c r="E63" i="1" s="1"/>
  <c r="D63" i="1"/>
  <c r="BR62" i="1"/>
  <c r="E62" i="1" s="1"/>
  <c r="D62" i="1"/>
  <c r="BR61" i="1"/>
  <c r="E61" i="1" s="1"/>
  <c r="D61" i="1"/>
  <c r="BR60" i="1"/>
  <c r="E60" i="1" s="1"/>
  <c r="D60" i="1"/>
  <c r="BR59" i="1"/>
  <c r="E59" i="1" s="1"/>
  <c r="D59" i="1"/>
  <c r="BR58" i="1"/>
  <c r="E58" i="1" s="1"/>
  <c r="D58" i="1"/>
  <c r="BR57" i="1"/>
  <c r="E57" i="1" s="1"/>
  <c r="D57" i="1"/>
  <c r="BR56" i="1"/>
  <c r="E56" i="1" s="1"/>
  <c r="D56" i="1"/>
  <c r="BR55" i="1"/>
  <c r="E55" i="1" s="1"/>
  <c r="D55" i="1"/>
  <c r="BR54" i="1"/>
  <c r="E54" i="1" s="1"/>
  <c r="D54" i="1"/>
  <c r="BR53" i="1"/>
  <c r="E53" i="1" s="1"/>
  <c r="D53" i="1"/>
  <c r="BR52" i="1"/>
  <c r="E52" i="1" s="1"/>
  <c r="D52" i="1"/>
  <c r="BR51" i="1"/>
  <c r="E51" i="1" s="1"/>
  <c r="D51" i="1"/>
  <c r="BR50" i="1"/>
  <c r="E50" i="1" s="1"/>
  <c r="D50" i="1"/>
  <c r="BR49" i="1"/>
  <c r="E49" i="1" s="1"/>
  <c r="D49" i="1"/>
  <c r="BR48" i="1"/>
  <c r="E48" i="1" s="1"/>
  <c r="D48" i="1"/>
  <c r="BR47" i="1"/>
  <c r="E47" i="1" s="1"/>
  <c r="D47" i="1"/>
  <c r="BR46" i="1"/>
  <c r="E46" i="1" s="1"/>
  <c r="D46" i="1"/>
  <c r="BR45" i="1"/>
  <c r="E45" i="1" s="1"/>
  <c r="D45" i="1"/>
  <c r="BR44" i="1"/>
  <c r="E44" i="1" s="1"/>
  <c r="D44" i="1"/>
  <c r="BR43" i="1"/>
  <c r="E43" i="1" s="1"/>
  <c r="D43" i="1"/>
  <c r="BR42" i="1"/>
  <c r="E42" i="1" s="1"/>
  <c r="D42" i="1"/>
  <c r="BR41" i="1"/>
  <c r="E41" i="1" s="1"/>
  <c r="D41" i="1"/>
  <c r="BR40" i="1"/>
  <c r="E40" i="1" s="1"/>
  <c r="D40" i="1"/>
  <c r="BR39" i="1"/>
  <c r="E39" i="1" s="1"/>
  <c r="D39" i="1"/>
  <c r="BR38" i="1"/>
  <c r="E38" i="1" s="1"/>
  <c r="D38" i="1"/>
  <c r="BR37" i="1"/>
  <c r="E37" i="1" s="1"/>
  <c r="D37" i="1"/>
  <c r="BR36" i="1"/>
  <c r="E36" i="1" s="1"/>
  <c r="D36" i="1"/>
  <c r="BR35" i="1"/>
  <c r="E35" i="1" s="1"/>
  <c r="D35" i="1"/>
  <c r="BR34" i="1"/>
  <c r="E34" i="1" s="1"/>
  <c r="D34" i="1"/>
  <c r="BR33" i="1"/>
  <c r="E33" i="1" s="1"/>
  <c r="D33" i="1"/>
  <c r="BR32" i="1"/>
  <c r="E32" i="1" s="1"/>
  <c r="D32" i="1"/>
  <c r="BR31" i="1"/>
  <c r="E31" i="1" s="1"/>
  <c r="D31" i="1"/>
  <c r="BR30" i="1"/>
  <c r="E30" i="1" s="1"/>
  <c r="D30" i="1"/>
  <c r="BR29" i="1"/>
  <c r="E29" i="1" s="1"/>
  <c r="D29" i="1"/>
  <c r="BR28" i="1"/>
  <c r="E28" i="1" s="1"/>
  <c r="D28" i="1"/>
  <c r="BR27" i="1"/>
  <c r="E27" i="1" s="1"/>
  <c r="D27" i="1"/>
  <c r="BR26" i="1"/>
  <c r="E26" i="1" s="1"/>
  <c r="D26" i="1"/>
  <c r="BR25" i="1"/>
  <c r="E25" i="1" s="1"/>
  <c r="D25" i="1"/>
  <c r="BR24" i="1"/>
  <c r="E24" i="1" s="1"/>
  <c r="D24" i="1"/>
  <c r="BR23" i="1"/>
  <c r="E23" i="1" s="1"/>
  <c r="D23" i="1"/>
  <c r="BR22" i="1"/>
  <c r="E22" i="1" s="1"/>
  <c r="D22" i="1"/>
  <c r="BR21" i="1"/>
  <c r="E21" i="1" s="1"/>
  <c r="D21" i="1"/>
  <c r="BR20" i="1"/>
  <c r="E20" i="1" s="1"/>
  <c r="D20" i="1"/>
  <c r="BR19" i="1"/>
  <c r="E19" i="1" s="1"/>
  <c r="D19" i="1"/>
  <c r="BR18" i="1"/>
  <c r="E18" i="1" s="1"/>
  <c r="D18" i="1"/>
  <c r="BR17" i="1"/>
  <c r="E17" i="1" s="1"/>
  <c r="D17" i="1"/>
  <c r="BR16" i="1"/>
  <c r="E16" i="1" s="1"/>
  <c r="D16" i="1"/>
  <c r="BR15" i="1"/>
  <c r="E15" i="1" s="1"/>
  <c r="D15" i="1"/>
  <c r="BR14" i="1"/>
  <c r="E14" i="1" s="1"/>
  <c r="D14" i="1"/>
  <c r="BR13" i="1"/>
  <c r="E13" i="1" s="1"/>
  <c r="D13" i="1"/>
  <c r="BR12" i="1"/>
  <c r="E12" i="1" s="1"/>
  <c r="D12" i="1"/>
  <c r="BR11" i="1"/>
  <c r="E11" i="1" s="1"/>
  <c r="D11" i="1"/>
  <c r="BR10" i="1"/>
  <c r="E10" i="1" s="1"/>
  <c r="D10" i="1"/>
  <c r="BR9" i="1"/>
  <c r="E9" i="1" s="1"/>
  <c r="D9" i="1"/>
  <c r="BR8" i="1"/>
  <c r="E8" i="1" s="1"/>
  <c r="D8" i="1"/>
  <c r="BR7" i="1"/>
  <c r="E7" i="1" s="1"/>
  <c r="D7" i="1"/>
  <c r="BR6" i="1"/>
  <c r="E6" i="1" s="1"/>
  <c r="D6" i="1"/>
  <c r="BR5" i="1"/>
  <c r="E5" i="1" s="1"/>
  <c r="D5" i="1"/>
  <c r="BR4" i="1"/>
  <c r="E4" i="1" s="1"/>
  <c r="D4" i="1"/>
  <c r="BR3" i="1"/>
  <c r="E3" i="1" s="1"/>
  <c r="D3" i="1"/>
  <c r="BR2" i="1"/>
  <c r="E2" i="1" s="1"/>
  <c r="D2" i="1"/>
  <c r="B8" i="64" l="1"/>
  <c r="B6" i="64"/>
  <c r="B7" i="64"/>
  <c r="B12" i="64"/>
  <c r="B13" i="64"/>
  <c r="B11" i="64"/>
</calcChain>
</file>

<file path=xl/sharedStrings.xml><?xml version="1.0" encoding="utf-8"?>
<sst xmlns="http://schemas.openxmlformats.org/spreadsheetml/2006/main" count="3745" uniqueCount="397">
  <si>
    <t>Отметка времени</t>
  </si>
  <si>
    <t>Ваш пол</t>
  </si>
  <si>
    <t>Сколько вам лет?</t>
  </si>
  <si>
    <t>Сколько полных лет вы работаете?</t>
  </si>
  <si>
    <t>А сколько лет вы работаете на последнем рабочем месте?</t>
  </si>
  <si>
    <t>В общем, на сколько вы удовлетворены своей текущей работой?</t>
  </si>
  <si>
    <t>Сколько недель назад вы вернулись из отпуска?</t>
  </si>
  <si>
    <t>Сколько дней по продолжительности был ваш недавний отпуск?</t>
  </si>
  <si>
    <t>Как вы оцениваете качество вашего недавнего отпуска?</t>
  </si>
  <si>
    <t>Как вы оцениваете уровень стресса в своей работе?</t>
  </si>
  <si>
    <t>Меня беспокоит усталость</t>
  </si>
  <si>
    <t>Я очень быстро устаю</t>
  </si>
  <si>
    <t>Я успеваю сделать мало дел в течение дня</t>
  </si>
  <si>
    <t>У меня достаточно энергии для повседневной жизни</t>
  </si>
  <si>
    <t>Я чувствую физическое истощение</t>
  </si>
  <si>
    <t>Мне трудно начать что-нибудь делать</t>
  </si>
  <si>
    <t>Мне трудно думать четко и ясно</t>
  </si>
  <si>
    <t>У меня нет никакого желания что-нибудь делать</t>
  </si>
  <si>
    <t>Я чувствую умственное истощение</t>
  </si>
  <si>
    <t>Когда я делаю что-нибудь, я могу довольно хорошо сконцентрироваться</t>
  </si>
  <si>
    <t>Большинство вещей я скорее предпочту сделать самостоятельно, чем попрошу кого-то о помощи</t>
  </si>
  <si>
    <t>Я испытываю беспокойство, когда приходится ждать кого-то другого, или когда что-то занимает слишком много времени</t>
  </si>
  <si>
    <t>Я нахожусь в спешке и постоянно гоняюсь за временем</t>
  </si>
  <si>
    <t>Я раздражаюсь, когда меня отвлекают посередине какого-то дела</t>
  </si>
  <si>
    <t>Я постоянно занят и пытаюсь выполнять несколько дел одновременно</t>
  </si>
  <si>
    <t>Часто я замечаю, что делаю два или три дела одновременно, например, обедаю и пишу заметки одновременно разговаривая по телефону</t>
  </si>
  <si>
    <t>Я беру на себя обязательств больше, чем по факту оказываюсь способен выполнить</t>
  </si>
  <si>
    <t>Я испытываю чувство вины, когда ни над чем не работаю</t>
  </si>
  <si>
    <t>Очень важно видеть конкретный результат того, что я делаю</t>
  </si>
  <si>
    <t>Я больше заинтересован в конечном результате моей работы, чем в самом процессе</t>
  </si>
  <si>
    <t>Все происходящее движется и дела выполняются не достаточно быстро для меня</t>
  </si>
  <si>
    <t>Я теряю самообладание, когда что-то происходит не по моему или срабатывает не так, как мне нужно</t>
  </si>
  <si>
    <t>После того, как мне дали ответ, я могу задать тот же вопрос повторно, не осознавая этого</t>
  </si>
  <si>
    <t>Я трачу много времени планируя и думая о будущих событиях, в то время как теряю связь со «здесь и сейчас»</t>
  </si>
  <si>
    <t>Я замечаю, что продолжаю работать после того, как мои коллеги уже ушли</t>
  </si>
  <si>
    <t>Я злюсь, когда люди не удовлетворяют моим стандартам безупречной работы</t>
  </si>
  <si>
    <t>Я расстраиваюсь в ситуациях, когда я не могу себя контролировать</t>
  </si>
  <si>
    <t>Я сам оказываю на себя давление, назначая даты завершения задачам, над которыми работаю</t>
  </si>
  <si>
    <t>Мне очень сложно расслабиться, когда я работаю</t>
  </si>
  <si>
    <t>Я трачу больше времени на работу, чем на времяпрепровождение с друзьями, на хобби или собственный досуг</t>
  </si>
  <si>
    <t>Я погружаюсь в проекты заблаговременно, еще до того, как завершены предшествующие фазы, чтобы получить фору</t>
  </si>
  <si>
    <t>Я расстраиваюсь даже когда допускаю незначительную ошибку</t>
  </si>
  <si>
    <t>Я вкладываю больше размышлений, времени и энергии в свою работу, чем в свои отношения с друзьями и любимыми</t>
  </si>
  <si>
    <t>Я забываю, игнорирую или не придаю особого значения таким празднованиям, как день рождения, помолвки, юбилеи и прочие праздники.</t>
  </si>
  <si>
    <t>Я принимаю важные решения до того, как в моем распоряжении появятся все факты и возможность их обдумать</t>
  </si>
  <si>
    <t>Темп нашей жизни постоянно возрастает</t>
  </si>
  <si>
    <t>Я люблю жизнь в высоком ритме</t>
  </si>
  <si>
    <t>Мне не нравится, когда люди не могут сразу же выполнить 5-ти минутную задачу</t>
  </si>
  <si>
    <t>Даже в отпуске мелкие и небольшие задачи я стараюсь выполнять с минимальной задержкой</t>
  </si>
  <si>
    <t>Проверять рабочую почту / мессенджеры в отпуске - это норма современной жизни</t>
  </si>
  <si>
    <t>Если в отпуске хотя бы краем глаза просматривать почту, то возвращение из отпуска будет не таким жестким</t>
  </si>
  <si>
    <t>Находясь в отпуске необходимо поглядывать в рабочую почту / чаты, чтобы вовремя отреагировать на что-то срочное</t>
  </si>
  <si>
    <t>Мне неприятно осознавать, что кто-то простаивает, ожидая моего ответа, пока я нахожусь в отпуске</t>
  </si>
  <si>
    <t>Если находясь в отпуске раз-два в день я проверю рабочую почту/мессенджеры на предмет срочного, то мне это нисколько не повредит</t>
  </si>
  <si>
    <t>Если человек не перерабатывает или не работает из отпуска, то он просто не достаточно сильно любит свою работу</t>
  </si>
  <si>
    <t>Как вы оцениваете свою собственную незаменимость на рабочем месте</t>
  </si>
  <si>
    <t>Уровень усталости</t>
  </si>
  <si>
    <t>WART</t>
  </si>
  <si>
    <t>М</t>
  </si>
  <si>
    <t>Ж</t>
  </si>
  <si>
    <t>These results have been generated using XLSTAT Free. You can benefit from many more tools and options with a full version.</t>
  </si>
  <si>
    <t>Chi-square (Observed value)</t>
  </si>
  <si>
    <t>Chi-square (Critical value)</t>
  </si>
  <si>
    <t>DF</t>
  </si>
  <si>
    <t>p-value</t>
  </si>
  <si>
    <t>alpha</t>
  </si>
  <si>
    <t>Test interpretation:</t>
  </si>
  <si>
    <t>H0: The rows and the columns of the table are independent.</t>
  </si>
  <si>
    <t>Ha: There is a link between the rows and the columns of the table.</t>
  </si>
  <si>
    <t>&gt;</t>
  </si>
  <si>
    <t>&lt;</t>
  </si>
  <si>
    <t>Values displayed in red are significant at the level alpha=0,05</t>
  </si>
  <si>
    <t>Total</t>
  </si>
  <si>
    <t>Test of independence between the rows and the columns (Chi-square):</t>
  </si>
  <si>
    <t>Association coefficients (1):</t>
  </si>
  <si>
    <t>Coefficient</t>
  </si>
  <si>
    <t>Value</t>
  </si>
  <si>
    <t>Pearson's Phi</t>
  </si>
  <si>
    <t>Contingency coefficient</t>
  </si>
  <si>
    <t>Cramer's V</t>
  </si>
  <si>
    <t>Tschuprow's T</t>
  </si>
  <si>
    <t>Goodman and Kruskal tau (R/C)</t>
  </si>
  <si>
    <t>Goodman and Kruskal tau (C/R)</t>
  </si>
  <si>
    <t>Association coefficients (2):</t>
  </si>
  <si>
    <t>Standard deviation</t>
  </si>
  <si>
    <t>Lower bound 95%</t>
  </si>
  <si>
    <t>Upper bound 95%</t>
  </si>
  <si>
    <t>Goodman and Kruskal Gamma</t>
  </si>
  <si>
    <t>Kendall's tau</t>
  </si>
  <si>
    <t>Stuart's tau</t>
  </si>
  <si>
    <t>Somers' D (R/C)</t>
  </si>
  <si>
    <t>Somers' D (C/R)</t>
  </si>
  <si>
    <t>Theil's U (R/C)</t>
  </si>
  <si>
    <t>Theil's U (C/R)</t>
  </si>
  <si>
    <t>Theil's U (Symmetric)</t>
  </si>
  <si>
    <t>Усталость</t>
  </si>
  <si>
    <t>Column variable(s): Workbook = Про отпуск с работы и работу в отпуске (Ответы и анализ).xlsx / Sheet = Ответы на форму (1) / Range = 'Ответы на форму (1)'!$D:$D / 298 rows and 1 column</t>
  </si>
  <si>
    <t>Cohen's kappa</t>
  </si>
  <si>
    <t>Риск трудоголизма</t>
  </si>
  <si>
    <t>Column variable(s): Workbook = Про отпуск с работы и работу в отпуске (Ответы и анализ).xlsx / Sheet = Ответы на форму (1) / Range = 'Ответы на форму (1)'!$E:$E / 298 rows and 1 column</t>
  </si>
  <si>
    <t>&lt; 0,0001</t>
  </si>
  <si>
    <t>As the computed p-value is lower than the significance level alpha=0,05, one should reject the null hypothesis H0, and accept the alternative hypothesis Ha.</t>
  </si>
  <si>
    <t>The risk to reject the null hypothesis H0 while it is true is lower than 0,01%.</t>
  </si>
  <si>
    <t>1. Высокий</t>
  </si>
  <si>
    <t>2. Умеренный</t>
  </si>
  <si>
    <t>3. Низкий</t>
  </si>
  <si>
    <t>1. Не уставший</t>
  </si>
  <si>
    <t>2. Усталый</t>
  </si>
  <si>
    <t>3. В загоне</t>
  </si>
  <si>
    <t>Возраст</t>
  </si>
  <si>
    <t>Coefficient: Pearson</t>
  </si>
  <si>
    <t>Summary statistics (Quantitative data):</t>
  </si>
  <si>
    <t>Variable</t>
  </si>
  <si>
    <t>Observations</t>
  </si>
  <si>
    <t>Obs. with missing data</t>
  </si>
  <si>
    <t>Obs. without missing data</t>
  </si>
  <si>
    <t>Minimum</t>
  </si>
  <si>
    <t>Maximum</t>
  </si>
  <si>
    <t>Mean</t>
  </si>
  <si>
    <t>Std. deviation</t>
  </si>
  <si>
    <t>Correlation matrix (Pearson):</t>
  </si>
  <si>
    <t>Variables</t>
  </si>
  <si>
    <t>Coefficients of determination (Pearson):</t>
  </si>
  <si>
    <t>1</t>
  </si>
  <si>
    <t>2</t>
  </si>
  <si>
    <t>3</t>
  </si>
  <si>
    <t>4</t>
  </si>
  <si>
    <t>5</t>
  </si>
  <si>
    <t>Theoretical counts lower than 5 have been detected. To safely use the Chi-square test based on the Chi-square approximation, the theoretical counts should not be lower than 5.</t>
  </si>
  <si>
    <t>Row variable(s): Workbook = Про отпуск с работы и работу в отпуске (Ответы и анализ).xlsx / Sheet = Ответы на форму (1) / Range = 'Ответы на форму (1)'!$BH:$BH / 298 rows and 1 column</t>
  </si>
  <si>
    <t>Незаменимость</t>
  </si>
  <si>
    <t>1. Легко заменим</t>
  </si>
  <si>
    <t>2. Хрен знает</t>
  </si>
  <si>
    <t>3. Не заменим</t>
  </si>
  <si>
    <t>Стресс на работе</t>
  </si>
  <si>
    <t>Любовь к работе</t>
  </si>
  <si>
    <t>1. Расслабуха</t>
  </si>
  <si>
    <t>2. Всяко-разно</t>
  </si>
  <si>
    <t>3. Нервяка</t>
  </si>
  <si>
    <t>1. Ненавижу</t>
  </si>
  <si>
    <t>2. Ну так...</t>
  </si>
  <si>
    <t>3. Люблю</t>
  </si>
  <si>
    <t>The risk to reject the null hypothesis H0 while it is true is lower than 0,02%.</t>
  </si>
  <si>
    <t>Балл ДУ</t>
  </si>
  <si>
    <t>Row variable(s): Workbook = Про отпуск с работы и работу в отпуске (Ответы и анализ).xlsx / Sheet = Ответы на форму (1) / Range = 'Ответы на форму (1)'!$BC:$BC / 298 rows and 1 column</t>
  </si>
  <si>
    <t>Results for the variables Мне не нравится, когда люди не могут сразу же выполнить 5-ти минутную задачу and Риск трудоголизма:</t>
  </si>
  <si>
    <t>Contingency table (Мне не нравится, когда люди не могут сразу же выполнить 5-ти минутную задачу / Риск трудоголизма):</t>
  </si>
  <si>
    <t>Test of independence between the rows and the columns (Мне не нравится, когда люди не могут сразу же выполнить 5-ти минутную задачу / Риск трудоголизма):</t>
  </si>
  <si>
    <t>Significance by cell (Fisher's exact test) (Мне не нравится, когда люди не могут сразу же выполнить 5-ти минутную задачу / Риск трудоголизма):</t>
  </si>
  <si>
    <t>Observed frequencies (Мне не нравится, когда люди не могут сразу же выполнить 5-ти минутную задачу / Риск трудоголизма):</t>
  </si>
  <si>
    <t>Theoretical frequencies (Мне не нравится, когда люди не могут сразу же выполнить 5-ти минутную задачу / Риск трудоголизма):</t>
  </si>
  <si>
    <t>Percentages / Row (Мне не нравится, когда люди не могут сразу же выполнить 5-ти минутную задачу / Риск трудоголизма):</t>
  </si>
  <si>
    <t>Percentages / Column (Мне не нравится, когда люди не могут сразу же выполнить 5-ти минутную задачу / Риск трудоголизма):</t>
  </si>
  <si>
    <t>Percentages / Total (Мне не нравится, когда люди не могут сразу же выполнить 5-ти минутную задачу / Риск трудоголизма):</t>
  </si>
  <si>
    <r>
      <t>XLSTAT 2018.1.49725  - Tests on contingency tables (Chi-square...) - Start time: 06.09.2018 at 17:12:10 / End time: 06.09.2018 at 17:12:11</t>
    </r>
    <r>
      <rPr>
        <sz val="10"/>
        <color rgb="FFFFFFFF"/>
        <rFont val="Arial"/>
        <family val="2"/>
        <charset val="204"/>
      </rPr>
      <t xml:space="preserve"> / Microsoft Excel 15.05045</t>
    </r>
  </si>
  <si>
    <t>Results for the variables Мне неприятно осознавать, что кто-то простаивает, ожидая моего ответа, пока я нахожусь в отпуске and Усталость:</t>
  </si>
  <si>
    <t>Contingency table (Мне неприятно осознавать, что кто-то простаивает, ожидая моего ответа, пока я нахожусь в отпуске / Усталость):</t>
  </si>
  <si>
    <t>Test of independence between the rows and the columns (Мне неприятно осознавать, что кто-то простаивает, ожидая моего ответа, пока я нахожусь в отпуске / Усталость):</t>
  </si>
  <si>
    <t>Significance by cell (Fisher's exact test) (Мне неприятно осознавать, что кто-то простаивает, ожидая моего ответа, пока я нахожусь в отпуске / Усталость):</t>
  </si>
  <si>
    <t>Observed frequencies (Мне неприятно осознавать, что кто-то простаивает, ожидая моего ответа, пока я нахожусь в отпуске / Усталость):</t>
  </si>
  <si>
    <t>Theoretical frequencies (Мне неприятно осознавать, что кто-то простаивает, ожидая моего ответа, пока я нахожусь в отпуске / Усталость):</t>
  </si>
  <si>
    <t>Percentages / Row (Мне неприятно осознавать, что кто-то простаивает, ожидая моего ответа, пока я нахожусь в отпуске / Усталость):</t>
  </si>
  <si>
    <t>Percentages / Column (Мне неприятно осознавать, что кто-то простаивает, ожидая моего ответа, пока я нахожусь в отпуске / Усталость):</t>
  </si>
  <si>
    <t>Percentages / Total (Мне неприятно осознавать, что кто-то простаивает, ожидая моего ответа, пока я нахожусь в отпуске / Усталость):</t>
  </si>
  <si>
    <r>
      <t>XLSTAT 2018.1.49725  - Tests on contingency tables (Chi-square...) - Start time: 06.09.2018 at 17:16:07 / End time: 06.09.2018 at 17:16:08</t>
    </r>
    <r>
      <rPr>
        <sz val="10"/>
        <color rgb="FFFFFFFF"/>
        <rFont val="Arial"/>
        <family val="2"/>
        <charset val="204"/>
      </rPr>
      <t xml:space="preserve"> / Microsoft Excel 15.05045</t>
    </r>
  </si>
  <si>
    <t>Когда был отпуск?</t>
  </si>
  <si>
    <t>Как вы оцениваете отпуск?</t>
  </si>
  <si>
    <t>1. Отстой</t>
  </si>
  <si>
    <t>2. Вроде был…</t>
  </si>
  <si>
    <t>3. Крута!!!</t>
  </si>
  <si>
    <t>Results for the variables Усталость and Как вы оцениваете отпуск?:</t>
  </si>
  <si>
    <t>Contingency table (Усталость / Как вы оцениваете отпуск?):</t>
  </si>
  <si>
    <t>Test of independence between the rows and the columns (Усталость / Как вы оцениваете отпуск?):</t>
  </si>
  <si>
    <t>Significance by cell (Fisher's exact test) (Усталость / Как вы оцениваете отпуск?):</t>
  </si>
  <si>
    <t>Observed frequencies (Усталость / Как вы оцениваете отпуск?):</t>
  </si>
  <si>
    <t>Theoretical frequencies (Усталость / Как вы оцениваете отпуск?):</t>
  </si>
  <si>
    <t>Percentages / Row (Усталость / Как вы оцениваете отпуск?):</t>
  </si>
  <si>
    <t>Percentages / Column (Усталость / Как вы оцениваете отпуск?):</t>
  </si>
  <si>
    <t>Percentages / Total (Усталость / Как вы оцениваете отпуск?):</t>
  </si>
  <si>
    <t>Продолжительность</t>
  </si>
  <si>
    <t>1. КороткийНедавно</t>
  </si>
  <si>
    <t>2. Средний</t>
  </si>
  <si>
    <t>3. Большой</t>
  </si>
  <si>
    <t>Observations / Quantitative variables: Workbook = Про отпуск с работы и работу в отпуске (Ответы и анализ).xlsx / Sheet = Ответы на форму (1) / Range = 'Ответы на форму (1)'!$M:$BQ / 332 rows and 57 columns</t>
  </si>
  <si>
    <r>
      <t>XLSTAT 2018.1.49725  - Covariance / Correlation - Start time: 10.09.2018 at 10:30:49 / End time: 10.09.2018 at 10:30:50</t>
    </r>
    <r>
      <rPr>
        <sz val="10"/>
        <color rgb="FFFFFFFF"/>
        <rFont val="Arial"/>
        <family val="2"/>
        <charset val="204"/>
      </rPr>
      <t xml:space="preserve"> / Microsoft Excel 15.05045</t>
    </r>
  </si>
  <si>
    <t>Row variable(s): Workbook = Про отпуск с работы и работу в отпуске (Ответы и анализ).xlsx / Sheet = Ответы на форму (1) / Range = 'Ответы на форму (1)'!$I:$I / 332 rows and 1 column</t>
  </si>
  <si>
    <t>Column variable(s): Workbook = Про отпуск с работы и работу в отпуске (Ответы и анализ).xlsx / Sheet = Ответы на форму (1) / Range = 'Ответы на форму (1)'!$H:$H / 332 rows and 1 column</t>
  </si>
  <si>
    <t>Results for the variables Стресс на работе and Любовь к работе:</t>
  </si>
  <si>
    <t>Contingency table (Стресс на работе / Любовь к работе):</t>
  </si>
  <si>
    <t>Test of independence between the rows and the columns (Стресс на работе / Любовь к работе):</t>
  </si>
  <si>
    <t>Significance by cell (Fisher's exact test) (Стресс на работе / Любовь к работе):</t>
  </si>
  <si>
    <t>Observed frequencies (Стресс на работе / Любовь к работе):</t>
  </si>
  <si>
    <t>Theoretical frequencies (Стресс на работе / Любовь к работе):</t>
  </si>
  <si>
    <t>Percentages / Row (Стресс на работе / Любовь к работе):</t>
  </si>
  <si>
    <t>Percentages / Column (Стресс на работе / Любовь к работе):</t>
  </si>
  <si>
    <t>Percentages / Total (Стресс на работе / Любовь к работе):</t>
  </si>
  <si>
    <r>
      <t>XLSTAT 2018.1.49725  - Tests on contingency tables (Chi-square...) - Start time: 10.09.2018 at 10:35:39 / End time: 10.09.2018 at 10:35:40</t>
    </r>
    <r>
      <rPr>
        <sz val="10"/>
        <color rgb="FFFFFFFF"/>
        <rFont val="Arial"/>
        <family val="2"/>
        <charset val="204"/>
      </rPr>
      <t xml:space="preserve"> / Microsoft Excel 15.05045</t>
    </r>
  </si>
  <si>
    <t>Row variable(s): Workbook = Про отпуск с работы и работу в отпуске (Ответы и анализ).xlsx / Sheet = Ответы на форму (1) / Range = 'Ответы на форму (1)'!$BH:$BH / 332 rows and 1 column</t>
  </si>
  <si>
    <t>Column variable(s): Workbook = Про отпуск с работы и работу в отпуске (Ответы и анализ).xlsx / Sheet = Ответы на форму (1) / Range = 'Ответы на форму (1)'!$Y:$Y / 332 rows and 1 column</t>
  </si>
  <si>
    <t>Results for the variables Проверять рабочую почту / мессенджеры в отпуске - это норма современной жизни and Я чувствую физическое истощение:</t>
  </si>
  <si>
    <t>Contingency table (Проверять рабочую почту / мессенджеры в отпуске - это норма современной жизни / Я чувствую физическое истощение):</t>
  </si>
  <si>
    <t>Test of independence between the rows and the columns (Проверять рабочую почту / мессенджеры в отпуске - это норма современной жизни / Я чувствую физическое истощение):</t>
  </si>
  <si>
    <t>Significance by cell (Fisher's exact test) (Проверять рабочую почту / мессенджеры в отпуске - это норма современной жизни / Я чувствую физическое истощение):</t>
  </si>
  <si>
    <t>Observed frequencies (Проверять рабочую почту / мессенджеры в отпуске - это норма современной жизни / Я чувствую физическое истощение):</t>
  </si>
  <si>
    <t>Theoretical frequencies (Проверять рабочую почту / мессенджеры в отпуске - это норма современной жизни / Я чувствую физическое истощение):</t>
  </si>
  <si>
    <t>Percentages / Row (Проверять рабочую почту / мессенджеры в отпуске - это норма современной жизни / Я чувствую физическое истощение):</t>
  </si>
  <si>
    <t>Percentages / Column (Проверять рабочую почту / мессенджеры в отпуске - это норма современной жизни / Я чувствую физическое истощение):</t>
  </si>
  <si>
    <t>Percentages / Total (Проверять рабочую почту / мессенджеры в отпуске - это норма современной жизни / Я чувствую физическое истощение):</t>
  </si>
  <si>
    <r>
      <t>XLSTAT 2018.1.49725  - Tests on contingency tables (Chi-square...) - Start time: 10.09.2018 at 10:53:07 / End time: 10.09.2018 at 10:53:07</t>
    </r>
    <r>
      <rPr>
        <sz val="10"/>
        <color rgb="FFFFFFFF"/>
        <rFont val="Arial"/>
        <family val="2"/>
        <charset val="204"/>
      </rPr>
      <t xml:space="preserve"> / Microsoft Excel 15.05045</t>
    </r>
  </si>
  <si>
    <t>Row variable(s): Workbook = Про отпуск с работы и работу в отпуске (Ответы и анализ).xlsx / Sheet = Ответы на форму (1) / Range = 'Ответы на форму (1)'!$D:$D / 332 rows and 1 column</t>
  </si>
  <si>
    <t>Column variable(s): Workbook = Про отпуск с работы и работу в отпуске (Ответы и анализ).xlsx / Sheet = Ответы на форму (1) / Range = 'Ответы на форму (1)'!$L:$L / 332 rows and 1 column</t>
  </si>
  <si>
    <t>The risk to reject the null hypothesis H0 while it is true is lower than 1,97%.</t>
  </si>
  <si>
    <r>
      <t>XLSTAT 2018.1.49725  - Tests on contingency tables (Chi-square...) - Start time: 10.09.2018 at 13:01:06 / End time: 10.09.2018 at 13:01:07</t>
    </r>
    <r>
      <rPr>
        <sz val="10"/>
        <color rgb="FFFFFFFF"/>
        <rFont val="Arial"/>
        <family val="2"/>
        <charset val="204"/>
      </rPr>
      <t xml:space="preserve"> / Microsoft Excel 15.05045</t>
    </r>
  </si>
  <si>
    <t>Row variable(s): Workbook = Про отпуск с работы и работу в отпуске (Ответы и анализ).xlsx / Sheet = Ответы на форму (1) / Range = 'Ответы на форму (1)'!$K:$K / 332 rows and 1 column</t>
  </si>
  <si>
    <t>Results for the variables Продолжительность and Как вы оцениваете отпуск?:</t>
  </si>
  <si>
    <t>Contingency table (Продолжительность / Как вы оцениваете отпуск?):</t>
  </si>
  <si>
    <t>Test of independence between the rows and the columns (Продолжительность / Как вы оцениваете отпуск?):</t>
  </si>
  <si>
    <t>The risk to reject the null hypothesis H0 while it is true is lower than 0,15%.</t>
  </si>
  <si>
    <t>Significance by cell (Fisher's exact test) (Продолжительность / Как вы оцениваете отпуск?):</t>
  </si>
  <si>
    <t>Observed frequencies (Продолжительность / Как вы оцениваете отпуск?):</t>
  </si>
  <si>
    <t>Theoretical frequencies (Продолжительность / Как вы оцениваете отпуск?):</t>
  </si>
  <si>
    <t>Percentages / Row (Продолжительность / Как вы оцениваете отпуск?):</t>
  </si>
  <si>
    <t>Percentages / Column (Продолжительность / Как вы оцениваете отпуск?):</t>
  </si>
  <si>
    <t>Percentages / Total (Продолжительность / Как вы оцениваете отпуск?):</t>
  </si>
  <si>
    <r>
      <t>XLSTAT 2018.1.49725  - Tests on contingency tables (Chi-square...) - Start time: 10.09.2018 at 13:02:05 / End time: 10.09.2018 at 13:02:06</t>
    </r>
    <r>
      <rPr>
        <sz val="10"/>
        <color rgb="FFFFFFFF"/>
        <rFont val="Arial"/>
        <family val="2"/>
        <charset val="204"/>
      </rPr>
      <t xml:space="preserve"> / Microsoft Excel 15.05045</t>
    </r>
  </si>
  <si>
    <t>ДУ</t>
  </si>
  <si>
    <t>Row variable(s): Workbook = Про отпуск с работы и работу в отпуске (Ответы и анализ).xlsx / Sheet = Ответы на форму (1) / Range = 'Ответы на форму (1)'!$G:$G / 332 rows and 1 column</t>
  </si>
  <si>
    <t>Results for the variables Риск трудоголизма and Любовь к работе:</t>
  </si>
  <si>
    <t>Contingency table (Риск трудоголизма / Любовь к работе):</t>
  </si>
  <si>
    <t>Test of independence between the rows and the columns (Риск трудоголизма / Любовь к работе):</t>
  </si>
  <si>
    <t>Significance by cell (Fisher's exact test) (Риск трудоголизма / Любовь к работе):</t>
  </si>
  <si>
    <t>Observed frequencies (Риск трудоголизма / Любовь к работе):</t>
  </si>
  <si>
    <t>Theoretical frequencies (Риск трудоголизма / Любовь к работе):</t>
  </si>
  <si>
    <t>Percentages / Row (Риск трудоголизма / Любовь к работе):</t>
  </si>
  <si>
    <t>Percentages / Column (Риск трудоголизма / Любовь к работе):</t>
  </si>
  <si>
    <t>Percentages / Total (Риск трудоголизма / Любовь к работе):</t>
  </si>
  <si>
    <t>Results for the variables Незаменимость and Любовь к работе:</t>
  </si>
  <si>
    <t>Contingency table (Незаменимость / Любовь к работе):</t>
  </si>
  <si>
    <t>Test of independence between the rows and the columns (Незаменимость / Любовь к работе):</t>
  </si>
  <si>
    <t>The risk to reject the null hypothesis H0 while it is true is lower than 0,98%.</t>
  </si>
  <si>
    <t>Significance by cell (Fisher's exact test) (Незаменимость / Любовь к работе):</t>
  </si>
  <si>
    <t>Observed frequencies (Незаменимость / Любовь к работе):</t>
  </si>
  <si>
    <t>Theoretical frequencies (Незаменимость / Любовь к работе):</t>
  </si>
  <si>
    <t>Percentages / Row (Незаменимость / Любовь к работе):</t>
  </si>
  <si>
    <t>Percentages / Column (Незаменимость / Любовь к работе):</t>
  </si>
  <si>
    <t>Percentages / Total (Незаменимость / Любовь к работе):</t>
  </si>
  <si>
    <t>The risk to reject the null hypothesis H0 while it is true is lower than 0,68%.</t>
  </si>
  <si>
    <r>
      <t>XLSTAT 2018.1.49725  - Tests on contingency tables (Chi-square...) - Start time: 11.09.2018 at 13:04:14 / End time: 11.09.2018 at 13:04:15</t>
    </r>
    <r>
      <rPr>
        <sz val="10"/>
        <color rgb="FFFFFFFF"/>
        <rFont val="Arial"/>
        <family val="2"/>
        <charset val="204"/>
      </rPr>
      <t xml:space="preserve"> / Microsoft Excel 15.05045</t>
    </r>
  </si>
  <si>
    <t>Results for the variables Усталость and Мне неприятно осознавать, что кто-то простаивает, ожидая моего ответа, пока я нахожусь в отпуске:</t>
  </si>
  <si>
    <t>Contingency table (Усталость / Мне неприятно осознавать, что кто-то простаивает, ожидая моего ответа, пока я нахожусь в отпуске):</t>
  </si>
  <si>
    <t>Test of independence between the rows and the columns (Усталость / Мне неприятно осознавать, что кто-то простаивает, ожидая моего ответа, пока я нахожусь в отпуске):</t>
  </si>
  <si>
    <t>Significance by cell (Fisher's exact test) (Усталость / Мне неприятно осознавать, что кто-то простаивает, ожидая моего ответа, пока я нахожусь в отпуске):</t>
  </si>
  <si>
    <t>Observed frequencies (Усталость / Мне неприятно осознавать, что кто-то простаивает, ожидая моего ответа, пока я нахожусь в отпуске):</t>
  </si>
  <si>
    <t>Theoretical frequencies (Усталость / Мне неприятно осознавать, что кто-то простаивает, ожидая моего ответа, пока я нахожусь в отпуске):</t>
  </si>
  <si>
    <t>Percentages / Row (Усталость / Мне неприятно осознавать, что кто-то простаивает, ожидая моего ответа, пока я нахожусь в отпуске):</t>
  </si>
  <si>
    <t>Percentages / Column (Усталость / Мне неприятно осознавать, что кто-то простаивает, ожидая моего ответа, пока я нахожусь в отпуске):</t>
  </si>
  <si>
    <t>Percentages / Total (Усталость / Мне неприятно осознавать, что кто-то простаивает, ожидая моего ответа, пока я нахожусь в отпуске):</t>
  </si>
  <si>
    <t>Row variable(s): Workbook = Про отпуск с работы и работу в отпуске (Ответы и анализ).xlsx / Sheet = Ответы на форму (1) / Range = 'Ответы на форму (1)'!$D:$D / 367 rows and 1 column</t>
  </si>
  <si>
    <t>Column variable(s): Workbook = Про отпуск с работы и работу в отпуске (Ответы и анализ).xlsx / Sheet = Ответы на форму (1) / Range = 'Ответы на форму (1)'!$BL:$BL / 367 rows and 1 column</t>
  </si>
  <si>
    <r>
      <t>XLSTAT 2018.1.49725  - Tests on contingency tables (Chi-square...) - Start time: 11.09.2018 at 13:16:46 / End time: 11.09.2018 at 13:16:47</t>
    </r>
    <r>
      <rPr>
        <sz val="10"/>
        <color rgb="FFFFFFFF"/>
        <rFont val="Arial"/>
        <family val="2"/>
        <charset val="204"/>
      </rPr>
      <t xml:space="preserve"> / Microsoft Excel 15.05045</t>
    </r>
  </si>
  <si>
    <t>Row variable(s): Workbook = Про отпуск с работы и работу в отпуске (Ответы и анализ).xlsx / Sheet = Ответы на форму (1) / Range = 'Ответы на форму (1)'!$L:$L / 367 rows and 1 column</t>
  </si>
  <si>
    <t>Column variable(s): Workbook = Про отпуск с работы и работу в отпуске (Ответы и анализ).xlsx / Sheet = Ответы на форму (1) / Range = 'Ответы на форму (1)'!$BJ:$BJ / 367 rows and 1 column</t>
  </si>
  <si>
    <t>Results for the variables Как вы оцениваете отпуск? and Если в отпуске хотя бы краем глаза просматривать почту, то возвращение из отпуска будет не таким жестким:</t>
  </si>
  <si>
    <t>Contingency table (Как вы оцениваете отпуск? / Если в отпуске хотя бы краем глаза просматривать почту, то возвращение из отпуска будет не таким жестким):</t>
  </si>
  <si>
    <t>Test of independence between the rows and the columns (Как вы оцениваете отпуск? / Если в отпуске хотя бы краем глаза просматривать почту, то возвращение из отпуска будет не таким жестким):</t>
  </si>
  <si>
    <t>Significance by cell (Fisher's exact test) (Как вы оцениваете отпуск? / Если в отпуске хотя бы краем глаза просматривать почту, то возвращение из отпуска будет не таким жестким):</t>
  </si>
  <si>
    <t>Observed frequencies (Как вы оцениваете отпуск? / Если в отпуске хотя бы краем глаза просматривать почту, то возвращение из отпуска будет не таким жестким):</t>
  </si>
  <si>
    <t>Theoretical frequencies (Как вы оцениваете отпуск? / Если в отпуске хотя бы краем глаза просматривать почту, то возвращение из отпуска будет не таким жестким):</t>
  </si>
  <si>
    <t>Percentages / Row (Как вы оцениваете отпуск? / Если в отпуске хотя бы краем глаза просматривать почту, то возвращение из отпуска будет не таким жестким):</t>
  </si>
  <si>
    <t>Percentages / Column (Как вы оцениваете отпуск? / Если в отпуске хотя бы краем глаза просматривать почту, то возвращение из отпуска будет не таким жестким):</t>
  </si>
  <si>
    <t>Percentages / Total (Как вы оцениваете отпуск? / Если в отпуске хотя бы краем глаза просматривать почту, то возвращение из отпуска будет не таким жестким):</t>
  </si>
  <si>
    <r>
      <t>XLSTAT 2018.1.49725  - Tests on contingency tables (Chi-square...) - Start time: 11.09.2018 at 13:19:52 / End time: 11.09.2018 at 13:19:53</t>
    </r>
    <r>
      <rPr>
        <sz val="10"/>
        <color rgb="FFFFFFFF"/>
        <rFont val="Arial"/>
        <family val="2"/>
        <charset val="204"/>
      </rPr>
      <t xml:space="preserve"> / Microsoft Excel 15.05045</t>
    </r>
  </si>
  <si>
    <t>Column variable(s): Workbook = Про отпуск с работы и работу в отпуске (Ответы и анализ).xlsx / Sheet = Ответы на форму (1) / Range = 'Ответы на форму (1)'!$BH:$BH / 367 rows and 1 column</t>
  </si>
  <si>
    <t>Results for the variables Как вы оцениваете отпуск? and Даже в отпуске мелкие и небольшие задачи я стараюсь выполнять с минимальной задержкой:</t>
  </si>
  <si>
    <t>Contingency table (Как вы оцениваете отпуск? / Даже в отпуске мелкие и небольшие задачи я стараюсь выполнять с минимальной задержкой):</t>
  </si>
  <si>
    <t>Test of independence between the rows and the columns (Как вы оцениваете отпуск? / Даже в отпуске мелкие и небольшие задачи я стараюсь выполнять с минимальной задержкой):</t>
  </si>
  <si>
    <t>The risk to reject the null hypothesis H0 while it is true is lower than 1,15%.</t>
  </si>
  <si>
    <t>Significance by cell (Fisher's exact test) (Как вы оцениваете отпуск? / Даже в отпуске мелкие и небольшие задачи я стараюсь выполнять с минимальной задержкой):</t>
  </si>
  <si>
    <t>Observed frequencies (Как вы оцениваете отпуск? / Даже в отпуске мелкие и небольшие задачи я стараюсь выполнять с минимальной задержкой):</t>
  </si>
  <si>
    <t>Theoretical frequencies (Как вы оцениваете отпуск? / Даже в отпуске мелкие и небольшие задачи я стараюсь выполнять с минимальной задержкой):</t>
  </si>
  <si>
    <t>Percentages / Row (Как вы оцениваете отпуск? / Даже в отпуске мелкие и небольшие задачи я стараюсь выполнять с минимальной задержкой):</t>
  </si>
  <si>
    <t>Percentages / Column (Как вы оцениваете отпуск? / Даже в отпуске мелкие и небольшие задачи я стараюсь выполнять с минимальной задержкой):</t>
  </si>
  <si>
    <t>Percentages / Total (Как вы оцениваете отпуск? / Даже в отпуске мелкие и небольшие задачи я стараюсь выполнять с минимальной задержкой):</t>
  </si>
  <si>
    <r>
      <t>XLSTAT 2018.1.49725  - Tests on contingency tables (Chi-square...) - Start time: 11.09.2018 at 13:22:09 / End time: 11.09.2018 at 13:22:09</t>
    </r>
    <r>
      <rPr>
        <sz val="10"/>
        <color rgb="FFFFFFFF"/>
        <rFont val="Arial"/>
        <family val="2"/>
        <charset val="204"/>
      </rPr>
      <t xml:space="preserve"> / Microsoft Excel 15.05045</t>
    </r>
  </si>
  <si>
    <t>Row variable(s): Workbook = Про отпуск с работы и работу в отпуске (Ответы и анализ).xlsm / Sheet = Ответы на форму (1) / Range = 'Ответы на форму (1)'!$B:$B / 423 rows and 1 column</t>
  </si>
  <si>
    <t>Column variable(s): Workbook = Про отпуск с работы и работу в отпуске (Ответы и анализ).xlsm / Sheet = Ответы на форму (1) / Range = 'Ответы на форму (1)'!$H:$H / 423 rows and 1 column</t>
  </si>
  <si>
    <t>Results for the variables Ваш пол and Любовь к работе:</t>
  </si>
  <si>
    <t>Contingency table (Ваш пол / Любовь к работе):</t>
  </si>
  <si>
    <t>Test of independence between the rows and the columns (Ваш пол / Любовь к работе):</t>
  </si>
  <si>
    <t>The risk to reject the null hypothesis H0 while it is true is lower than 1,10%.</t>
  </si>
  <si>
    <t>Significance by cell (Fisher's exact test) (Ваш пол / Любовь к работе):</t>
  </si>
  <si>
    <t>Observed frequencies (Ваш пол / Любовь к работе):</t>
  </si>
  <si>
    <t>Theoretical frequencies (Ваш пол / Любовь к работе):</t>
  </si>
  <si>
    <t>Percentages / Row (Ваш пол / Любовь к работе):</t>
  </si>
  <si>
    <t>Percentages / Column (Ваш пол / Любовь к работе):</t>
  </si>
  <si>
    <t>Percentages / Total (Ваш пол / Любовь к работе):</t>
  </si>
  <si>
    <r>
      <t>XLSTAT 2018.1.49725  - Tests on contingency tables (Chi-square...) - Start time: 14.09.2018 at 13:37:33 / End time: 14.09.2018 at 13:37:34</t>
    </r>
    <r>
      <rPr>
        <sz val="10"/>
        <color rgb="FFFFFFFF"/>
        <rFont val="Arial"/>
        <family val="2"/>
        <charset val="204"/>
      </rPr>
      <t xml:space="preserve"> / Microsoft Excel 15.05045</t>
    </r>
  </si>
  <si>
    <t>Column variable(s): Workbook = Про отпуск с работы и работу в отпуске (Ответы и анализ).xlsm / Sheet = Ответы на форму (1) / Range = 'Ответы на форму (1)'!$E:$E / 423 rows and 1 column</t>
  </si>
  <si>
    <t>Results for the variables Ваш пол and Риск трудоголизма:</t>
  </si>
  <si>
    <t>Contingency table (Ваш пол / Риск трудоголизма):</t>
  </si>
  <si>
    <t>Test of independence between the rows and the columns (Ваш пол / Риск трудоголизма):</t>
  </si>
  <si>
    <t>The risk to reject the null hypothesis H0 while it is true is lower than 0,50%.</t>
  </si>
  <si>
    <t>Significance by cell (Fisher's exact test) (Ваш пол / Риск трудоголизма):</t>
  </si>
  <si>
    <t>Observed frequencies (Ваш пол / Риск трудоголизма):</t>
  </si>
  <si>
    <t>Theoretical frequencies (Ваш пол / Риск трудоголизма):</t>
  </si>
  <si>
    <t>Percentages / Row (Ваш пол / Риск трудоголизма):</t>
  </si>
  <si>
    <t>Percentages / Column (Ваш пол / Риск трудоголизма):</t>
  </si>
  <si>
    <t>Percentages / Total (Ваш пол / Риск трудоголизма):</t>
  </si>
  <si>
    <r>
      <t>XLSTAT 2018.1.49725  - Tests on contingency tables (Chi-square...) - Start time: 14.09.2018 at 13:44:32 / End time: 14.09.2018 at 13:44:33</t>
    </r>
    <r>
      <rPr>
        <sz val="10"/>
        <color rgb="FFFFFFFF"/>
        <rFont val="Arial"/>
        <family val="2"/>
        <charset val="204"/>
      </rPr>
      <t xml:space="preserve"> / Microsoft Excel 15.05045</t>
    </r>
  </si>
  <si>
    <t>Column variable(s): Workbook = Про отпуск с работы и работу в отпуске (Ответы и анализ).xlsm / Sheet = Ответы на форму (1) / Range = 'Ответы на форму (1)'!$D:$D / 423 rows and 1 column</t>
  </si>
  <si>
    <t>Results for the variables Ваш пол and Усталость:</t>
  </si>
  <si>
    <t>Contingency table (Ваш пол / Усталость):</t>
  </si>
  <si>
    <t>Test of independence between the rows and the columns (Ваш пол / Усталость):</t>
  </si>
  <si>
    <t>As the computed p-value is greater than the significance level alpha=0,05, one cannot reject the null hypothesis H0.</t>
  </si>
  <si>
    <t>The risk to reject the null hypothesis H0 while it is true is 39,15%.</t>
  </si>
  <si>
    <t>Significance by cell (Fisher's exact test) (Ваш пол / Усталость):</t>
  </si>
  <si>
    <t>Observed frequencies (Ваш пол / Усталость):</t>
  </si>
  <si>
    <t>Theoretical frequencies (Ваш пол / Усталость):</t>
  </si>
  <si>
    <t>Percentages / Row (Ваш пол / Усталость):</t>
  </si>
  <si>
    <t>Percentages / Column (Ваш пол / Усталость):</t>
  </si>
  <si>
    <t>Percentages / Total (Ваш пол / Усталость):</t>
  </si>
  <si>
    <r>
      <t>XLSTAT 2018.1.49725  - Tests on contingency tables (Chi-square...) - Start time: 14.09.2018 at 13:48:53 / End time: 14.09.2018 at 13:48:54</t>
    </r>
    <r>
      <rPr>
        <sz val="10"/>
        <color rgb="FFFFFFFF"/>
        <rFont val="Arial"/>
        <family val="2"/>
        <charset val="204"/>
      </rPr>
      <t xml:space="preserve"> / Microsoft Excel 15.05045</t>
    </r>
  </si>
  <si>
    <t>Row variable(s): Workbook = Про отпуск с работы и работу в отпуске (Ответы и анализ).xlsm / Sheet = Ответы на форму (1) / Range = 'Ответы на форму (1)'!$E:$E / 423 rows and 1 column</t>
  </si>
  <si>
    <t>The risk to reject the null hypothesis H0 while it is true is lower than 1,45%.</t>
  </si>
  <si>
    <r>
      <t>XLSTAT 2018.1.49725  - Tests on contingency tables (Chi-square...) - Start time: 14.09.2018 at 13:52:19 / End time: 14.09.2018 at 13:52:20</t>
    </r>
    <r>
      <rPr>
        <sz val="10"/>
        <color rgb="FFFFFFFF"/>
        <rFont val="Arial"/>
        <family val="2"/>
        <charset val="204"/>
      </rPr>
      <t xml:space="preserve"> / Microsoft Excel 15.05045</t>
    </r>
  </si>
  <si>
    <t>Row variable(s): Workbook = Про отпуск с работы и работу в отпуске (Ответы и анализ).xlsm / Sheet = Ответы на форму (1) / Range = 'Ответы на форму (1)'!$D:$D / 423 rows and 1 column</t>
  </si>
  <si>
    <t>1. Недавно</t>
  </si>
  <si>
    <t>3. Очень давно</t>
  </si>
  <si>
    <t>Results for the variables Когда был отпуск? and Усталость:</t>
  </si>
  <si>
    <t>Contingency table (Когда был отпуск? / Усталость):</t>
  </si>
  <si>
    <t>Test of independence between the rows and the columns (Когда был отпуск? / Усталость):</t>
  </si>
  <si>
    <t>Significance by cell (Fisher's exact test) (Когда был отпуск? / Усталость):</t>
  </si>
  <si>
    <t>Observed frequencies (Когда был отпуск? / Усталость):</t>
  </si>
  <si>
    <t>Theoretical frequencies (Когда был отпуск? / Усталость):</t>
  </si>
  <si>
    <t>Percentages / Row (Когда был отпуск? / Усталость):</t>
  </si>
  <si>
    <t>Percentages / Column (Когда был отпуск? / Усталость):</t>
  </si>
  <si>
    <t>Percentages / Total (Когда был отпуск? / Усталость):</t>
  </si>
  <si>
    <t>Observations / Quantitative variables: Workbook = Про отпуск с работы и работу в отпуске (Ответы и анализ).xlsm / Sheet = Ответы на форму (1) / Range = 'Ответы на форму (1)'!$N:$BR / 423 rows and 57 columns</t>
  </si>
  <si>
    <r>
      <t>XLSTAT 2018.1.49725  - Covariance / Correlation - Start time: 14.09.2018 at 14:25:38 / End time: 14.09.2018 at 14:25:39</t>
    </r>
    <r>
      <rPr>
        <sz val="10"/>
        <color rgb="FFFFFFFF"/>
        <rFont val="Arial"/>
        <family val="2"/>
        <charset val="204"/>
      </rPr>
      <t xml:space="preserve"> / Microsoft Excel 15.05045</t>
    </r>
  </si>
  <si>
    <t>Column variable(s): Workbook = Про отпуск с работы и работу в отпуске (Ответы и анализ).xlsm / Sheet = Ответы на форму (1) / Range = 'Ответы на форму (1)'!$BL:$BL / 423 rows and 1 column</t>
  </si>
  <si>
    <r>
      <t>XLSTAT 2018.1.49725  - Tests on contingency tables (Chi-square...) - Start time: 14.09.2018 at 14:30:26 / End time: 14.09.2018 at 14:30:26</t>
    </r>
    <r>
      <rPr>
        <sz val="10"/>
        <color rgb="FFFFFFFF"/>
        <rFont val="Arial"/>
        <family val="2"/>
        <charset val="204"/>
      </rPr>
      <t xml:space="preserve"> / Microsoft Excel 15.05045</t>
    </r>
  </si>
  <si>
    <t>Column variable(s): Workbook = Про отпуск с работы и работу в отпуске (Ответы и анализ).xlsm / Sheet = Ответы на форму (1) / Range = 'Ответы на форму (1)'!$BI:$BI / 423 rows and 1 column</t>
  </si>
  <si>
    <t>Row variable(s): Workbook = Про отпуск с работы и работу в отпуске (Ответы и анализ).xlsm / Sheet = Ответы на форму (1) / Range = 'Ответы на форму (1)'!$AY:$AY / 423 rows and 1 column</t>
  </si>
  <si>
    <t>Results for the variables Я трачу больше времени на работу, чем на времяпрепровождение с друзьями, на хобби или собственный досуг and Проверять рабочую почту / мессенджеры в отпуске - это норма современной жизни:</t>
  </si>
  <si>
    <t>Contingency table (Я трачу больше времени на работу, чем на времяпрепровождение с друзьями, на хобби или собственный досуг / Проверять рабочую почту / мессенджеры в отпуске - это норма современной жизни):</t>
  </si>
  <si>
    <t>Test of independence between the rows and the columns (Я трачу больше времени на работу, чем на времяпрепровождение с друзьями, на хобби или собственный досуг / Проверять рабочую почту / мессенджеры в отпуске - это норма современной жизни):</t>
  </si>
  <si>
    <t>Significance by cell (Fisher's exact test) (Я трачу больше времени на работу, чем на времяпрепровождение с друзьями, на хобби или собственный досуг / Проверять рабочую почту / мессенджеры в отпуске - это норма современной жизни):</t>
  </si>
  <si>
    <t>Observed frequencies (Я трачу больше времени на работу, чем на времяпрепровождение с друзьями, на хобби или собственный досуг / Проверять рабочую почту / мессенджеры в отпуске - это норма современной жизни):</t>
  </si>
  <si>
    <t>Theoretical frequencies (Я трачу больше времени на работу, чем на времяпрепровождение с друзьями, на хобби или собственный досуг / Проверять рабочую почту / мессенджеры в отпуске - это норма современной жизни):</t>
  </si>
  <si>
    <t>Percentages / Row (Я трачу больше времени на работу, чем на времяпрепровождение с друзьями, на хобби или собственный досуг / Проверять рабочую почту / мессенджеры в отпуске - это норма современной жизни):</t>
  </si>
  <si>
    <t>Percentages / Column (Я трачу больше времени на работу, чем на времяпрепровождение с друзьями, на хобби или собственный досуг / Проверять рабочую почту / мессенджеры в отпуске - это норма современной жизни):</t>
  </si>
  <si>
    <t>Percentages / Total (Я трачу больше времени на работу, чем на времяпрепровождение с друзьями, на хобби или собственный досуг / Проверять рабочую почту / мессенджеры в отпуске - это норма современной жизни):</t>
  </si>
  <si>
    <r>
      <t>XLSTAT 2018.1.49725  - Tests on contingency tables (Chi-square...) - Start time: 14.09.2018 at 14:49:15 / End time: 14.09.2018 at 14:49:16</t>
    </r>
    <r>
      <rPr>
        <sz val="10"/>
        <color rgb="FFFFFFFF"/>
        <rFont val="Arial"/>
        <family val="2"/>
        <charset val="204"/>
      </rPr>
      <t xml:space="preserve"> / Microsoft Excel 15.05045</t>
    </r>
  </si>
  <si>
    <t>Results for the variables Усталость and Любовь к работе:</t>
  </si>
  <si>
    <t>Contingency table (Усталость / Любовь к работе):</t>
  </si>
  <si>
    <t>Test of independence between the rows and the columns (Усталость / Любовь к работе):</t>
  </si>
  <si>
    <t>Significance by cell (Fisher's exact test) (Усталость / Любовь к работе):</t>
  </si>
  <si>
    <t>Observed frequencies (Усталость / Любовь к работе):</t>
  </si>
  <si>
    <t>Theoretical frequencies (Усталость / Любовь к работе):</t>
  </si>
  <si>
    <t>Percentages / Row (Усталость / Любовь к работе):</t>
  </si>
  <si>
    <t>Percentages / Column (Усталость / Любовь к работе):</t>
  </si>
  <si>
    <t>Percentages / Total (Усталость / Любовь к работе):</t>
  </si>
  <si>
    <r>
      <t>XLSTAT 2018.1.49725  - Tests on contingency tables (Chi-square...) - Start time: 14.09.2018 at 14:57:58 / End time: 14.09.2018 at 14:57:58</t>
    </r>
    <r>
      <rPr>
        <sz val="10"/>
        <color rgb="FFFFFFFF"/>
        <rFont val="Arial"/>
        <family val="2"/>
        <charset val="204"/>
      </rPr>
      <t xml:space="preserve"> / Microsoft Excel 15.05045</t>
    </r>
  </si>
  <si>
    <t>Row variable(s): Workbook = Про отпуск с работы и работу в отпуске (Ответы и анализ).xlsm / Sheet = Ответы на форму (1) / Range = 'Ответы на форму (1)'!$G:$G / 423 rows and 1 column</t>
  </si>
  <si>
    <t>The risk to reject the null hypothesis H0 while it is true is lower than 0,16%.</t>
  </si>
  <si>
    <r>
      <t>XLSTAT 2018.1.49725  - Tests on contingency tables (Chi-square...) - Start time: 14.09.2018 at 15:10:38 / End time: 14.09.2018 at 15:10:39</t>
    </r>
    <r>
      <rPr>
        <sz val="10"/>
        <color rgb="FFFFFFFF"/>
        <rFont val="Arial"/>
        <family val="2"/>
        <charset val="204"/>
      </rPr>
      <t xml:space="preserve"> / Microsoft Excel 15.05045</t>
    </r>
  </si>
  <si>
    <t>Время на текущем месте</t>
  </si>
  <si>
    <t>Осознание простоя</t>
  </si>
  <si>
    <t>Row variable(s): Workbook = Про отпуск с работы и работу в отпуске (Ответы и анализ).xlsm / Sheet = Ответы на форму (1) / Range = 'Ответы на форму (1)'!$N:$N / 423 rows and 1 column</t>
  </si>
  <si>
    <t>1. Ниче, подождут</t>
  </si>
  <si>
    <t>2. ну не знаю</t>
  </si>
  <si>
    <t>3. Простойэтоплоха!</t>
  </si>
  <si>
    <t>Column variable(s): Workbook = Про отпуск с работы и работу в отпуске (Ответы и анализ).xlsm / Sheet = Ответы на форму (1) / Range = 'Ответы на форму (1)'!$AH:$AH / 423 rows and 1 column</t>
  </si>
  <si>
    <t>Results for the variables Осознание простоя and Я испытываю беспокойство, когда приходится ждать кого-то другого, или когда что-то занимает слишком много времени:</t>
  </si>
  <si>
    <t>Contingency table (Осознание простоя / Я испытываю беспокойство, когда приходится ждать кого-то другого, или когда что-то занимает слишком много времени):</t>
  </si>
  <si>
    <t>Test of independence between the rows and the columns (Осознание простоя / Я испытываю беспокойство, когда приходится ждать кого-то другого, или когда что-то занимает слишком много времени):</t>
  </si>
  <si>
    <t>Significance by cell (Fisher's exact test) (Осознание простоя / Я испытываю беспокойство, когда приходится ждать кого-то другого, или когда что-то занимает слишком много времени):</t>
  </si>
  <si>
    <t>Observed frequencies (Осознание простоя / Я испытываю беспокойство, когда приходится ждать кого-то другого, или когда что-то занимает слишком много времени):</t>
  </si>
  <si>
    <t>Theoretical frequencies (Осознание простоя / Я испытываю беспокойство, когда приходится ждать кого-то другого, или когда что-то занимает слишком много времени):</t>
  </si>
  <si>
    <t>Percentages / Row (Осознание простоя / Я испытываю беспокойство, когда приходится ждать кого-то другого, или когда что-то занимает слишком много времени):</t>
  </si>
  <si>
    <t>Percentages / Column (Осознание простоя / Я испытываю беспокойство, когда приходится ждать кого-то другого, или когда что-то занимает слишком много времени):</t>
  </si>
  <si>
    <t>Percentages / Total (Осознание простоя / Я испытываю беспокойство, когда приходится ждать кого-то другого, или когда что-то занимает слишком много времени):</t>
  </si>
  <si>
    <r>
      <t>XLSTAT 2018.1.49725  - Tests on contingency tables (Chi-square...) - Start time: 14.09.2018 at 15:30:44 / End time: 14.09.2018 at 15:30:45</t>
    </r>
    <r>
      <rPr>
        <sz val="10"/>
        <color rgb="FFFFFFFF"/>
        <rFont val="Arial"/>
        <family val="2"/>
        <charset val="204"/>
      </rPr>
      <t xml:space="preserve"> / Microsoft Excel 15.05045</t>
    </r>
  </si>
  <si>
    <r>
      <t>You are using the XLSTAT trial version. Number of days remaining until the trial expires:</t>
    </r>
    <r>
      <rPr>
        <b/>
        <sz val="14"/>
        <color rgb="FFFFB63F"/>
        <rFont val="Arial"/>
        <family val="2"/>
        <charset val="204"/>
      </rPr>
      <t xml:space="preserve"> 9</t>
    </r>
  </si>
  <si>
    <t>Row variable(s): Workbook = Про отпуск с работы и работу в отпуске (Ответы и анализ).xlsm / Sheet = Ответы на форму (1) / Range = 'Ответы на форму (1)'!$J:$J / 459 rows and 1 column</t>
  </si>
  <si>
    <t>Column variable(s): Workbook = Про отпуск с работы и работу в отпуске (Ответы и анализ).xlsm / Sheet = Ответы на форму (1) / Range = 'Ответы на форму (1)'!$D:$D / 459 rows and 1 column</t>
  </si>
  <si>
    <t>:</t>
  </si>
  <si>
    <t>3D view of the contingency table</t>
  </si>
  <si>
    <t xml:space="preserve"> </t>
  </si>
  <si>
    <t>As the computed p-value is greater than the significance level alpha=0,005, one cannot reject the null hypothesis H0.</t>
  </si>
  <si>
    <t>Values displayed in red are significant at the level alpha=0,005</t>
  </si>
  <si>
    <t>Test of independence between the rows and the columns (Wilks' G²):</t>
  </si>
  <si>
    <t>Wilks' G² (Observed value)</t>
  </si>
  <si>
    <t>Wilks' G² (Critical value)</t>
  </si>
  <si>
    <t>Lower bound 99,500%</t>
  </si>
  <si>
    <t>Upper bound 99,500%</t>
  </si>
  <si>
    <r>
      <t>XLSTAT 2019.3.2.61545  - Tests on contingency tables (Chi-square...) - Start time: 24.09.2019 at 18:54:19 / End time: 24.09.2019 at 18:54:20</t>
    </r>
    <r>
      <rPr>
        <sz val="10"/>
        <color rgb="FFFFFFFF"/>
        <rFont val="Arial"/>
        <family val="2"/>
        <charset val="204"/>
      </rPr>
      <t xml:space="preserve"> / Microsoft Excel 15.05153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</si>
</sst>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:ss"/>
    <numFmt numFmtId="165" formatCode="0.000"/>
  </numFmts>
  <fonts count="10" x14ac:knownFonts="1">
    <font>
      <sz val="10"/>
      <color rgb="FF000000"/>
      <name val="Arial"/>
    </font>
    <font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i/>
      <sz val="10"/>
      <color rgb="FF000000"/>
      <name val="Arial"/>
      <family val="2"/>
      <charset val="204"/>
    </font>
    <font>
      <sz val="10"/>
      <color rgb="FFFFFFFF"/>
      <name val="Arial"/>
      <family val="2"/>
      <charset val="204"/>
    </font>
    <font>
      <b/>
      <sz val="10"/>
      <color rgb="FFFF0000"/>
      <name val="Arial"/>
      <family val="2"/>
      <charset val="204"/>
    </font>
    <font>
      <sz val="10"/>
      <color rgb="FF020000"/>
      <name val="Arial"/>
      <family val="2"/>
      <charset val="204"/>
    </font>
    <font>
      <b/>
      <sz val="10"/>
      <color rgb="FFFFFFFF"/>
      <name val="Arial"/>
      <family val="2"/>
      <charset val="204"/>
    </font>
    <font>
      <b/>
      <sz val="14"/>
      <color rgb="FFFFB63F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268250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1" fillId="0" borderId="0" xfId="0" quotePrefix="1" applyFont="1" applyAlignment="1"/>
    <xf numFmtId="0" fontId="2" fillId="0" borderId="0" xfId="0" applyFont="1" applyAlignment="1"/>
    <xf numFmtId="0" fontId="3" fillId="0" borderId="0" xfId="0" applyFont="1" applyAlignment="1"/>
    <xf numFmtId="49" fontId="0" fillId="0" borderId="0" xfId="0" applyNumberFormat="1" applyFont="1" applyAlignment="1"/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0" fillId="0" borderId="2" xfId="0" applyNumberFormat="1" applyFont="1" applyBorder="1" applyAlignment="1"/>
    <xf numFmtId="49" fontId="0" fillId="0" borderId="3" xfId="0" applyNumberFormat="1" applyFont="1" applyBorder="1" applyAlignment="1"/>
    <xf numFmtId="0" fontId="0" fillId="0" borderId="2" xfId="0" applyNumberFormat="1" applyFont="1" applyBorder="1" applyAlignment="1"/>
    <xf numFmtId="0" fontId="0" fillId="0" borderId="3" xfId="0" applyNumberFormat="1" applyFont="1" applyBorder="1" applyAlignment="1"/>
    <xf numFmtId="0" fontId="0" fillId="0" borderId="1" xfId="0" applyFont="1" applyBorder="1" applyAlignment="1"/>
    <xf numFmtId="0" fontId="0" fillId="0" borderId="3" xfId="0" applyFont="1" applyBorder="1" applyAlignment="1"/>
    <xf numFmtId="165" fontId="0" fillId="0" borderId="1" xfId="0" applyNumberFormat="1" applyFont="1" applyBorder="1" applyAlignment="1">
      <alignment horizontal="right"/>
    </xf>
    <xf numFmtId="165" fontId="0" fillId="0" borderId="0" xfId="0" applyNumberFormat="1" applyFont="1" applyAlignment="1">
      <alignment horizontal="right"/>
    </xf>
    <xf numFmtId="1" fontId="0" fillId="0" borderId="0" xfId="0" applyNumberFormat="1" applyFont="1" applyAlignment="1">
      <alignment horizontal="right"/>
    </xf>
    <xf numFmtId="0" fontId="0" fillId="0" borderId="3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165" fontId="0" fillId="0" borderId="2" xfId="0" applyNumberFormat="1" applyFont="1" applyBorder="1" applyAlignment="1">
      <alignment horizontal="center"/>
    </xf>
    <xf numFmtId="165" fontId="0" fillId="0" borderId="3" xfId="0" applyNumberFormat="1" applyFont="1" applyBorder="1" applyAlignment="1">
      <alignment horizontal="center"/>
    </xf>
    <xf numFmtId="0" fontId="4" fillId="0" borderId="0" xfId="0" applyFont="1" applyAlignment="1"/>
    <xf numFmtId="0" fontId="0" fillId="0" borderId="0" xfId="0" applyNumberFormat="1" applyFont="1" applyAlignment="1"/>
    <xf numFmtId="49" fontId="0" fillId="0" borderId="4" xfId="0" applyNumberFormat="1" applyFont="1" applyBorder="1" applyAlignment="1"/>
    <xf numFmtId="0" fontId="0" fillId="0" borderId="4" xfId="0" applyNumberFormat="1" applyFont="1" applyBorder="1" applyAlignment="1"/>
    <xf numFmtId="49" fontId="2" fillId="0" borderId="5" xfId="0" applyNumberFormat="1" applyFont="1" applyBorder="1" applyAlignment="1">
      <alignment horizontal="center"/>
    </xf>
    <xf numFmtId="0" fontId="0" fillId="0" borderId="6" xfId="0" applyNumberFormat="1" applyFont="1" applyBorder="1" applyAlignment="1"/>
    <xf numFmtId="0" fontId="0" fillId="0" borderId="7" xfId="0" applyNumberFormat="1" applyFont="1" applyBorder="1" applyAlignment="1"/>
    <xf numFmtId="0" fontId="0" fillId="0" borderId="8" xfId="0" applyNumberFormat="1" applyFont="1" applyBorder="1" applyAlignment="1"/>
    <xf numFmtId="165" fontId="0" fillId="0" borderId="2" xfId="0" applyNumberFormat="1" applyFont="1" applyBorder="1" applyAlignment="1"/>
    <xf numFmtId="165" fontId="0" fillId="0" borderId="0" xfId="0" applyNumberFormat="1" applyFont="1" applyAlignment="1"/>
    <xf numFmtId="165" fontId="0" fillId="0" borderId="6" xfId="0" applyNumberFormat="1" applyFont="1" applyBorder="1" applyAlignment="1"/>
    <xf numFmtId="165" fontId="0" fillId="0" borderId="7" xfId="0" applyNumberFormat="1" applyFont="1" applyBorder="1" applyAlignment="1"/>
    <xf numFmtId="165" fontId="0" fillId="0" borderId="3" xfId="0" applyNumberFormat="1" applyFont="1" applyBorder="1" applyAlignment="1"/>
    <xf numFmtId="165" fontId="0" fillId="0" borderId="4" xfId="0" applyNumberFormat="1" applyFont="1" applyBorder="1" applyAlignment="1"/>
    <xf numFmtId="165" fontId="0" fillId="0" borderId="8" xfId="0" applyNumberFormat="1" applyFont="1" applyBorder="1" applyAlignment="1"/>
    <xf numFmtId="165" fontId="6" fillId="0" borderId="3" xfId="0" applyNumberFormat="1" applyFont="1" applyBorder="1" applyAlignment="1">
      <alignment horizontal="center"/>
    </xf>
    <xf numFmtId="165" fontId="0" fillId="0" borderId="0" xfId="0" applyNumberFormat="1" applyFont="1" applyAlignment="1">
      <alignment horizontal="center"/>
    </xf>
    <xf numFmtId="165" fontId="6" fillId="0" borderId="0" xfId="0" applyNumberFormat="1" applyFont="1" applyAlignment="1">
      <alignment horizontal="center"/>
    </xf>
    <xf numFmtId="165" fontId="6" fillId="0" borderId="2" xfId="0" applyNumberFormat="1" applyFont="1" applyBorder="1" applyAlignment="1">
      <alignment horizontal="center"/>
    </xf>
    <xf numFmtId="49" fontId="7" fillId="0" borderId="0" xfId="0" applyNumberFormat="1" applyFont="1" applyAlignment="1"/>
    <xf numFmtId="49" fontId="7" fillId="0" borderId="2" xfId="0" applyNumberFormat="1" applyFont="1" applyBorder="1" applyAlignment="1"/>
    <xf numFmtId="49" fontId="7" fillId="0" borderId="3" xfId="0" applyNumberFormat="1" applyFont="1" applyBorder="1" applyAlignment="1"/>
    <xf numFmtId="0" fontId="7" fillId="0" borderId="2" xfId="0" applyNumberFormat="1" applyFont="1" applyBorder="1" applyAlignment="1"/>
    <xf numFmtId="0" fontId="7" fillId="0" borderId="0" xfId="0" applyNumberFormat="1" applyFont="1" applyAlignment="1"/>
    <xf numFmtId="0" fontId="7" fillId="0" borderId="3" xfId="0" applyNumberFormat="1" applyFont="1" applyBorder="1" applyAlignment="1"/>
    <xf numFmtId="165" fontId="7" fillId="0" borderId="2" xfId="0" applyNumberFormat="1" applyFont="1" applyBorder="1" applyAlignment="1"/>
    <xf numFmtId="165" fontId="7" fillId="0" borderId="0" xfId="0" applyNumberFormat="1" applyFont="1" applyAlignment="1"/>
    <xf numFmtId="165" fontId="7" fillId="0" borderId="3" xfId="0" applyNumberFormat="1" applyFont="1" applyBorder="1" applyAlignment="1"/>
    <xf numFmtId="0" fontId="3" fillId="0" borderId="2" xfId="0" applyNumberFormat="1" applyFont="1" applyBorder="1" applyAlignment="1"/>
    <xf numFmtId="0" fontId="3" fillId="0" borderId="0" xfId="0" applyNumberFormat="1" applyFont="1" applyAlignment="1"/>
    <xf numFmtId="0" fontId="3" fillId="0" borderId="3" xfId="0" applyNumberFormat="1" applyFont="1" applyBorder="1" applyAlignment="1"/>
    <xf numFmtId="22" fontId="2" fillId="0" borderId="0" xfId="0" applyNumberFormat="1" applyFont="1" applyAlignment="1">
      <alignment horizontal="right" wrapText="1"/>
    </xf>
    <xf numFmtId="0" fontId="2" fillId="0" borderId="0" xfId="0" applyFont="1" applyAlignment="1">
      <alignment horizontal="right" wrapText="1"/>
    </xf>
    <xf numFmtId="0" fontId="2" fillId="0" borderId="1" xfId="0" applyFont="1" applyBorder="1" applyAlignment="1">
      <alignment horizontal="center" textRotation="90" wrapText="1"/>
    </xf>
    <xf numFmtId="49" fontId="2" fillId="0" borderId="1" xfId="0" applyNumberFormat="1" applyFont="1" applyBorder="1" applyAlignment="1">
      <alignment horizontal="center" textRotation="90" wrapText="1"/>
    </xf>
    <xf numFmtId="0" fontId="0" fillId="0" borderId="0" xfId="0" applyFont="1" applyAlignment="1">
      <alignment textRotation="90" wrapText="1"/>
    </xf>
    <xf numFmtId="0" fontId="2" fillId="0" borderId="0" xfId="0" applyFont="1" applyAlignment="1">
      <alignment vertical="center" wrapText="1"/>
    </xf>
    <xf numFmtId="16" fontId="2" fillId="0" borderId="0" xfId="0" applyNumberFormat="1" applyFont="1" applyAlignment="1">
      <alignment wrapText="1"/>
    </xf>
    <xf numFmtId="0" fontId="5" fillId="0" borderId="0" xfId="0" applyFont="1" applyAlignment="1">
      <alignment vertical="center"/>
    </xf>
    <xf numFmtId="0" fontId="8" fillId="2" borderId="0" xfId="0" applyFont="1" applyFill="1" applyAlignment="1">
      <alignment vertical="center"/>
    </xf>
  </cellXfs>
  <cellStyles count="1">
    <cellStyle name="Обычный" xfId="0" builtinId="0"/>
  </cellStyles>
  <dxfs count="2">
    <dxf>
      <font>
        <b/>
        <i val="0"/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>
                <a:latin typeface="Arial"/>
                <a:ea typeface="Arial"/>
                <a:cs typeface="Arial"/>
              </a:defRPr>
            </a:pPr>
            <a:r>
              <a:rPr lang="en-GB"/>
              <a:t>3D view of the contingency table</a:t>
            </a:r>
          </a:p>
        </c:rich>
      </c:tx>
      <c:layout/>
      <c:overlay val="0"/>
    </c:title>
    <c:autoTitleDeleted val="0"/>
    <c:view3D>
      <c:rotX val="10"/>
      <c:rotY val="35"/>
      <c:rAngAx val="0"/>
    </c:view3D>
    <c:floor>
      <c:thickness val="0"/>
      <c:spPr>
        <a:noFill/>
      </c:spPr>
    </c:floor>
    <c:sideWall>
      <c:thickness val="0"/>
      <c:spPr>
        <a:noFill/>
      </c:spPr>
    </c:sideWall>
    <c:backWall>
      <c:thickness val="0"/>
      <c:spPr>
        <a:noFill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1. Не уставший</c:v>
          </c:tx>
          <c:invertIfNegative val="0"/>
          <c:cat>
            <c:strRef>
              <c:f>'Когда был отпуск и усталость'!$B$15:$B$17</c:f>
              <c:strCache>
                <c:ptCount val="3"/>
                <c:pt idx="0">
                  <c:v>1. Недавно</c:v>
                </c:pt>
                <c:pt idx="1">
                  <c:v>2. Вроде был…</c:v>
                </c:pt>
                <c:pt idx="2">
                  <c:v>3. Очень давно</c:v>
                </c:pt>
              </c:strCache>
            </c:strRef>
          </c:cat>
          <c:val>
            <c:numRef>
              <c:f>'Когда был отпуск и усталость'!$C$15:$C$17</c:f>
              <c:numCache>
                <c:formatCode>General</c:formatCode>
                <c:ptCount val="3"/>
                <c:pt idx="0">
                  <c:v>65</c:v>
                </c:pt>
                <c:pt idx="1">
                  <c:v>49</c:v>
                </c:pt>
                <c:pt idx="2">
                  <c:v>27</c:v>
                </c:pt>
              </c:numCache>
            </c:numRef>
          </c:val>
        </c:ser>
        <c:ser>
          <c:idx val="1"/>
          <c:order val="1"/>
          <c:tx>
            <c:v>2. Усталый</c:v>
          </c:tx>
          <c:invertIfNegative val="0"/>
          <c:cat>
            <c:strRef>
              <c:f>'Когда был отпуск и усталость'!$B$15:$B$17</c:f>
              <c:strCache>
                <c:ptCount val="3"/>
                <c:pt idx="0">
                  <c:v>1. Недавно</c:v>
                </c:pt>
                <c:pt idx="1">
                  <c:v>2. Вроде был…</c:v>
                </c:pt>
                <c:pt idx="2">
                  <c:v>3. Очень давно</c:v>
                </c:pt>
              </c:strCache>
            </c:strRef>
          </c:cat>
          <c:val>
            <c:numRef>
              <c:f>'Когда был отпуск и усталость'!$D$15:$D$17</c:f>
              <c:numCache>
                <c:formatCode>General</c:formatCode>
                <c:ptCount val="3"/>
                <c:pt idx="0">
                  <c:v>82</c:v>
                </c:pt>
                <c:pt idx="1">
                  <c:v>86</c:v>
                </c:pt>
                <c:pt idx="2">
                  <c:v>45</c:v>
                </c:pt>
              </c:numCache>
            </c:numRef>
          </c:val>
        </c:ser>
        <c:ser>
          <c:idx val="2"/>
          <c:order val="2"/>
          <c:tx>
            <c:v>3. В загоне</c:v>
          </c:tx>
          <c:invertIfNegative val="0"/>
          <c:cat>
            <c:strRef>
              <c:f>'Когда был отпуск и усталость'!$B$15:$B$17</c:f>
              <c:strCache>
                <c:ptCount val="3"/>
                <c:pt idx="0">
                  <c:v>1. Недавно</c:v>
                </c:pt>
                <c:pt idx="1">
                  <c:v>2. Вроде был…</c:v>
                </c:pt>
                <c:pt idx="2">
                  <c:v>3. Очень давно</c:v>
                </c:pt>
              </c:strCache>
            </c:strRef>
          </c:cat>
          <c:val>
            <c:numRef>
              <c:f>'Когда был отпуск и усталость'!$E$15:$E$17</c:f>
              <c:numCache>
                <c:formatCode>General</c:formatCode>
                <c:ptCount val="3"/>
                <c:pt idx="0">
                  <c:v>35</c:v>
                </c:pt>
                <c:pt idx="1">
                  <c:v>40</c:v>
                </c:pt>
                <c:pt idx="2">
                  <c:v>30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59367744"/>
        <c:axId val="859364608"/>
        <c:axId val="518656448"/>
      </c:bar3DChart>
      <c:catAx>
        <c:axId val="859367744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Rows</a:t>
                </a:r>
              </a:p>
            </c:rich>
          </c:tx>
          <c:layout/>
          <c:overlay val="0"/>
        </c:title>
        <c:numFmt formatCode="General" sourceLinked="0"/>
        <c:majorTickMark val="cross"/>
        <c:minorTickMark val="none"/>
        <c:tickLblPos val="low"/>
        <c:txPr>
          <a:bodyPr rot="0" vert="horz"/>
          <a:lstStyle/>
          <a:p>
            <a:pPr>
              <a:defRPr sz="700"/>
            </a:pPr>
            <a:endParaRPr lang="ru-RU"/>
          </a:p>
        </c:txPr>
        <c:crossAx val="859364608"/>
        <c:crosses val="autoZero"/>
        <c:auto val="1"/>
        <c:lblAlgn val="ctr"/>
        <c:lblOffset val="100"/>
        <c:noMultiLvlLbl val="0"/>
      </c:catAx>
      <c:valAx>
        <c:axId val="859364608"/>
        <c:scaling>
          <c:orientation val="minMax"/>
        </c:scaling>
        <c:delete val="0"/>
        <c:axPos val="l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numFmt formatCode="General" sourceLinked="0"/>
        <c:majorTickMark val="cross"/>
        <c:minorTickMark val="none"/>
        <c:tickLblPos val="nextTo"/>
        <c:txPr>
          <a:bodyPr/>
          <a:lstStyle/>
          <a:p>
            <a:pPr>
              <a:defRPr sz="800"/>
            </a:pPr>
            <a:endParaRPr lang="ru-RU"/>
          </a:p>
        </c:txPr>
        <c:crossAx val="859367744"/>
        <c:crosses val="autoZero"/>
        <c:crossBetween val="between"/>
      </c:valAx>
      <c:serAx>
        <c:axId val="518656448"/>
        <c:scaling>
          <c:orientation val="minMax"/>
        </c:scaling>
        <c:delete val="0"/>
        <c:axPos val="b"/>
        <c:majorGridlines>
          <c:spPr>
            <a:ln>
              <a:solidFill>
                <a:srgbClr val="DDDDDD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0"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Columns</a:t>
                </a:r>
              </a:p>
            </c:rich>
          </c:tx>
          <c:layout/>
          <c:overlay val="0"/>
        </c:title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ru-RU"/>
          </a:p>
        </c:txPr>
        <c:crossAx val="859364608"/>
      </c:serAx>
      <c:spPr>
        <a:ln w="25400">
          <a:noFill/>
        </a:ln>
      </c:spPr>
    </c:plotArea>
    <c:plotVisOnly val="1"/>
    <c:dispBlanksAs val="gap"/>
    <c:showDLblsOverMax val="0"/>
  </c:chart>
  <c:spPr>
    <a:blipFill>
      <a:blip xmlns:r="http://schemas.openxmlformats.org/officeDocument/2006/relationships" r:embed="rId1"/>
      <a:stretch>
        <a:fillRect/>
      </a:stretch>
    </a:blip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Половой состав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Summary!$A$2:$A$3</c:f>
              <c:strCache>
                <c:ptCount val="2"/>
                <c:pt idx="0">
                  <c:v>М</c:v>
                </c:pt>
                <c:pt idx="1">
                  <c:v>Ж</c:v>
                </c:pt>
              </c:strCache>
            </c:strRef>
          </c:cat>
          <c:val>
            <c:numRef>
              <c:f>Summary!$B$2:$B$3</c:f>
              <c:numCache>
                <c:formatCode>General</c:formatCode>
                <c:ptCount val="2"/>
                <c:pt idx="0">
                  <c:v>288</c:v>
                </c:pt>
                <c:pt idx="1">
                  <c:v>171</c:v>
                </c:pt>
              </c:numCache>
            </c:numRef>
          </c:val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Усталость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Summary!$A$6:$A$8</c:f>
              <c:strCache>
                <c:ptCount val="3"/>
                <c:pt idx="0">
                  <c:v>1. Не уставший</c:v>
                </c:pt>
                <c:pt idx="1">
                  <c:v>2. Усталый</c:v>
                </c:pt>
                <c:pt idx="2">
                  <c:v>3. В загоне</c:v>
                </c:pt>
              </c:strCache>
            </c:strRef>
          </c:cat>
          <c:val>
            <c:numRef>
              <c:f>Summary!$B$6:$B$8</c:f>
              <c:numCache>
                <c:formatCode>General</c:formatCode>
                <c:ptCount val="3"/>
                <c:pt idx="0">
                  <c:v>141</c:v>
                </c:pt>
                <c:pt idx="1">
                  <c:v>213</c:v>
                </c:pt>
                <c:pt idx="2">
                  <c:v>105</c:v>
                </c:pt>
              </c:numCache>
            </c:numRef>
          </c:val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Риск трудоголизма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Summary!$A$11:$A$13</c:f>
              <c:strCache>
                <c:ptCount val="3"/>
                <c:pt idx="0">
                  <c:v>1. Высокий</c:v>
                </c:pt>
                <c:pt idx="1">
                  <c:v>2. Умеренный</c:v>
                </c:pt>
                <c:pt idx="2">
                  <c:v>3. Низкий</c:v>
                </c:pt>
              </c:strCache>
            </c:strRef>
          </c:cat>
          <c:val>
            <c:numRef>
              <c:f>Summary!$B$11:$B$13</c:f>
              <c:numCache>
                <c:formatCode>General</c:formatCode>
                <c:ptCount val="3"/>
                <c:pt idx="0">
                  <c:v>128</c:v>
                </c:pt>
                <c:pt idx="1">
                  <c:v>162</c:v>
                </c:pt>
                <c:pt idx="2">
                  <c:v>169</c:v>
                </c:pt>
              </c:numCache>
            </c:numRef>
          </c:val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Любовь к работе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Summary!$A$16:$A$18</c:f>
              <c:strCache>
                <c:ptCount val="3"/>
                <c:pt idx="0">
                  <c:v>1. Ненавижу</c:v>
                </c:pt>
                <c:pt idx="1">
                  <c:v>2. Ну так...</c:v>
                </c:pt>
                <c:pt idx="2">
                  <c:v>3. Люблю</c:v>
                </c:pt>
              </c:strCache>
            </c:strRef>
          </c:cat>
          <c:val>
            <c:numRef>
              <c:f>Summary!$B$16:$B$18</c:f>
              <c:numCache>
                <c:formatCode>General</c:formatCode>
                <c:ptCount val="3"/>
                <c:pt idx="0">
                  <c:v>44</c:v>
                </c:pt>
                <c:pt idx="1">
                  <c:v>237</c:v>
                </c:pt>
                <c:pt idx="2">
                  <c:v>178</c:v>
                </c:pt>
              </c:numCache>
            </c:numRef>
          </c:val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Style="combo" dx="33" sel="1" val="0">
  <itemLst>
    <item val="Results for the variables Когда был отпуск? and Усталость"/>
    <item val="Contingency table (Когда был отпуск? / Усталость)"/>
    <item val="Test of independence between the rows and the columns (Когда был отпуск? / Усталость)"/>
    <item val="Significance by cell (Fisher's exact test) (Когда был отпуск? / Усталость)"/>
    <item val="Observed frequencies (Когда был отпуск? / Усталость)"/>
    <item val="Theoretical frequencies (Когда был отпуск? / Усталость)"/>
    <item val="Percentages / Row (Когда был отпуск? / Усталость)"/>
    <item val="Percentages / Column (Когда был отпуск? / Усталость)"/>
    <item val="Percentages / Total (Когда был отпуск? / Усталость)"/>
    <item val="Test of independence between the rows and the columns (Chi-square)"/>
    <item val="Test of independence between the rows and the columns (Wilks' G²)"/>
    <item val="Association coefficients (1)"/>
    <item val="Association coefficients (2)"/>
  </itemLst>
</formControlPr>
</file>

<file path=xl/ctrlProps/ctrlProp3.xml><?xml version="1.0" encoding="utf-8"?>
<formControlPr xmlns="http://schemas.microsoft.com/office/spreadsheetml/2009/9/main" objectType="Drop" dropStyle="combo" dx="33" sel="1" val="0">
  <itemLst>
    <item val="Results for the variables Осознание простоя and Я испытываю беспокойство, когда приходится ждать кого-то другого, или когда что-то занимает слишком много времени"/>
    <item val="Contingency table (Осознание простоя / Я испытываю беспокойство, когда приходится ждать кого-то другого, или когда что-то занимает слишком много времени)"/>
    <item val="Test of independence between the rows and the columns (Осознание простоя / Я испытываю беспокойство, когда приходится ждать кого-то другого, или когда что-то занимает слишком много времени)"/>
    <item val="Significance by cell (Fisher's exact test) (Осознание простоя / Я испытываю беспокойство, когда приходится ждать кого-то другого, или когда что-то занимает слишком много времени)"/>
    <item val="Observed frequencies (Осознание простоя / Я испытываю беспокойство, когда приходится ждать кого-то другого, или когда что-то занимает слишком много времени)"/>
    <item val="Theoretical frequencies (Осознание простоя / Я испытываю беспокойство, когда приходится ждать кого-то другого, или когда что-то занимает слишком много времени)"/>
    <item val="Percentages / Row (Осознание простоя / Я испытываю беспокойство, когда приходится ждать кого-то другого, или когда что-то занимает слишком много времени)"/>
    <item val="Percentages / Column (Осознание простоя / Я испытываю беспокойство, когда приходится ждать кого-то другого, или когда что-то занимает слишком много времени)"/>
    <item val="Percentages / Total (Осознание простоя / Я испытываю беспокойство, когда приходится ждать кого-то другого, или когда что-то занимает слишком много времени)"/>
    <item val="Test of independence between the rows and the columns (Chi-square)"/>
    <item val="Association coefficients (1)"/>
    <item val="Association coefficients (2)"/>
  </itemLst>
</formControlPr>
</file>

<file path=xl/ctrlProps/ctrlProp4.xml><?xml version="1.0" encoding="utf-8"?>
<formControlPr xmlns="http://schemas.microsoft.com/office/spreadsheetml/2009/9/main" objectType="Drop" dropStyle="combo" dx="33" sel="1" val="0">
  <itemLst>
    <item val="Results for the variables Незаменимость and Любовь к работе"/>
    <item val="Contingency table (Незаменимость / Любовь к работе)"/>
    <item val="Test of independence between the rows and the columns (Незаменимость / Любовь к работе)"/>
    <item val="Significance by cell (Fisher's exact test) (Незаменимость / Любовь к работе)"/>
    <item val="Observed frequencies (Незаменимость / Любовь к работе)"/>
    <item val="Theoretical frequencies (Незаменимость / Любовь к работе)"/>
    <item val="Percentages / Row (Незаменимость / Любовь к работе)"/>
    <item val="Percentages / Column (Незаменимость / Любовь к работе)"/>
    <item val="Percentages / Total (Незаменимость / Любовь к работе)"/>
    <item val="Test of independence between the rows and the columns (Chi-square)"/>
    <item val="Association coefficients (1)"/>
    <item val="Association coefficients (2)"/>
  </itemLst>
</formControlPr>
</file>

<file path=xl/ctrlProps/ctrlProp5.xml><?xml version="1.0" encoding="utf-8"?>
<formControlPr xmlns="http://schemas.microsoft.com/office/spreadsheetml/2009/9/main" objectType="Drop" dropStyle="combo" dx="33" sel="1" val="0">
  <itemLst>
    <item val="Results for the variables Усталость and Любовь к работе"/>
    <item val="Contingency table (Усталость / Любовь к работе)"/>
    <item val="Test of independence between the rows and the columns (Усталость / Любовь к работе)"/>
    <item val="Significance by cell (Fisher's exact test) (Усталость / Любовь к работе)"/>
    <item val="Observed frequencies (Усталость / Любовь к работе)"/>
    <item val="Theoretical frequencies (Усталость / Любовь к работе)"/>
    <item val="Percentages / Row (Усталость / Любовь к работе)"/>
    <item val="Percentages / Column (Усталость / Любовь к работе)"/>
    <item val="Percentages / Total (Усталость / Любовь к работе)"/>
    <item val="Test of independence between the rows and the columns (Chi-square)"/>
    <item val="Association coefficients (1)"/>
    <item val="Association coefficients (2)"/>
  </itemLst>
</formControlPr>
</file>

<file path=xl/ctrlProps/ctrlProp6.xml><?xml version="1.0" encoding="utf-8"?>
<formControlPr xmlns="http://schemas.microsoft.com/office/spreadsheetml/2009/9/main" objectType="Drop" dropStyle="combo" dx="33" sel="1" val="0">
  <itemLst>
    <item val="Results for the variables Я трачу больше времени на работу, чем на времяпрепровождение с друзьями, на хобби или собственный досуг and Проверять рабочую почту / мессенджеры в отпуске - это норма современной жизни"/>
    <item val="Contingency table (Я трачу больше времени на работу, чем на времяпрепровождение с друзьями, на хобби или собственный досуг / Проверять рабочую почту / мессенджеры в отпуске - это норма современной жизни)"/>
    <item val="Test of independence between the rows and the columns (Я трачу больше времени на работу, чем на времяпрепровождение с друзьями, на хобби или собственный досуг / Проверять рабочую почту / мессенджеры в отпуске - это норма современной жизни)"/>
    <item val="Significance by cell (Fisher's exact test) (Я трачу больше времени на работу, чем на времяпрепровождение с друзьями, на хобби или собственный досуг / Проверять рабочую почту / мессенджеры в отпуске - это норма современной жизни)"/>
    <item val="Observed frequencies (Я трачу больше времени на работу, чем на времяпрепровождение с друзьями, на хобби или собственный досуг / Проверять рабочую почту / мессенджеры в отпуске - это норма современной жизни)"/>
    <item val="Theoretical frequencies (Я трачу больше времени на работу, чем на времяпрепровождение с друзьями, на хобби или собственный досуг / Проверять рабочую почту / мессенджеры в отпуске - это норма современной жизни)"/>
    <item val="Percentages / Row (Я трачу больше времени на работу, чем на времяпрепровождение с друзьями, на хобби или собственный досуг / Проверять рабочую почту / мессенджеры в отпуске - это норма современной жизни)"/>
    <item val="Percentages / Column (Я трачу больше времени на работу, чем на времяпрепровождение с друзьями, на хобби или собственный досуг / Проверять рабочую почту / мессенджеры в отпуске - это норма современной жизни)"/>
    <item val="Percentages / Total (Я трачу больше времени на работу, чем на времяпрепровождение с друзьями, на хобби или собственный досуг / Проверять рабочую почту / мессенджеры в отпуске - это норма современной жизни)"/>
    <item val="Test of independence between the rows and the columns (Chi-square)"/>
    <item val="Association coefficients (1)"/>
    <item val="Association coefficients (2)"/>
  </itemLst>
</formControlPr>
</file>

<file path=xl/ctrlProps/ctrlProp7.xml><?xml version="1.0" encoding="utf-8"?>
<formControlPr xmlns="http://schemas.microsoft.com/office/spreadsheetml/2009/9/main" objectType="Drop" dropStyle="combo" dx="33" sel="1" val="0">
  <itemLst>
    <item val="Results for the variables Усталость and Мне неприятно осознавать, что кто-то простаивает, ожидая моего ответа, пока я нахожусь в отпуске"/>
    <item val="Contingency table (Усталость / Мне неприятно осознавать, что кто-то простаивает, ожидая моего ответа, пока я нахожусь в отпуске)"/>
    <item val="Test of independence between the rows and the columns (Усталость / Мне неприятно осознавать, что кто-то простаивает, ожидая моего ответа, пока я нахожусь в отпуске)"/>
    <item val="Significance by cell (Fisher's exact test) (Усталость / Мне неприятно осознавать, что кто-то простаивает, ожидая моего ответа, пока я нахожусь в отпуске)"/>
    <item val="Observed frequencies (Усталость / Мне неприятно осознавать, что кто-то простаивает, ожидая моего ответа, пока я нахожусь в отпуске)"/>
    <item val="Theoretical frequencies (Усталость / Мне неприятно осознавать, что кто-то простаивает, ожидая моего ответа, пока я нахожусь в отпуске)"/>
    <item val="Percentages / Row (Усталость / Мне неприятно осознавать, что кто-то простаивает, ожидая моего ответа, пока я нахожусь в отпуске)"/>
    <item val="Percentages / Column (Усталость / Мне неприятно осознавать, что кто-то простаивает, ожидая моего ответа, пока я нахожусь в отпуске)"/>
    <item val="Percentages / Total (Усталость / Мне неприятно осознавать, что кто-то простаивает, ожидая моего ответа, пока я нахожусь в отпуске)"/>
    <item val="Test of independence between the rows and the columns (Chi-square)"/>
    <item val="Association coefficients (1)"/>
    <item val="Association coefficients (2)"/>
  </itemLst>
</formControlPr>
</file>

<file path=xl/ctrlProps/ctrlProp8.xml><?xml version="1.0" encoding="utf-8"?>
<formControlPr xmlns="http://schemas.microsoft.com/office/spreadsheetml/2009/9/main" objectType="Drop" dropStyle="combo" dx="33" sel="1" val="0">
  <itemLst>
    <item val="Summary statistics (Quantitative data)"/>
    <item val="Correlation matrix (Pearson)"/>
    <item val="Coefficients of determination (Pearson)"/>
  </itemLst>
</formControlPr>
</file>

<file path=xl/ctrlProps/ctrlProp9.xml><?xml version="1.0" encoding="utf-8"?>
<formControlPr xmlns="http://schemas.microsoft.com/office/spreadsheetml/2009/9/main" objectType="Drop" dropStyle="combo" dx="33" sel="1" val="0">
  <itemLst>
    <item val="Results for the variables Риск трудоголизма and Любовь к работе"/>
    <item val="Contingency table (Риск трудоголизма / Любовь к работе)"/>
    <item val="Test of independence between the rows and the columns (Риск трудоголизма / Любовь к работе)"/>
    <item val="Significance by cell (Fisher's exact test) (Риск трудоголизма / Любовь к работе)"/>
    <item val="Observed frequencies (Риск трудоголизма / Любовь к работе)"/>
    <item val="Theoretical frequencies (Риск трудоголизма / Любовь к работе)"/>
    <item val="Percentages / Row (Риск трудоголизма / Любовь к работе)"/>
    <item val="Percentages / Column (Риск трудоголизма / Любовь к работе)"/>
    <item val="Percentages / Total (Риск трудоголизма / Любовь к работе)"/>
    <item val="Test of independence between the rows and the columns (Chi-square)"/>
    <item val="Association coefficients (1)"/>
    <item val="Association coefficients (2)"/>
  </itemLst>
</formControlPr>
</file>

<file path=xl/ctrlProps/ctrlProp10.xml><?xml version="1.0" encoding="utf-8"?>
<formControlPr xmlns="http://schemas.microsoft.com/office/spreadsheetml/2009/9/main" objectType="Drop" dropStyle="combo" dx="33" sel="1" val="0">
  <itemLst>
    <item val="Results for the variables Ваш пол and Усталость"/>
    <item val="Contingency table (Ваш пол / Усталость)"/>
    <item val="Test of independence between the rows and the columns (Ваш пол / Усталость)"/>
    <item val="Significance by cell (Fisher's exact test) (Ваш пол / Усталость)"/>
    <item val="Observed frequencies (Ваш пол / Усталость)"/>
    <item val="Theoretical frequencies (Ваш пол / Усталость)"/>
    <item val="Percentages / Row (Ваш пол / Усталость)"/>
    <item val="Percentages / Column (Ваш пол / Усталость)"/>
    <item val="Percentages / Total (Ваш пол / Усталость)"/>
    <item val="Test of independence between the rows and the columns (Chi-square)"/>
    <item val="Association coefficients (1)"/>
    <item val="Association coefficients (2)"/>
  </itemLst>
</formControlPr>
</file>

<file path=xl/ctrlProps/ctrlProp11.xml><?xml version="1.0" encoding="utf-8"?>
<formControlPr xmlns="http://schemas.microsoft.com/office/spreadsheetml/2009/9/main" objectType="Drop" dropStyle="combo" dx="33" sel="1" val="0">
  <itemLst>
    <item val="Results for the variables Ваш пол and Риск трудоголизма"/>
    <item val="Contingency table (Ваш пол / Риск трудоголизма)"/>
    <item val="Test of independence between the rows and the columns (Ваш пол / Риск трудоголизма)"/>
    <item val="Significance by cell (Fisher's exact test) (Ваш пол / Риск трудоголизма)"/>
    <item val="Observed frequencies (Ваш пол / Риск трудоголизма)"/>
    <item val="Theoretical frequencies (Ваш пол / Риск трудоголизма)"/>
    <item val="Percentages / Row (Ваш пол / Риск трудоголизма)"/>
    <item val="Percentages / Column (Ваш пол / Риск трудоголизма)"/>
    <item val="Percentages / Total (Ваш пол / Риск трудоголизма)"/>
    <item val="Test of independence between the rows and the columns (Chi-square)"/>
    <item val="Association coefficients (1)"/>
    <item val="Association coefficients (2)"/>
  </itemLst>
</formControlPr>
</file>

<file path=xl/ctrlProps/ctrlProp12.xml><?xml version="1.0" encoding="utf-8"?>
<formControlPr xmlns="http://schemas.microsoft.com/office/spreadsheetml/2009/9/main" objectType="Drop" dropStyle="combo" dx="33" sel="1" val="0">
  <itemLst>
    <item val="Results for the variables Ваш пол and Любовь к работе"/>
    <item val="Contingency table (Ваш пол / Любовь к работе)"/>
    <item val="Test of independence between the rows and the columns (Ваш пол / Любовь к работе)"/>
    <item val="Significance by cell (Fisher's exact test) (Ваш пол / Любовь к работе)"/>
    <item val="Observed frequencies (Ваш пол / Любовь к работе)"/>
    <item val="Theoretical frequencies (Ваш пол / Любовь к работе)"/>
    <item val="Percentages / Row (Ваш пол / Любовь к работе)"/>
    <item val="Percentages / Column (Ваш пол / Любовь к работе)"/>
    <item val="Percentages / Total (Ваш пол / Любовь к работе)"/>
    <item val="Test of independence between the rows and the columns (Chi-square)"/>
    <item val="Association coefficients (1)"/>
    <item val="Association coefficients (2)"/>
  </itemLst>
</formControlPr>
</file>

<file path=xl/ctrlProps/ctrlProp13.xml><?xml version="1.0" encoding="utf-8"?>
<formControlPr xmlns="http://schemas.microsoft.com/office/spreadsheetml/2009/9/main" objectType="Drop" dropStyle="combo" dx="33" sel="1" val="0">
  <itemLst>
    <item val="Results for the variables Как вы оцениваете отпуск? and Даже в отпуске мелкие и небольшие задачи я стараюсь выполнять с минимальной задержкой"/>
    <item val="Contingency table (Как вы оцениваете отпуск? / Даже в отпуске мелкие и небольшие задачи я стараюсь выполнять с минимальной задержкой)"/>
    <item val="Test of independence between the rows and the columns (Как вы оцениваете отпуск? / Даже в отпуске мелкие и небольшие задачи я стараюсь выполнять с минимальной задержкой)"/>
    <item val="Significance by cell (Fisher's exact test) (Как вы оцениваете отпуск? / Даже в отпуске мелкие и небольшие задачи я стараюсь выполнять с минимальной задержкой)"/>
    <item val="Observed frequencies (Как вы оцениваете отпуск? / Даже в отпуске мелкие и небольшие задачи я стараюсь выполнять с минимальной задержкой)"/>
    <item val="Theoretical frequencies (Как вы оцениваете отпуск? / Даже в отпуске мелкие и небольшие задачи я стараюсь выполнять с минимальной задержкой)"/>
    <item val="Percentages / Row (Как вы оцениваете отпуск? / Даже в отпуске мелкие и небольшие задачи я стараюсь выполнять с минимальной задержкой)"/>
    <item val="Percentages / Column (Как вы оцениваете отпуск? / Даже в отпуске мелкие и небольшие задачи я стараюсь выполнять с минимальной задержкой)"/>
    <item val="Percentages / Total (Как вы оцениваете отпуск? / Даже в отпуске мелкие и небольшие задачи я стараюсь выполнять с минимальной задержкой)"/>
    <item val="Test of independence between the rows and the columns (Chi-square)"/>
    <item val="Association coefficients (1)"/>
    <item val="Association coefficients (2)"/>
  </itemLst>
</formControlPr>
</file>

<file path=xl/ctrlProps/ctrlProp14.xml><?xml version="1.0" encoding="utf-8"?>
<formControlPr xmlns="http://schemas.microsoft.com/office/spreadsheetml/2009/9/main" objectType="Drop" dropStyle="combo" dx="33" sel="1" val="0">
  <itemLst>
    <item val="Results for the variables Как вы оцениваете отпуск? and Если в отпуске хотя бы краем глаза просматривать почту, то возвращение из отпуска будет не таким жестким"/>
    <item val="Contingency table (Как вы оцениваете отпуск? / Если в отпуске хотя бы краем глаза просматривать почту, то возвращение из отпуска будет не таким жестким)"/>
    <item val="Test of independence between the rows and the columns (Как вы оцениваете отпуск? / Если в отпуске хотя бы краем глаза просматривать почту, то возвращение из отпуска будет не таким жестким)"/>
    <item val="Significance by cell (Fisher's exact test) (Как вы оцениваете отпуск? / Если в отпуске хотя бы краем глаза просматривать почту, то возвращение из отпуска будет не таким жестким)"/>
    <item val="Observed frequencies (Как вы оцениваете отпуск? / Если в отпуске хотя бы краем глаза просматривать почту, то возвращение из отпуска будет не таким жестким)"/>
    <item val="Theoretical frequencies (Как вы оцениваете отпуск? / Если в отпуске хотя бы краем глаза просматривать почту, то возвращение из отпуска будет не таким жестким)"/>
    <item val="Percentages / Row (Как вы оцениваете отпуск? / Если в отпуске хотя бы краем глаза просматривать почту, то возвращение из отпуска будет не таким жестким)"/>
    <item val="Percentages / Column (Как вы оцениваете отпуск? / Если в отпуске хотя бы краем глаза просматривать почту, то возвращение из отпуска будет не таким жестким)"/>
    <item val="Percentages / Total (Как вы оцениваете отпуск? / Если в отпуске хотя бы краем глаза просматривать почту, то возвращение из отпуска будет не таким жестким)"/>
    <item val="Test of independence between the rows and the columns (Chi-square)"/>
    <item val="Association coefficients (1)"/>
    <item val="Association coefficients (2)"/>
  </itemLst>
</formControlPr>
</file>

<file path=xl/ctrlProps/ctrlProp15.xml><?xml version="1.0" encoding="utf-8"?>
<formControlPr xmlns="http://schemas.microsoft.com/office/spreadsheetml/2009/9/main" objectType="Drop" dropStyle="combo" dx="33" sel="1" val="0">
  <itemLst>
    <item val="Results for the variables Незаменимость and Любовь к работе"/>
    <item val="Contingency table (Незаменимость / Любовь к работе)"/>
    <item val="Test of independence between the rows and the columns (Незаменимость / Любовь к работе)"/>
    <item val="Significance by cell (Fisher's exact test) (Незаменимость / Любовь к работе)"/>
    <item val="Observed frequencies (Незаменимость / Любовь к работе)"/>
    <item val="Theoretical frequencies (Незаменимость / Любовь к работе)"/>
    <item val="Percentages / Row (Незаменимость / Любовь к работе)"/>
    <item val="Percentages / Column (Незаменимость / Любовь к работе)"/>
    <item val="Percentages / Total (Незаменимость / Любовь к работе)"/>
    <item val="Test of independence between the rows and the columns (Chi-square)"/>
    <item val="Association coefficients (1)"/>
    <item val="Association coefficients (2)"/>
  </itemLst>
</formControlPr>
</file>

<file path=xl/ctrlProps/ctrlProp16.xml><?xml version="1.0" encoding="utf-8"?>
<formControlPr xmlns="http://schemas.microsoft.com/office/spreadsheetml/2009/9/main" objectType="Drop" dropStyle="combo" dx="33" sel="1" val="0">
  <itemLst>
    <item val="Results for the variables Усталость and Мне неприятно осознавать, что кто-то простаивает, ожидая моего ответа, пока я нахожусь в отпуске"/>
    <item val="Contingency table (Усталость / Мне неприятно осознавать, что кто-то простаивает, ожидая моего ответа, пока я нахожусь в отпуске)"/>
    <item val="Test of independence between the rows and the columns (Усталость / Мне неприятно осознавать, что кто-то простаивает, ожидая моего ответа, пока я нахожусь в отпуске)"/>
    <item val="Significance by cell (Fisher's exact test) (Усталость / Мне неприятно осознавать, что кто-то простаивает, ожидая моего ответа, пока я нахожусь в отпуске)"/>
    <item val="Observed frequencies (Усталость / Мне неприятно осознавать, что кто-то простаивает, ожидая моего ответа, пока я нахожусь в отпуске)"/>
    <item val="Theoretical frequencies (Усталость / Мне неприятно осознавать, что кто-то простаивает, ожидая моего ответа, пока я нахожусь в отпуске)"/>
    <item val="Percentages / Row (Усталость / Мне неприятно осознавать, что кто-то простаивает, ожидая моего ответа, пока я нахожусь в отпуске)"/>
    <item val="Percentages / Column (Усталость / Мне неприятно осознавать, что кто-то простаивает, ожидая моего ответа, пока я нахожусь в отпуске)"/>
    <item val="Percentages / Total (Усталость / Мне неприятно осознавать, что кто-то простаивает, ожидая моего ответа, пока я нахожусь в отпуске)"/>
    <item val="Test of independence between the rows and the columns (Chi-square)"/>
    <item val="Association coefficients (1)"/>
    <item val="Association coefficients (2)"/>
  </itemLst>
</formControlPr>
</file>

<file path=xl/ctrlProps/ctrlProp17.xml><?xml version="1.0" encoding="utf-8"?>
<formControlPr xmlns="http://schemas.microsoft.com/office/spreadsheetml/2009/9/main" objectType="Drop" dropStyle="combo" dx="33" sel="1" val="0">
  <itemLst>
    <item val="Results for the variables Продолжительность and Как вы оцениваете отпуск?"/>
    <item val="Contingency table (Продолжительность / Как вы оцениваете отпуск?)"/>
    <item val="Test of independence between the rows and the columns (Продолжительность / Как вы оцениваете отпуск?)"/>
    <item val="Significance by cell (Fisher's exact test) (Продолжительность / Как вы оцениваете отпуск?)"/>
    <item val="Observed frequencies (Продолжительность / Как вы оцениваете отпуск?)"/>
    <item val="Theoretical frequencies (Продолжительность / Как вы оцениваете отпуск?)"/>
    <item val="Percentages / Row (Продолжительность / Как вы оцениваете отпуск?)"/>
    <item val="Percentages / Column (Продолжительность / Как вы оцениваете отпуск?)"/>
    <item val="Percentages / Total (Продолжительность / Как вы оцениваете отпуск?)"/>
    <item val="Test of independence between the rows and the columns (Chi-square)"/>
    <item val="Association coefficients (1)"/>
    <item val="Association coefficients (2)"/>
  </itemLst>
</formControlPr>
</file>

<file path=xl/ctrlProps/ctrlProp18.xml><?xml version="1.0" encoding="utf-8"?>
<formControlPr xmlns="http://schemas.microsoft.com/office/spreadsheetml/2009/9/main" objectType="Drop" dropStyle="combo" dx="33" sel="1" val="0">
  <itemLst>
    <item val="Results for the variables Усталость and Как вы оцениваете отпуск?"/>
    <item val="Contingency table (Усталость / Как вы оцениваете отпуск?)"/>
    <item val="Test of independence between the rows and the columns (Усталость / Как вы оцениваете отпуск?)"/>
    <item val="Significance by cell (Fisher's exact test) (Усталость / Как вы оцениваете отпуск?)"/>
    <item val="Observed frequencies (Усталость / Как вы оцениваете отпуск?)"/>
    <item val="Theoretical frequencies (Усталость / Как вы оцениваете отпуск?)"/>
    <item val="Percentages / Row (Усталость / Как вы оцениваете отпуск?)"/>
    <item val="Percentages / Column (Усталость / Как вы оцениваете отпуск?)"/>
    <item val="Percentages / Total (Усталость / Как вы оцениваете отпуск?)"/>
    <item val="Test of independence between the rows and the columns (Chi-square)"/>
    <item val="Association coefficients (1)"/>
    <item val="Association coefficients (2)"/>
  </itemLst>
</formControlPr>
</file>

<file path=xl/ctrlProps/ctrlProp19.xml><?xml version="1.0" encoding="utf-8"?>
<formControlPr xmlns="http://schemas.microsoft.com/office/spreadsheetml/2009/9/main" objectType="Drop" dropStyle="combo" dx="33" sel="1" val="0">
  <itemLst>
    <item val="Results for the variables Проверять рабочую почту / мессенджеры в отпуске - это норма современной жизни and Я чувствую физическое истощение"/>
    <item val="Contingency table (Проверять рабочую почту / мессенджеры в отпуске - это норма современной жизни / Я чувствую физическое истощение)"/>
    <item val="Test of independence between the rows and the columns (Проверять рабочую почту / мессенджеры в отпуске - это норма современной жизни / Я чувствую физическое истощение)"/>
    <item val="Significance by cell (Fisher's exact test) (Проверять рабочую почту / мессенджеры в отпуске - это норма современной жизни / Я чувствую физическое истощение)"/>
    <item val="Observed frequencies (Проверять рабочую почту / мессенджеры в отпуске - это норма современной жизни / Я чувствую физическое истощение)"/>
    <item val="Theoretical frequencies (Проверять рабочую почту / мессенджеры в отпуске - это норма современной жизни / Я чувствую физическое истощение)"/>
    <item val="Percentages / Row (Проверять рабочую почту / мессенджеры в отпуске - это норма современной жизни / Я чувствую физическое истощение)"/>
    <item val="Percentages / Column (Проверять рабочую почту / мессенджеры в отпуске - это норма современной жизни / Я чувствую физическое истощение)"/>
    <item val="Percentages / Total (Проверять рабочую почту / мессенджеры в отпуске - это норма современной жизни / Я чувствую физическое истощение)"/>
    <item val="Test of independence between the rows and the columns (Chi-square)"/>
    <item val="Association coefficients (1)"/>
    <item val="Association coefficients (2)"/>
  </itemLst>
</formControlPr>
</file>

<file path=xl/ctrlProps/ctrlProp20.xml><?xml version="1.0" encoding="utf-8"?>
<formControlPr xmlns="http://schemas.microsoft.com/office/spreadsheetml/2009/9/main" objectType="Drop" dropStyle="combo" dx="33" sel="1" val="0">
  <itemLst>
    <item val="Summary statistics (Quantitative data)"/>
    <item val="Correlation matrix (Pearson)"/>
    <item val="Coefficients of determination (Pearson)"/>
  </itemLst>
</formControlPr>
</file>

<file path=xl/ctrlProps/ctrlProp21.xml><?xml version="1.0" encoding="utf-8"?>
<formControlPr xmlns="http://schemas.microsoft.com/office/spreadsheetml/2009/9/main" objectType="Drop" dropStyle="combo" dx="33" sel="1" val="0">
  <itemLst>
    <item val="Results for the variables Стресс на работе and Любовь к работе"/>
    <item val="Contingency table (Стресс на работе / Любовь к работе)"/>
    <item val="Test of independence between the rows and the columns (Стресс на работе / Любовь к работе)"/>
    <item val="Significance by cell (Fisher's exact test) (Стресс на работе / Любовь к работе)"/>
    <item val="Observed frequencies (Стресс на работе / Любовь к работе)"/>
    <item val="Theoretical frequencies (Стресс на работе / Любовь к работе)"/>
    <item val="Percentages / Row (Стресс на работе / Любовь к работе)"/>
    <item val="Percentages / Column (Стресс на работе / Любовь к работе)"/>
    <item val="Percentages / Total (Стресс на работе / Любовь к работе)"/>
    <item val="Test of independence between the rows and the columns (Chi-square)"/>
    <item val="Association coefficients (1)"/>
    <item val="Association coefficients (2)"/>
  </itemLst>
</formControlPr>
</file>

<file path=xl/ctrlProps/ctrlProp22.xml><?xml version="1.0" encoding="utf-8"?>
<formControlPr xmlns="http://schemas.microsoft.com/office/spreadsheetml/2009/9/main" objectType="Drop" dropStyle="combo" dx="33" sel="1" val="0">
  <itemLst>
    <item val="Results for the variables Мне не нравится, когда люди не могут сразу же выполнить 5-ти минутную задачу and Риск трудоголизма"/>
    <item val="Contingency table (Мне не нравится, когда люди не могут сразу же выполнить 5-ти минутную задачу / Риск трудоголизма)"/>
    <item val="Test of independence between the rows and the columns (Мне не нравится, когда люди не могут сразу же выполнить 5-ти минутную задачу / Риск трудоголизма)"/>
    <item val="Significance by cell (Fisher's exact test) (Мне не нравится, когда люди не могут сразу же выполнить 5-ти минутную задачу / Риск трудоголизма)"/>
    <item val="Observed frequencies (Мне не нравится, когда люди не могут сразу же выполнить 5-ти минутную задачу / Риск трудоголизма)"/>
    <item val="Theoretical frequencies (Мне не нравится, когда люди не могут сразу же выполнить 5-ти минутную задачу / Риск трудоголизма)"/>
    <item val="Percentages / Row (Мне не нравится, когда люди не могут сразу же выполнить 5-ти минутную задачу / Риск трудоголизма)"/>
    <item val="Percentages / Column (Мне не нравится, когда люди не могут сразу же выполнить 5-ти минутную задачу / Риск трудоголизма)"/>
    <item val="Percentages / Total (Мне не нравится, когда люди не могут сразу же выполнить 5-ти минутную задачу / Риск трудоголизма)"/>
    <item val="Test of independence between the rows and the columns (Chi-square)"/>
    <item val="Association coefficients (1)"/>
    <item val="Association coefficients (2)"/>
  </itemLst>
</formControlPr>
</file>

<file path=xl/ctrlProps/ctrlProp23.xml><?xml version="1.0" encoding="utf-8"?>
<formControlPr xmlns="http://schemas.microsoft.com/office/spreadsheetml/2009/9/main" objectType="Drop" dropStyle="combo" dx="33" sel="1" val="0">
  <itemLst>
    <item val="Results for the variables Мне неприятно осознавать, что кто-то простаивает, ожидая моего ответа, пока я нахожусь в отпуске and Усталость"/>
    <item val="Contingency table (Мне неприятно осознавать, что кто-то простаивает, ожидая моего ответа, пока я нахожусь в отпуске / Усталость)"/>
    <item val="Test of independence between the rows and the columns (Мне неприятно осознавать, что кто-то простаивает, ожидая моего ответа, пока я нахожусь в отпуске / Усталость)"/>
    <item val="Significance by cell (Fisher's exact test) (Мне неприятно осознавать, что кто-то простаивает, ожидая моего ответа, пока я нахожусь в отпуске / Усталость)"/>
    <item val="Observed frequencies (Мне неприятно осознавать, что кто-то простаивает, ожидая моего ответа, пока я нахожусь в отпуске / Усталость)"/>
    <item val="Theoretical frequencies (Мне неприятно осознавать, что кто-то простаивает, ожидая моего ответа, пока я нахожусь в отпуске / Усталость)"/>
    <item val="Percentages / Row (Мне неприятно осознавать, что кто-то простаивает, ожидая моего ответа, пока я нахожусь в отпуске / Усталость)"/>
    <item val="Percentages / Column (Мне неприятно осознавать, что кто-то простаивает, ожидая моего ответа, пока я нахожусь в отпуске / Усталость)"/>
    <item val="Percentages / Total (Мне неприятно осознавать, что кто-то простаивает, ожидая моего ответа, пока я нахожусь в отпуске / Усталость)"/>
    <item val="Test of independence between the rows and the columns (Chi-square)"/>
    <item val="Association coefficients (1)"/>
    <item val="Association coefficients (2)"/>
  </itemLst>
</formControlPr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chart" Target="../charts/chart1.xml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4" Type="http://schemas.openxmlformats.org/officeDocument/2006/relationships/chart" Target="../charts/chart5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323850</xdr:colOff>
          <xdr:row>0</xdr:row>
          <xdr:rowOff>80963</xdr:rowOff>
        </xdr:from>
        <xdr:to>
          <xdr:col>12</xdr:col>
          <xdr:colOff>323850</xdr:colOff>
          <xdr:row>1</xdr:row>
          <xdr:rowOff>80963</xdr:rowOff>
        </xdr:to>
        <xdr:sp macro="" textlink="">
          <xdr:nvSpPr>
            <xdr:cNvPr id="147457" name="BT533424" hidden="1">
              <a:extLst>
                <a:ext uri="{63B3BB69-23CF-44E3-9099-C40C66FF867C}">
                  <a14:compatExt spid="_x0000_s147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Order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12700</xdr:colOff>
      <xdr:row>5</xdr:row>
      <xdr:rowOff>0</xdr:rowOff>
    </xdr:from>
    <xdr:to>
      <xdr:col>2</xdr:col>
      <xdr:colOff>38100</xdr:colOff>
      <xdr:row>5</xdr:row>
      <xdr:rowOff>25400</xdr:rowOff>
    </xdr:to>
    <xdr:sp macro="" textlink="">
      <xdr:nvSpPr>
        <xdr:cNvPr id="2" name="TX387273" hidden="1"/>
        <xdr:cNvSpPr txBox="1"/>
      </xdr:nvSpPr>
      <xdr:spPr>
        <a:xfrm>
          <a:off x="1008063" y="809625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GB" sz="1100"/>
            <a:t>RunProcTCT
Form66.txt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CheckBoxChartCont,CheckBox,True,True,400000000000_Charts,True,3D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OptionButtonMVExp,OptionButton,False,False,200000000200_Missing data,False,Replace missing values by their expected value,False,
CheckBoxTrans,CheckBox,False,False,03,False,Trans,False,
CheckBoxSort,CheckBox,True,True,100000000100_Options,True,Sort the categories alphabetically,False,
CheckBoxChiByCell,CheckBox,False,True,300000000300_Outputs,True,Chi-square by cell,False,
CheckBoxList,CheckBox,False,True,300000000000_Outputs,True,List of combines,False,
CheckBoxThFreq,CheckBox,True,True,300000000101_Outputs,True,Theoretical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CheckBoxChiSq,CheckBox,True,True,100000000001_Options,True,Chi-square test,False,
TextBox_conf,TextBox,0&lt;CM&gt;5,True,100000000102_Options,True,Significance level (%):,False,
CheckBoxLike,CheckBox,True,True,100000000101_Options,True,Likelihood ratio test,False,
CheckBoxAssoc,CheckBox,True,True,300000000500_Outputs,True,Association coefficients,False,
TextBoxMonte,TextBox,5000,True,100000000301_Options,True,Monte Carlo method:,False,
CheckBoxMonte,CheckBox,False,True,100000000201_Options,True,Monte Carlo method,False,
CheckBoxFExact,CheckBox,False,True,100000000003_Options,True,Fisher's exact test,False,
ComboBoxHyp,ComboBox,0,True,100000000103_Options,True,Choose the alternative hypothesis,False,
CheckBoxSig,CheckBox,True,True,300000000400_Outputs,True,Significance by cell,False,
CheckBoxRaw,CheckBox,False,False,300000000701_Outputs,False,Display raw data,False,
CheckBoxBootInt,CheckBox,False,True,100000000202_Options,True,Standard bootstrap interval,False,
TextBoxBoot,TextBox,100,True,100000000402_Options,True,Number of samples:,False,
OptionButton_W,OptionButton,False,True,000000000001_General,True,Workbook,False,
OptionButton_R,OptionButton,False,True,000000010001_General,True,Range,False,
OptionButton_S,OptionButton,True,True,000000020001_General,True,Sheet,False,
RefEdit_R,RefEdit,,True,000000000101_General,True,Range:,False,
CheckBoxLabels,CheckBox,True,True,000000000201_General,True,Variable labels,False,
CheckBox_W,CheckBox,False,True,000000000301_General,True,Weights,False,
RefEdit_W,RefEdit,,True,000000000401_General,True,Weights:,False,
RefEditT,RefEdit0,'</a:t>
          </a:r>
          <a:r>
            <a:rPr lang="ru-RU" sz="1100"/>
            <a:t>Лист1'!$</a:t>
          </a:r>
          <a:r>
            <a:rPr lang="en-GB" sz="1100"/>
            <a:t>J:$J,True,000000000200_General,True,,False,
RefEditT2,RefEdit0,'</a:t>
          </a:r>
          <a:r>
            <a:rPr lang="ru-RU" sz="1100"/>
            <a:t>Лист1'!$</a:t>
          </a:r>
          <a:r>
            <a:rPr lang="en-GB" sz="1100"/>
            <a:t>D:$D,True,000000000300_General,True,,False,
OptionButtonOV,OptionButton,True,True,000000010500_General,True,Qualitative variables,False,
OptionButtonCont,OptionButton,False,True,000000020500_General,True,Contingency table,False,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5</xdr:row>
      <xdr:rowOff>6350</xdr:rowOff>
    </xdr:from>
    <xdr:to>
      <xdr:col>3</xdr:col>
      <xdr:colOff>535177</xdr:colOff>
      <xdr:row>6</xdr:row>
      <xdr:rowOff>0</xdr:rowOff>
    </xdr:to>
    <xdr:sp macro="" textlink="">
      <xdr:nvSpPr>
        <xdr:cNvPr id="3" name="BK387273"/>
        <xdr:cNvSpPr/>
      </xdr:nvSpPr>
      <xdr:spPr>
        <a:xfrm>
          <a:off x="354013" y="815975"/>
          <a:ext cx="1824227" cy="427038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49783</xdr:colOff>
      <xdr:row>5</xdr:row>
      <xdr:rowOff>43434</xdr:rowOff>
    </xdr:from>
    <xdr:to>
      <xdr:col>1</xdr:col>
      <xdr:colOff>392683</xdr:colOff>
      <xdr:row>5</xdr:row>
      <xdr:rowOff>386334</xdr:rowOff>
    </xdr:to>
    <xdr:pic macro="[0]!ReRunXLSTAT">
      <xdr:nvPicPr>
        <xdr:cNvPr id="5" name="BT387273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446" y="8530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527557</xdr:colOff>
      <xdr:row>5</xdr:row>
      <xdr:rowOff>43434</xdr:rowOff>
    </xdr:from>
    <xdr:to>
      <xdr:col>2</xdr:col>
      <xdr:colOff>222757</xdr:colOff>
      <xdr:row>5</xdr:row>
      <xdr:rowOff>386334</xdr:rowOff>
    </xdr:to>
    <xdr:pic macro="[0]!AddRemovGrid">
      <xdr:nvPicPr>
        <xdr:cNvPr id="6" name="RM387273"/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0" y="8530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5</xdr:row>
      <xdr:rowOff>43434</xdr:rowOff>
    </xdr:from>
    <xdr:to>
      <xdr:col>2</xdr:col>
      <xdr:colOff>222758</xdr:colOff>
      <xdr:row>5</xdr:row>
      <xdr:rowOff>386334</xdr:rowOff>
    </xdr:to>
    <xdr:pic macro="AddRemovGrid">
      <xdr:nvPicPr>
        <xdr:cNvPr id="7" name="AD387273" hidden="1"/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8530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357632</xdr:colOff>
      <xdr:row>5</xdr:row>
      <xdr:rowOff>43434</xdr:rowOff>
    </xdr:from>
    <xdr:to>
      <xdr:col>3</xdr:col>
      <xdr:colOff>52832</xdr:colOff>
      <xdr:row>5</xdr:row>
      <xdr:rowOff>386334</xdr:rowOff>
    </xdr:to>
    <xdr:pic macro="[0]!SendToOfficeLocal">
      <xdr:nvPicPr>
        <xdr:cNvPr id="8" name="WD387273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95" y="8530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144272</xdr:colOff>
      <xdr:row>5</xdr:row>
      <xdr:rowOff>43434</xdr:rowOff>
    </xdr:from>
    <xdr:to>
      <xdr:col>3</xdr:col>
      <xdr:colOff>487172</xdr:colOff>
      <xdr:row>5</xdr:row>
      <xdr:rowOff>386334</xdr:rowOff>
    </xdr:to>
    <xdr:pic macro="[0]!SendToOfficeLocal">
      <xdr:nvPicPr>
        <xdr:cNvPr id="9" name="PT387273"/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335" y="853059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>
    <xdr:from>
      <xdr:col>1</xdr:col>
      <xdr:colOff>0</xdr:colOff>
      <xdr:row>21</xdr:row>
      <xdr:rowOff>0</xdr:rowOff>
    </xdr:from>
    <xdr:to>
      <xdr:col>7</xdr:col>
      <xdr:colOff>0</xdr:colOff>
      <xdr:row>41</xdr:row>
      <xdr:rowOff>12700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6</xdr:row>
          <xdr:rowOff>0</xdr:rowOff>
        </xdr:from>
        <xdr:to>
          <xdr:col>7</xdr:col>
          <xdr:colOff>642937</xdr:colOff>
          <xdr:row>7</xdr:row>
          <xdr:rowOff>28576</xdr:rowOff>
        </xdr:to>
        <xdr:sp macro="" textlink="">
          <xdr:nvSpPr>
            <xdr:cNvPr id="147458" name="DD256924" hidden="1">
              <a:extLst>
                <a:ext uri="{63B3BB69-23CF-44E3-9099-C40C66FF867C}">
                  <a14:compatExt spid="_x0000_s147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prstDash val="solid"/>
              <a:miter lim="800000"/>
              <a:headEnd/>
              <a:tailEnd type="none" w="med" len="med"/>
            </a:ln>
            <a:effectLst/>
            <a:extLst>
              <a:ext uri="{909E8E84-426E-40DD-AFC4-6F175D3DCCD1}">
                <a14:hiddenFill>
                  <a:noFill/>
                </a14:hiddenFill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</xdr:colOff>
      <xdr:row>4</xdr:row>
      <xdr:rowOff>0</xdr:rowOff>
    </xdr:from>
    <xdr:to>
      <xdr:col>2</xdr:col>
      <xdr:colOff>38100</xdr:colOff>
      <xdr:row>4</xdr:row>
      <xdr:rowOff>25400</xdr:rowOff>
    </xdr:to>
    <xdr:sp macro="" textlink="">
      <xdr:nvSpPr>
        <xdr:cNvPr id="2" name="TX815206" hidden="1"/>
        <xdr:cNvSpPr txBox="1"/>
      </xdr:nvSpPr>
      <xdr:spPr>
        <a:xfrm>
          <a:off x="1008063" y="6477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RefEditT,RefEdit,'</a:t>
          </a:r>
          <a:r>
            <a:rPr lang="ru-RU" sz="1100"/>
            <a:t>Лист1'!$</a:t>
          </a:r>
          <a:r>
            <a:rPr lang="en-US" sz="1100"/>
            <a:t>N:$N,True,000000000001_General,True,,False,
CheckBoxLabels,CheckBox,True,True,000000000008_General,True,Variable labels,False,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RefEdit_W,RefEdit,'</a:t>
          </a:r>
          <a:r>
            <a:rPr lang="ru-RU" sz="1100"/>
            <a:t>Лист1'!$</a:t>
          </a:r>
          <a:r>
            <a:rPr lang="en-US" sz="1100"/>
            <a:t>B:$B,True,000000000006_General,True,Weights:,False,
CheckBox_W,CheckBox,False,True,000000000005_General,True,Weights,False,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OptionButton_R,OptionButton,False,True,000000000007_General,True,Range,False,
OptionButton_S,OptionButton,True,True,000000000107_General,True,Sheet,False,
OptionButton_W,OptionButton,False,True,000000000207_General,True,Workbook,False,
RefEdit_R,RefEdit,'</a:t>
          </a:r>
          <a:r>
            <a:rPr lang="ru-RU" sz="1100"/>
            <a:t>Лист1'!$</a:t>
          </a:r>
          <a:r>
            <a:rPr lang="en-US" sz="1100"/>
            <a:t>B:$B,True,000000000307_General,True,Range:,False,
OptionButtonMVExp,OptionButton,False,False,200000000200_Missing data,False,Replace missing values by their expected value,False,
CheckBoxTrans,CheckBox,False,False,04,False,Trans,False,
RefEditT2,RefEdit,'</a:t>
          </a:r>
          <a:r>
            <a:rPr lang="ru-RU" sz="1100"/>
            <a:t>Лист1'!$</a:t>
          </a:r>
          <a:r>
            <a:rPr lang="en-US" sz="1100"/>
            <a:t>AH:$AH,True,000000000004_General,True,,False,
CheckBoxSort,CheckBox,True,True,100000000100_Options,True,Sort the categories alphabetically,False,
CheckBoxChiByCell,CheckBox,False,True,300000000300_Outputs,True,Chi-square by cell,False,
CheckBoxList,CheckBox,False,True,300000000000_Outputs,True,List of combines,False,
CheckBoxThFreq,CheckBox,True,True,300000000101_Outputs,True,Theoretical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CheckBoxOrd,CheckBox,True,False,000000000009_General,False,Ordered categories,False,
CheckBoxChiSq,CheckBox,True,True,100000000001_Options,True,Chi-square test,False,
TextBox_conf,TextBox,5,True,100000000102_Options,True,Significance level (%):,False,
CheckBoxLike,CheckBox,False,False,100000000101_Options,False,Likelihood ratio test,False,
CheckBoxAssoc,CheckBox,True,True,300000000500_Outputs,True,Association coefficients,False,
TextBoxMonte,TextBox,5000,False,100000000301_Options,False,Monte Carlo method:,False,
CheckBoxMonte,CheckBox,False,False,100000000201_Options,False,Monte Carlo method,False,
CheckBoxFExact,CheckBox,False,True,100000000003_Options,True,Fisher's exact test,False,
ComboBoxHyp,ComboBox,0,True,100000000103_Options,True,Choose the alternative hypothesis,False,
CheckBoxSig,CheckBox,True,True,300000000400_Outputs,True,Significance by cell,False,
OptionButtonOV,OptionButton,True,True,000000000110_General,True,Qualitative variables,False,
OptionButtonCont,OptionButton,False,True,000000000210_General,True,Contingency table,False,
CheckBoxRaw,CheckBox,False,False,300000000701_Outputs,False,Display raw data,False,
CheckBoxBootInt,CheckBox,False,False,100000000202_Options,False,Standard bootstrap interval,False,
TextBoxBoot,TextBox,100,False,100000000402_Options,False,Number of samples:,False,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4</xdr:row>
      <xdr:rowOff>6350</xdr:rowOff>
    </xdr:from>
    <xdr:to>
      <xdr:col>3</xdr:col>
      <xdr:colOff>535177</xdr:colOff>
      <xdr:row>5</xdr:row>
      <xdr:rowOff>0</xdr:rowOff>
    </xdr:to>
    <xdr:sp macro="" textlink="">
      <xdr:nvSpPr>
        <xdr:cNvPr id="3" name="BK815206"/>
        <xdr:cNvSpPr/>
      </xdr:nvSpPr>
      <xdr:spPr>
        <a:xfrm>
          <a:off x="354013" y="654050"/>
          <a:ext cx="1824227" cy="427038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49784</xdr:colOff>
      <xdr:row>4</xdr:row>
      <xdr:rowOff>43434</xdr:rowOff>
    </xdr:from>
    <xdr:to>
      <xdr:col>1</xdr:col>
      <xdr:colOff>392684</xdr:colOff>
      <xdr:row>4</xdr:row>
      <xdr:rowOff>386334</xdr:rowOff>
    </xdr:to>
    <xdr:pic macro="[0]!ReRunXLSTAT">
      <xdr:nvPicPr>
        <xdr:cNvPr id="4" name="BT815206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447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2</xdr:col>
      <xdr:colOff>222758</xdr:colOff>
      <xdr:row>4</xdr:row>
      <xdr:rowOff>386334</xdr:rowOff>
    </xdr:to>
    <xdr:pic macro="[0]!AddRemovGrid">
      <xdr:nvPicPr>
        <xdr:cNvPr id="5" name="RM815206"/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2</xdr:col>
      <xdr:colOff>222758</xdr:colOff>
      <xdr:row>4</xdr:row>
      <xdr:rowOff>386334</xdr:rowOff>
    </xdr:to>
    <xdr:pic macro="AddRemovGrid">
      <xdr:nvPicPr>
        <xdr:cNvPr id="6" name="AD815206" hidden="1"/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357632</xdr:colOff>
      <xdr:row>4</xdr:row>
      <xdr:rowOff>43434</xdr:rowOff>
    </xdr:from>
    <xdr:to>
      <xdr:col>3</xdr:col>
      <xdr:colOff>52832</xdr:colOff>
      <xdr:row>4</xdr:row>
      <xdr:rowOff>386334</xdr:rowOff>
    </xdr:to>
    <xdr:pic macro="[0]!SendToOfficeLocal">
      <xdr:nvPicPr>
        <xdr:cNvPr id="7" name="WD815206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9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144272</xdr:colOff>
      <xdr:row>4</xdr:row>
      <xdr:rowOff>43434</xdr:rowOff>
    </xdr:from>
    <xdr:to>
      <xdr:col>3</xdr:col>
      <xdr:colOff>487172</xdr:colOff>
      <xdr:row>4</xdr:row>
      <xdr:rowOff>386334</xdr:rowOff>
    </xdr:to>
    <xdr:pic macro="[0]!SendToOfficeLocal">
      <xdr:nvPicPr>
        <xdr:cNvPr id="8" name="PT815206"/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33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4</xdr:row>
          <xdr:rowOff>428625</xdr:rowOff>
        </xdr:from>
        <xdr:to>
          <xdr:col>14</xdr:col>
          <xdr:colOff>642938</xdr:colOff>
          <xdr:row>6</xdr:row>
          <xdr:rowOff>23813</xdr:rowOff>
        </xdr:to>
        <xdr:sp macro="" textlink="">
          <xdr:nvSpPr>
            <xdr:cNvPr id="117761" name="DD626508" hidden="1">
              <a:extLst>
                <a:ext uri="{63B3BB69-23CF-44E3-9099-C40C66FF867C}">
                  <a14:compatExt spid="_x0000_s1177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</xdr:colOff>
      <xdr:row>4</xdr:row>
      <xdr:rowOff>0</xdr:rowOff>
    </xdr:from>
    <xdr:to>
      <xdr:col>2</xdr:col>
      <xdr:colOff>38100</xdr:colOff>
      <xdr:row>4</xdr:row>
      <xdr:rowOff>25400</xdr:rowOff>
    </xdr:to>
    <xdr:sp macro="" textlink="">
      <xdr:nvSpPr>
        <xdr:cNvPr id="2" name="TX621475" hidden="1"/>
        <xdr:cNvSpPr txBox="1"/>
      </xdr:nvSpPr>
      <xdr:spPr>
        <a:xfrm>
          <a:off x="1008063" y="6477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RefEditT,RefEdit,'</a:t>
          </a:r>
          <a:r>
            <a:rPr lang="ru-RU" sz="1100"/>
            <a:t>Лист1'!$</a:t>
          </a:r>
          <a:r>
            <a:rPr lang="en-US" sz="1100"/>
            <a:t>G:$G,True,000000000001_General,True,,False,
CheckBoxLabels,CheckBox,True,True,000000000008_General,True,Variable labels,False,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RefEdit_W,RefEdit,'</a:t>
          </a:r>
          <a:r>
            <a:rPr lang="ru-RU" sz="1100"/>
            <a:t>Лист1'!$</a:t>
          </a:r>
          <a:r>
            <a:rPr lang="en-US" sz="1100"/>
            <a:t>B:$B,True,000000000006_General,True,Weights:,False,
CheckBox_W,CheckBox,False,True,000000000005_General,True,Weights,False,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OptionButton_R,OptionButton,False,True,000000000007_General,True,Range,False,
OptionButton_S,OptionButton,True,True,000000000107_General,True,Sheet,False,
OptionButton_W,OptionButton,False,True,000000000207_General,True,Workbook,False,
RefEdit_R,RefEdit,'</a:t>
          </a:r>
          <a:r>
            <a:rPr lang="ru-RU" sz="1100"/>
            <a:t>Лист1'!$</a:t>
          </a:r>
          <a:r>
            <a:rPr lang="en-US" sz="1100"/>
            <a:t>B:$B,True,000000000307_General,True,Range:,False,
OptionButtonMVExp,OptionButton,False,False,200000000200_Missing data,False,Replace missing values by their expected value,False,
CheckBoxTrans,CheckBox,False,False,04,False,Trans,False,
RefEditT2,RefEdit,'</a:t>
          </a:r>
          <a:r>
            <a:rPr lang="ru-RU" sz="1100"/>
            <a:t>Лист1'!$</a:t>
          </a:r>
          <a:r>
            <a:rPr lang="en-US" sz="1100"/>
            <a:t>H:$H,True,000000000004_General,True,,False,
CheckBoxSort,CheckBox,True,True,100000000100_Options,True,Sort the categories alphabetically,False,
CheckBoxChiByCell,CheckBox,False,True,300000000300_Outputs,True,Chi-square by cell,False,
CheckBoxList,CheckBox,False,True,300000000000_Outputs,True,List of combines,False,
CheckBoxThFreq,CheckBox,True,True,300000000101_Outputs,True,Theoretical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CheckBoxOrd,CheckBox,True,False,000000000009_General,False,Ordered categories,False,
CheckBoxChiSq,CheckBox,True,True,100000000001_Options,True,Chi-square test,False,
TextBox_conf,TextBox,5,True,100000000102_Options,True,Significance level (%):,False,
CheckBoxLike,CheckBox,False,False,100000000101_Options,False,Likelihood ratio test,False,
CheckBoxAssoc,CheckBox,True,True,300000000500_Outputs,True,Association coefficients,False,
TextBoxMonte,TextBox,5000,False,100000000301_Options,False,Monte Carlo method:,False,
CheckBoxMonte,CheckBox,False,False,100000000201_Options,False,Monte Carlo method,False,
CheckBoxFExact,CheckBox,False,True,100000000003_Options,True,Fisher's exact test,False,
ComboBoxHyp,ComboBox,0,True,100000000103_Options,True,Choose the alternative hypothesis,False,
CheckBoxSig,CheckBox,True,True,300000000400_Outputs,True,Significance by cell,False,
OptionButtonOV,OptionButton,True,True,000000000110_General,True,Qualitative variables,False,
OptionButtonCont,OptionButton,False,True,000000000210_General,True,Contingency table,False,
CheckBoxRaw,CheckBox,False,False,300000000701_Outputs,False,Display raw data,False,
CheckBoxBootInt,CheckBox,False,False,100000000202_Options,False,Standard bootstrap interval,False,
TextBoxBoot,TextBox,100,False,100000000402_Options,False,Number of samples:,False,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4</xdr:row>
      <xdr:rowOff>6350</xdr:rowOff>
    </xdr:from>
    <xdr:to>
      <xdr:col>3</xdr:col>
      <xdr:colOff>535177</xdr:colOff>
      <xdr:row>5</xdr:row>
      <xdr:rowOff>0</xdr:rowOff>
    </xdr:to>
    <xdr:sp macro="" textlink="">
      <xdr:nvSpPr>
        <xdr:cNvPr id="3" name="BK621475"/>
        <xdr:cNvSpPr/>
      </xdr:nvSpPr>
      <xdr:spPr>
        <a:xfrm>
          <a:off x="354013" y="654050"/>
          <a:ext cx="1824227" cy="427038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49784</xdr:colOff>
      <xdr:row>4</xdr:row>
      <xdr:rowOff>43434</xdr:rowOff>
    </xdr:from>
    <xdr:to>
      <xdr:col>1</xdr:col>
      <xdr:colOff>392684</xdr:colOff>
      <xdr:row>4</xdr:row>
      <xdr:rowOff>386334</xdr:rowOff>
    </xdr:to>
    <xdr:pic macro="[0]!ReRunXLSTAT">
      <xdr:nvPicPr>
        <xdr:cNvPr id="4" name="BT621475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447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2</xdr:col>
      <xdr:colOff>222758</xdr:colOff>
      <xdr:row>4</xdr:row>
      <xdr:rowOff>386334</xdr:rowOff>
    </xdr:to>
    <xdr:pic macro="[0]!AddRemovGrid">
      <xdr:nvPicPr>
        <xdr:cNvPr id="5" name="RM621475"/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2</xdr:col>
      <xdr:colOff>222758</xdr:colOff>
      <xdr:row>4</xdr:row>
      <xdr:rowOff>386334</xdr:rowOff>
    </xdr:to>
    <xdr:pic macro="AddRemovGrid">
      <xdr:nvPicPr>
        <xdr:cNvPr id="6" name="AD621475" hidden="1"/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357632</xdr:colOff>
      <xdr:row>4</xdr:row>
      <xdr:rowOff>43434</xdr:rowOff>
    </xdr:from>
    <xdr:to>
      <xdr:col>3</xdr:col>
      <xdr:colOff>52832</xdr:colOff>
      <xdr:row>4</xdr:row>
      <xdr:rowOff>386334</xdr:rowOff>
    </xdr:to>
    <xdr:pic macro="[0]!SendToOfficeLocal">
      <xdr:nvPicPr>
        <xdr:cNvPr id="7" name="WD621475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9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144272</xdr:colOff>
      <xdr:row>4</xdr:row>
      <xdr:rowOff>43434</xdr:rowOff>
    </xdr:from>
    <xdr:to>
      <xdr:col>3</xdr:col>
      <xdr:colOff>487172</xdr:colOff>
      <xdr:row>4</xdr:row>
      <xdr:rowOff>386334</xdr:rowOff>
    </xdr:to>
    <xdr:pic macro="[0]!SendToOfficeLocal">
      <xdr:nvPicPr>
        <xdr:cNvPr id="8" name="PT621475"/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33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4</xdr:row>
          <xdr:rowOff>428625</xdr:rowOff>
        </xdr:from>
        <xdr:to>
          <xdr:col>7</xdr:col>
          <xdr:colOff>642938</xdr:colOff>
          <xdr:row>6</xdr:row>
          <xdr:rowOff>23813</xdr:rowOff>
        </xdr:to>
        <xdr:sp macro="" textlink="">
          <xdr:nvSpPr>
            <xdr:cNvPr id="111617" name="DD221058" hidden="1">
              <a:extLst>
                <a:ext uri="{63B3BB69-23CF-44E3-9099-C40C66FF867C}">
                  <a14:compatExt spid="_x0000_s1116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</xdr:colOff>
      <xdr:row>4</xdr:row>
      <xdr:rowOff>0</xdr:rowOff>
    </xdr:from>
    <xdr:to>
      <xdr:col>2</xdr:col>
      <xdr:colOff>38100</xdr:colOff>
      <xdr:row>4</xdr:row>
      <xdr:rowOff>25400</xdr:rowOff>
    </xdr:to>
    <xdr:sp macro="" textlink="">
      <xdr:nvSpPr>
        <xdr:cNvPr id="2" name="TX677307" hidden="1"/>
        <xdr:cNvSpPr txBox="1"/>
      </xdr:nvSpPr>
      <xdr:spPr>
        <a:xfrm>
          <a:off x="1008063" y="6477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RefEditT,RefEdit,'</a:t>
          </a:r>
          <a:r>
            <a:rPr lang="ru-RU" sz="1100"/>
            <a:t>Лист1'!$</a:t>
          </a:r>
          <a:r>
            <a:rPr lang="en-US" sz="1100"/>
            <a:t>D:$D,True,000000000001_General,True,,False,
CheckBoxLabels,CheckBox,True,True,000000000008_General,True,Variable labels,False,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RefEdit_W,RefEdit,'</a:t>
          </a:r>
          <a:r>
            <a:rPr lang="ru-RU" sz="1100"/>
            <a:t>Лист1'!$</a:t>
          </a:r>
          <a:r>
            <a:rPr lang="en-US" sz="1100"/>
            <a:t>B:$B,True,000000000006_General,True,Weights:,False,
CheckBox_W,CheckBox,False,True,000000000005_General,True,Weights,False,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OptionButton_R,OptionButton,False,True,000000000007_General,True,Range,False,
OptionButton_S,OptionButton,True,True,000000000107_General,True,Sheet,False,
OptionButton_W,OptionButton,False,True,000000000207_General,True,Workbook,False,
RefEdit_R,RefEdit,'</a:t>
          </a:r>
          <a:r>
            <a:rPr lang="ru-RU" sz="1100"/>
            <a:t>Лист1'!$</a:t>
          </a:r>
          <a:r>
            <a:rPr lang="en-US" sz="1100"/>
            <a:t>B:$B,True,000000000307_General,True,Range:,False,
OptionButtonMVExp,OptionButton,False,False,200000000200_Missing data,False,Replace missing values by their expected value,False,
CheckBoxTrans,CheckBox,False,False,04,False,Trans,False,
RefEditT2,RefEdit,'</a:t>
          </a:r>
          <a:r>
            <a:rPr lang="ru-RU" sz="1100"/>
            <a:t>Лист1'!$</a:t>
          </a:r>
          <a:r>
            <a:rPr lang="en-US" sz="1100"/>
            <a:t>H:$H,True,000000000004_General,True,,False,
CheckBoxSort,CheckBox,True,True,100000000100_Options,True,Sort the categories alphabetically,False,
CheckBoxChiByCell,CheckBox,False,True,300000000300_Outputs,True,Chi-square by cell,False,
CheckBoxList,CheckBox,False,True,300000000000_Outputs,True,List of combines,False,
CheckBoxThFreq,CheckBox,True,True,300000000101_Outputs,True,Theoretical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CheckBoxOrd,CheckBox,True,False,000000000009_General,False,Ordered categories,False,
CheckBoxChiSq,CheckBox,True,True,100000000001_Options,True,Chi-square test,False,
TextBox_conf,TextBox,5,True,100000000102_Options,True,Significance level (%):,False,
CheckBoxLike,CheckBox,False,False,100000000101_Options,False,Likelihood ratio test,False,
CheckBoxAssoc,CheckBox,True,True,300000000500_Outputs,True,Association coefficients,False,
TextBoxMonte,TextBox,5000,False,100000000301_Options,False,Monte Carlo method:,False,
CheckBoxMonte,CheckBox,False,False,100000000201_Options,False,Monte Carlo method,False,
CheckBoxFExact,CheckBox,False,True,100000000003_Options,True,Fisher's exact test,False,
ComboBoxHyp,ComboBox,0,True,100000000103_Options,True,Choose the alternative hypothesis,False,
CheckBoxSig,CheckBox,True,True,300000000400_Outputs,True,Significance by cell,False,
OptionButtonOV,OptionButton,True,True,000000000110_General,True,Qualitative variables,False,
OptionButtonCont,OptionButton,False,True,000000000210_General,True,Contingency table,False,
CheckBoxRaw,CheckBox,False,False,300000000701_Outputs,False,Display raw data,False,
CheckBoxBootInt,CheckBox,False,False,100000000202_Options,False,Standard bootstrap interval,False,
TextBoxBoot,TextBox,100,False,100000000402_Options,False,Number of samples:,False,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4</xdr:row>
      <xdr:rowOff>6350</xdr:rowOff>
    </xdr:from>
    <xdr:to>
      <xdr:col>3</xdr:col>
      <xdr:colOff>535177</xdr:colOff>
      <xdr:row>5</xdr:row>
      <xdr:rowOff>0</xdr:rowOff>
    </xdr:to>
    <xdr:sp macro="" textlink="">
      <xdr:nvSpPr>
        <xdr:cNvPr id="3" name="BK677307"/>
        <xdr:cNvSpPr/>
      </xdr:nvSpPr>
      <xdr:spPr>
        <a:xfrm>
          <a:off x="354013" y="654050"/>
          <a:ext cx="1824227" cy="427038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49784</xdr:colOff>
      <xdr:row>4</xdr:row>
      <xdr:rowOff>43434</xdr:rowOff>
    </xdr:from>
    <xdr:to>
      <xdr:col>1</xdr:col>
      <xdr:colOff>392684</xdr:colOff>
      <xdr:row>4</xdr:row>
      <xdr:rowOff>386334</xdr:rowOff>
    </xdr:to>
    <xdr:pic macro="[0]!ReRunXLSTAT">
      <xdr:nvPicPr>
        <xdr:cNvPr id="4" name="BT677307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447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2</xdr:col>
      <xdr:colOff>222758</xdr:colOff>
      <xdr:row>4</xdr:row>
      <xdr:rowOff>386334</xdr:rowOff>
    </xdr:to>
    <xdr:pic macro="[0]!AddRemovGrid">
      <xdr:nvPicPr>
        <xdr:cNvPr id="5" name="RM677307"/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2</xdr:col>
      <xdr:colOff>222758</xdr:colOff>
      <xdr:row>4</xdr:row>
      <xdr:rowOff>386334</xdr:rowOff>
    </xdr:to>
    <xdr:pic macro="AddRemovGrid">
      <xdr:nvPicPr>
        <xdr:cNvPr id="6" name="AD677307" hidden="1"/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357632</xdr:colOff>
      <xdr:row>4</xdr:row>
      <xdr:rowOff>43434</xdr:rowOff>
    </xdr:from>
    <xdr:to>
      <xdr:col>3</xdr:col>
      <xdr:colOff>52832</xdr:colOff>
      <xdr:row>4</xdr:row>
      <xdr:rowOff>386334</xdr:rowOff>
    </xdr:to>
    <xdr:pic macro="[0]!SendToOfficeLocal">
      <xdr:nvPicPr>
        <xdr:cNvPr id="7" name="WD677307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9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144272</xdr:colOff>
      <xdr:row>4</xdr:row>
      <xdr:rowOff>43434</xdr:rowOff>
    </xdr:from>
    <xdr:to>
      <xdr:col>3</xdr:col>
      <xdr:colOff>487172</xdr:colOff>
      <xdr:row>4</xdr:row>
      <xdr:rowOff>386334</xdr:rowOff>
    </xdr:to>
    <xdr:pic macro="[0]!SendToOfficeLocal">
      <xdr:nvPicPr>
        <xdr:cNvPr id="8" name="PT677307"/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33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4</xdr:row>
          <xdr:rowOff>428625</xdr:rowOff>
        </xdr:from>
        <xdr:to>
          <xdr:col>6</xdr:col>
          <xdr:colOff>642938</xdr:colOff>
          <xdr:row>6</xdr:row>
          <xdr:rowOff>23813</xdr:rowOff>
        </xdr:to>
        <xdr:sp macro="" textlink="">
          <xdr:nvSpPr>
            <xdr:cNvPr id="109569" name="DD939120" hidden="1">
              <a:extLst>
                <a:ext uri="{63B3BB69-23CF-44E3-9099-C40C66FF867C}">
                  <a14:compatExt spid="_x0000_s1095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</xdr:colOff>
      <xdr:row>4</xdr:row>
      <xdr:rowOff>0</xdr:rowOff>
    </xdr:from>
    <xdr:to>
      <xdr:col>2</xdr:col>
      <xdr:colOff>38100</xdr:colOff>
      <xdr:row>4</xdr:row>
      <xdr:rowOff>25400</xdr:rowOff>
    </xdr:to>
    <xdr:sp macro="" textlink="">
      <xdr:nvSpPr>
        <xdr:cNvPr id="2" name="TX975097" hidden="1"/>
        <xdr:cNvSpPr txBox="1"/>
      </xdr:nvSpPr>
      <xdr:spPr>
        <a:xfrm>
          <a:off x="1008063" y="6477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RefEditT,RefEdit,'</a:t>
          </a:r>
          <a:r>
            <a:rPr lang="ru-RU" sz="1100"/>
            <a:t>Лист1'!$</a:t>
          </a:r>
          <a:r>
            <a:rPr lang="en-US" sz="1100"/>
            <a:t>AY:$AY,True,000000000001_General,True,,False,
CheckBoxLabels,CheckBox,True,True,000000000008_General,True,Variable labels,False,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RefEdit_W,RefEdit,'</a:t>
          </a:r>
          <a:r>
            <a:rPr lang="ru-RU" sz="1100"/>
            <a:t>Лист1'!$</a:t>
          </a:r>
          <a:r>
            <a:rPr lang="en-US" sz="1100"/>
            <a:t>B:$B,True,000000000006_General,True,Weights:,False,
CheckBox_W,CheckBox,False,True,000000000005_General,True,Weights,False,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OptionButton_R,OptionButton,False,True,000000000007_General,True,Range,False,
OptionButton_S,OptionButton,True,True,000000000107_General,True,Sheet,False,
OptionButton_W,OptionButton,False,True,000000000207_General,True,Workbook,False,
RefEdit_R,RefEdit,'</a:t>
          </a:r>
          <a:r>
            <a:rPr lang="ru-RU" sz="1100"/>
            <a:t>Лист1'!$</a:t>
          </a:r>
          <a:r>
            <a:rPr lang="en-US" sz="1100"/>
            <a:t>B:$B,True,000000000307_General,True,Range:,False,
OptionButtonMVExp,OptionButton,False,False,200000000200_Missing data,False,Replace missing values by their expected value,False,
CheckBoxTrans,CheckBox,False,False,04,False,Trans,False,
RefEditT2,RefEdit,'</a:t>
          </a:r>
          <a:r>
            <a:rPr lang="ru-RU" sz="1100"/>
            <a:t>Лист1'!$</a:t>
          </a:r>
          <a:r>
            <a:rPr lang="en-US" sz="1100"/>
            <a:t>BI:$BI,True,000000000004_General,True,,False,
CheckBoxSort,CheckBox,True,True,100000000100_Options,True,Sort the categories alphabetically,False,
CheckBoxChiByCell,CheckBox,False,True,300000000300_Outputs,True,Chi-square by cell,False,
CheckBoxList,CheckBox,False,True,300000000000_Outputs,True,List of combines,False,
CheckBoxThFreq,CheckBox,True,True,300000000101_Outputs,True,Theoretical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CheckBoxOrd,CheckBox,True,False,000000000009_General,False,Ordered categories,False,
CheckBoxChiSq,CheckBox,True,True,100000000001_Options,True,Chi-square test,False,
TextBox_conf,TextBox,5,True,100000000102_Options,True,Significance level (%):,False,
CheckBoxLike,CheckBox,False,False,100000000101_Options,False,Likelihood ratio test,False,
CheckBoxAssoc,CheckBox,True,True,300000000500_Outputs,True,Association coefficients,False,
TextBoxMonte,TextBox,5000,False,100000000301_Options,False,Monte Carlo method:,False,
CheckBoxMonte,CheckBox,False,False,100000000201_Options,False,Monte Carlo method,False,
CheckBoxFExact,CheckBox,False,True,100000000003_Options,True,Fisher's exact test,False,
ComboBoxHyp,ComboBox,0,True,100000000103_Options,True,Choose the alternative hypothesis,False,
CheckBoxSig,CheckBox,True,True,300000000400_Outputs,True,Significance by cell,False,
OptionButtonOV,OptionButton,True,True,000000000110_General,True,Qualitative variables,False,
OptionButtonCont,OptionButton,False,True,000000000210_General,True,Contingency table,False,
CheckBoxRaw,CheckBox,False,False,300000000701_Outputs,False,Display raw data,False,
CheckBoxBootInt,CheckBox,False,False,100000000202_Options,False,Standard bootstrap interval,False,
TextBoxBoot,TextBox,100,False,100000000402_Options,False,Number of samples:,False,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4</xdr:row>
      <xdr:rowOff>6350</xdr:rowOff>
    </xdr:from>
    <xdr:to>
      <xdr:col>3</xdr:col>
      <xdr:colOff>535177</xdr:colOff>
      <xdr:row>5</xdr:row>
      <xdr:rowOff>0</xdr:rowOff>
    </xdr:to>
    <xdr:sp macro="" textlink="">
      <xdr:nvSpPr>
        <xdr:cNvPr id="3" name="BK975097"/>
        <xdr:cNvSpPr/>
      </xdr:nvSpPr>
      <xdr:spPr>
        <a:xfrm>
          <a:off x="354013" y="654050"/>
          <a:ext cx="1824227" cy="427038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49784</xdr:colOff>
      <xdr:row>4</xdr:row>
      <xdr:rowOff>43434</xdr:rowOff>
    </xdr:from>
    <xdr:to>
      <xdr:col>1</xdr:col>
      <xdr:colOff>392684</xdr:colOff>
      <xdr:row>4</xdr:row>
      <xdr:rowOff>386334</xdr:rowOff>
    </xdr:to>
    <xdr:pic macro="[0]!ReRunXLSTAT">
      <xdr:nvPicPr>
        <xdr:cNvPr id="4" name="BT975097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447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2</xdr:col>
      <xdr:colOff>222758</xdr:colOff>
      <xdr:row>4</xdr:row>
      <xdr:rowOff>386334</xdr:rowOff>
    </xdr:to>
    <xdr:pic macro="[0]!AddRemovGrid">
      <xdr:nvPicPr>
        <xdr:cNvPr id="5" name="RM975097"/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2</xdr:col>
      <xdr:colOff>222758</xdr:colOff>
      <xdr:row>4</xdr:row>
      <xdr:rowOff>386334</xdr:rowOff>
    </xdr:to>
    <xdr:pic macro="AddRemovGrid">
      <xdr:nvPicPr>
        <xdr:cNvPr id="6" name="AD975097" hidden="1"/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357632</xdr:colOff>
      <xdr:row>4</xdr:row>
      <xdr:rowOff>43434</xdr:rowOff>
    </xdr:from>
    <xdr:to>
      <xdr:col>3</xdr:col>
      <xdr:colOff>52832</xdr:colOff>
      <xdr:row>4</xdr:row>
      <xdr:rowOff>386334</xdr:rowOff>
    </xdr:to>
    <xdr:pic macro="[0]!SendToOfficeLocal">
      <xdr:nvPicPr>
        <xdr:cNvPr id="7" name="WD975097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9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144272</xdr:colOff>
      <xdr:row>4</xdr:row>
      <xdr:rowOff>43434</xdr:rowOff>
    </xdr:from>
    <xdr:to>
      <xdr:col>3</xdr:col>
      <xdr:colOff>487172</xdr:colOff>
      <xdr:row>4</xdr:row>
      <xdr:rowOff>386334</xdr:rowOff>
    </xdr:to>
    <xdr:pic macro="[0]!SendToOfficeLocal">
      <xdr:nvPicPr>
        <xdr:cNvPr id="8" name="PT975097"/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33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4</xdr:row>
          <xdr:rowOff>428625</xdr:rowOff>
        </xdr:from>
        <xdr:to>
          <xdr:col>17</xdr:col>
          <xdr:colOff>642938</xdr:colOff>
          <xdr:row>6</xdr:row>
          <xdr:rowOff>23813</xdr:rowOff>
        </xdr:to>
        <xdr:sp macro="" textlink="">
          <xdr:nvSpPr>
            <xdr:cNvPr id="108545" name="DD627172" hidden="1">
              <a:extLst>
                <a:ext uri="{63B3BB69-23CF-44E3-9099-C40C66FF867C}">
                  <a14:compatExt spid="_x0000_s1085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</xdr:colOff>
      <xdr:row>4</xdr:row>
      <xdr:rowOff>0</xdr:rowOff>
    </xdr:from>
    <xdr:to>
      <xdr:col>2</xdr:col>
      <xdr:colOff>38100</xdr:colOff>
      <xdr:row>4</xdr:row>
      <xdr:rowOff>25400</xdr:rowOff>
    </xdr:to>
    <xdr:sp macro="" textlink="">
      <xdr:nvSpPr>
        <xdr:cNvPr id="2" name="TX810240" hidden="1"/>
        <xdr:cNvSpPr txBox="1"/>
      </xdr:nvSpPr>
      <xdr:spPr>
        <a:xfrm>
          <a:off x="1008063" y="6477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RefEditT,RefEdit,'</a:t>
          </a:r>
          <a:r>
            <a:rPr lang="ru-RU" sz="1100"/>
            <a:t>Лист1'!$</a:t>
          </a:r>
          <a:r>
            <a:rPr lang="en-US" sz="1100"/>
            <a:t>D:$D,True,000000000001_General,True,,False,
CheckBoxLabels,CheckBox,True,True,000000000008_General,True,Variable labels,False,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RefEdit_W,RefEdit,'</a:t>
          </a:r>
          <a:r>
            <a:rPr lang="ru-RU" sz="1100"/>
            <a:t>Лист1'!$</a:t>
          </a:r>
          <a:r>
            <a:rPr lang="en-US" sz="1100"/>
            <a:t>B:$B,True,000000000006_General,True,Weights:,False,
CheckBox_W,CheckBox,False,True,000000000005_General,True,Weights,False,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OptionButton_R,OptionButton,False,True,000000000007_General,True,Range,False,
OptionButton_S,OptionButton,True,True,000000000107_General,True,Sheet,False,
OptionButton_W,OptionButton,False,True,000000000207_General,True,Workbook,False,
RefEdit_R,RefEdit,'</a:t>
          </a:r>
          <a:r>
            <a:rPr lang="ru-RU" sz="1100"/>
            <a:t>Лист1'!$</a:t>
          </a:r>
          <a:r>
            <a:rPr lang="en-US" sz="1100"/>
            <a:t>B:$B,True,000000000307_General,True,Range:,False,
OptionButtonMVExp,OptionButton,False,False,200000000200_Missing data,False,Replace missing values by their expected value,False,
CheckBoxTrans,CheckBox,False,False,04,False,Trans,False,
RefEditT2,RefEdit,'</a:t>
          </a:r>
          <a:r>
            <a:rPr lang="ru-RU" sz="1100"/>
            <a:t>Лист1'!$</a:t>
          </a:r>
          <a:r>
            <a:rPr lang="en-US" sz="1100"/>
            <a:t>BL:$BL,True,000000000004_General,True,,False,
CheckBoxSort,CheckBox,True,True,100000000100_Options,True,Sort the categories alphabetically,False,
CheckBoxChiByCell,CheckBox,False,True,300000000300_Outputs,True,Chi-square by cell,False,
CheckBoxList,CheckBox,False,True,300000000000_Outputs,True,List of combines,False,
CheckBoxThFreq,CheckBox,True,True,300000000101_Outputs,True,Theoretical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CheckBoxOrd,CheckBox,True,False,000000000009_General,False,Ordered categories,False,
CheckBoxChiSq,CheckBox,True,True,100000000001_Options,True,Chi-square test,False,
TextBox_conf,TextBox,5,True,100000000102_Options,True,Significance level (%):,False,
CheckBoxLike,CheckBox,False,False,100000000101_Options,False,Likelihood ratio test,False,
CheckBoxAssoc,CheckBox,True,True,300000000500_Outputs,True,Association coefficients,False,
TextBoxMonte,TextBox,5000,False,100000000301_Options,False,Monte Carlo method:,False,
CheckBoxMonte,CheckBox,False,False,100000000201_Options,False,Monte Carlo method,False,
CheckBoxFExact,CheckBox,False,True,100000000003_Options,True,Fisher's exact test,False,
ComboBoxHyp,ComboBox,0,True,100000000103_Options,True,Choose the alternative hypothesis,False,
CheckBoxSig,CheckBox,True,True,300000000400_Outputs,True,Significance by cell,False,
OptionButtonOV,OptionButton,True,True,000000000110_General,True,Qualitative variables,False,
OptionButtonCont,OptionButton,False,True,000000000210_General,True,Contingency table,False,
CheckBoxRaw,CheckBox,False,False,300000000701_Outputs,False,Display raw data,False,
CheckBoxBootInt,CheckBox,False,False,100000000202_Options,False,Standard bootstrap interval,False,
TextBoxBoot,TextBox,100,False,100000000402_Options,False,Number of samples:,False,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4</xdr:row>
      <xdr:rowOff>6350</xdr:rowOff>
    </xdr:from>
    <xdr:to>
      <xdr:col>3</xdr:col>
      <xdr:colOff>535177</xdr:colOff>
      <xdr:row>5</xdr:row>
      <xdr:rowOff>0</xdr:rowOff>
    </xdr:to>
    <xdr:sp macro="" textlink="">
      <xdr:nvSpPr>
        <xdr:cNvPr id="3" name="BK810240"/>
        <xdr:cNvSpPr/>
      </xdr:nvSpPr>
      <xdr:spPr>
        <a:xfrm>
          <a:off x="354013" y="654050"/>
          <a:ext cx="1824227" cy="427038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49784</xdr:colOff>
      <xdr:row>4</xdr:row>
      <xdr:rowOff>43434</xdr:rowOff>
    </xdr:from>
    <xdr:to>
      <xdr:col>1</xdr:col>
      <xdr:colOff>392684</xdr:colOff>
      <xdr:row>4</xdr:row>
      <xdr:rowOff>386334</xdr:rowOff>
    </xdr:to>
    <xdr:pic macro="[0]!ReRunXLSTAT">
      <xdr:nvPicPr>
        <xdr:cNvPr id="4" name="BT810240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447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2</xdr:col>
      <xdr:colOff>222758</xdr:colOff>
      <xdr:row>4</xdr:row>
      <xdr:rowOff>386334</xdr:rowOff>
    </xdr:to>
    <xdr:pic macro="[0]!AddRemovGrid">
      <xdr:nvPicPr>
        <xdr:cNvPr id="5" name="RM810240"/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2</xdr:col>
      <xdr:colOff>222758</xdr:colOff>
      <xdr:row>4</xdr:row>
      <xdr:rowOff>386334</xdr:rowOff>
    </xdr:to>
    <xdr:pic macro="AddRemovGrid">
      <xdr:nvPicPr>
        <xdr:cNvPr id="6" name="AD810240" hidden="1"/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357632</xdr:colOff>
      <xdr:row>4</xdr:row>
      <xdr:rowOff>43434</xdr:rowOff>
    </xdr:from>
    <xdr:to>
      <xdr:col>3</xdr:col>
      <xdr:colOff>52832</xdr:colOff>
      <xdr:row>4</xdr:row>
      <xdr:rowOff>386334</xdr:rowOff>
    </xdr:to>
    <xdr:pic macro="[0]!SendToOfficeLocal">
      <xdr:nvPicPr>
        <xdr:cNvPr id="7" name="WD810240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9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144272</xdr:colOff>
      <xdr:row>4</xdr:row>
      <xdr:rowOff>43434</xdr:rowOff>
    </xdr:from>
    <xdr:to>
      <xdr:col>3</xdr:col>
      <xdr:colOff>487172</xdr:colOff>
      <xdr:row>4</xdr:row>
      <xdr:rowOff>386334</xdr:rowOff>
    </xdr:to>
    <xdr:pic macro="[0]!SendToOfficeLocal">
      <xdr:nvPicPr>
        <xdr:cNvPr id="8" name="PT810240"/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33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4</xdr:row>
          <xdr:rowOff>428625</xdr:rowOff>
        </xdr:from>
        <xdr:to>
          <xdr:col>12</xdr:col>
          <xdr:colOff>642938</xdr:colOff>
          <xdr:row>6</xdr:row>
          <xdr:rowOff>23813</xdr:rowOff>
        </xdr:to>
        <xdr:sp macro="" textlink="">
          <xdr:nvSpPr>
            <xdr:cNvPr id="106497" name="DD727195" hidden="1">
              <a:extLst>
                <a:ext uri="{63B3BB69-23CF-44E3-9099-C40C66FF867C}">
                  <a14:compatExt spid="_x0000_s1064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</xdr:colOff>
      <xdr:row>4</xdr:row>
      <xdr:rowOff>0</xdr:rowOff>
    </xdr:from>
    <xdr:to>
      <xdr:col>2</xdr:col>
      <xdr:colOff>38100</xdr:colOff>
      <xdr:row>4</xdr:row>
      <xdr:rowOff>25400</xdr:rowOff>
    </xdr:to>
    <xdr:sp macro="" textlink="">
      <xdr:nvSpPr>
        <xdr:cNvPr id="2" name="TX514460" hidden="1"/>
        <xdr:cNvSpPr txBox="1"/>
      </xdr:nvSpPr>
      <xdr:spPr>
        <a:xfrm>
          <a:off x="1008063" y="6477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RunProcTCO
Form67.txt
CheckBox_Desc,CheckBox,True,True,200000000000_Outputs,True,Descriptive statistics,False,
OptionButton_MVRemove,OptionButton,True,True,100000000100_Missing data,True,Remove the observations,False,
OptionButton_MVRefuse,OptionButton,False,True,100000000000_Missing data,True,Do not accept missing data,False,
OptionButton_MeanMode,OptionButton,True,True,100000000400_Missing data,True,Mean or mode,False,
OptionButton_NN,OptionButton,False,True,100000010400_Missing data,True,Nearest neighbor,False,
OptionButton_MVEstimate,OptionButton,False,True,100000000300_Missing data,True,Estimate missing data,False,
CheckBox_Corr,CheckBox,True,True,200000000100_Outputs,True,Correlations,False,
CheckBoxPval,CheckBox,True,False,200000000200_Outputs,False,p-values,False,
OptionButton_MVPair,OptionButton,False,True,100000000200_Missing data,True,Pairwise deletion,False,
CheckBoxCorrMap,CheckBox,False,True,300000000000_Charts,True,Correlation maps,False,
CheckBoxBlueRed,CheckBox,False,True,300000000100_Charts,True,Blue-Red scale,False,
CheckBoxBW,CheckBox,False,True,300000000200_Charts,True,Black and white,False,
OptionButtonPN,OptionButton,True,True,300000000300_Charts,True,+ / -,False,
OptionButtonSig,OptionButton,False,True,300000000400_Charts,True,Significance,False,
CheckBoxPat,CheckBox,False,True,300000000500_Charts,True,Patterns,False,
CheckBoxMatXY,CheckBox,False,True,300000000101_Charts,True,Matrix of plots,False,
CheckBoxScatter,CheckBox,False,True,300000000001_Charts,True,Scatter plots,False,
CheckBoxDeter,CheckBox,True,False,200000000300_Outputs,False,Coefficients of determination(R2),False,
OptionButtonHisto,OptionButton,True,True,300000000201_Charts,True,Histograms,False,
OptionButtonQQ,OptionButton,False,True,300000000301_Charts,True,Q-Q plots,False,
CheckBoxEllipse,CheckBox,False,True,300000000401_Charts,True,Confidence ellipses,False,
CheckBoxRegLine,CheckBox,False,True,300000000601_Charts,True,Regression lines,False,
CheckBoxSortCorrel,CheckBox,False,False,200000000700_Outputs,False,Sort the variables with R2,False,
CheckBoxColorCorrel,CheckBox,False,True,300000000701_Charts,True,Color by correlation,False,
CheckBoxFilter,CheckBox,False,False,200000000400_Outputs,False,Filter variables on R2,False,
ComboBoxFilter,ComboBox,0,False,200000000500_Outputs,False,Filter variables on R2:,False,
TextBoxFilter,TextBox,0,False,200000010600_Outputs,False,Filter variables on R2:,False,
OptionButtonFisher,OptionButton,True,True,300000020501_Charts,True,Fisher,False,
OptionButtonChiSq,OptionButton,False,True,300000030501_Charts,True,Chi-square,False,
TextBox_ConfPlot,TextBox,95,True,300000010501_Charts,True,Confidence interval (%):,False,
CheckBoxTrans,CheckBox,False,False,01,False,Trans,False,
TextBoxList,TextBox,,False,02,False,,False,
ScrollBarSelect,ScrollBar,0,False,03,False,,,
ComboBoxMethodSort,ComboBox,0,False,200000010800_Outputs,False,Method:,False,
RefEditT,RefEdit,'</a:t>
          </a:r>
          <a:r>
            <a:rPr lang="ru-RU" sz="1100"/>
            <a:t>Лист1'!$</a:t>
          </a:r>
          <a:r>
            <a:rPr lang="en-US" sz="1100"/>
            <a:t>N:$BR,True,000000000200_General,True,,False,
CheckBox_G,CheckBox,False,True,000000000600_General,True,Subsamples,False,
RefEdit_G,RefEdit,'</a:t>
          </a:r>
          <a:r>
            <a:rPr lang="ru-RU" sz="1100"/>
            <a:t>Лист1'!$</a:t>
          </a:r>
          <a:r>
            <a:rPr lang="en-US" sz="1100"/>
            <a:t>N:$BR,True,000000000700_General,True,Subsamples:,False,
CheckBox_LevelOrder,CheckBox,False,False,000000000800_General,False,Order of categories,False,
RefEdit_LevelOrder,RefEdit,'</a:t>
          </a:r>
          <a:r>
            <a:rPr lang="ru-RU" sz="1100"/>
            <a:t>Лист1'!$</a:t>
          </a:r>
          <a:r>
            <a:rPr lang="en-US" sz="1100"/>
            <a:t>N:$BR,False,000000000900_General,False,Order of categories:,False,
ComboBoxType,ComboBox,0,True,000000010300_General,True,Select the type of correlation that you want to test,False,
RefEdit_W,RefEdit,'</a:t>
          </a:r>
          <a:r>
            <a:rPr lang="ru-RU" sz="1100"/>
            <a:t>Лист1'!$</a:t>
          </a:r>
          <a:r>
            <a:rPr lang="en-US" sz="1100"/>
            <a:t>N:$BR,True,000000000500_General,True,Weights:,False,
CheckBox_W,CheckBox,False,True,000000000400_General,True,Weights,False,
OptionButton_W,OptionButton,False,True,000000020001_General,True,Workbook,False,
OptionButton_R,OptionButton,False,True,000000000001_General,True,Range,False,
OptionButton_S,OptionButton,True,True,000000010001_General,True,Sheet,False,
RefEdit_R,RefEdit,'</a:t>
          </a:r>
          <a:r>
            <a:rPr lang="ru-RU" sz="1100"/>
            <a:t>Лист1'!$</a:t>
          </a:r>
          <a:r>
            <a:rPr lang="en-US" sz="1100"/>
            <a:t>N:$BR,True,000000000101_General,True,Range:,False,
CheckBoxVarLabels,CheckBox,True,True,000000000201_General,True,Variable labels,False,
TextBoxMaxIter,TextBox,200,True,000001010401_General,True,Iterations:,False,
TextBoxConv,TextBox,0.0001,True,000001020401_General,True,Convergence:,False,
TextBox_Conf,TextBox,5,True,000000010301_General,True,Significance level (%):,False,
CheckBox_ShowImg,CheckBox,False,True,400000000000_Image,True,Image,False,
CheckBox_CorrImg,CheckBox,False,True,400000000100_Image,True,Correlations,False,
CheckBox_DeterImg,CheckBox,False,True,400000000200_Image,True,Coefficients of determination(R2),False,
CheckBox_LabelOptImg,CheckBox,False,True,400000000400_Image,True,Variable labels,False,
CheckBox_GridOptImg,CheckBox,False,True,400000000500_Image,True,Grid,False,
CheckBox_LegendOptImg,CheckBox,False,True,400000000600_Image,True,Legend,False,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4</xdr:row>
      <xdr:rowOff>6350</xdr:rowOff>
    </xdr:from>
    <xdr:to>
      <xdr:col>1</xdr:col>
      <xdr:colOff>1830577</xdr:colOff>
      <xdr:row>5</xdr:row>
      <xdr:rowOff>0</xdr:rowOff>
    </xdr:to>
    <xdr:sp macro="" textlink="">
      <xdr:nvSpPr>
        <xdr:cNvPr id="3" name="BK514460"/>
        <xdr:cNvSpPr/>
      </xdr:nvSpPr>
      <xdr:spPr>
        <a:xfrm>
          <a:off x="354013" y="654050"/>
          <a:ext cx="1824227" cy="427038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49784</xdr:colOff>
      <xdr:row>4</xdr:row>
      <xdr:rowOff>43434</xdr:rowOff>
    </xdr:from>
    <xdr:to>
      <xdr:col>1</xdr:col>
      <xdr:colOff>392684</xdr:colOff>
      <xdr:row>4</xdr:row>
      <xdr:rowOff>386334</xdr:rowOff>
    </xdr:to>
    <xdr:pic macro="[0]!ReRunXLSTAT">
      <xdr:nvPicPr>
        <xdr:cNvPr id="4" name="BT514460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447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1</xdr:col>
      <xdr:colOff>870458</xdr:colOff>
      <xdr:row>4</xdr:row>
      <xdr:rowOff>386334</xdr:rowOff>
    </xdr:to>
    <xdr:pic macro="[0]!AddRemovGrid">
      <xdr:nvPicPr>
        <xdr:cNvPr id="5" name="RM514460"/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1</xdr:col>
      <xdr:colOff>870458</xdr:colOff>
      <xdr:row>4</xdr:row>
      <xdr:rowOff>386334</xdr:rowOff>
    </xdr:to>
    <xdr:pic macro="AddRemovGrid">
      <xdr:nvPicPr>
        <xdr:cNvPr id="6" name="AD514460" hidden="1"/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1005332</xdr:colOff>
      <xdr:row>4</xdr:row>
      <xdr:rowOff>43434</xdr:rowOff>
    </xdr:from>
    <xdr:to>
      <xdr:col>1</xdr:col>
      <xdr:colOff>1348232</xdr:colOff>
      <xdr:row>4</xdr:row>
      <xdr:rowOff>386334</xdr:rowOff>
    </xdr:to>
    <xdr:pic macro="[0]!SendToOfficeLocal">
      <xdr:nvPicPr>
        <xdr:cNvPr id="7" name="WD514460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9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1439672</xdr:colOff>
      <xdr:row>4</xdr:row>
      <xdr:rowOff>43434</xdr:rowOff>
    </xdr:from>
    <xdr:to>
      <xdr:col>1</xdr:col>
      <xdr:colOff>1782572</xdr:colOff>
      <xdr:row>4</xdr:row>
      <xdr:rowOff>386334</xdr:rowOff>
    </xdr:to>
    <xdr:pic macro="[0]!SendToOfficeLocal">
      <xdr:nvPicPr>
        <xdr:cNvPr id="8" name="PT514460"/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33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4</xdr:row>
          <xdr:rowOff>428625</xdr:rowOff>
        </xdr:from>
        <xdr:to>
          <xdr:col>1</xdr:col>
          <xdr:colOff>1938338</xdr:colOff>
          <xdr:row>6</xdr:row>
          <xdr:rowOff>23813</xdr:rowOff>
        </xdr:to>
        <xdr:sp macro="" textlink="">
          <xdr:nvSpPr>
            <xdr:cNvPr id="105473" name="DD340198" hidden="1">
              <a:extLst>
                <a:ext uri="{63B3BB69-23CF-44E3-9099-C40C66FF867C}">
                  <a14:compatExt spid="_x0000_s1054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</xdr:colOff>
      <xdr:row>4</xdr:row>
      <xdr:rowOff>0</xdr:rowOff>
    </xdr:from>
    <xdr:to>
      <xdr:col>2</xdr:col>
      <xdr:colOff>38100</xdr:colOff>
      <xdr:row>4</xdr:row>
      <xdr:rowOff>25400</xdr:rowOff>
    </xdr:to>
    <xdr:sp macro="" textlink="">
      <xdr:nvSpPr>
        <xdr:cNvPr id="2" name="TX625930" hidden="1"/>
        <xdr:cNvSpPr txBox="1"/>
      </xdr:nvSpPr>
      <xdr:spPr>
        <a:xfrm>
          <a:off x="1008063" y="6477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RefEditT,RefEdit,'</a:t>
          </a:r>
          <a:r>
            <a:rPr lang="ru-RU" sz="1100"/>
            <a:t>Лист1'!$</a:t>
          </a:r>
          <a:r>
            <a:rPr lang="en-US" sz="1100"/>
            <a:t>E:$E,True,000000000001_General,True,,False,
CheckBoxLabels,CheckBox,True,True,000000000008_General,True,Variable labels,False,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RefEdit_W,RefEdit,'</a:t>
          </a:r>
          <a:r>
            <a:rPr lang="ru-RU" sz="1100"/>
            <a:t>Лист1'!$</a:t>
          </a:r>
          <a:r>
            <a:rPr lang="en-US" sz="1100"/>
            <a:t>B:$B,True,000000000006_General,True,Weights:,False,
CheckBox_W,CheckBox,False,True,000000000005_General,True,Weights,False,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OptionButton_R,OptionButton,False,True,000000000007_General,True,Range,False,
OptionButton_S,OptionButton,True,True,000000000107_General,True,Sheet,False,
OptionButton_W,OptionButton,False,True,000000000207_General,True,Workbook,False,
RefEdit_R,RefEdit,'</a:t>
          </a:r>
          <a:r>
            <a:rPr lang="ru-RU" sz="1100"/>
            <a:t>Лист1'!$</a:t>
          </a:r>
          <a:r>
            <a:rPr lang="en-US" sz="1100"/>
            <a:t>B:$B,True,000000000307_General,True,Range:,False,
OptionButtonMVExp,OptionButton,False,False,200000000200_Missing data,False,Replace missing values by their expected value,False,
CheckBoxTrans,CheckBox,False,False,04,False,Trans,False,
RefEditT2,RefEdit,'</a:t>
          </a:r>
          <a:r>
            <a:rPr lang="ru-RU" sz="1100"/>
            <a:t>Лист1'!$</a:t>
          </a:r>
          <a:r>
            <a:rPr lang="en-US" sz="1100"/>
            <a:t>H:$H,True,000000000004_General,True,,False,
CheckBoxSort,CheckBox,True,True,100000000100_Options,True,Sort the categories alphabetically,False,
CheckBoxChiByCell,CheckBox,False,True,300000000300_Outputs,True,Chi-square by cell,False,
CheckBoxList,CheckBox,False,True,300000000000_Outputs,True,List of combines,False,
CheckBoxThFreq,CheckBox,True,True,300000000101_Outputs,True,Theoretical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CheckBoxOrd,CheckBox,True,False,000000000009_General,False,Ordered categories,False,
CheckBoxChiSq,CheckBox,True,True,100000000001_Options,True,Chi-square test,False,
TextBox_conf,TextBox,5,True,100000000102_Options,True,Significance level (%):,False,
CheckBoxLike,CheckBox,False,False,100000000101_Options,False,Likelihood ratio test,False,
CheckBoxAssoc,CheckBox,True,True,300000000500_Outputs,True,Association coefficients,False,
TextBoxMonte,TextBox,5000,False,100000000301_Options,False,Monte Carlo method:,False,
CheckBoxMonte,CheckBox,False,False,100000000201_Options,False,Monte Carlo method,False,
CheckBoxFExact,CheckBox,False,True,100000000003_Options,True,Fisher's exact test,False,
ComboBoxHyp,ComboBox,0,True,100000000103_Options,True,Choose the alternative hypothesis,False,
CheckBoxSig,CheckBox,True,True,300000000400_Outputs,True,Significance by cell,False,
OptionButtonOV,OptionButton,True,True,000000000110_General,True,Qualitative variables,False,
OptionButtonCont,OptionButton,False,True,000000000210_General,True,Contingency table,False,
CheckBoxRaw,CheckBox,False,False,300000000701_Outputs,False,Display raw data,False,
CheckBoxBootInt,CheckBox,False,False,100000000202_Options,False,Standard bootstrap interval,False,
TextBoxBoot,TextBox,100,False,100000000402_Options,False,Number of samples:,False,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4</xdr:row>
      <xdr:rowOff>6350</xdr:rowOff>
    </xdr:from>
    <xdr:to>
      <xdr:col>3</xdr:col>
      <xdr:colOff>535177</xdr:colOff>
      <xdr:row>5</xdr:row>
      <xdr:rowOff>0</xdr:rowOff>
    </xdr:to>
    <xdr:sp macro="" textlink="">
      <xdr:nvSpPr>
        <xdr:cNvPr id="3" name="BK625930"/>
        <xdr:cNvSpPr/>
      </xdr:nvSpPr>
      <xdr:spPr>
        <a:xfrm>
          <a:off x="354013" y="654050"/>
          <a:ext cx="1824227" cy="427038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49784</xdr:colOff>
      <xdr:row>4</xdr:row>
      <xdr:rowOff>43434</xdr:rowOff>
    </xdr:from>
    <xdr:to>
      <xdr:col>1</xdr:col>
      <xdr:colOff>392684</xdr:colOff>
      <xdr:row>4</xdr:row>
      <xdr:rowOff>386334</xdr:rowOff>
    </xdr:to>
    <xdr:pic macro="[0]!ReRunXLSTAT">
      <xdr:nvPicPr>
        <xdr:cNvPr id="4" name="BT625930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447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2</xdr:col>
      <xdr:colOff>222758</xdr:colOff>
      <xdr:row>4</xdr:row>
      <xdr:rowOff>386334</xdr:rowOff>
    </xdr:to>
    <xdr:pic macro="[0]!AddRemovGrid">
      <xdr:nvPicPr>
        <xdr:cNvPr id="5" name="RM625930"/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2</xdr:col>
      <xdr:colOff>222758</xdr:colOff>
      <xdr:row>4</xdr:row>
      <xdr:rowOff>386334</xdr:rowOff>
    </xdr:to>
    <xdr:pic macro="AddRemovGrid">
      <xdr:nvPicPr>
        <xdr:cNvPr id="6" name="AD625930" hidden="1"/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357632</xdr:colOff>
      <xdr:row>4</xdr:row>
      <xdr:rowOff>43434</xdr:rowOff>
    </xdr:from>
    <xdr:to>
      <xdr:col>3</xdr:col>
      <xdr:colOff>52832</xdr:colOff>
      <xdr:row>4</xdr:row>
      <xdr:rowOff>386334</xdr:rowOff>
    </xdr:to>
    <xdr:pic macro="[0]!SendToOfficeLocal">
      <xdr:nvPicPr>
        <xdr:cNvPr id="7" name="WD625930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9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144272</xdr:colOff>
      <xdr:row>4</xdr:row>
      <xdr:rowOff>43434</xdr:rowOff>
    </xdr:from>
    <xdr:to>
      <xdr:col>3</xdr:col>
      <xdr:colOff>487172</xdr:colOff>
      <xdr:row>4</xdr:row>
      <xdr:rowOff>386334</xdr:rowOff>
    </xdr:to>
    <xdr:pic macro="[0]!SendToOfficeLocal">
      <xdr:nvPicPr>
        <xdr:cNvPr id="8" name="PT625930"/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33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4</xdr:row>
          <xdr:rowOff>428625</xdr:rowOff>
        </xdr:from>
        <xdr:to>
          <xdr:col>7</xdr:col>
          <xdr:colOff>642938</xdr:colOff>
          <xdr:row>6</xdr:row>
          <xdr:rowOff>23813</xdr:rowOff>
        </xdr:to>
        <xdr:sp macro="" textlink="">
          <xdr:nvSpPr>
            <xdr:cNvPr id="99329" name="DD506395" hidden="1">
              <a:extLst>
                <a:ext uri="{63B3BB69-23CF-44E3-9099-C40C66FF867C}">
                  <a14:compatExt spid="_x0000_s99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</xdr:colOff>
      <xdr:row>4</xdr:row>
      <xdr:rowOff>0</xdr:rowOff>
    </xdr:from>
    <xdr:to>
      <xdr:col>2</xdr:col>
      <xdr:colOff>38100</xdr:colOff>
      <xdr:row>4</xdr:row>
      <xdr:rowOff>25400</xdr:rowOff>
    </xdr:to>
    <xdr:sp macro="" textlink="">
      <xdr:nvSpPr>
        <xdr:cNvPr id="2" name="TX316906" hidden="1"/>
        <xdr:cNvSpPr txBox="1"/>
      </xdr:nvSpPr>
      <xdr:spPr>
        <a:xfrm>
          <a:off x="1008063" y="6477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RefEditT,RefEdit,'</a:t>
          </a:r>
          <a:r>
            <a:rPr lang="ru-RU" sz="1100"/>
            <a:t>Лист1'!$</a:t>
          </a:r>
          <a:r>
            <a:rPr lang="en-US" sz="1100"/>
            <a:t>B:$B,True,000000000001_General,True,,False,
CheckBoxLabels,CheckBox,True,True,000000000008_General,True,Variable labels,False,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RefEdit_W,RefEdit,'</a:t>
          </a:r>
          <a:r>
            <a:rPr lang="ru-RU" sz="1100"/>
            <a:t>Лист1'!$</a:t>
          </a:r>
          <a:r>
            <a:rPr lang="en-US" sz="1100"/>
            <a:t>B:$B,True,000000000006_General,True,Weights:,False,
CheckBox_W,CheckBox,False,True,000000000005_General,True,Weights,False,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OptionButton_R,OptionButton,False,True,000000000007_General,True,Range,False,
OptionButton_S,OptionButton,True,True,000000000107_General,True,Sheet,False,
OptionButton_W,OptionButton,False,True,000000000207_General,True,Workbook,False,
RefEdit_R,RefEdit,'</a:t>
          </a:r>
          <a:r>
            <a:rPr lang="ru-RU" sz="1100"/>
            <a:t>Лист1'!$</a:t>
          </a:r>
          <a:r>
            <a:rPr lang="en-US" sz="1100"/>
            <a:t>B:$B,True,000000000307_General,True,Range:,False,
OptionButtonMVExp,OptionButton,False,False,200000000200_Missing data,False,Replace missing values by their expected value,False,
CheckBoxTrans,CheckBox,False,False,04,False,Trans,False,
RefEditT2,RefEdit,'</a:t>
          </a:r>
          <a:r>
            <a:rPr lang="ru-RU" sz="1100"/>
            <a:t>Лист1'!$</a:t>
          </a:r>
          <a:r>
            <a:rPr lang="en-US" sz="1100"/>
            <a:t>D:$D,True,000000000004_General,True,,False,
CheckBoxSort,CheckBox,True,True,100000000100_Options,True,Sort the categories alphabetically,False,
CheckBoxChiByCell,CheckBox,False,True,300000000300_Outputs,True,Chi-square by cell,False,
CheckBoxList,CheckBox,False,True,300000000000_Outputs,True,List of combines,False,
CheckBoxThFreq,CheckBox,True,True,300000000101_Outputs,True,Theoretical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CheckBoxOrd,CheckBox,True,False,000000000009_General,False,Ordered categories,False,
CheckBoxChiSq,CheckBox,True,True,100000000001_Options,True,Chi-square test,False,
TextBox_conf,TextBox,5,True,100000000102_Options,True,Significance level (%):,False,
CheckBoxLike,CheckBox,False,False,100000000101_Options,False,Likelihood ratio test,False,
CheckBoxAssoc,CheckBox,True,True,300000000500_Outputs,True,Association coefficients,False,
TextBoxMonte,TextBox,5000,False,100000000301_Options,False,Monte Carlo method:,False,
CheckBoxMonte,CheckBox,False,False,100000000201_Options,False,Monte Carlo method,False,
CheckBoxFExact,CheckBox,False,True,100000000003_Options,True,Fisher's exact test,False,
ComboBoxHyp,ComboBox,0,True,100000000103_Options,True,Choose the alternative hypothesis,False,
CheckBoxSig,CheckBox,True,True,300000000400_Outputs,True,Significance by cell,False,
OptionButtonOV,OptionButton,True,True,000000000110_General,True,Qualitative variables,False,
OptionButtonCont,OptionButton,False,True,000000000210_General,True,Contingency table,False,
CheckBoxRaw,CheckBox,False,False,300000000701_Outputs,False,Display raw data,False,
CheckBoxBootInt,CheckBox,False,False,100000000202_Options,False,Standard bootstrap interval,False,
TextBoxBoot,TextBox,100,False,100000000402_Options,False,Number of samples:,False,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4</xdr:row>
      <xdr:rowOff>6350</xdr:rowOff>
    </xdr:from>
    <xdr:to>
      <xdr:col>3</xdr:col>
      <xdr:colOff>535177</xdr:colOff>
      <xdr:row>5</xdr:row>
      <xdr:rowOff>0</xdr:rowOff>
    </xdr:to>
    <xdr:sp macro="" textlink="">
      <xdr:nvSpPr>
        <xdr:cNvPr id="3" name="BK316906"/>
        <xdr:cNvSpPr/>
      </xdr:nvSpPr>
      <xdr:spPr>
        <a:xfrm>
          <a:off x="354013" y="654050"/>
          <a:ext cx="1824227" cy="427038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49784</xdr:colOff>
      <xdr:row>4</xdr:row>
      <xdr:rowOff>43434</xdr:rowOff>
    </xdr:from>
    <xdr:to>
      <xdr:col>1</xdr:col>
      <xdr:colOff>392684</xdr:colOff>
      <xdr:row>4</xdr:row>
      <xdr:rowOff>386334</xdr:rowOff>
    </xdr:to>
    <xdr:pic macro="[0]!ReRunXLSTAT">
      <xdr:nvPicPr>
        <xdr:cNvPr id="4" name="BT316906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447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2</xdr:col>
      <xdr:colOff>222758</xdr:colOff>
      <xdr:row>4</xdr:row>
      <xdr:rowOff>386334</xdr:rowOff>
    </xdr:to>
    <xdr:pic macro="[0]!AddRemovGrid">
      <xdr:nvPicPr>
        <xdr:cNvPr id="5" name="RM316906"/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2</xdr:col>
      <xdr:colOff>222758</xdr:colOff>
      <xdr:row>4</xdr:row>
      <xdr:rowOff>386334</xdr:rowOff>
    </xdr:to>
    <xdr:pic macro="AddRemovGrid">
      <xdr:nvPicPr>
        <xdr:cNvPr id="6" name="AD316906" hidden="1"/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357632</xdr:colOff>
      <xdr:row>4</xdr:row>
      <xdr:rowOff>43434</xdr:rowOff>
    </xdr:from>
    <xdr:to>
      <xdr:col>3</xdr:col>
      <xdr:colOff>52832</xdr:colOff>
      <xdr:row>4</xdr:row>
      <xdr:rowOff>386334</xdr:rowOff>
    </xdr:to>
    <xdr:pic macro="[0]!SendToOfficeLocal">
      <xdr:nvPicPr>
        <xdr:cNvPr id="7" name="WD316906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9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144272</xdr:colOff>
      <xdr:row>4</xdr:row>
      <xdr:rowOff>43434</xdr:rowOff>
    </xdr:from>
    <xdr:to>
      <xdr:col>3</xdr:col>
      <xdr:colOff>487172</xdr:colOff>
      <xdr:row>4</xdr:row>
      <xdr:rowOff>386334</xdr:rowOff>
    </xdr:to>
    <xdr:pic macro="[0]!SendToOfficeLocal">
      <xdr:nvPicPr>
        <xdr:cNvPr id="8" name="PT316906"/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33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4</xdr:row>
          <xdr:rowOff>428625</xdr:rowOff>
        </xdr:from>
        <xdr:to>
          <xdr:col>6</xdr:col>
          <xdr:colOff>642938</xdr:colOff>
          <xdr:row>6</xdr:row>
          <xdr:rowOff>23813</xdr:rowOff>
        </xdr:to>
        <xdr:sp macro="" textlink="">
          <xdr:nvSpPr>
            <xdr:cNvPr id="98305" name="DD400596" hidden="1">
              <a:extLst>
                <a:ext uri="{63B3BB69-23CF-44E3-9099-C40C66FF867C}">
                  <a14:compatExt spid="_x0000_s98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</xdr:colOff>
      <xdr:row>4</xdr:row>
      <xdr:rowOff>0</xdr:rowOff>
    </xdr:from>
    <xdr:to>
      <xdr:col>2</xdr:col>
      <xdr:colOff>38100</xdr:colOff>
      <xdr:row>4</xdr:row>
      <xdr:rowOff>25400</xdr:rowOff>
    </xdr:to>
    <xdr:sp macro="" textlink="">
      <xdr:nvSpPr>
        <xdr:cNvPr id="2" name="TX84077" hidden="1"/>
        <xdr:cNvSpPr txBox="1"/>
      </xdr:nvSpPr>
      <xdr:spPr>
        <a:xfrm>
          <a:off x="1008063" y="6477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RefEditT,RefEdit,'</a:t>
          </a:r>
          <a:r>
            <a:rPr lang="ru-RU" sz="1100"/>
            <a:t>Лист1'!$</a:t>
          </a:r>
          <a:r>
            <a:rPr lang="en-US" sz="1100"/>
            <a:t>B:$B,True,000000000001_General,True,,False,
CheckBoxLabels,CheckBox,True,True,000000000008_General,True,Variable labels,False,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RefEdit_W,RefEdit,'</a:t>
          </a:r>
          <a:r>
            <a:rPr lang="ru-RU" sz="1100"/>
            <a:t>Лист1'!$</a:t>
          </a:r>
          <a:r>
            <a:rPr lang="en-US" sz="1100"/>
            <a:t>B:$B,True,000000000006_General,True,Weights:,False,
CheckBox_W,CheckBox,False,True,000000000005_General,True,Weights,False,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OptionButton_R,OptionButton,False,True,000000000007_General,True,Range,False,
OptionButton_S,OptionButton,True,True,000000000107_General,True,Sheet,False,
OptionButton_W,OptionButton,False,True,000000000207_General,True,Workbook,False,
RefEdit_R,RefEdit,'</a:t>
          </a:r>
          <a:r>
            <a:rPr lang="ru-RU" sz="1100"/>
            <a:t>Лист1'!$</a:t>
          </a:r>
          <a:r>
            <a:rPr lang="en-US" sz="1100"/>
            <a:t>B:$B,True,000000000307_General,True,Range:,False,
OptionButtonMVExp,OptionButton,False,False,200000000200_Missing data,False,Replace missing values by their expected value,False,
CheckBoxTrans,CheckBox,False,False,04,False,Trans,False,
RefEditT2,RefEdit,'</a:t>
          </a:r>
          <a:r>
            <a:rPr lang="ru-RU" sz="1100"/>
            <a:t>Лист1'!$</a:t>
          </a:r>
          <a:r>
            <a:rPr lang="en-US" sz="1100"/>
            <a:t>E:$E,True,000000000004_General,True,,False,
CheckBoxSort,CheckBox,True,True,100000000100_Options,True,Sort the categories alphabetically,False,
CheckBoxChiByCell,CheckBox,False,True,300000000300_Outputs,True,Chi-square by cell,False,
CheckBoxList,CheckBox,False,True,300000000000_Outputs,True,List of combines,False,
CheckBoxThFreq,CheckBox,True,True,300000000101_Outputs,True,Theoretical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CheckBoxOrd,CheckBox,True,False,000000000009_General,False,Ordered categories,False,
CheckBoxChiSq,CheckBox,True,True,100000000001_Options,True,Chi-square test,False,
TextBox_conf,TextBox,5,True,100000000102_Options,True,Significance level (%):,False,
CheckBoxLike,CheckBox,False,False,100000000101_Options,False,Likelihood ratio test,False,
CheckBoxAssoc,CheckBox,True,True,300000000500_Outputs,True,Association coefficients,False,
TextBoxMonte,TextBox,5000,False,100000000301_Options,False,Monte Carlo method:,False,
CheckBoxMonte,CheckBox,False,False,100000000201_Options,False,Monte Carlo method,False,
CheckBoxFExact,CheckBox,False,True,100000000003_Options,True,Fisher's exact test,False,
ComboBoxHyp,ComboBox,0,True,100000000103_Options,True,Choose the alternative hypothesis,False,
CheckBoxSig,CheckBox,True,True,300000000400_Outputs,True,Significance by cell,False,
OptionButtonOV,OptionButton,True,True,000000000110_General,True,Qualitative variables,False,
OptionButtonCont,OptionButton,False,True,000000000210_General,True,Contingency table,False,
CheckBoxRaw,CheckBox,False,False,300000000701_Outputs,False,Display raw data,False,
CheckBoxBootInt,CheckBox,False,False,100000000202_Options,False,Standard bootstrap interval,False,
TextBoxBoot,TextBox,100,False,100000000402_Options,False,Number of samples:,False,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4</xdr:row>
      <xdr:rowOff>6350</xdr:rowOff>
    </xdr:from>
    <xdr:to>
      <xdr:col>3</xdr:col>
      <xdr:colOff>535177</xdr:colOff>
      <xdr:row>5</xdr:row>
      <xdr:rowOff>0</xdr:rowOff>
    </xdr:to>
    <xdr:sp macro="" textlink="">
      <xdr:nvSpPr>
        <xdr:cNvPr id="3" name="BK84077"/>
        <xdr:cNvSpPr/>
      </xdr:nvSpPr>
      <xdr:spPr>
        <a:xfrm>
          <a:off x="354013" y="654050"/>
          <a:ext cx="1824227" cy="427038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49784</xdr:colOff>
      <xdr:row>4</xdr:row>
      <xdr:rowOff>43434</xdr:rowOff>
    </xdr:from>
    <xdr:to>
      <xdr:col>1</xdr:col>
      <xdr:colOff>392684</xdr:colOff>
      <xdr:row>4</xdr:row>
      <xdr:rowOff>386334</xdr:rowOff>
    </xdr:to>
    <xdr:pic macro="[0]!ReRunXLSTAT">
      <xdr:nvPicPr>
        <xdr:cNvPr id="4" name="BT84077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447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2</xdr:col>
      <xdr:colOff>222758</xdr:colOff>
      <xdr:row>4</xdr:row>
      <xdr:rowOff>386334</xdr:rowOff>
    </xdr:to>
    <xdr:pic macro="[0]!AddRemovGrid">
      <xdr:nvPicPr>
        <xdr:cNvPr id="5" name="RM84077"/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2</xdr:col>
      <xdr:colOff>222758</xdr:colOff>
      <xdr:row>4</xdr:row>
      <xdr:rowOff>386334</xdr:rowOff>
    </xdr:to>
    <xdr:pic macro="AddRemovGrid">
      <xdr:nvPicPr>
        <xdr:cNvPr id="6" name="AD84077" hidden="1"/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357632</xdr:colOff>
      <xdr:row>4</xdr:row>
      <xdr:rowOff>43434</xdr:rowOff>
    </xdr:from>
    <xdr:to>
      <xdr:col>3</xdr:col>
      <xdr:colOff>52832</xdr:colOff>
      <xdr:row>4</xdr:row>
      <xdr:rowOff>386334</xdr:rowOff>
    </xdr:to>
    <xdr:pic macro="[0]!SendToOfficeLocal">
      <xdr:nvPicPr>
        <xdr:cNvPr id="7" name="WD84077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9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144272</xdr:colOff>
      <xdr:row>4</xdr:row>
      <xdr:rowOff>43434</xdr:rowOff>
    </xdr:from>
    <xdr:to>
      <xdr:col>3</xdr:col>
      <xdr:colOff>487172</xdr:colOff>
      <xdr:row>4</xdr:row>
      <xdr:rowOff>386334</xdr:rowOff>
    </xdr:to>
    <xdr:pic macro="[0]!SendToOfficeLocal">
      <xdr:nvPicPr>
        <xdr:cNvPr id="8" name="PT84077"/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33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4</xdr:row>
          <xdr:rowOff>428625</xdr:rowOff>
        </xdr:from>
        <xdr:to>
          <xdr:col>6</xdr:col>
          <xdr:colOff>642938</xdr:colOff>
          <xdr:row>6</xdr:row>
          <xdr:rowOff>23813</xdr:rowOff>
        </xdr:to>
        <xdr:sp macro="" textlink="">
          <xdr:nvSpPr>
            <xdr:cNvPr id="97281" name="DD70876" hidden="1">
              <a:extLst>
                <a:ext uri="{63B3BB69-23CF-44E3-9099-C40C66FF867C}">
                  <a14:compatExt spid="_x0000_s97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</xdr:colOff>
      <xdr:row>4</xdr:row>
      <xdr:rowOff>0</xdr:rowOff>
    </xdr:from>
    <xdr:to>
      <xdr:col>2</xdr:col>
      <xdr:colOff>38100</xdr:colOff>
      <xdr:row>4</xdr:row>
      <xdr:rowOff>25400</xdr:rowOff>
    </xdr:to>
    <xdr:sp macro="" textlink="">
      <xdr:nvSpPr>
        <xdr:cNvPr id="2" name="TX802602" hidden="1"/>
        <xdr:cNvSpPr txBox="1"/>
      </xdr:nvSpPr>
      <xdr:spPr>
        <a:xfrm>
          <a:off x="1008063" y="6477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RefEditT,RefEdit,'</a:t>
          </a:r>
          <a:r>
            <a:rPr lang="ru-RU" sz="1100"/>
            <a:t>Лист1'!$</a:t>
          </a:r>
          <a:r>
            <a:rPr lang="en-US" sz="1100"/>
            <a:t>B:$B,True,000000000001_General,True,,False,
CheckBoxLabels,CheckBox,True,True,000000000008_General,True,Variable labels,False,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RefEdit_W,RefEdit,,True,000000000006_General,True,Weights:,False,
CheckBox_W,CheckBox,False,True,000000000005_General,True,Weights,False,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OptionButton_R,OptionButton,False,True,000000000007_General,True,Range,False,
OptionButton_S,OptionButton,True,True,000000000107_General,True,Sheet,False,
OptionButton_W,OptionButton,False,True,000000000207_General,True,Workbook,False,
RefEdit_R,RefEdit,,True,000000000307_General,True,Range:,False,
OptionButtonMVExp,OptionButton,False,False,200000000200_Missing data,False,Replace missing values by their expected value,False,
CheckBoxTrans,CheckBox,False,False,04,False,Trans,False,
RefEditT2,RefEdit,'</a:t>
          </a:r>
          <a:r>
            <a:rPr lang="ru-RU" sz="1100"/>
            <a:t>Лист1'!$</a:t>
          </a:r>
          <a:r>
            <a:rPr lang="en-US" sz="1100"/>
            <a:t>H:$H,True,000000000004_General,True,,False,
CheckBoxSort,CheckBox,True,True,100000000100_Options,True,Sort the categories alphabetically,False,
CheckBoxChiByCell,CheckBox,False,True,300000000300_Outputs,True,Chi-square by cell,False,
CheckBoxList,CheckBox,False,True,300000000000_Outputs,True,List of combines,False,
CheckBoxThFreq,CheckBox,True,True,300000000101_Outputs,True,Theoretical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CheckBoxOrd,CheckBox,True,False,000000000009_General,False,Ordered categories,False,
CheckBoxChiSq,CheckBox,True,True,100000000001_Options,True,Chi-square test,False,
TextBox_conf,TextBox,5,True,100000000102_Options,True,Significance level (%):,False,
CheckBoxLike,CheckBox,False,False,100000000101_Options,False,Likelihood ratio test,False,
CheckBoxAssoc,CheckBox,True,True,300000000500_Outputs,True,Association coefficients,False,
TextBoxMonte,TextBox,5000,False,100000000301_Options,False,Monte Carlo method:,False,
CheckBoxMonte,CheckBox,False,False,100000000201_Options,False,Monte Carlo method,False,
CheckBoxFExact,CheckBox,False,True,100000000003_Options,True,Fisher's exact test,False,
ComboBoxHyp,ComboBox,0,True,100000000103_Options,True,Choose the alternative hypothesis,False,
CheckBoxSig,CheckBox,True,True,300000000400_Outputs,True,Significance by cell,False,
OptionButtonOV,OptionButton,True,True,000000000110_General,True,Qualitative variables,False,
OptionButtonCont,OptionButton,False,True,000000000210_General,True,Contingency table,False,
CheckBoxRaw,CheckBox,False,False,300000000701_Outputs,False,Display raw data,False,
CheckBoxBootInt,CheckBox,False,False,100000000202_Options,False,Standard bootstrap interval,False,
TextBoxBoot,TextBox,100,False,100000000402_Options,False,Number of samples:,False,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4</xdr:row>
      <xdr:rowOff>6350</xdr:rowOff>
    </xdr:from>
    <xdr:to>
      <xdr:col>3</xdr:col>
      <xdr:colOff>535177</xdr:colOff>
      <xdr:row>5</xdr:row>
      <xdr:rowOff>0</xdr:rowOff>
    </xdr:to>
    <xdr:sp macro="" textlink="">
      <xdr:nvSpPr>
        <xdr:cNvPr id="3" name="BK802602"/>
        <xdr:cNvSpPr/>
      </xdr:nvSpPr>
      <xdr:spPr>
        <a:xfrm>
          <a:off x="354013" y="654050"/>
          <a:ext cx="1824227" cy="427038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49784</xdr:colOff>
      <xdr:row>4</xdr:row>
      <xdr:rowOff>43434</xdr:rowOff>
    </xdr:from>
    <xdr:to>
      <xdr:col>1</xdr:col>
      <xdr:colOff>392684</xdr:colOff>
      <xdr:row>4</xdr:row>
      <xdr:rowOff>386334</xdr:rowOff>
    </xdr:to>
    <xdr:pic macro="[0]!ReRunXLSTAT">
      <xdr:nvPicPr>
        <xdr:cNvPr id="4" name="BT802602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447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2</xdr:col>
      <xdr:colOff>222758</xdr:colOff>
      <xdr:row>4</xdr:row>
      <xdr:rowOff>386334</xdr:rowOff>
    </xdr:to>
    <xdr:pic macro="[0]!AddRemovGrid">
      <xdr:nvPicPr>
        <xdr:cNvPr id="5" name="RM802602"/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2</xdr:col>
      <xdr:colOff>222758</xdr:colOff>
      <xdr:row>4</xdr:row>
      <xdr:rowOff>386334</xdr:rowOff>
    </xdr:to>
    <xdr:pic macro="AddRemovGrid">
      <xdr:nvPicPr>
        <xdr:cNvPr id="6" name="AD802602" hidden="1"/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357632</xdr:colOff>
      <xdr:row>4</xdr:row>
      <xdr:rowOff>43434</xdr:rowOff>
    </xdr:from>
    <xdr:to>
      <xdr:col>3</xdr:col>
      <xdr:colOff>52832</xdr:colOff>
      <xdr:row>4</xdr:row>
      <xdr:rowOff>386334</xdr:rowOff>
    </xdr:to>
    <xdr:pic macro="[0]!SendToOfficeLocal">
      <xdr:nvPicPr>
        <xdr:cNvPr id="7" name="WD802602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9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144272</xdr:colOff>
      <xdr:row>4</xdr:row>
      <xdr:rowOff>43434</xdr:rowOff>
    </xdr:from>
    <xdr:to>
      <xdr:col>3</xdr:col>
      <xdr:colOff>487172</xdr:colOff>
      <xdr:row>4</xdr:row>
      <xdr:rowOff>386334</xdr:rowOff>
    </xdr:to>
    <xdr:pic macro="[0]!SendToOfficeLocal">
      <xdr:nvPicPr>
        <xdr:cNvPr id="8" name="PT802602"/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33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4</xdr:row>
          <xdr:rowOff>428625</xdr:rowOff>
        </xdr:from>
        <xdr:to>
          <xdr:col>6</xdr:col>
          <xdr:colOff>642938</xdr:colOff>
          <xdr:row>6</xdr:row>
          <xdr:rowOff>23813</xdr:rowOff>
        </xdr:to>
        <xdr:sp macro="" textlink="">
          <xdr:nvSpPr>
            <xdr:cNvPr id="96257" name="DD684699" hidden="1">
              <a:extLst>
                <a:ext uri="{63B3BB69-23CF-44E3-9099-C40C66FF867C}">
                  <a14:compatExt spid="_x0000_s96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111919</xdr:colOff>
      <xdr:row>0</xdr:row>
      <xdr:rowOff>140493</xdr:rowOff>
    </xdr:from>
    <xdr:to>
      <xdr:col>17</xdr:col>
      <xdr:colOff>150019</xdr:colOff>
      <xdr:row>17</xdr:row>
      <xdr:rowOff>130968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478631</xdr:colOff>
      <xdr:row>3</xdr:row>
      <xdr:rowOff>69056</xdr:rowOff>
    </xdr:from>
    <xdr:to>
      <xdr:col>12</xdr:col>
      <xdr:colOff>516731</xdr:colOff>
      <xdr:row>20</xdr:row>
      <xdr:rowOff>59531</xdr:rowOff>
    </xdr:to>
    <xdr:graphicFrame macro="">
      <xdr:nvGraphicFramePr>
        <xdr:cNvPr id="4" name="Диаграмма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83343</xdr:colOff>
      <xdr:row>3</xdr:row>
      <xdr:rowOff>69056</xdr:rowOff>
    </xdr:from>
    <xdr:to>
      <xdr:col>10</xdr:col>
      <xdr:colOff>121443</xdr:colOff>
      <xdr:row>20</xdr:row>
      <xdr:rowOff>59531</xdr:rowOff>
    </xdr:to>
    <xdr:graphicFrame macro="">
      <xdr:nvGraphicFramePr>
        <xdr:cNvPr id="5" name="Диаграмма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140493</xdr:colOff>
      <xdr:row>12</xdr:row>
      <xdr:rowOff>69056</xdr:rowOff>
    </xdr:from>
    <xdr:to>
      <xdr:col>10</xdr:col>
      <xdr:colOff>178593</xdr:colOff>
      <xdr:row>29</xdr:row>
      <xdr:rowOff>59531</xdr:rowOff>
    </xdr:to>
    <xdr:graphicFrame macro="">
      <xdr:nvGraphicFramePr>
        <xdr:cNvPr id="6" name="Диаграмма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</xdr:colOff>
      <xdr:row>4</xdr:row>
      <xdr:rowOff>0</xdr:rowOff>
    </xdr:from>
    <xdr:to>
      <xdr:col>2</xdr:col>
      <xdr:colOff>38100</xdr:colOff>
      <xdr:row>4</xdr:row>
      <xdr:rowOff>25400</xdr:rowOff>
    </xdr:to>
    <xdr:sp macro="" textlink="">
      <xdr:nvSpPr>
        <xdr:cNvPr id="2" name="TX111035" hidden="1"/>
        <xdr:cNvSpPr txBox="1"/>
      </xdr:nvSpPr>
      <xdr:spPr>
        <a:xfrm>
          <a:off x="1008063" y="6477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RefEditT,RefEdit,'</a:t>
          </a:r>
          <a:r>
            <a:rPr lang="ru-RU" sz="1100"/>
            <a:t>Лист1'!$</a:t>
          </a:r>
          <a:r>
            <a:rPr lang="en-US" sz="1100"/>
            <a:t>L:$L,True,000000000001_General,True,,False,
CheckBoxLabels,CheckBox,True,True,000000000008_General,True,Variable labels,False,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RefEdit_W,RefEdit,'</a:t>
          </a:r>
          <a:r>
            <a:rPr lang="ru-RU" sz="1100"/>
            <a:t>Лист1'!$</a:t>
          </a:r>
          <a:r>
            <a:rPr lang="en-US" sz="1100"/>
            <a:t>G:$G,True,000000000006_General,True,Weights:,False,
CheckBox_W,CheckBox,False,True,000000000005_General,True,Weights,False,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OptionButton_R,OptionButton,False,True,000000000007_General,True,Range,False,
OptionButton_S,OptionButton,True,True,000000000107_General,True,Sheet,False,
OptionButton_W,OptionButton,False,True,000000000207_General,True,Workbook,False,
RefEdit_R,RefEdit,'</a:t>
          </a:r>
          <a:r>
            <a:rPr lang="ru-RU" sz="1100"/>
            <a:t>Лист1'!$</a:t>
          </a:r>
          <a:r>
            <a:rPr lang="en-US" sz="1100"/>
            <a:t>G:$G,True,000000000307_General,True,Range:,False,
OptionButtonMVExp,OptionButton,False,False,200000000200_Missing data,False,Replace missing values by their expected value,False,
CheckBoxTrans,CheckBox,False,False,04,False,Trans,False,
RefEditT2,RefEdit,'</a:t>
          </a:r>
          <a:r>
            <a:rPr lang="ru-RU" sz="1100"/>
            <a:t>Лист1'!$</a:t>
          </a:r>
          <a:r>
            <a:rPr lang="en-US" sz="1100"/>
            <a:t>BH:$BH,True,000000000004_General,True,,False,
CheckBoxSort,CheckBox,True,True,100000000100_Options,True,Sort the categories alphabetically,False,
CheckBoxChiByCell,CheckBox,False,True,300000000300_Outputs,True,Chi-square by cell,False,
CheckBoxList,CheckBox,False,True,300000000000_Outputs,True,List of combines,False,
CheckBoxThFreq,CheckBox,True,True,300000000101_Outputs,True,Theoretical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CheckBoxOrd,CheckBox,True,False,000000000009_General,False,Ordered categories,False,
CheckBoxChiSq,CheckBox,True,True,100000000001_Options,True,Chi-square test,False,
TextBox_conf,TextBox,5,True,100000000102_Options,True,Significance level (%):,False,
CheckBoxLike,CheckBox,False,False,100000000101_Options,False,Likelihood ratio test,False,
CheckBoxAssoc,CheckBox,True,True,300000000500_Outputs,True,Association coefficients,False,
TextBoxMonte,TextBox,5000,False,100000000301_Options,False,Monte Carlo method:,False,
CheckBoxMonte,CheckBox,False,False,100000000201_Options,False,Monte Carlo method,False,
CheckBoxFExact,CheckBox,False,True,100000000003_Options,True,Fisher's exact test,False,
ComboBoxHyp,ComboBox,0,True,100000000103_Options,True,Choose the alternative hypothesis,False,
CheckBoxSig,CheckBox,True,True,300000000400_Outputs,True,Significance by cell,False,
OptionButtonOV,OptionButton,True,True,000000000110_General,True,Qualitative variables,False,
OptionButtonCont,OptionButton,False,True,000000000210_General,True,Contingency table,False,
CheckBoxRaw,CheckBox,False,False,300000000701_Outputs,False,Display raw data,False,
CheckBoxBootInt,CheckBox,False,False,100000000202_Options,False,Standard bootstrap interval,False,
TextBoxBoot,TextBox,100,False,100000000402_Options,False,Number of samples:,False,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4</xdr:row>
      <xdr:rowOff>6350</xdr:rowOff>
    </xdr:from>
    <xdr:to>
      <xdr:col>3</xdr:col>
      <xdr:colOff>535177</xdr:colOff>
      <xdr:row>5</xdr:row>
      <xdr:rowOff>0</xdr:rowOff>
    </xdr:to>
    <xdr:sp macro="" textlink="">
      <xdr:nvSpPr>
        <xdr:cNvPr id="3" name="BK111035"/>
        <xdr:cNvSpPr/>
      </xdr:nvSpPr>
      <xdr:spPr>
        <a:xfrm>
          <a:off x="354013" y="654050"/>
          <a:ext cx="1824227" cy="427038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49784</xdr:colOff>
      <xdr:row>4</xdr:row>
      <xdr:rowOff>43434</xdr:rowOff>
    </xdr:from>
    <xdr:to>
      <xdr:col>1</xdr:col>
      <xdr:colOff>392684</xdr:colOff>
      <xdr:row>4</xdr:row>
      <xdr:rowOff>386334</xdr:rowOff>
    </xdr:to>
    <xdr:pic macro="[0]!ReRunXLSTAT">
      <xdr:nvPicPr>
        <xdr:cNvPr id="4" name="BT111035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447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2</xdr:col>
      <xdr:colOff>222758</xdr:colOff>
      <xdr:row>4</xdr:row>
      <xdr:rowOff>386334</xdr:rowOff>
    </xdr:to>
    <xdr:pic macro="[0]!AddRemovGrid">
      <xdr:nvPicPr>
        <xdr:cNvPr id="5" name="RM111035"/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2</xdr:col>
      <xdr:colOff>222758</xdr:colOff>
      <xdr:row>4</xdr:row>
      <xdr:rowOff>386334</xdr:rowOff>
    </xdr:to>
    <xdr:pic macro="AddRemovGrid">
      <xdr:nvPicPr>
        <xdr:cNvPr id="6" name="AD111035" hidden="1"/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357632</xdr:colOff>
      <xdr:row>4</xdr:row>
      <xdr:rowOff>43434</xdr:rowOff>
    </xdr:from>
    <xdr:to>
      <xdr:col>3</xdr:col>
      <xdr:colOff>52832</xdr:colOff>
      <xdr:row>4</xdr:row>
      <xdr:rowOff>386334</xdr:rowOff>
    </xdr:to>
    <xdr:pic macro="[0]!SendToOfficeLocal">
      <xdr:nvPicPr>
        <xdr:cNvPr id="7" name="WD111035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9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144272</xdr:colOff>
      <xdr:row>4</xdr:row>
      <xdr:rowOff>43434</xdr:rowOff>
    </xdr:from>
    <xdr:to>
      <xdr:col>3</xdr:col>
      <xdr:colOff>487172</xdr:colOff>
      <xdr:row>4</xdr:row>
      <xdr:rowOff>386334</xdr:rowOff>
    </xdr:to>
    <xdr:pic macro="[0]!SendToOfficeLocal">
      <xdr:nvPicPr>
        <xdr:cNvPr id="8" name="PT111035"/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33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4</xdr:row>
          <xdr:rowOff>428625</xdr:rowOff>
        </xdr:from>
        <xdr:to>
          <xdr:col>12</xdr:col>
          <xdr:colOff>642938</xdr:colOff>
          <xdr:row>6</xdr:row>
          <xdr:rowOff>23813</xdr:rowOff>
        </xdr:to>
        <xdr:sp macro="" textlink="">
          <xdr:nvSpPr>
            <xdr:cNvPr id="76801" name="DD182277" hidden="1">
              <a:extLst>
                <a:ext uri="{63B3BB69-23CF-44E3-9099-C40C66FF867C}">
                  <a14:compatExt spid="_x0000_s768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</xdr:colOff>
      <xdr:row>4</xdr:row>
      <xdr:rowOff>0</xdr:rowOff>
    </xdr:from>
    <xdr:to>
      <xdr:col>2</xdr:col>
      <xdr:colOff>38100</xdr:colOff>
      <xdr:row>4</xdr:row>
      <xdr:rowOff>25400</xdr:rowOff>
    </xdr:to>
    <xdr:sp macro="" textlink="">
      <xdr:nvSpPr>
        <xdr:cNvPr id="2" name="TX795933" hidden="1"/>
        <xdr:cNvSpPr txBox="1"/>
      </xdr:nvSpPr>
      <xdr:spPr>
        <a:xfrm>
          <a:off x="1008063" y="6477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RefEditT,RefEdit,'</a:t>
          </a:r>
          <a:r>
            <a:rPr lang="ru-RU" sz="1100"/>
            <a:t>Лист1'!$</a:t>
          </a:r>
          <a:r>
            <a:rPr lang="en-US" sz="1100"/>
            <a:t>L:$L,True,000000000001_General,True,,False,
CheckBoxLabels,CheckBox,True,True,000000000008_General,True,Variable labels,False,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RefEdit_W,RefEdit,'</a:t>
          </a:r>
          <a:r>
            <a:rPr lang="ru-RU" sz="1100"/>
            <a:t>Лист1'!$</a:t>
          </a:r>
          <a:r>
            <a:rPr lang="en-US" sz="1100"/>
            <a:t>G:$G,True,000000000006_General,True,Weights:,False,
CheckBox_W,CheckBox,False,True,000000000005_General,True,Weights,False,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OptionButton_R,OptionButton,False,True,000000000007_General,True,Range,False,
OptionButton_S,OptionButton,True,True,000000000107_General,True,Sheet,False,
OptionButton_W,OptionButton,False,True,000000000207_General,True,Workbook,False,
RefEdit_R,RefEdit,'</a:t>
          </a:r>
          <a:r>
            <a:rPr lang="ru-RU" sz="1100"/>
            <a:t>Лист1'!$</a:t>
          </a:r>
          <a:r>
            <a:rPr lang="en-US" sz="1100"/>
            <a:t>G:$G,True,000000000307_General,True,Range:,False,
OptionButtonMVExp,OptionButton,False,False,200000000200_Missing data,False,Replace missing values by their expected value,False,
CheckBoxTrans,CheckBox,False,False,04,False,Trans,False,
RefEditT2,RefEdit,'</a:t>
          </a:r>
          <a:r>
            <a:rPr lang="ru-RU" sz="1100"/>
            <a:t>Лист1'!$</a:t>
          </a:r>
          <a:r>
            <a:rPr lang="en-US" sz="1100"/>
            <a:t>BJ:$BJ,True,000000000004_General,True,,False,
CheckBoxSort,CheckBox,True,True,100000000100_Options,True,Sort the categories alphabetically,False,
CheckBoxChiByCell,CheckBox,False,True,300000000300_Outputs,True,Chi-square by cell,False,
CheckBoxList,CheckBox,False,True,300000000000_Outputs,True,List of combines,False,
CheckBoxThFreq,CheckBox,True,True,300000000101_Outputs,True,Theoretical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CheckBoxOrd,CheckBox,True,False,000000000009_General,False,Ordered categories,False,
CheckBoxChiSq,CheckBox,True,True,100000000001_Options,True,Chi-square test,False,
TextBox_conf,TextBox,5,True,100000000102_Options,True,Significance level (%):,False,
CheckBoxLike,CheckBox,False,False,100000000101_Options,False,Likelihood ratio test,False,
CheckBoxAssoc,CheckBox,True,True,300000000500_Outputs,True,Association coefficients,False,
TextBoxMonte,TextBox,5000,False,100000000301_Options,False,Monte Carlo method:,False,
CheckBoxMonte,CheckBox,False,False,100000000201_Options,False,Monte Carlo method,False,
CheckBoxFExact,CheckBox,False,True,100000000003_Options,True,Fisher's exact test,False,
ComboBoxHyp,ComboBox,0,True,100000000103_Options,True,Choose the alternative hypothesis,False,
CheckBoxSig,CheckBox,True,True,300000000400_Outputs,True,Significance by cell,False,
OptionButtonOV,OptionButton,True,True,000000000110_General,True,Qualitative variables,False,
OptionButtonCont,OptionButton,False,True,000000000210_General,True,Contingency table,False,
CheckBoxRaw,CheckBox,False,False,300000000701_Outputs,False,Display raw data,False,
CheckBoxBootInt,CheckBox,False,False,100000000202_Options,False,Standard bootstrap interval,False,
TextBoxBoot,TextBox,100,False,100000000402_Options,False,Number of samples:,False,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4</xdr:row>
      <xdr:rowOff>6350</xdr:rowOff>
    </xdr:from>
    <xdr:to>
      <xdr:col>3</xdr:col>
      <xdr:colOff>535177</xdr:colOff>
      <xdr:row>5</xdr:row>
      <xdr:rowOff>0</xdr:rowOff>
    </xdr:to>
    <xdr:sp macro="" textlink="">
      <xdr:nvSpPr>
        <xdr:cNvPr id="3" name="BK795933"/>
        <xdr:cNvSpPr/>
      </xdr:nvSpPr>
      <xdr:spPr>
        <a:xfrm>
          <a:off x="354013" y="654050"/>
          <a:ext cx="1824227" cy="427038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49784</xdr:colOff>
      <xdr:row>4</xdr:row>
      <xdr:rowOff>43434</xdr:rowOff>
    </xdr:from>
    <xdr:to>
      <xdr:col>1</xdr:col>
      <xdr:colOff>392684</xdr:colOff>
      <xdr:row>4</xdr:row>
      <xdr:rowOff>386334</xdr:rowOff>
    </xdr:to>
    <xdr:pic macro="[0]!ReRunXLSTAT">
      <xdr:nvPicPr>
        <xdr:cNvPr id="4" name="BT795933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447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2</xdr:col>
      <xdr:colOff>222758</xdr:colOff>
      <xdr:row>4</xdr:row>
      <xdr:rowOff>386334</xdr:rowOff>
    </xdr:to>
    <xdr:pic macro="[0]!AddRemovGrid">
      <xdr:nvPicPr>
        <xdr:cNvPr id="5" name="RM795933"/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2</xdr:col>
      <xdr:colOff>222758</xdr:colOff>
      <xdr:row>4</xdr:row>
      <xdr:rowOff>386334</xdr:rowOff>
    </xdr:to>
    <xdr:pic macro="AddRemovGrid">
      <xdr:nvPicPr>
        <xdr:cNvPr id="6" name="AD795933" hidden="1"/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357632</xdr:colOff>
      <xdr:row>4</xdr:row>
      <xdr:rowOff>43434</xdr:rowOff>
    </xdr:from>
    <xdr:to>
      <xdr:col>3</xdr:col>
      <xdr:colOff>52832</xdr:colOff>
      <xdr:row>4</xdr:row>
      <xdr:rowOff>386334</xdr:rowOff>
    </xdr:to>
    <xdr:pic macro="[0]!SendToOfficeLocal">
      <xdr:nvPicPr>
        <xdr:cNvPr id="7" name="WD795933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9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144272</xdr:colOff>
      <xdr:row>4</xdr:row>
      <xdr:rowOff>43434</xdr:rowOff>
    </xdr:from>
    <xdr:to>
      <xdr:col>3</xdr:col>
      <xdr:colOff>487172</xdr:colOff>
      <xdr:row>4</xdr:row>
      <xdr:rowOff>386334</xdr:rowOff>
    </xdr:to>
    <xdr:pic macro="[0]!SendToOfficeLocal">
      <xdr:nvPicPr>
        <xdr:cNvPr id="8" name="PT795933"/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33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4</xdr:row>
          <xdr:rowOff>428625</xdr:rowOff>
        </xdr:from>
        <xdr:to>
          <xdr:col>14</xdr:col>
          <xdr:colOff>642938</xdr:colOff>
          <xdr:row>6</xdr:row>
          <xdr:rowOff>23813</xdr:rowOff>
        </xdr:to>
        <xdr:sp macro="" textlink="">
          <xdr:nvSpPr>
            <xdr:cNvPr id="75777" name="DD700975" hidden="1">
              <a:extLst>
                <a:ext uri="{63B3BB69-23CF-44E3-9099-C40C66FF867C}">
                  <a14:compatExt spid="_x0000_s757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</xdr:colOff>
      <xdr:row>4</xdr:row>
      <xdr:rowOff>0</xdr:rowOff>
    </xdr:from>
    <xdr:to>
      <xdr:col>2</xdr:col>
      <xdr:colOff>38100</xdr:colOff>
      <xdr:row>4</xdr:row>
      <xdr:rowOff>25400</xdr:rowOff>
    </xdr:to>
    <xdr:sp macro="" textlink="">
      <xdr:nvSpPr>
        <xdr:cNvPr id="2" name="TX245403" hidden="1"/>
        <xdr:cNvSpPr txBox="1"/>
      </xdr:nvSpPr>
      <xdr:spPr>
        <a:xfrm>
          <a:off x="1008063" y="6477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RefEditT,RefEdit,'</a:t>
          </a:r>
          <a:r>
            <a:rPr lang="ru-RU" sz="1100"/>
            <a:t>Лист1'!$</a:t>
          </a:r>
          <a:r>
            <a:rPr lang="en-US" sz="1100"/>
            <a:t>G:$G,True,000000000001_General,True,,False,
CheckBoxLabels,CheckBox,True,True,000000000008_General,True,Variable labels,False,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RefEdit_W,RefEdit,'</a:t>
          </a:r>
          <a:r>
            <a:rPr lang="ru-RU" sz="1100"/>
            <a:t>Лист1'!$</a:t>
          </a:r>
          <a:r>
            <a:rPr lang="en-US" sz="1100"/>
            <a:t>G:$G,True,000000000006_General,True,Weights:,False,
CheckBox_W,CheckBox,False,True,000000000005_General,True,Weights,False,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OptionButton_R,OptionButton,False,True,000000000007_General,True,Range,False,
OptionButton_S,OptionButton,True,True,000000000107_General,True,Sheet,False,
OptionButton_W,OptionButton,False,True,000000000207_General,True,Workbook,False,
RefEdit_R,RefEdit,'</a:t>
          </a:r>
          <a:r>
            <a:rPr lang="ru-RU" sz="1100"/>
            <a:t>Лист1'!$</a:t>
          </a:r>
          <a:r>
            <a:rPr lang="en-US" sz="1100"/>
            <a:t>G:$G,True,000000000307_General,True,Range:,False,
OptionButtonMVExp,OptionButton,False,False,200000000200_Missing data,False,Replace missing values by their expected value,False,
CheckBoxTrans,CheckBox,False,False,04,False,Trans,False,
RefEditT2,RefEdit,'</a:t>
          </a:r>
          <a:r>
            <a:rPr lang="ru-RU" sz="1100"/>
            <a:t>Лист1'!$</a:t>
          </a:r>
          <a:r>
            <a:rPr lang="en-US" sz="1100"/>
            <a:t>H:$H,True,000000000004_General,True,,False,
CheckBoxSort,CheckBox,True,True,100000000100_Options,True,Sort the categories alphabetically,False,
CheckBoxChiByCell,CheckBox,False,True,300000000300_Outputs,True,Chi-square by cell,False,
CheckBoxList,CheckBox,False,True,300000000000_Outputs,True,List of combines,False,
CheckBoxThFreq,CheckBox,True,True,300000000101_Outputs,True,Theoretical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CheckBoxOrd,CheckBox,True,False,000000000009_General,False,Ordered categories,False,
CheckBoxChiSq,CheckBox,True,True,100000000001_Options,True,Chi-square test,False,
TextBox_conf,TextBox,5,True,100000000102_Options,True,Significance level (%):,False,
CheckBoxLike,CheckBox,False,False,100000000101_Options,False,Likelihood ratio test,False,
CheckBoxAssoc,CheckBox,True,True,300000000500_Outputs,True,Association coefficients,False,
TextBoxMonte,TextBox,5000,False,100000000301_Options,False,Monte Carlo method:,False,
CheckBoxMonte,CheckBox,False,False,100000000201_Options,False,Monte Carlo method,False,
CheckBoxFExact,CheckBox,False,True,100000000003_Options,True,Fisher's exact test,False,
ComboBoxHyp,ComboBox,0,True,100000000103_Options,True,Choose the alternative hypothesis,False,
CheckBoxSig,CheckBox,True,True,300000000400_Outputs,True,Significance by cell,False,
OptionButtonOV,OptionButton,True,True,000000000110_General,True,Qualitative variables,False,
OptionButtonCont,OptionButton,False,True,000000000210_General,True,Contingency table,False,
CheckBoxRaw,CheckBox,False,False,300000000701_Outputs,False,Display raw data,False,
CheckBoxBootInt,CheckBox,False,False,100000000202_Options,False,Standard bootstrap interval,False,
TextBoxBoot,TextBox,100,False,100000000402_Options,False,Number of samples:,False,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4</xdr:row>
      <xdr:rowOff>6350</xdr:rowOff>
    </xdr:from>
    <xdr:to>
      <xdr:col>3</xdr:col>
      <xdr:colOff>535177</xdr:colOff>
      <xdr:row>5</xdr:row>
      <xdr:rowOff>0</xdr:rowOff>
    </xdr:to>
    <xdr:sp macro="" textlink="">
      <xdr:nvSpPr>
        <xdr:cNvPr id="3" name="BK245403"/>
        <xdr:cNvSpPr/>
      </xdr:nvSpPr>
      <xdr:spPr>
        <a:xfrm>
          <a:off x="354013" y="654050"/>
          <a:ext cx="1824227" cy="427038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49784</xdr:colOff>
      <xdr:row>4</xdr:row>
      <xdr:rowOff>43434</xdr:rowOff>
    </xdr:from>
    <xdr:to>
      <xdr:col>1</xdr:col>
      <xdr:colOff>392684</xdr:colOff>
      <xdr:row>4</xdr:row>
      <xdr:rowOff>386334</xdr:rowOff>
    </xdr:to>
    <xdr:pic macro="[0]!ReRunXLSTAT">
      <xdr:nvPicPr>
        <xdr:cNvPr id="4" name="BT245403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447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2</xdr:col>
      <xdr:colOff>222758</xdr:colOff>
      <xdr:row>4</xdr:row>
      <xdr:rowOff>386334</xdr:rowOff>
    </xdr:to>
    <xdr:pic macro="[0]!AddRemovGrid">
      <xdr:nvPicPr>
        <xdr:cNvPr id="5" name="RM245403"/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2</xdr:col>
      <xdr:colOff>222758</xdr:colOff>
      <xdr:row>4</xdr:row>
      <xdr:rowOff>386334</xdr:rowOff>
    </xdr:to>
    <xdr:pic macro="AddRemovGrid">
      <xdr:nvPicPr>
        <xdr:cNvPr id="6" name="AD245403" hidden="1"/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357632</xdr:colOff>
      <xdr:row>4</xdr:row>
      <xdr:rowOff>43434</xdr:rowOff>
    </xdr:from>
    <xdr:to>
      <xdr:col>3</xdr:col>
      <xdr:colOff>52832</xdr:colOff>
      <xdr:row>4</xdr:row>
      <xdr:rowOff>386334</xdr:rowOff>
    </xdr:to>
    <xdr:pic macro="[0]!SendToOfficeLocal">
      <xdr:nvPicPr>
        <xdr:cNvPr id="7" name="WD245403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9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144272</xdr:colOff>
      <xdr:row>4</xdr:row>
      <xdr:rowOff>43434</xdr:rowOff>
    </xdr:from>
    <xdr:to>
      <xdr:col>3</xdr:col>
      <xdr:colOff>487172</xdr:colOff>
      <xdr:row>4</xdr:row>
      <xdr:rowOff>386334</xdr:rowOff>
    </xdr:to>
    <xdr:pic macro="[0]!SendToOfficeLocal">
      <xdr:nvPicPr>
        <xdr:cNvPr id="8" name="PT245403"/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33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4</xdr:row>
          <xdr:rowOff>428625</xdr:rowOff>
        </xdr:from>
        <xdr:to>
          <xdr:col>7</xdr:col>
          <xdr:colOff>642938</xdr:colOff>
          <xdr:row>6</xdr:row>
          <xdr:rowOff>23813</xdr:rowOff>
        </xdr:to>
        <xdr:sp macro="" textlink="">
          <xdr:nvSpPr>
            <xdr:cNvPr id="57345" name="DD423935" hidden="1">
              <a:extLst>
                <a:ext uri="{63B3BB69-23CF-44E3-9099-C40C66FF867C}">
                  <a14:compatExt spid="_x0000_s57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</xdr:colOff>
      <xdr:row>4</xdr:row>
      <xdr:rowOff>0</xdr:rowOff>
    </xdr:from>
    <xdr:to>
      <xdr:col>2</xdr:col>
      <xdr:colOff>38100</xdr:colOff>
      <xdr:row>4</xdr:row>
      <xdr:rowOff>25400</xdr:rowOff>
    </xdr:to>
    <xdr:sp macro="" textlink="">
      <xdr:nvSpPr>
        <xdr:cNvPr id="2" name="TX238092" hidden="1"/>
        <xdr:cNvSpPr txBox="1"/>
      </xdr:nvSpPr>
      <xdr:spPr>
        <a:xfrm>
          <a:off x="1008063" y="6477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RefEditT,RefEdit,'</a:t>
          </a:r>
          <a:r>
            <a:rPr lang="ru-RU" sz="1100"/>
            <a:t>Лист1'!$</a:t>
          </a:r>
          <a:r>
            <a:rPr lang="en-US" sz="1100"/>
            <a:t>D:$D,True,000000000001_General,True,,False,
CheckBoxLabels,CheckBox,True,True,000000000008_General,True,Variable labels,False,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RefEdit_W,RefEdit,'</a:t>
          </a:r>
          <a:r>
            <a:rPr lang="ru-RU" sz="1100"/>
            <a:t>Лист1'!$</a:t>
          </a:r>
          <a:r>
            <a:rPr lang="en-US" sz="1100"/>
            <a:t>G:$G,True,000000000006_General,True,Weights:,False,
CheckBox_W,CheckBox,False,True,000000000005_General,True,Weights,False,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OptionButton_R,OptionButton,False,True,000000000007_General,True,Range,False,
OptionButton_S,OptionButton,True,True,000000000107_General,True,Sheet,False,
OptionButton_W,OptionButton,False,True,000000000207_General,True,Workbook,False,
RefEdit_R,RefEdit,'</a:t>
          </a:r>
          <a:r>
            <a:rPr lang="ru-RU" sz="1100"/>
            <a:t>Лист1'!$</a:t>
          </a:r>
          <a:r>
            <a:rPr lang="en-US" sz="1100"/>
            <a:t>G:$G,True,000000000307_General,True,Range:,False,
OptionButtonMVExp,OptionButton,False,False,200000000200_Missing data,False,Replace missing values by their expected value,False,
CheckBoxTrans,CheckBox,False,False,04,False,Trans,False,
RefEditT2,RefEdit,'</a:t>
          </a:r>
          <a:r>
            <a:rPr lang="ru-RU" sz="1100"/>
            <a:t>Лист1'!$</a:t>
          </a:r>
          <a:r>
            <a:rPr lang="en-US" sz="1100"/>
            <a:t>BL:$BL,True,000000000004_General,True,,False,
CheckBoxSort,CheckBox,True,True,100000000100_Options,True,Sort the categories alphabetically,False,
CheckBoxChiByCell,CheckBox,False,True,300000000300_Outputs,True,Chi-square by cell,False,
CheckBoxList,CheckBox,False,True,300000000000_Outputs,True,List of combines,False,
CheckBoxThFreq,CheckBox,True,True,300000000101_Outputs,True,Theoretical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CheckBoxOrd,CheckBox,True,False,000000000009_General,False,Ordered categories,False,
CheckBoxChiSq,CheckBox,True,True,100000000001_Options,True,Chi-square test,False,
TextBox_conf,TextBox,5,True,100000000102_Options,True,Significance level (%):,False,
CheckBoxLike,CheckBox,False,False,100000000101_Options,False,Likelihood ratio test,False,
CheckBoxAssoc,CheckBox,True,True,300000000500_Outputs,True,Association coefficients,False,
TextBoxMonte,TextBox,5000,False,100000000301_Options,False,Monte Carlo method:,False,
CheckBoxMonte,CheckBox,False,False,100000000201_Options,False,Monte Carlo method,False,
CheckBoxFExact,CheckBox,False,True,100000000003_Options,True,Fisher's exact test,False,
ComboBoxHyp,ComboBox,0,True,100000000103_Options,True,Choose the alternative hypothesis,False,
CheckBoxSig,CheckBox,True,True,300000000400_Outputs,True,Significance by cell,False,
OptionButtonOV,OptionButton,True,True,000000000110_General,True,Qualitative variables,False,
OptionButtonCont,OptionButton,False,True,000000000210_General,True,Contingency table,False,
CheckBoxRaw,CheckBox,False,False,300000000701_Outputs,False,Display raw data,False,
CheckBoxBootInt,CheckBox,False,False,100000000202_Options,False,Standard bootstrap interval,False,
TextBoxBoot,TextBox,100,False,100000000402_Options,False,Number of samples:,False,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4</xdr:row>
      <xdr:rowOff>6350</xdr:rowOff>
    </xdr:from>
    <xdr:to>
      <xdr:col>3</xdr:col>
      <xdr:colOff>535177</xdr:colOff>
      <xdr:row>5</xdr:row>
      <xdr:rowOff>0</xdr:rowOff>
    </xdr:to>
    <xdr:sp macro="" textlink="">
      <xdr:nvSpPr>
        <xdr:cNvPr id="3" name="BK238092"/>
        <xdr:cNvSpPr/>
      </xdr:nvSpPr>
      <xdr:spPr>
        <a:xfrm>
          <a:off x="354013" y="654050"/>
          <a:ext cx="1824227" cy="427038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49784</xdr:colOff>
      <xdr:row>4</xdr:row>
      <xdr:rowOff>43434</xdr:rowOff>
    </xdr:from>
    <xdr:to>
      <xdr:col>1</xdr:col>
      <xdr:colOff>392684</xdr:colOff>
      <xdr:row>4</xdr:row>
      <xdr:rowOff>386334</xdr:rowOff>
    </xdr:to>
    <xdr:pic macro="[0]!ReRunXLSTAT">
      <xdr:nvPicPr>
        <xdr:cNvPr id="4" name="BT238092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447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2</xdr:col>
      <xdr:colOff>222758</xdr:colOff>
      <xdr:row>4</xdr:row>
      <xdr:rowOff>386334</xdr:rowOff>
    </xdr:to>
    <xdr:pic macro="[0]!AddRemovGrid">
      <xdr:nvPicPr>
        <xdr:cNvPr id="5" name="RM238092"/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2</xdr:col>
      <xdr:colOff>222758</xdr:colOff>
      <xdr:row>4</xdr:row>
      <xdr:rowOff>386334</xdr:rowOff>
    </xdr:to>
    <xdr:pic macro="AddRemovGrid">
      <xdr:nvPicPr>
        <xdr:cNvPr id="6" name="AD238092" hidden="1"/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357632</xdr:colOff>
      <xdr:row>4</xdr:row>
      <xdr:rowOff>43434</xdr:rowOff>
    </xdr:from>
    <xdr:to>
      <xdr:col>3</xdr:col>
      <xdr:colOff>52832</xdr:colOff>
      <xdr:row>4</xdr:row>
      <xdr:rowOff>386334</xdr:rowOff>
    </xdr:to>
    <xdr:pic macro="[0]!SendToOfficeLocal">
      <xdr:nvPicPr>
        <xdr:cNvPr id="7" name="WD238092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9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144272</xdr:colOff>
      <xdr:row>4</xdr:row>
      <xdr:rowOff>43434</xdr:rowOff>
    </xdr:from>
    <xdr:to>
      <xdr:col>3</xdr:col>
      <xdr:colOff>487172</xdr:colOff>
      <xdr:row>4</xdr:row>
      <xdr:rowOff>386334</xdr:rowOff>
    </xdr:to>
    <xdr:pic macro="[0]!SendToOfficeLocal">
      <xdr:nvPicPr>
        <xdr:cNvPr id="8" name="PT238092"/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33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4</xdr:row>
          <xdr:rowOff>428625</xdr:rowOff>
        </xdr:from>
        <xdr:to>
          <xdr:col>12</xdr:col>
          <xdr:colOff>642938</xdr:colOff>
          <xdr:row>6</xdr:row>
          <xdr:rowOff>23813</xdr:rowOff>
        </xdr:to>
        <xdr:sp macro="" textlink="">
          <xdr:nvSpPr>
            <xdr:cNvPr id="70657" name="DD333844" hidden="1">
              <a:extLst>
                <a:ext uri="{63B3BB69-23CF-44E3-9099-C40C66FF867C}">
                  <a14:compatExt spid="_x0000_s706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</xdr:colOff>
      <xdr:row>4</xdr:row>
      <xdr:rowOff>0</xdr:rowOff>
    </xdr:from>
    <xdr:to>
      <xdr:col>2</xdr:col>
      <xdr:colOff>38100</xdr:colOff>
      <xdr:row>4</xdr:row>
      <xdr:rowOff>25400</xdr:rowOff>
    </xdr:to>
    <xdr:sp macro="" textlink="">
      <xdr:nvSpPr>
        <xdr:cNvPr id="2" name="TX537485" hidden="1"/>
        <xdr:cNvSpPr txBox="1"/>
      </xdr:nvSpPr>
      <xdr:spPr>
        <a:xfrm>
          <a:off x="1008063" y="6477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RefEditT,RefEdit,'</a:t>
          </a:r>
          <a:r>
            <a:rPr lang="ru-RU" sz="1100"/>
            <a:t>Лист1'!$</a:t>
          </a:r>
          <a:r>
            <a:rPr lang="en-US" sz="1100"/>
            <a:t>K:$K,True,000000000001_General,True,,False,
CheckBoxLabels,CheckBox,True,True,000000000008_General,True,Variable labels,False,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RefEdit_W,RefEdit,'</a:t>
          </a:r>
          <a:r>
            <a:rPr lang="ru-RU" sz="1100"/>
            <a:t>Лист1'!$</a:t>
          </a:r>
          <a:r>
            <a:rPr lang="en-US" sz="1100"/>
            <a:t>B:$B,True,000000000006_General,True,Weights:,False,
CheckBox_W,CheckBox,False,True,000000000005_General,True,Weights,False,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OptionButton_R,OptionButton,False,True,000000000007_General,True,Range,False,
OptionButton_S,OptionButton,True,True,000000000107_General,True,Sheet,False,
OptionButton_W,OptionButton,False,True,000000000207_General,True,Workbook,False,
RefEdit_R,RefEdit,'</a:t>
          </a:r>
          <a:r>
            <a:rPr lang="ru-RU" sz="1100"/>
            <a:t>Лист1'!$</a:t>
          </a:r>
          <a:r>
            <a:rPr lang="en-US" sz="1100"/>
            <a:t>B:$B,True,000000000307_General,True,Range:,False,
OptionButtonMVExp,OptionButton,False,False,200000000200_Missing data,False,Replace missing values by their expected value,False,
CheckBoxTrans,CheckBox,False,False,04,False,Trans,False,
RefEditT2,RefEdit,'</a:t>
          </a:r>
          <a:r>
            <a:rPr lang="ru-RU" sz="1100"/>
            <a:t>Лист1'!$</a:t>
          </a:r>
          <a:r>
            <a:rPr lang="en-US" sz="1100"/>
            <a:t>L:$L,True,000000000004_General,True,,False,
CheckBoxSort,CheckBox,True,True,100000000100_Options,True,Sort the categories alphabetically,False,
CheckBoxChiByCell,CheckBox,False,True,300000000300_Outputs,True,Chi-square by cell,False,
CheckBoxList,CheckBox,False,True,300000000000_Outputs,True,List of combines,False,
CheckBoxThFreq,CheckBox,True,True,300000000101_Outputs,True,Theoretical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CheckBoxOrd,CheckBox,True,False,000000000009_General,False,Ordered categories,False,
CheckBoxChiSq,CheckBox,True,True,100000000001_Options,True,Chi-square test,False,
TextBox_conf,TextBox,5,True,100000000102_Options,True,Significance level (%):,False,
CheckBoxLike,CheckBox,False,False,100000000101_Options,False,Likelihood ratio test,False,
CheckBoxAssoc,CheckBox,True,True,300000000500_Outputs,True,Association coefficients,False,
TextBoxMonte,TextBox,5000,False,100000000301_Options,False,Monte Carlo method:,False,
CheckBoxMonte,CheckBox,False,False,100000000201_Options,False,Monte Carlo method,False,
CheckBoxFExact,CheckBox,False,True,100000000003_Options,True,Fisher's exact test,False,
ComboBoxHyp,ComboBox,0,True,100000000103_Options,True,Choose the alternative hypothesis,False,
CheckBoxSig,CheckBox,True,True,300000000400_Outputs,True,Significance by cell,False,
OptionButtonOV,OptionButton,True,True,000000000110_General,True,Qualitative variables,False,
OptionButtonCont,OptionButton,False,True,000000000210_General,True,Contingency table,False,
CheckBoxRaw,CheckBox,False,False,300000000701_Outputs,False,Display raw data,False,
CheckBoxBootInt,CheckBox,False,False,100000000202_Options,False,Standard bootstrap interval,False,
TextBoxBoot,TextBox,100,False,100000000402_Options,False,Number of samples:,False,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4</xdr:row>
      <xdr:rowOff>6350</xdr:rowOff>
    </xdr:from>
    <xdr:to>
      <xdr:col>3</xdr:col>
      <xdr:colOff>535177</xdr:colOff>
      <xdr:row>5</xdr:row>
      <xdr:rowOff>0</xdr:rowOff>
    </xdr:to>
    <xdr:sp macro="" textlink="">
      <xdr:nvSpPr>
        <xdr:cNvPr id="3" name="BK537485"/>
        <xdr:cNvSpPr/>
      </xdr:nvSpPr>
      <xdr:spPr>
        <a:xfrm>
          <a:off x="354013" y="654050"/>
          <a:ext cx="1824227" cy="427038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49784</xdr:colOff>
      <xdr:row>4</xdr:row>
      <xdr:rowOff>43434</xdr:rowOff>
    </xdr:from>
    <xdr:to>
      <xdr:col>1</xdr:col>
      <xdr:colOff>392684</xdr:colOff>
      <xdr:row>4</xdr:row>
      <xdr:rowOff>386334</xdr:rowOff>
    </xdr:to>
    <xdr:pic macro="[0]!ReRunXLSTAT">
      <xdr:nvPicPr>
        <xdr:cNvPr id="4" name="BT537485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447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2</xdr:col>
      <xdr:colOff>222758</xdr:colOff>
      <xdr:row>4</xdr:row>
      <xdr:rowOff>386334</xdr:rowOff>
    </xdr:to>
    <xdr:pic macro="[0]!AddRemovGrid">
      <xdr:nvPicPr>
        <xdr:cNvPr id="5" name="RM537485"/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2</xdr:col>
      <xdr:colOff>222758</xdr:colOff>
      <xdr:row>4</xdr:row>
      <xdr:rowOff>386334</xdr:rowOff>
    </xdr:to>
    <xdr:pic macro="AddRemovGrid">
      <xdr:nvPicPr>
        <xdr:cNvPr id="6" name="AD537485" hidden="1"/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357632</xdr:colOff>
      <xdr:row>4</xdr:row>
      <xdr:rowOff>43434</xdr:rowOff>
    </xdr:from>
    <xdr:to>
      <xdr:col>3</xdr:col>
      <xdr:colOff>52832</xdr:colOff>
      <xdr:row>4</xdr:row>
      <xdr:rowOff>386334</xdr:rowOff>
    </xdr:to>
    <xdr:pic macro="[0]!SendToOfficeLocal">
      <xdr:nvPicPr>
        <xdr:cNvPr id="7" name="WD537485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9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144272</xdr:colOff>
      <xdr:row>4</xdr:row>
      <xdr:rowOff>43434</xdr:rowOff>
    </xdr:from>
    <xdr:to>
      <xdr:col>3</xdr:col>
      <xdr:colOff>487172</xdr:colOff>
      <xdr:row>4</xdr:row>
      <xdr:rowOff>386334</xdr:rowOff>
    </xdr:to>
    <xdr:pic macro="[0]!SendToOfficeLocal">
      <xdr:nvPicPr>
        <xdr:cNvPr id="8" name="PT537485"/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33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4</xdr:row>
          <xdr:rowOff>428625</xdr:rowOff>
        </xdr:from>
        <xdr:to>
          <xdr:col>8</xdr:col>
          <xdr:colOff>642938</xdr:colOff>
          <xdr:row>6</xdr:row>
          <xdr:rowOff>23813</xdr:rowOff>
        </xdr:to>
        <xdr:sp macro="" textlink="">
          <xdr:nvSpPr>
            <xdr:cNvPr id="38913" name="DD186216" hidden="1">
              <a:extLst>
                <a:ext uri="{63B3BB69-23CF-44E3-9099-C40C66FF867C}">
                  <a14:compatExt spid="_x0000_s389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</xdr:colOff>
      <xdr:row>4</xdr:row>
      <xdr:rowOff>0</xdr:rowOff>
    </xdr:from>
    <xdr:to>
      <xdr:col>2</xdr:col>
      <xdr:colOff>38100</xdr:colOff>
      <xdr:row>4</xdr:row>
      <xdr:rowOff>25400</xdr:rowOff>
    </xdr:to>
    <xdr:sp macro="" textlink="">
      <xdr:nvSpPr>
        <xdr:cNvPr id="2" name="TX179799" hidden="1"/>
        <xdr:cNvSpPr txBox="1"/>
      </xdr:nvSpPr>
      <xdr:spPr>
        <a:xfrm>
          <a:off x="1008063" y="6477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RefEditT,RefEdit,'</a:t>
          </a:r>
          <a:r>
            <a:rPr lang="ru-RU" sz="1100"/>
            <a:t>Лист1'!$</a:t>
          </a:r>
          <a:r>
            <a:rPr lang="en-US" sz="1100"/>
            <a:t>D:$D,True,000000000001_General,True,,False,
CheckBoxLabels,CheckBox,True,True,000000000008_General,True,Variable labels,False,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RefEdit_W,RefEdit,'</a:t>
          </a:r>
          <a:r>
            <a:rPr lang="ru-RU" sz="1100"/>
            <a:t>Лист1'!$</a:t>
          </a:r>
          <a:r>
            <a:rPr lang="en-US" sz="1100"/>
            <a:t>B:$B,True,000000000006_General,True,Weights:,False,
CheckBox_W,CheckBox,False,True,000000000005_General,True,Weights,False,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OptionButton_R,OptionButton,False,True,000000000007_General,True,Range,False,
OptionButton_S,OptionButton,True,True,000000000107_General,True,Sheet,False,
OptionButton_W,OptionButton,False,True,000000000207_General,True,Workbook,False,
RefEdit_R,RefEdit,'</a:t>
          </a:r>
          <a:r>
            <a:rPr lang="ru-RU" sz="1100"/>
            <a:t>Лист1'!$</a:t>
          </a:r>
          <a:r>
            <a:rPr lang="en-US" sz="1100"/>
            <a:t>B:$B,True,000000000307_General,True,Range:,False,
OptionButtonMVExp,OptionButton,False,False,200000000200_Missing data,False,Replace missing values by their expected value,False,
CheckBoxTrans,CheckBox,False,False,04,False,Trans,False,
RefEditT2,RefEdit,'</a:t>
          </a:r>
          <a:r>
            <a:rPr lang="ru-RU" sz="1100"/>
            <a:t>Лист1'!$</a:t>
          </a:r>
          <a:r>
            <a:rPr lang="en-US" sz="1100"/>
            <a:t>L:$L,True,000000000004_General,True,,False,
CheckBoxSort,CheckBox,True,True,100000000100_Options,True,Sort the categories alphabetically,False,
CheckBoxChiByCell,CheckBox,False,True,300000000300_Outputs,True,Chi-square by cell,False,
CheckBoxList,CheckBox,False,True,300000000000_Outputs,True,List of combines,False,
CheckBoxThFreq,CheckBox,True,True,300000000101_Outputs,True,Theoretical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CheckBoxOrd,CheckBox,True,False,000000000009_General,False,Ordered categories,False,
CheckBoxChiSq,CheckBox,True,True,100000000001_Options,True,Chi-square test,False,
TextBox_conf,TextBox,5,True,100000000102_Options,True,Significance level (%):,False,
CheckBoxLike,CheckBox,False,False,100000000101_Options,False,Likelihood ratio test,False,
CheckBoxAssoc,CheckBox,True,True,300000000500_Outputs,True,Association coefficients,False,
TextBoxMonte,TextBox,5000,False,100000000301_Options,False,Monte Carlo method:,False,
CheckBoxMonte,CheckBox,False,False,100000000201_Options,False,Monte Carlo method,False,
CheckBoxFExact,CheckBox,False,True,100000000003_Options,True,Fisher's exact test,False,
ComboBoxHyp,ComboBox,0,True,100000000103_Options,True,Choose the alternative hypothesis,False,
CheckBoxSig,CheckBox,True,True,300000000400_Outputs,True,Significance by cell,False,
OptionButtonOV,OptionButton,True,True,000000000110_General,True,Qualitative variables,False,
OptionButtonCont,OptionButton,False,True,000000000210_General,True,Contingency table,False,
CheckBoxRaw,CheckBox,False,False,300000000701_Outputs,False,Display raw data,False,
CheckBoxBootInt,CheckBox,False,False,100000000202_Options,False,Standard bootstrap interval,False,
TextBoxBoot,TextBox,100,False,100000000402_Options,False,Number of samples:,False,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4</xdr:row>
      <xdr:rowOff>6350</xdr:rowOff>
    </xdr:from>
    <xdr:to>
      <xdr:col>3</xdr:col>
      <xdr:colOff>535177</xdr:colOff>
      <xdr:row>5</xdr:row>
      <xdr:rowOff>0</xdr:rowOff>
    </xdr:to>
    <xdr:sp macro="" textlink="">
      <xdr:nvSpPr>
        <xdr:cNvPr id="3" name="BK179799"/>
        <xdr:cNvSpPr/>
      </xdr:nvSpPr>
      <xdr:spPr>
        <a:xfrm>
          <a:off x="354013" y="654050"/>
          <a:ext cx="1824227" cy="427038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49784</xdr:colOff>
      <xdr:row>4</xdr:row>
      <xdr:rowOff>43434</xdr:rowOff>
    </xdr:from>
    <xdr:to>
      <xdr:col>1</xdr:col>
      <xdr:colOff>392684</xdr:colOff>
      <xdr:row>4</xdr:row>
      <xdr:rowOff>386334</xdr:rowOff>
    </xdr:to>
    <xdr:pic macro="[0]!ReRunXLSTAT">
      <xdr:nvPicPr>
        <xdr:cNvPr id="4" name="BT179799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447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2</xdr:col>
      <xdr:colOff>222758</xdr:colOff>
      <xdr:row>4</xdr:row>
      <xdr:rowOff>386334</xdr:rowOff>
    </xdr:to>
    <xdr:pic macro="[0]!AddRemovGrid">
      <xdr:nvPicPr>
        <xdr:cNvPr id="5" name="RM179799"/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2</xdr:col>
      <xdr:colOff>222758</xdr:colOff>
      <xdr:row>4</xdr:row>
      <xdr:rowOff>386334</xdr:rowOff>
    </xdr:to>
    <xdr:pic macro="AddRemovGrid">
      <xdr:nvPicPr>
        <xdr:cNvPr id="6" name="AD179799" hidden="1"/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357632</xdr:colOff>
      <xdr:row>4</xdr:row>
      <xdr:rowOff>43434</xdr:rowOff>
    </xdr:from>
    <xdr:to>
      <xdr:col>3</xdr:col>
      <xdr:colOff>52832</xdr:colOff>
      <xdr:row>4</xdr:row>
      <xdr:rowOff>386334</xdr:rowOff>
    </xdr:to>
    <xdr:pic macro="[0]!SendToOfficeLocal">
      <xdr:nvPicPr>
        <xdr:cNvPr id="7" name="WD179799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9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144272</xdr:colOff>
      <xdr:row>4</xdr:row>
      <xdr:rowOff>43434</xdr:rowOff>
    </xdr:from>
    <xdr:to>
      <xdr:col>3</xdr:col>
      <xdr:colOff>487172</xdr:colOff>
      <xdr:row>4</xdr:row>
      <xdr:rowOff>386334</xdr:rowOff>
    </xdr:to>
    <xdr:pic macro="[0]!SendToOfficeLocal">
      <xdr:nvPicPr>
        <xdr:cNvPr id="8" name="PT179799"/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33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4</xdr:row>
          <xdr:rowOff>428625</xdr:rowOff>
        </xdr:from>
        <xdr:to>
          <xdr:col>7</xdr:col>
          <xdr:colOff>642938</xdr:colOff>
          <xdr:row>6</xdr:row>
          <xdr:rowOff>23813</xdr:rowOff>
        </xdr:to>
        <xdr:sp macro="" textlink="">
          <xdr:nvSpPr>
            <xdr:cNvPr id="37889" name="DD73125" hidden="1">
              <a:extLst>
                <a:ext uri="{63B3BB69-23CF-44E3-9099-C40C66FF867C}">
                  <a14:compatExt spid="_x0000_s378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</xdr:colOff>
      <xdr:row>4</xdr:row>
      <xdr:rowOff>0</xdr:rowOff>
    </xdr:from>
    <xdr:to>
      <xdr:col>2</xdr:col>
      <xdr:colOff>38100</xdr:colOff>
      <xdr:row>4</xdr:row>
      <xdr:rowOff>25400</xdr:rowOff>
    </xdr:to>
    <xdr:sp macro="" textlink="">
      <xdr:nvSpPr>
        <xdr:cNvPr id="2" name="TX50637" hidden="1"/>
        <xdr:cNvSpPr txBox="1"/>
      </xdr:nvSpPr>
      <xdr:spPr>
        <a:xfrm>
          <a:off x="1008063" y="6477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RefEditT,RefEdit,'</a:t>
          </a:r>
          <a:r>
            <a:rPr lang="ru-RU" sz="1100"/>
            <a:t>Лист1'!$</a:t>
          </a:r>
          <a:r>
            <a:rPr lang="en-US" sz="1100"/>
            <a:t>BH:$BH,True,000000000001_General,True,,False,
CheckBoxLabels,CheckBox,True,True,000000000008_General,True,Variable labels,False,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RefEdit_W,RefEdit,'</a:t>
          </a:r>
          <a:r>
            <a:rPr lang="ru-RU" sz="1100"/>
            <a:t>Лист1'!$</a:t>
          </a:r>
          <a:r>
            <a:rPr lang="en-US" sz="1100"/>
            <a:t>B:$B,True,000000000006_General,True,Weights:,False,
CheckBox_W,CheckBox,False,True,000000000005_General,True,Weights,False,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OptionButton_R,OptionButton,False,True,000000000007_General,True,Range,False,
OptionButton_S,OptionButton,True,True,000000000107_General,True,Sheet,False,
OptionButton_W,OptionButton,False,True,000000000207_General,True,Workbook,False,
RefEdit_R,RefEdit,'</a:t>
          </a:r>
          <a:r>
            <a:rPr lang="ru-RU" sz="1100"/>
            <a:t>Лист1'!$</a:t>
          </a:r>
          <a:r>
            <a:rPr lang="en-US" sz="1100"/>
            <a:t>B:$B,True,000000000307_General,True,Range:,False,
OptionButtonMVExp,OptionButton,False,False,200000000200_Missing data,False,Replace missing values by their expected value,False,
CheckBoxTrans,CheckBox,False,False,04,False,Trans,False,
RefEditT2,RefEdit,'</a:t>
          </a:r>
          <a:r>
            <a:rPr lang="ru-RU" sz="1100"/>
            <a:t>Лист1'!$</a:t>
          </a:r>
          <a:r>
            <a:rPr lang="en-US" sz="1100"/>
            <a:t>Y:$Y,True,000000000004_General,True,,False,
CheckBoxSort,CheckBox,True,True,100000000100_Options,True,Sort the categories alphabetically,False,
CheckBoxChiByCell,CheckBox,False,True,300000000300_Outputs,True,Chi-square by cell,False,
CheckBoxList,CheckBox,False,True,300000000000_Outputs,True,List of combines,False,
CheckBoxThFreq,CheckBox,True,True,300000000101_Outputs,True,Theoretical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CheckBoxOrd,CheckBox,True,False,000000000009_General,False,Ordered categories,False,
CheckBoxChiSq,CheckBox,True,True,100000000001_Options,True,Chi-square test,False,
TextBox_conf,TextBox,5,True,100000000102_Options,True,Significance level (%):,False,
CheckBoxLike,CheckBox,False,False,100000000101_Options,False,Likelihood ratio test,False,
CheckBoxAssoc,CheckBox,True,True,300000000500_Outputs,True,Association coefficients,False,
TextBoxMonte,TextBox,5000,False,100000000301_Options,False,Monte Carlo method:,False,
CheckBoxMonte,CheckBox,False,False,100000000201_Options,False,Monte Carlo method,False,
CheckBoxFExact,CheckBox,False,True,100000000003_Options,True,Fisher's exact test,False,
ComboBoxHyp,ComboBox,0,True,100000000103_Options,True,Choose the alternative hypothesis,False,
CheckBoxSig,CheckBox,True,True,300000000400_Outputs,True,Significance by cell,False,
OptionButtonOV,OptionButton,True,True,000000000110_General,True,Qualitative variables,False,
OptionButtonCont,OptionButton,False,True,000000000210_General,True,Contingency table,False,
CheckBoxRaw,CheckBox,False,False,300000000701_Outputs,False,Display raw data,False,
CheckBoxBootInt,CheckBox,False,False,100000000202_Options,False,Standard bootstrap interval,False,
TextBoxBoot,TextBox,100,False,100000000402_Options,False,Number of samples:,False,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4</xdr:row>
      <xdr:rowOff>6350</xdr:rowOff>
    </xdr:from>
    <xdr:to>
      <xdr:col>3</xdr:col>
      <xdr:colOff>535177</xdr:colOff>
      <xdr:row>5</xdr:row>
      <xdr:rowOff>0</xdr:rowOff>
    </xdr:to>
    <xdr:sp macro="" textlink="">
      <xdr:nvSpPr>
        <xdr:cNvPr id="3" name="BK50637"/>
        <xdr:cNvSpPr/>
      </xdr:nvSpPr>
      <xdr:spPr>
        <a:xfrm>
          <a:off x="354013" y="654050"/>
          <a:ext cx="1824227" cy="427038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49784</xdr:colOff>
      <xdr:row>4</xdr:row>
      <xdr:rowOff>43434</xdr:rowOff>
    </xdr:from>
    <xdr:to>
      <xdr:col>1</xdr:col>
      <xdr:colOff>392684</xdr:colOff>
      <xdr:row>4</xdr:row>
      <xdr:rowOff>386334</xdr:rowOff>
    </xdr:to>
    <xdr:pic macro="[0]!ReRunXLSTAT">
      <xdr:nvPicPr>
        <xdr:cNvPr id="4" name="BT50637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447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2</xdr:col>
      <xdr:colOff>222758</xdr:colOff>
      <xdr:row>4</xdr:row>
      <xdr:rowOff>386334</xdr:rowOff>
    </xdr:to>
    <xdr:pic macro="[0]!AddRemovGrid">
      <xdr:nvPicPr>
        <xdr:cNvPr id="5" name="RM50637"/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2</xdr:col>
      <xdr:colOff>222758</xdr:colOff>
      <xdr:row>4</xdr:row>
      <xdr:rowOff>386334</xdr:rowOff>
    </xdr:to>
    <xdr:pic macro="AddRemovGrid">
      <xdr:nvPicPr>
        <xdr:cNvPr id="6" name="AD50637" hidden="1"/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357632</xdr:colOff>
      <xdr:row>4</xdr:row>
      <xdr:rowOff>43434</xdr:rowOff>
    </xdr:from>
    <xdr:to>
      <xdr:col>3</xdr:col>
      <xdr:colOff>52832</xdr:colOff>
      <xdr:row>4</xdr:row>
      <xdr:rowOff>386334</xdr:rowOff>
    </xdr:to>
    <xdr:pic macro="[0]!SendToOfficeLocal">
      <xdr:nvPicPr>
        <xdr:cNvPr id="7" name="WD50637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9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144272</xdr:colOff>
      <xdr:row>4</xdr:row>
      <xdr:rowOff>43434</xdr:rowOff>
    </xdr:from>
    <xdr:to>
      <xdr:col>3</xdr:col>
      <xdr:colOff>487172</xdr:colOff>
      <xdr:row>4</xdr:row>
      <xdr:rowOff>386334</xdr:rowOff>
    </xdr:to>
    <xdr:pic macro="[0]!SendToOfficeLocal">
      <xdr:nvPicPr>
        <xdr:cNvPr id="8" name="PT50637"/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33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4</xdr:row>
          <xdr:rowOff>428625</xdr:rowOff>
        </xdr:from>
        <xdr:to>
          <xdr:col>12</xdr:col>
          <xdr:colOff>642938</xdr:colOff>
          <xdr:row>6</xdr:row>
          <xdr:rowOff>23813</xdr:rowOff>
        </xdr:to>
        <xdr:sp macro="" textlink="">
          <xdr:nvSpPr>
            <xdr:cNvPr id="35841" name="DD852806" hidden="1">
              <a:extLst>
                <a:ext uri="{63B3BB69-23CF-44E3-9099-C40C66FF867C}">
                  <a14:compatExt spid="_x0000_s358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</xdr:colOff>
      <xdr:row>4</xdr:row>
      <xdr:rowOff>0</xdr:rowOff>
    </xdr:from>
    <xdr:to>
      <xdr:col>2</xdr:col>
      <xdr:colOff>38100</xdr:colOff>
      <xdr:row>4</xdr:row>
      <xdr:rowOff>25400</xdr:rowOff>
    </xdr:to>
    <xdr:sp macro="" textlink="">
      <xdr:nvSpPr>
        <xdr:cNvPr id="2" name="TX446056" hidden="1"/>
        <xdr:cNvSpPr txBox="1"/>
      </xdr:nvSpPr>
      <xdr:spPr>
        <a:xfrm>
          <a:off x="1008063" y="6477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RunProcTCO
Form67.txt
CheckBox_Desc,CheckBox,True,True,200000000000_Outputs,True,Descriptive statistics,False,
OptionButton_MVRemove,OptionButton,True,True,100000000100_Missing data,True,Remove the observations,False,
OptionButton_MVRefuse,OptionButton,False,True,100000000000_Missing data,True,Do not accept missing data,False,
OptionButton_MeanMode,OptionButton,True,True,100000000400_Missing data,True,Mean or mode,False,
OptionButton_NN,OptionButton,False,True,100000010400_Missing data,True,Nearest neighbor,False,
OptionButton_MVEstimate,OptionButton,False,True,100000000300_Missing data,True,Estimate missing data,False,
CheckBox_Corr,CheckBox,True,True,200000000100_Outputs,True,Correlations,False,
CheckBoxPval,CheckBox,True,False,200000000200_Outputs,False,p-values,False,
OptionButton_MVPair,OptionButton,False,True,100000000200_Missing data,True,Pairwise deletion,False,
CheckBoxCorrMap,CheckBox,False,True,300000000000_Charts,True,Correlation maps,False,
CheckBoxBlueRed,CheckBox,False,True,300000000100_Charts,True,Blue-Red scale,False,
CheckBoxBW,CheckBox,False,True,300000000200_Charts,True,Black and white,False,
OptionButtonPN,OptionButton,True,True,300000000300_Charts,True,+ / -,False,
OptionButtonSig,OptionButton,False,True,300000000400_Charts,True,Significance,False,
CheckBoxPat,CheckBox,False,True,300000000500_Charts,True,Patterns,False,
CheckBoxMatXY,CheckBox,False,True,300000000101_Charts,True,Matrix of plots,False,
CheckBoxScatter,CheckBox,False,True,300000000001_Charts,True,Scatter plots,False,
CheckBoxDeter,CheckBox,True,False,200000000300_Outputs,False,Coefficients of determination(R2),False,
OptionButtonHisto,OptionButton,True,True,300000000201_Charts,True,Histograms,False,
OptionButtonQQ,OptionButton,False,True,300000000301_Charts,True,Q-Q plots,False,
CheckBoxEllipse,CheckBox,False,True,300000000401_Charts,True,Confidence ellipses,False,
CheckBoxRegLine,CheckBox,False,True,300000000601_Charts,True,Regression lines,False,
CheckBoxSortCorrel,CheckBox,False,False,200000000700_Outputs,False,Sort the variables with R2,False,
CheckBoxColorCorrel,CheckBox,False,True,300000000701_Charts,True,Color by correlation,False,
CheckBoxFilter,CheckBox,False,False,200000000400_Outputs,False,Filter variables on R2,False,
ComboBoxFilter,ComboBox,0,False,200000000500_Outputs,False,Filter variables on R2:,False,
TextBoxFilter,TextBox,0,False,200000010600_Outputs,False,Filter variables on R2:,False,
OptionButtonFisher,OptionButton,True,True,300000020501_Charts,True,Fisher,False,
OptionButtonChiSq,OptionButton,False,True,300000030501_Charts,True,Chi-square,False,
TextBox_ConfPlot,TextBox,95,True,300000010501_Charts,True,Confidence interval (%):,False,
CheckBoxTrans,CheckBox,False,False,01,False,Trans,False,
TextBoxList,TextBox,,False,02,False,,False,
ScrollBarSelect,ScrollBar,0,False,03,False,,,
ComboBoxMethodSort,ComboBox,0,False,200000010800_Outputs,False,Method:,False,
RefEditT,RefEdit,'</a:t>
          </a:r>
          <a:r>
            <a:rPr lang="ru-RU" sz="1100"/>
            <a:t>Лист1'!$</a:t>
          </a:r>
          <a:r>
            <a:rPr lang="en-US" sz="1100"/>
            <a:t>M:$BQ,True,000000000200_General,True,,False,
CheckBox_G,CheckBox,False,True,000000000600_General,True,Subsamples,False,
RefEdit_G,RefEdit,'</a:t>
          </a:r>
          <a:r>
            <a:rPr lang="ru-RU" sz="1100"/>
            <a:t>Лист1'!$</a:t>
          </a:r>
          <a:r>
            <a:rPr lang="en-US" sz="1100"/>
            <a:t>G:$BJ,True,000000000700_General,True,Subsamples:,False,
CheckBox_LevelOrder,CheckBox,False,False,000000000800_General,False,Order of categories,False,
RefEdit_LevelOrder,RefEdit,'</a:t>
          </a:r>
          <a:r>
            <a:rPr lang="ru-RU" sz="1100"/>
            <a:t>Лист1'!$</a:t>
          </a:r>
          <a:r>
            <a:rPr lang="en-US" sz="1100"/>
            <a:t>G:$BJ,False,000000000900_General,False,Order of categories:,False,
ComboBoxType,ComboBox,0,True,000000010300_General,True,Select the type of correlation that you want to test,False,
RefEdit_W,RefEdit,'</a:t>
          </a:r>
          <a:r>
            <a:rPr lang="ru-RU" sz="1100"/>
            <a:t>Лист1'!$</a:t>
          </a:r>
          <a:r>
            <a:rPr lang="en-US" sz="1100"/>
            <a:t>G:$BJ,True,000000000500_General,True,Weights:,False,
CheckBox_W,CheckBox,False,True,000000000400_General,True,Weights,False,
OptionButton_W,OptionButton,False,True,000000020001_General,True,Workbook,False,
OptionButton_R,OptionButton,False,True,000000000001_General,True,Range,False,
OptionButton_S,OptionButton,True,True,000000010001_General,True,Sheet,False,
RefEdit_R,RefEdit,'</a:t>
          </a:r>
          <a:r>
            <a:rPr lang="ru-RU" sz="1100"/>
            <a:t>Лист1'!$</a:t>
          </a:r>
          <a:r>
            <a:rPr lang="en-US" sz="1100"/>
            <a:t>G:$BJ,True,000000000101_General,True,Range:,False,
CheckBoxVarLabels,CheckBox,True,True,000000000201_General,True,Variable labels,False,
TextBoxMaxIter,TextBox,200,True,000001010401_General,True,Iterations:,False,
TextBoxConv,TextBox,0.0001,True,000001020401_General,True,Convergence:,False,
TextBox_Conf,TextBox,5,True,000000010301_General,True,Significance level (%):,False,
CheckBox_ShowImg,CheckBox,False,True,400000000000_Image,True,Image,False,
CheckBox_CorrImg,CheckBox,False,True,400000000100_Image,True,Correlations,False,
CheckBox_DeterImg,CheckBox,False,True,400000000200_Image,True,Coefficients of determination(R2),False,
CheckBox_LabelOptImg,CheckBox,False,True,400000000400_Image,True,Variable labels,False,
CheckBox_GridOptImg,CheckBox,False,True,400000000500_Image,True,Grid,False,
CheckBox_LegendOptImg,CheckBox,False,True,400000000600_Image,True,Legend,False,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4</xdr:row>
      <xdr:rowOff>6350</xdr:rowOff>
    </xdr:from>
    <xdr:to>
      <xdr:col>1</xdr:col>
      <xdr:colOff>1830577</xdr:colOff>
      <xdr:row>5</xdr:row>
      <xdr:rowOff>0</xdr:rowOff>
    </xdr:to>
    <xdr:sp macro="" textlink="">
      <xdr:nvSpPr>
        <xdr:cNvPr id="3" name="BK446056"/>
        <xdr:cNvSpPr/>
      </xdr:nvSpPr>
      <xdr:spPr>
        <a:xfrm>
          <a:off x="354013" y="654050"/>
          <a:ext cx="1824227" cy="427038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49784</xdr:colOff>
      <xdr:row>4</xdr:row>
      <xdr:rowOff>43434</xdr:rowOff>
    </xdr:from>
    <xdr:to>
      <xdr:col>1</xdr:col>
      <xdr:colOff>392684</xdr:colOff>
      <xdr:row>4</xdr:row>
      <xdr:rowOff>386334</xdr:rowOff>
    </xdr:to>
    <xdr:pic macro="[0]!ReRunXLSTAT">
      <xdr:nvPicPr>
        <xdr:cNvPr id="4" name="BT446056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447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1</xdr:col>
      <xdr:colOff>870458</xdr:colOff>
      <xdr:row>4</xdr:row>
      <xdr:rowOff>386334</xdr:rowOff>
    </xdr:to>
    <xdr:pic macro="[0]!AddRemovGrid">
      <xdr:nvPicPr>
        <xdr:cNvPr id="5" name="RM446056"/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1</xdr:col>
      <xdr:colOff>870458</xdr:colOff>
      <xdr:row>4</xdr:row>
      <xdr:rowOff>386334</xdr:rowOff>
    </xdr:to>
    <xdr:pic macro="AddRemovGrid">
      <xdr:nvPicPr>
        <xdr:cNvPr id="6" name="AD446056" hidden="1"/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1005332</xdr:colOff>
      <xdr:row>4</xdr:row>
      <xdr:rowOff>43434</xdr:rowOff>
    </xdr:from>
    <xdr:to>
      <xdr:col>1</xdr:col>
      <xdr:colOff>1348232</xdr:colOff>
      <xdr:row>4</xdr:row>
      <xdr:rowOff>386334</xdr:rowOff>
    </xdr:to>
    <xdr:pic macro="[0]!SendToOfficeLocal">
      <xdr:nvPicPr>
        <xdr:cNvPr id="7" name="WD446056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9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1439672</xdr:colOff>
      <xdr:row>4</xdr:row>
      <xdr:rowOff>43434</xdr:rowOff>
    </xdr:from>
    <xdr:to>
      <xdr:col>1</xdr:col>
      <xdr:colOff>1782572</xdr:colOff>
      <xdr:row>4</xdr:row>
      <xdr:rowOff>386334</xdr:rowOff>
    </xdr:to>
    <xdr:pic macro="[0]!SendToOfficeLocal">
      <xdr:nvPicPr>
        <xdr:cNvPr id="8" name="PT446056"/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33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4</xdr:row>
          <xdr:rowOff>428625</xdr:rowOff>
        </xdr:from>
        <xdr:to>
          <xdr:col>1</xdr:col>
          <xdr:colOff>1938338</xdr:colOff>
          <xdr:row>6</xdr:row>
          <xdr:rowOff>23813</xdr:rowOff>
        </xdr:to>
        <xdr:sp macro="" textlink="">
          <xdr:nvSpPr>
            <xdr:cNvPr id="31745" name="DD543900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</xdr:colOff>
      <xdr:row>4</xdr:row>
      <xdr:rowOff>0</xdr:rowOff>
    </xdr:from>
    <xdr:to>
      <xdr:col>2</xdr:col>
      <xdr:colOff>38100</xdr:colOff>
      <xdr:row>4</xdr:row>
      <xdr:rowOff>25400</xdr:rowOff>
    </xdr:to>
    <xdr:sp macro="" textlink="">
      <xdr:nvSpPr>
        <xdr:cNvPr id="2" name="TX87431" hidden="1"/>
        <xdr:cNvSpPr txBox="1"/>
      </xdr:nvSpPr>
      <xdr:spPr>
        <a:xfrm>
          <a:off x="1008063" y="6477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RefEditT,RefEdit,'</a:t>
          </a:r>
          <a:r>
            <a:rPr lang="ru-RU" sz="1100"/>
            <a:t>Лист1'!$</a:t>
          </a:r>
          <a:r>
            <a:rPr lang="en-US" sz="1100"/>
            <a:t>I:$I,True,000000000001_General,True,,False,
CheckBoxLabels,CheckBox,True,True,000000000008_General,True,Variable labels,False,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RefEdit_W,RefEdit,'</a:t>
          </a:r>
          <a:r>
            <a:rPr lang="ru-RU" sz="1100"/>
            <a:t>Лист1'!$</a:t>
          </a:r>
          <a:r>
            <a:rPr lang="en-US" sz="1100"/>
            <a:t>B:$B,True,000000000006_General,True,Weights:,False,
CheckBox_W,CheckBox,False,True,000000000005_General,True,Weights,False,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OptionButton_R,OptionButton,False,True,000000000007_General,True,Range,False,
OptionButton_S,OptionButton,True,True,000000000107_General,True,Sheet,False,
OptionButton_W,OptionButton,False,True,000000000207_General,True,Workbook,False,
RefEdit_R,RefEdit,'</a:t>
          </a:r>
          <a:r>
            <a:rPr lang="ru-RU" sz="1100"/>
            <a:t>Лист1'!$</a:t>
          </a:r>
          <a:r>
            <a:rPr lang="en-US" sz="1100"/>
            <a:t>B:$B,True,000000000307_General,True,Range:,False,
OptionButtonMVExp,OptionButton,False,False,200000000200_Missing data,False,Replace missing values by their expected value,False,
CheckBoxTrans,CheckBox,False,False,04,False,Trans,False,
RefEditT2,RefEdit,'</a:t>
          </a:r>
          <a:r>
            <a:rPr lang="ru-RU" sz="1100"/>
            <a:t>Лист1'!$</a:t>
          </a:r>
          <a:r>
            <a:rPr lang="en-US" sz="1100"/>
            <a:t>H:$H,True,000000000004_General,True,,False,
CheckBoxSort,CheckBox,True,True,100000000100_Options,True,Sort the categories alphabetically,False,
CheckBoxChiByCell,CheckBox,False,True,300000000300_Outputs,True,Chi-square by cell,False,
CheckBoxList,CheckBox,False,True,300000000000_Outputs,True,List of combines,False,
CheckBoxThFreq,CheckBox,True,True,300000000101_Outputs,True,Theoretical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CheckBoxOrd,CheckBox,True,False,000000000009_General,False,Ordered categories,False,
CheckBoxChiSq,CheckBox,True,True,100000000001_Options,True,Chi-square test,False,
TextBox_conf,TextBox,5,True,100000000102_Options,True,Significance level (%):,False,
CheckBoxLike,CheckBox,False,False,100000000101_Options,False,Likelihood ratio test,False,
CheckBoxAssoc,CheckBox,True,True,300000000500_Outputs,True,Association coefficients,False,
TextBoxMonte,TextBox,5000,False,100000000301_Options,False,Monte Carlo method:,False,
CheckBoxMonte,CheckBox,False,False,100000000201_Options,False,Monte Carlo method,False,
CheckBoxFExact,CheckBox,False,True,100000000003_Options,True,Fisher's exact test,False,
ComboBoxHyp,ComboBox,0,True,100000000103_Options,True,Choose the alternative hypothesis,False,
CheckBoxSig,CheckBox,True,True,300000000400_Outputs,True,Significance by cell,False,
OptionButtonOV,OptionButton,True,True,000000000110_General,True,Qualitative variables,False,
OptionButtonCont,OptionButton,False,True,000000000210_General,True,Contingency table,False,
CheckBoxRaw,CheckBox,False,False,300000000701_Outputs,False,Display raw data,False,
CheckBoxBootInt,CheckBox,False,False,100000000202_Options,False,Standard bootstrap interval,False,
TextBoxBoot,TextBox,100,False,100000000402_Options,False,Number of samples:,False,
</a:t>
          </a:r>
          <a:endParaRPr lang="ru-RU" sz="1100"/>
        </a:p>
      </xdr:txBody>
    </xdr:sp>
    <xdr:clientData/>
  </xdr:twoCellAnchor>
  <xdr:twoCellAnchor>
    <xdr:from>
      <xdr:col>2</xdr:col>
      <xdr:colOff>12700</xdr:colOff>
      <xdr:row>4</xdr:row>
      <xdr:rowOff>0</xdr:rowOff>
    </xdr:from>
    <xdr:to>
      <xdr:col>2</xdr:col>
      <xdr:colOff>38100</xdr:colOff>
      <xdr:row>4</xdr:row>
      <xdr:rowOff>25400</xdr:rowOff>
    </xdr:to>
    <xdr:sp macro="" textlink="">
      <xdr:nvSpPr>
        <xdr:cNvPr id="3" name="L187431" hidden="1"/>
        <xdr:cNvSpPr txBox="1"/>
      </xdr:nvSpPr>
      <xdr:spPr>
        <a:xfrm>
          <a:off x="1008063" y="6477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1
ListBox
0
ListBoxMV
1
6
#N/A,0
N/A,0
NA,0
NULL,0
-,0
*,0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4</xdr:row>
      <xdr:rowOff>6350</xdr:rowOff>
    </xdr:from>
    <xdr:to>
      <xdr:col>2</xdr:col>
      <xdr:colOff>868552</xdr:colOff>
      <xdr:row>5</xdr:row>
      <xdr:rowOff>0</xdr:rowOff>
    </xdr:to>
    <xdr:sp macro="" textlink="">
      <xdr:nvSpPr>
        <xdr:cNvPr id="4" name="BK87431"/>
        <xdr:cNvSpPr/>
      </xdr:nvSpPr>
      <xdr:spPr>
        <a:xfrm>
          <a:off x="354013" y="654050"/>
          <a:ext cx="1824227" cy="427038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49784</xdr:colOff>
      <xdr:row>4</xdr:row>
      <xdr:rowOff>43434</xdr:rowOff>
    </xdr:from>
    <xdr:to>
      <xdr:col>1</xdr:col>
      <xdr:colOff>392684</xdr:colOff>
      <xdr:row>4</xdr:row>
      <xdr:rowOff>386334</xdr:rowOff>
    </xdr:to>
    <xdr:pic macro="[0]!ReRunXLSTAT">
      <xdr:nvPicPr>
        <xdr:cNvPr id="5" name="BT87431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447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1</xdr:col>
      <xdr:colOff>870458</xdr:colOff>
      <xdr:row>4</xdr:row>
      <xdr:rowOff>386334</xdr:rowOff>
    </xdr:to>
    <xdr:pic macro="[0]!AddRemovGrid">
      <xdr:nvPicPr>
        <xdr:cNvPr id="6" name="RM87431"/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1</xdr:col>
      <xdr:colOff>870458</xdr:colOff>
      <xdr:row>4</xdr:row>
      <xdr:rowOff>386334</xdr:rowOff>
    </xdr:to>
    <xdr:pic macro="AddRemovGrid">
      <xdr:nvPicPr>
        <xdr:cNvPr id="7" name="AD87431" hidden="1"/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43307</xdr:colOff>
      <xdr:row>4</xdr:row>
      <xdr:rowOff>43434</xdr:rowOff>
    </xdr:from>
    <xdr:to>
      <xdr:col>2</xdr:col>
      <xdr:colOff>386207</xdr:colOff>
      <xdr:row>4</xdr:row>
      <xdr:rowOff>386334</xdr:rowOff>
    </xdr:to>
    <xdr:pic macro="[0]!SendToOfficeLocal">
      <xdr:nvPicPr>
        <xdr:cNvPr id="8" name="WD87431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9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477647</xdr:colOff>
      <xdr:row>4</xdr:row>
      <xdr:rowOff>43434</xdr:rowOff>
    </xdr:from>
    <xdr:to>
      <xdr:col>2</xdr:col>
      <xdr:colOff>820547</xdr:colOff>
      <xdr:row>4</xdr:row>
      <xdr:rowOff>386334</xdr:rowOff>
    </xdr:to>
    <xdr:pic macro="[0]!SendToOfficeLocal">
      <xdr:nvPicPr>
        <xdr:cNvPr id="9" name="PT87431"/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33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4</xdr:row>
          <xdr:rowOff>428625</xdr:rowOff>
        </xdr:from>
        <xdr:to>
          <xdr:col>6</xdr:col>
          <xdr:colOff>76200</xdr:colOff>
          <xdr:row>6</xdr:row>
          <xdr:rowOff>23813</xdr:rowOff>
        </xdr:to>
        <xdr:sp macro="" textlink="">
          <xdr:nvSpPr>
            <xdr:cNvPr id="33793" name="DD526478" hidden="1">
              <a:extLst>
                <a:ext uri="{63B3BB69-23CF-44E3-9099-C40C66FF867C}">
                  <a14:compatExt spid="_x0000_s337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</xdr:colOff>
      <xdr:row>4</xdr:row>
      <xdr:rowOff>0</xdr:rowOff>
    </xdr:from>
    <xdr:to>
      <xdr:col>2</xdr:col>
      <xdr:colOff>38100</xdr:colOff>
      <xdr:row>4</xdr:row>
      <xdr:rowOff>25400</xdr:rowOff>
    </xdr:to>
    <xdr:sp macro="" textlink="">
      <xdr:nvSpPr>
        <xdr:cNvPr id="2" name="TX964878" hidden="1"/>
        <xdr:cNvSpPr txBox="1"/>
      </xdr:nvSpPr>
      <xdr:spPr>
        <a:xfrm>
          <a:off x="1008063" y="6477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RefEditT,RefEdit,'</a:t>
          </a:r>
          <a:r>
            <a:rPr lang="ru-RU" sz="1100"/>
            <a:t>Лист1'!$</a:t>
          </a:r>
          <a:r>
            <a:rPr lang="en-US" sz="1100"/>
            <a:t>BC:$BC,True,000000000001_General,True,,False,
CheckBoxLabels,CheckBox,True,True,000000000008_General,True,Variable labels,False,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RefEdit_W,RefEdit,'</a:t>
          </a:r>
          <a:r>
            <a:rPr lang="ru-RU" sz="1100"/>
            <a:t>Лист1'!$</a:t>
          </a:r>
          <a:r>
            <a:rPr lang="en-US" sz="1100"/>
            <a:t>B:$B,True,000000000006_General,True,Weights:,False,
CheckBox_W,CheckBox,False,True,000000000005_General,True,Weights,False,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OptionButton_R,OptionButton,False,True,000000000007_General,True,Range,False,
OptionButton_S,OptionButton,True,True,000000000107_General,True,Sheet,False,
OptionButton_W,OptionButton,False,True,000000000207_General,True,Workbook,False,
RefEdit_R,RefEdit,'</a:t>
          </a:r>
          <a:r>
            <a:rPr lang="ru-RU" sz="1100"/>
            <a:t>Лист1'!$</a:t>
          </a:r>
          <a:r>
            <a:rPr lang="en-US" sz="1100"/>
            <a:t>B:$B,True,000000000307_General,True,Range:,False,
OptionButtonMVExp,OptionButton,False,False,200000000200_Missing data,False,Replace missing values by their expected value,False,
CheckBoxTrans,CheckBox,False,False,04,False,Trans,False,
RefEditT2,RefEdit,'</a:t>
          </a:r>
          <a:r>
            <a:rPr lang="ru-RU" sz="1100"/>
            <a:t>Лист1'!$</a:t>
          </a:r>
          <a:r>
            <a:rPr lang="en-US" sz="1100"/>
            <a:t>E:$E,True,000000000004_General,True,,False,
CheckBoxSort,CheckBox,True,True,100000000100_Options,True,Sort the categories alphabetically,False,
CheckBoxChiByCell,CheckBox,False,True,300000000300_Outputs,True,Chi-square by cell,False,
CheckBoxList,CheckBox,False,True,300000000000_Outputs,True,List of combines,False,
CheckBoxThFreq,CheckBox,True,True,300000000101_Outputs,True,Theoretical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CheckBoxOrd,CheckBox,True,False,000000000009_General,False,Ordered categories,False,
CheckBoxChiSq,CheckBox,True,True,100000000001_Options,True,Chi-square test,False,
TextBox_conf,TextBox,5,True,100000000102_Options,True,Significance level (%):,False,
CheckBoxLike,CheckBox,False,False,100000000101_Options,False,Likelihood ratio test,False,
CheckBoxAssoc,CheckBox,True,True,300000000500_Outputs,True,Association coefficients,False,
TextBoxMonte,TextBox,5000,False,100000000301_Options,False,Monte Carlo method:,False,
CheckBoxMonte,CheckBox,False,False,100000000201_Options,False,Monte Carlo method,False,
CheckBoxFExact,CheckBox,False,True,100000000003_Options,True,Fisher's exact test,False,
ComboBoxHyp,ComboBox,0,True,100000000103_Options,True,Choose the alternative hypothesis,False,
CheckBoxSig,CheckBox,True,True,300000000400_Outputs,True,Significance by cell,False,
OptionButtonOV,OptionButton,True,True,000000000110_General,True,Qualitative variables,False,
OptionButtonCont,OptionButton,False,True,000000000210_General,True,Contingency table,False,
CheckBoxRaw,CheckBox,False,False,300000000701_Outputs,False,Display raw data,False,
CheckBoxBootInt,CheckBox,False,False,100000000202_Options,False,Standard bootstrap interval,False,
TextBoxBoot,TextBox,100,False,100000000402_Options,False,Number of samples:,False,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4</xdr:row>
      <xdr:rowOff>6350</xdr:rowOff>
    </xdr:from>
    <xdr:to>
      <xdr:col>3</xdr:col>
      <xdr:colOff>535177</xdr:colOff>
      <xdr:row>5</xdr:row>
      <xdr:rowOff>0</xdr:rowOff>
    </xdr:to>
    <xdr:sp macro="" textlink="">
      <xdr:nvSpPr>
        <xdr:cNvPr id="3" name="BK964878"/>
        <xdr:cNvSpPr/>
      </xdr:nvSpPr>
      <xdr:spPr>
        <a:xfrm>
          <a:off x="354013" y="654050"/>
          <a:ext cx="1824227" cy="427038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49784</xdr:colOff>
      <xdr:row>4</xdr:row>
      <xdr:rowOff>43434</xdr:rowOff>
    </xdr:from>
    <xdr:to>
      <xdr:col>1</xdr:col>
      <xdr:colOff>392684</xdr:colOff>
      <xdr:row>4</xdr:row>
      <xdr:rowOff>386334</xdr:rowOff>
    </xdr:to>
    <xdr:pic macro="[0]!ReRunXLSTAT">
      <xdr:nvPicPr>
        <xdr:cNvPr id="4" name="BT964878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447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2</xdr:col>
      <xdr:colOff>222758</xdr:colOff>
      <xdr:row>4</xdr:row>
      <xdr:rowOff>386334</xdr:rowOff>
    </xdr:to>
    <xdr:pic macro="[0]!AddRemovGrid">
      <xdr:nvPicPr>
        <xdr:cNvPr id="5" name="RM964878"/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2</xdr:col>
      <xdr:colOff>222758</xdr:colOff>
      <xdr:row>4</xdr:row>
      <xdr:rowOff>386334</xdr:rowOff>
    </xdr:to>
    <xdr:pic macro="AddRemovGrid">
      <xdr:nvPicPr>
        <xdr:cNvPr id="6" name="AD964878" hidden="1"/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357632</xdr:colOff>
      <xdr:row>4</xdr:row>
      <xdr:rowOff>43434</xdr:rowOff>
    </xdr:from>
    <xdr:to>
      <xdr:col>3</xdr:col>
      <xdr:colOff>52832</xdr:colOff>
      <xdr:row>4</xdr:row>
      <xdr:rowOff>386334</xdr:rowOff>
    </xdr:to>
    <xdr:pic macro="[0]!SendToOfficeLocal">
      <xdr:nvPicPr>
        <xdr:cNvPr id="7" name="WD964878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9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144272</xdr:colOff>
      <xdr:row>4</xdr:row>
      <xdr:rowOff>43434</xdr:rowOff>
    </xdr:from>
    <xdr:to>
      <xdr:col>3</xdr:col>
      <xdr:colOff>487172</xdr:colOff>
      <xdr:row>4</xdr:row>
      <xdr:rowOff>386334</xdr:rowOff>
    </xdr:to>
    <xdr:pic macro="[0]!SendToOfficeLocal">
      <xdr:nvPicPr>
        <xdr:cNvPr id="8" name="PT964878"/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33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4</xdr:row>
          <xdr:rowOff>428625</xdr:rowOff>
        </xdr:from>
        <xdr:to>
          <xdr:col>11</xdr:col>
          <xdr:colOff>642938</xdr:colOff>
          <xdr:row>6</xdr:row>
          <xdr:rowOff>23813</xdr:rowOff>
        </xdr:to>
        <xdr:sp macro="" textlink="">
          <xdr:nvSpPr>
            <xdr:cNvPr id="23553" name="DD588545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</xdr:colOff>
      <xdr:row>4</xdr:row>
      <xdr:rowOff>0</xdr:rowOff>
    </xdr:from>
    <xdr:to>
      <xdr:col>2</xdr:col>
      <xdr:colOff>38100</xdr:colOff>
      <xdr:row>4</xdr:row>
      <xdr:rowOff>25400</xdr:rowOff>
    </xdr:to>
    <xdr:sp macro="" textlink="">
      <xdr:nvSpPr>
        <xdr:cNvPr id="2" name="TX554569" hidden="1"/>
        <xdr:cNvSpPr txBox="1"/>
      </xdr:nvSpPr>
      <xdr:spPr>
        <a:xfrm>
          <a:off x="1008063" y="647700"/>
          <a:ext cx="25400" cy="25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lang="en-US" sz="1100"/>
            <a:t>RunProcTCT
Form66.txt
RefEditT,RefEdit,'</a:t>
          </a:r>
          <a:r>
            <a:rPr lang="ru-RU" sz="1100"/>
            <a:t>Лист1'!$</a:t>
          </a:r>
          <a:r>
            <a:rPr lang="en-US" sz="1100"/>
            <a:t>BH:$BH,True,000000000001_General,True,,False,
CheckBoxLabels,CheckBox,True,True,000000000008_General,True,Variable labels,False,
CheckBox_Cont,CheckBox,True,True,300000000100_Outputs,True,Contingency table,False,
OptionButtonMVRemove,OptionButton,True,True,200000000300_Missing data,True,Remove the observations,False,
OptionButtonMVCat,OptionButton,False,True,200000000400_Missing data,True,Group missing values into a new category,False,
RefEdit_W,RefEdit,'</a:t>
          </a:r>
          <a:r>
            <a:rPr lang="ru-RU" sz="1100"/>
            <a:t>Лист1'!$</a:t>
          </a:r>
          <a:r>
            <a:rPr lang="en-US" sz="1100"/>
            <a:t>B:$B,True,000000000006_General,True,Weights:,False,
CheckBox_W,CheckBox,False,True,000000000005_General,True,Weights,False,
CheckBoxChartCont,CheckBox,False,True,400000000000_Charts,True,3D view of the contingency table,False,
CheckBoxInByCell,CheckBox,False,True,300000000200_Outputs,True,Inertia by cell,False,
OptionButtonReplace0,OptionButton,False,False,200000000100_Missing data,False,Replace missing data by 0,False,
OptionButtonMVRefuse,OptionButton,False,True,200000000000_Missing data,True,Do not accept missing data,False,
OptionButton_R,OptionButton,False,True,000000000007_General,True,Range,False,
OptionButton_S,OptionButton,True,True,000000000107_General,True,Sheet,False,
OptionButton_W,OptionButton,False,True,000000000207_General,True,Workbook,False,
RefEdit_R,RefEdit,'</a:t>
          </a:r>
          <a:r>
            <a:rPr lang="ru-RU" sz="1100"/>
            <a:t>Лист1'!$</a:t>
          </a:r>
          <a:r>
            <a:rPr lang="en-US" sz="1100"/>
            <a:t>B:$B,True,000000000307_General,True,Range:,False,
OptionButtonMVExp,OptionButton,False,False,200000000200_Missing data,False,Replace missing values by their expected value,False,
CheckBoxTrans,CheckBox,False,False,04,False,Trans,False,
RefEditT2,RefEdit,'</a:t>
          </a:r>
          <a:r>
            <a:rPr lang="ru-RU" sz="1100"/>
            <a:t>Лист1'!$</a:t>
          </a:r>
          <a:r>
            <a:rPr lang="en-US" sz="1100"/>
            <a:t>D:$D,True,000000000004_General,True,,False,
CheckBoxSort,CheckBox,True,True,100000000100_Options,True,Sort the categories alphabetically,False,
CheckBoxChiByCell,CheckBox,False,True,300000000300_Outputs,True,Chi-square by cell,False,
CheckBoxList,CheckBox,False,True,300000000000_Outputs,True,List of combines,False,
CheckBoxThFreq,CheckBox,True,True,300000000101_Outputs,True,Theoretical frequencies,False,
CheckBoxObsFreq,CheckBox,True,True,300000000001_Outputs,True,Observed frequencies,False,
CheckBoxPropRows,CheckBox,True,True,300000000201_Outputs,True,Percentages / Row,False,
CheckBoxPropCols,CheckBox,True,True,300000000301_Outputs,True,Percentages / Column,False,
CheckBoxVarCat,CheckBox,False,True,100000000000_Options,True,Variable-Category labels,False,
CheckBoxPropTot,CheckBox,True,True,300000000401_Outputs,True,Percentages / Total,False,
OptionButtonProp,OptionButton,False,True,300000000501_Outputs,True,Proportions,False,
OptionButtonPerc,OptionButton,True,True,300000000601_Outputs,True,Percentages,False,
CheckBoxOrd,CheckBox,True,False,000000000009_General,False,Ordered categories,False,
CheckBoxChiSq,CheckBox,True,True,100000000001_Options,True,Chi-square test,False,
TextBox_conf,TextBox,5,True,100000000102_Options,True,Significance level (%):,False,
CheckBoxLike,CheckBox,False,False,100000000101_Options,False,Likelihood ratio test,False,
CheckBoxAssoc,CheckBox,True,True,300000000500_Outputs,True,Association coefficients,False,
TextBoxMonte,TextBox,5000,False,100000000301_Options,False,Monte Carlo method:,False,
CheckBoxMonte,CheckBox,False,False,100000000201_Options,False,Monte Carlo method,False,
CheckBoxFExact,CheckBox,False,True,100000000003_Options,True,Fisher's exact test,False,
ComboBoxHyp,ComboBox,0,True,100000000103_Options,True,Choose the alternative hypothesis,False,
CheckBoxSig,CheckBox,True,True,300000000400_Outputs,True,Significance by cell,False,
OptionButtonOV,OptionButton,True,True,000000000110_General,True,Qualitative variables,False,
OptionButtonCont,OptionButton,False,True,000000000210_General,True,Contingency table,False,
CheckBoxRaw,CheckBox,False,False,300000000701_Outputs,False,Display raw data,False,
CheckBoxBootInt,CheckBox,False,False,100000000202_Options,False,Standard bootstrap interval,False,
TextBoxBoot,TextBox,100,False,100000000402_Options,False,Number of samples:,False,
</a:t>
          </a:r>
          <a:endParaRPr lang="ru-RU" sz="1100"/>
        </a:p>
      </xdr:txBody>
    </xdr:sp>
    <xdr:clientData/>
  </xdr:twoCellAnchor>
  <xdr:twoCellAnchor editAs="absolute">
    <xdr:from>
      <xdr:col>1</xdr:col>
      <xdr:colOff>6350</xdr:colOff>
      <xdr:row>4</xdr:row>
      <xdr:rowOff>6350</xdr:rowOff>
    </xdr:from>
    <xdr:to>
      <xdr:col>3</xdr:col>
      <xdr:colOff>535177</xdr:colOff>
      <xdr:row>5</xdr:row>
      <xdr:rowOff>0</xdr:rowOff>
    </xdr:to>
    <xdr:sp macro="" textlink="">
      <xdr:nvSpPr>
        <xdr:cNvPr id="3" name="BK554569"/>
        <xdr:cNvSpPr/>
      </xdr:nvSpPr>
      <xdr:spPr>
        <a:xfrm>
          <a:off x="354013" y="654050"/>
          <a:ext cx="1824227" cy="427038"/>
        </a:xfrm>
        <a:prstGeom prst="rect">
          <a:avLst/>
        </a:prstGeom>
        <a:solidFill>
          <a:srgbClr val="F0F2F0"/>
        </a:solidFill>
        <a:ln w="6350">
          <a:solidFill>
            <a:srgbClr val="5078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 editAs="absolute">
    <xdr:from>
      <xdr:col>1</xdr:col>
      <xdr:colOff>49784</xdr:colOff>
      <xdr:row>4</xdr:row>
      <xdr:rowOff>43434</xdr:rowOff>
    </xdr:from>
    <xdr:to>
      <xdr:col>1</xdr:col>
      <xdr:colOff>392684</xdr:colOff>
      <xdr:row>4</xdr:row>
      <xdr:rowOff>386334</xdr:rowOff>
    </xdr:to>
    <xdr:pic macro="[0]!ReRunXLSTAT">
      <xdr:nvPicPr>
        <xdr:cNvPr id="4" name="BT554569"/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447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2</xdr:col>
      <xdr:colOff>222758</xdr:colOff>
      <xdr:row>4</xdr:row>
      <xdr:rowOff>386334</xdr:rowOff>
    </xdr:to>
    <xdr:pic macro="[0]!AddRemovGrid">
      <xdr:nvPicPr>
        <xdr:cNvPr id="5" name="RM554569"/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1</xdr:col>
      <xdr:colOff>527558</xdr:colOff>
      <xdr:row>4</xdr:row>
      <xdr:rowOff>43434</xdr:rowOff>
    </xdr:from>
    <xdr:to>
      <xdr:col>2</xdr:col>
      <xdr:colOff>222758</xdr:colOff>
      <xdr:row>4</xdr:row>
      <xdr:rowOff>386334</xdr:rowOff>
    </xdr:to>
    <xdr:pic macro="AddRemovGrid">
      <xdr:nvPicPr>
        <xdr:cNvPr id="6" name="AD554569" hidden="1"/>
        <xdr:cNvPicPr preferRelativeResize="0"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221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2</xdr:col>
      <xdr:colOff>357632</xdr:colOff>
      <xdr:row>4</xdr:row>
      <xdr:rowOff>43434</xdr:rowOff>
    </xdr:from>
    <xdr:to>
      <xdr:col>3</xdr:col>
      <xdr:colOff>52832</xdr:colOff>
      <xdr:row>4</xdr:row>
      <xdr:rowOff>386334</xdr:rowOff>
    </xdr:to>
    <xdr:pic macro="[0]!SendToOfficeLocal">
      <xdr:nvPicPr>
        <xdr:cNvPr id="7" name="WD554569"/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99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xdr:twoCellAnchor editAs="absolute">
    <xdr:from>
      <xdr:col>3</xdr:col>
      <xdr:colOff>144272</xdr:colOff>
      <xdr:row>4</xdr:row>
      <xdr:rowOff>43434</xdr:rowOff>
    </xdr:from>
    <xdr:to>
      <xdr:col>3</xdr:col>
      <xdr:colOff>487172</xdr:colOff>
      <xdr:row>4</xdr:row>
      <xdr:rowOff>386334</xdr:rowOff>
    </xdr:to>
    <xdr:pic macro="[0]!SendToOfficeLocal">
      <xdr:nvPicPr>
        <xdr:cNvPr id="8" name="PT554569"/>
        <xdr:cNvPicPr preferRelativeResize="0"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335" y="691134"/>
          <a:ext cx="3429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4</xdr:row>
          <xdr:rowOff>428625</xdr:rowOff>
        </xdr:from>
        <xdr:to>
          <xdr:col>12</xdr:col>
          <xdr:colOff>642938</xdr:colOff>
          <xdr:row>6</xdr:row>
          <xdr:rowOff>23813</xdr:rowOff>
        </xdr:to>
        <xdr:sp macro="" textlink="">
          <xdr:nvSpPr>
            <xdr:cNvPr id="24577" name="DD693979" hidden="1">
              <a:extLst>
                <a:ext uri="{63B3BB69-23CF-44E3-9099-C40C66FF867C}">
                  <a14:compatExt spid="_x0000_s24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4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5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6.xml"/><Relationship Id="rId2" Type="http://schemas.openxmlformats.org/officeDocument/2006/relationships/vmlDrawing" Target="../drawings/vmlDrawing15.vml"/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7.xml"/><Relationship Id="rId2" Type="http://schemas.openxmlformats.org/officeDocument/2006/relationships/vmlDrawing" Target="../drawings/vmlDrawing16.vml"/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8.xml"/><Relationship Id="rId2" Type="http://schemas.openxmlformats.org/officeDocument/2006/relationships/vmlDrawing" Target="../drawings/vmlDrawing17.vml"/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9.xml"/><Relationship Id="rId2" Type="http://schemas.openxmlformats.org/officeDocument/2006/relationships/vmlDrawing" Target="../drawings/vmlDrawing18.vml"/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0.xml"/><Relationship Id="rId2" Type="http://schemas.openxmlformats.org/officeDocument/2006/relationships/vmlDrawing" Target="../drawings/vmlDrawing19.vml"/><Relationship Id="rId1" Type="http://schemas.openxmlformats.org/officeDocument/2006/relationships/drawing" Target="../drawings/drawing20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1.xml"/><Relationship Id="rId2" Type="http://schemas.openxmlformats.org/officeDocument/2006/relationships/vmlDrawing" Target="../drawings/vmlDrawing20.vml"/><Relationship Id="rId1" Type="http://schemas.openxmlformats.org/officeDocument/2006/relationships/drawing" Target="../drawings/drawing21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2.xml"/><Relationship Id="rId2" Type="http://schemas.openxmlformats.org/officeDocument/2006/relationships/vmlDrawing" Target="../drawings/vmlDrawing21.vml"/><Relationship Id="rId1" Type="http://schemas.openxmlformats.org/officeDocument/2006/relationships/drawing" Target="../drawings/drawing22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3.xml"/><Relationship Id="rId2" Type="http://schemas.openxmlformats.org/officeDocument/2006/relationships/vmlDrawing" Target="../drawings/vmlDrawing22.vml"/><Relationship Id="rId1" Type="http://schemas.openxmlformats.org/officeDocument/2006/relationships/drawing" Target="../drawings/drawing2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outlinePr summaryBelow="0" summaryRight="0"/>
  </sheetPr>
  <dimension ref="A1:BS460"/>
  <sheetViews>
    <sheetView tabSelected="1" workbookViewId="0">
      <pane ySplit="1" topLeftCell="A2" activePane="bottomLeft" state="frozen"/>
      <selection pane="bottomLeft" activeCell="S438" sqref="S438"/>
    </sheetView>
  </sheetViews>
  <sheetFormatPr defaultColWidth="14.3984375" defaultRowHeight="15.75" customHeight="1" x14ac:dyDescent="0.35"/>
  <cols>
    <col min="1" max="1" width="21.53125" customWidth="1"/>
    <col min="2" max="14" width="11" customWidth="1"/>
    <col min="15" max="69" width="21.53125" customWidth="1"/>
    <col min="70" max="70" width="6.19921875" bestFit="1" customWidth="1"/>
    <col min="71" max="71" width="7.9296875" bestFit="1" customWidth="1"/>
    <col min="72" max="74" width="21.53125" customWidth="1"/>
  </cols>
  <sheetData>
    <row r="1" spans="1:71" ht="15.75" customHeight="1" x14ac:dyDescent="0.35">
      <c r="A1" t="s">
        <v>0</v>
      </c>
      <c r="B1" t="s">
        <v>1</v>
      </c>
      <c r="C1" s="4" t="s">
        <v>366</v>
      </c>
      <c r="D1" s="4" t="s">
        <v>95</v>
      </c>
      <c r="E1" s="4" t="s">
        <v>98</v>
      </c>
      <c r="F1" s="4" t="s">
        <v>109</v>
      </c>
      <c r="G1" s="4" t="s">
        <v>130</v>
      </c>
      <c r="H1" s="4" t="s">
        <v>135</v>
      </c>
      <c r="I1" s="4" t="s">
        <v>134</v>
      </c>
      <c r="J1" s="1" t="s">
        <v>165</v>
      </c>
      <c r="K1" s="1" t="s">
        <v>179</v>
      </c>
      <c r="L1" s="1" t="s">
        <v>166</v>
      </c>
      <c r="M1" s="1" t="s">
        <v>225</v>
      </c>
      <c r="N1" s="1" t="s">
        <v>367</v>
      </c>
      <c r="O1" t="s">
        <v>2</v>
      </c>
      <c r="P1" t="s">
        <v>3</v>
      </c>
      <c r="Q1" t="s">
        <v>4</v>
      </c>
      <c r="R1" t="s">
        <v>5</v>
      </c>
      <c r="S1" t="s">
        <v>6</v>
      </c>
      <c r="T1" t="s">
        <v>7</v>
      </c>
      <c r="U1" t="s">
        <v>8</v>
      </c>
      <c r="V1" t="s">
        <v>9</v>
      </c>
      <c r="W1" t="s">
        <v>10</v>
      </c>
      <c r="X1" t="s">
        <v>11</v>
      </c>
      <c r="Y1" t="s">
        <v>12</v>
      </c>
      <c r="Z1" t="s">
        <v>13</v>
      </c>
      <c r="AA1" t="s">
        <v>14</v>
      </c>
      <c r="AB1" t="s">
        <v>15</v>
      </c>
      <c r="AC1" t="s">
        <v>16</v>
      </c>
      <c r="AD1" t="s">
        <v>17</v>
      </c>
      <c r="AE1" t="s">
        <v>18</v>
      </c>
      <c r="AF1" t="s">
        <v>19</v>
      </c>
      <c r="AG1" t="s">
        <v>20</v>
      </c>
      <c r="AH1" t="s">
        <v>21</v>
      </c>
      <c r="AI1" t="s">
        <v>22</v>
      </c>
      <c r="AJ1" t="s">
        <v>23</v>
      </c>
      <c r="AK1" t="s">
        <v>24</v>
      </c>
      <c r="AL1" t="s">
        <v>25</v>
      </c>
      <c r="AM1" t="s">
        <v>26</v>
      </c>
      <c r="AN1" t="s">
        <v>27</v>
      </c>
      <c r="AO1" t="s">
        <v>28</v>
      </c>
      <c r="AP1" t="s">
        <v>29</v>
      </c>
      <c r="AQ1" t="s">
        <v>30</v>
      </c>
      <c r="AR1" t="s">
        <v>31</v>
      </c>
      <c r="AS1" t="s">
        <v>32</v>
      </c>
      <c r="AT1" t="s">
        <v>33</v>
      </c>
      <c r="AU1" t="s">
        <v>34</v>
      </c>
      <c r="AV1" t="s">
        <v>35</v>
      </c>
      <c r="AW1" t="s">
        <v>36</v>
      </c>
      <c r="AX1" t="s">
        <v>37</v>
      </c>
      <c r="AY1" t="s">
        <v>38</v>
      </c>
      <c r="AZ1" t="s">
        <v>39</v>
      </c>
      <c r="BA1" t="s">
        <v>40</v>
      </c>
      <c r="BB1" t="s">
        <v>41</v>
      </c>
      <c r="BC1" t="s">
        <v>42</v>
      </c>
      <c r="BD1" t="s">
        <v>43</v>
      </c>
      <c r="BE1" t="s">
        <v>44</v>
      </c>
      <c r="BF1" t="s">
        <v>45</v>
      </c>
      <c r="BG1" t="s">
        <v>46</v>
      </c>
      <c r="BH1" t="s">
        <v>47</v>
      </c>
      <c r="BI1" t="s">
        <v>48</v>
      </c>
      <c r="BJ1" t="s">
        <v>49</v>
      </c>
      <c r="BK1" t="s">
        <v>50</v>
      </c>
      <c r="BL1" t="s">
        <v>51</v>
      </c>
      <c r="BM1" s="4" t="s">
        <v>52</v>
      </c>
      <c r="BN1" t="s">
        <v>53</v>
      </c>
      <c r="BO1" t="s">
        <v>54</v>
      </c>
      <c r="BP1" t="s">
        <v>55</v>
      </c>
      <c r="BQ1" s="1" t="s">
        <v>56</v>
      </c>
      <c r="BR1" s="1" t="s">
        <v>57</v>
      </c>
      <c r="BS1" s="4" t="s">
        <v>143</v>
      </c>
    </row>
    <row r="2" spans="1:71" ht="15.75" customHeight="1" x14ac:dyDescent="0.35">
      <c r="A2" s="2">
        <v>43346.661151712964</v>
      </c>
      <c r="B2" s="1" t="s">
        <v>58</v>
      </c>
      <c r="C2" s="1" t="str">
        <f>IF(Q2&lt;=1,"М",IF(Q2&gt;=7,"ЖКСП","???"))</f>
        <v>???</v>
      </c>
      <c r="D2" s="1" t="str">
        <f>IF(BQ2&lt;=22,"1. Не уставший",IF(BQ2&gt;32,"3. В загоне","2. Усталый"))</f>
        <v>2. Усталый</v>
      </c>
      <c r="E2" s="1" t="str">
        <f>IF(BR2&gt;67,"1. Высокий",IF(BR2&lt;57,"3. Низкий","2. Умеренный"))</f>
        <v>3. Низкий</v>
      </c>
      <c r="F2" s="1" t="str">
        <f>IF(O2&lt;30,"1. Молодой",IF(O2&gt;45, "3. Старый", "2. Ничотак"))</f>
        <v>2. Ничотак</v>
      </c>
      <c r="G2" s="1" t="str">
        <f>IF(BP2&lt;=2,"1. Легко заменим",IF(BP2&gt;=6,"3. Не заменим","2. Хрен знает"))</f>
        <v>3. Не заменим</v>
      </c>
      <c r="H2" s="1" t="str">
        <f>IF(R2&lt;=3,"1. Ненавижу",IF(R2&gt;=6,"3. Люблю","2. Ну так..."))</f>
        <v>3. Люблю</v>
      </c>
      <c r="I2" s="1" t="str">
        <f>IF(V2&lt;=2,"1. Расслабуха",IF(V2&gt;=6,"3. Нервяка","2. Всяко-разно"))</f>
        <v>2. Всяко-разно</v>
      </c>
      <c r="J2" t="str">
        <f>IF(S2&lt;=4,"1. Недавно",IF(S2&gt;=20,"3. Очень давно", "2. Вроде был…"))</f>
        <v>2. Вроде был…</v>
      </c>
      <c r="K2" t="str">
        <f>IF(T2&lt;7,"1. КороткийНедавно",IF(T2&gt;=15,"3. Большой", "2. Средний"))</f>
        <v>2. Средний</v>
      </c>
      <c r="L2" t="str">
        <f>IF(U2&lt;=3,"1. Отстой",IF(U2&gt;=6,"3. Крута!!!", "2. Вроде был…"))</f>
        <v>3. Крута!!!</v>
      </c>
      <c r="M2" t="str">
        <f>IF(BS2&lt;=20,"1. Низкие ДУ",IF(BS2&gt;=30,"3. нимагубезпочты", "2. Смешанно"))</f>
        <v>1. Низкие ДУ</v>
      </c>
      <c r="N2" t="str">
        <f>IF(BM2&lt;=2,"1. Ниче, подождут",IF(BM2&gt;=4,"3. Простойэтоплоха!", "2. ну не знаю"))</f>
        <v>1. Ниче, подождут</v>
      </c>
      <c r="O2" s="1">
        <v>37</v>
      </c>
      <c r="P2" s="1">
        <v>20</v>
      </c>
      <c r="Q2" s="1">
        <v>5</v>
      </c>
      <c r="R2" s="1">
        <v>7</v>
      </c>
      <c r="S2" s="1">
        <v>5</v>
      </c>
      <c r="T2" s="1">
        <v>14</v>
      </c>
      <c r="U2" s="1">
        <v>7</v>
      </c>
      <c r="V2" s="1">
        <v>4</v>
      </c>
      <c r="W2" s="1">
        <v>3</v>
      </c>
      <c r="X2" s="1">
        <v>2</v>
      </c>
      <c r="Y2" s="1">
        <v>3</v>
      </c>
      <c r="Z2" s="1">
        <v>4</v>
      </c>
      <c r="AA2" s="1">
        <v>2</v>
      </c>
      <c r="AB2" s="1">
        <v>3</v>
      </c>
      <c r="AC2" s="1">
        <v>3</v>
      </c>
      <c r="AD2" s="1">
        <v>3</v>
      </c>
      <c r="AE2" s="1">
        <v>2</v>
      </c>
      <c r="AF2" s="1">
        <v>4</v>
      </c>
      <c r="AG2" s="1">
        <v>4</v>
      </c>
      <c r="AH2" s="1">
        <v>3</v>
      </c>
      <c r="AI2" s="1">
        <v>2</v>
      </c>
      <c r="AJ2" s="1">
        <v>3</v>
      </c>
      <c r="AK2" s="1">
        <v>2</v>
      </c>
      <c r="AL2" s="1">
        <v>1</v>
      </c>
      <c r="AM2" s="1">
        <v>2</v>
      </c>
      <c r="AN2" s="1">
        <v>1</v>
      </c>
      <c r="AO2" s="1">
        <v>3</v>
      </c>
      <c r="AP2" s="1">
        <v>3</v>
      </c>
      <c r="AQ2" s="1">
        <v>2</v>
      </c>
      <c r="AR2" s="1">
        <v>2</v>
      </c>
      <c r="AS2" s="1">
        <v>2</v>
      </c>
      <c r="AT2" s="1">
        <v>1</v>
      </c>
      <c r="AU2" s="1">
        <v>1</v>
      </c>
      <c r="AV2" s="1">
        <v>2</v>
      </c>
      <c r="AW2" s="1">
        <v>3</v>
      </c>
      <c r="AX2" s="1">
        <v>1</v>
      </c>
      <c r="AY2" s="1">
        <v>2</v>
      </c>
      <c r="AZ2" s="1">
        <v>2</v>
      </c>
      <c r="BA2" s="1">
        <v>1</v>
      </c>
      <c r="BB2" s="1">
        <v>2</v>
      </c>
      <c r="BC2" s="1">
        <v>3</v>
      </c>
      <c r="BD2" s="1">
        <v>4</v>
      </c>
      <c r="BE2" s="1">
        <v>2</v>
      </c>
      <c r="BF2" s="1">
        <v>1</v>
      </c>
      <c r="BG2" s="1">
        <v>1</v>
      </c>
      <c r="BH2" s="1">
        <v>2</v>
      </c>
      <c r="BI2" s="1">
        <v>1</v>
      </c>
      <c r="BJ2" s="1">
        <v>1</v>
      </c>
      <c r="BK2" s="1">
        <v>1</v>
      </c>
      <c r="BL2" s="1">
        <v>1</v>
      </c>
      <c r="BM2" s="1">
        <v>2</v>
      </c>
      <c r="BN2" s="1">
        <v>2</v>
      </c>
      <c r="BO2" s="1">
        <v>1</v>
      </c>
      <c r="BP2" s="1">
        <v>7</v>
      </c>
      <c r="BQ2">
        <f>W2+X2+Y2+(6-Z2)+AA2+AB2+AC2+AD2+AE2+(6-AF2)</f>
        <v>25</v>
      </c>
      <c r="BR2">
        <f t="shared" ref="BR2:BR299" si="0">SUM(AH2:BE2)</f>
        <v>50</v>
      </c>
      <c r="BS2">
        <f>SUM(BH2:BO2)</f>
        <v>11</v>
      </c>
    </row>
    <row r="3" spans="1:71" ht="15.75" customHeight="1" x14ac:dyDescent="0.35">
      <c r="A3" s="2">
        <v>43346.667359606479</v>
      </c>
      <c r="B3" s="1" t="s">
        <v>58</v>
      </c>
      <c r="C3" s="1" t="str">
        <f t="shared" ref="C3:C66" si="1">IF(Q3&lt;=1,"М",IF(Q3&gt;=7,"ЖКСП","???"))</f>
        <v>М</v>
      </c>
      <c r="D3" s="1" t="str">
        <f t="shared" ref="D3:D66" si="2">IF(BQ3&lt;=22,"1. Не уставший",IF(BQ3&gt;32,"3. В загоне","2. Усталый"))</f>
        <v>2. Усталый</v>
      </c>
      <c r="E3" s="1" t="str">
        <f t="shared" ref="E3:E66" si="3">IF(BR3&gt;67,"1. Высокий",IF(BR3&lt;57,"3. Низкий","2. Умеренный"))</f>
        <v>3. Низкий</v>
      </c>
      <c r="F3" s="1" t="str">
        <f t="shared" ref="F3:F66" si="4">IF(O3&lt;30,"1. Молодой",IF(O3&gt;45, "3. Старый", "2. Ничотак"))</f>
        <v>1. Молодой</v>
      </c>
      <c r="G3" s="1" t="str">
        <f t="shared" ref="G3:G66" si="5">IF(BP3&lt;=2,"1. Легко заменим",IF(BP3&gt;=6,"3. Не заменим","2. Хрен знает"))</f>
        <v>2. Хрен знает</v>
      </c>
      <c r="H3" s="1" t="str">
        <f t="shared" ref="H3:H66" si="6">IF(R3&lt;=3,"1. Ненавижу",IF(R3&gt;=6,"3. Люблю","2. Ну так..."))</f>
        <v>2. Ну так...</v>
      </c>
      <c r="I3" s="1" t="str">
        <f t="shared" ref="I3:I66" si="7">IF(V3&lt;=2,"1. Расслабуха",IF(V3&gt;=6,"3. Нервяка","2. Всяко-разно"))</f>
        <v>1. Расслабуха</v>
      </c>
      <c r="J3" t="str">
        <f t="shared" ref="J3:J66" si="8">IF(S3&lt;=4,"1. Недавно",IF(S3&gt;=20,"3. Очень давно", "2. Вроде был…"))</f>
        <v>2. Вроде был…</v>
      </c>
      <c r="K3" t="str">
        <f t="shared" ref="K3:K66" si="9">IF(T3&lt;7,"1. КороткийНедавно",IF(T3&gt;=15,"3. Большой", "2. Средний"))</f>
        <v>2. Средний</v>
      </c>
      <c r="L3" t="str">
        <f t="shared" ref="L3:L66" si="10">IF(U3&lt;=3,"1. Отстой",IF(U3&gt;=6,"3. Крута!!!", "2. Вроде был…"))</f>
        <v>2. Вроде был…</v>
      </c>
      <c r="M3" t="str">
        <f t="shared" ref="M3:M66" si="11">IF(BS3&lt;=20,"1. Низкие ДУ",IF(BS3&gt;=30,"3. нимагубезпочты", "2. Смешанно"))</f>
        <v>1. Низкие ДУ</v>
      </c>
      <c r="N3" t="str">
        <f t="shared" ref="N3:N66" si="12">IF(BM3&lt;=2,"1. Ниче, подождут",IF(BM3&gt;=4,"3. Простойэтоплоха!", "2. ну не знаю"))</f>
        <v>2. ну не знаю</v>
      </c>
      <c r="O3" s="1">
        <v>28</v>
      </c>
      <c r="P3" s="1">
        <v>10</v>
      </c>
      <c r="Q3" s="1">
        <v>1</v>
      </c>
      <c r="R3" s="1">
        <v>5</v>
      </c>
      <c r="S3" s="1">
        <v>8</v>
      </c>
      <c r="T3" s="1">
        <v>14</v>
      </c>
      <c r="U3" s="1">
        <v>4</v>
      </c>
      <c r="V3" s="1">
        <v>2</v>
      </c>
      <c r="W3" s="1">
        <v>2</v>
      </c>
      <c r="X3" s="1">
        <v>2</v>
      </c>
      <c r="Y3" s="1">
        <v>3</v>
      </c>
      <c r="Z3" s="1">
        <v>4</v>
      </c>
      <c r="AA3" s="1">
        <v>1</v>
      </c>
      <c r="AB3" s="1">
        <v>2</v>
      </c>
      <c r="AC3" s="1">
        <v>3</v>
      </c>
      <c r="AD3" s="1">
        <v>2</v>
      </c>
      <c r="AE3" s="1">
        <v>3</v>
      </c>
      <c r="AF3" s="1">
        <v>3</v>
      </c>
      <c r="AG3" s="1">
        <v>3</v>
      </c>
      <c r="AH3" s="1">
        <v>1</v>
      </c>
      <c r="AI3" s="1">
        <v>1</v>
      </c>
      <c r="AJ3" s="1">
        <v>1</v>
      </c>
      <c r="AK3" s="1">
        <v>1</v>
      </c>
      <c r="AL3" s="1">
        <v>2</v>
      </c>
      <c r="AM3" s="1">
        <v>1</v>
      </c>
      <c r="AN3" s="1">
        <v>2</v>
      </c>
      <c r="AO3" s="1">
        <v>2</v>
      </c>
      <c r="AP3" s="1">
        <v>1</v>
      </c>
      <c r="AQ3" s="1">
        <v>1</v>
      </c>
      <c r="AR3" s="1">
        <v>2</v>
      </c>
      <c r="AS3" s="1">
        <v>4</v>
      </c>
      <c r="AT3" s="1">
        <v>3</v>
      </c>
      <c r="AU3" s="1">
        <v>2</v>
      </c>
      <c r="AV3" s="1">
        <v>1</v>
      </c>
      <c r="AW3" s="1">
        <v>1</v>
      </c>
      <c r="AX3" s="1">
        <v>1</v>
      </c>
      <c r="AY3" s="1">
        <v>1</v>
      </c>
      <c r="AZ3" s="1">
        <v>3</v>
      </c>
      <c r="BA3" s="1">
        <v>1</v>
      </c>
      <c r="BB3" s="1">
        <v>1</v>
      </c>
      <c r="BC3" s="1">
        <v>2</v>
      </c>
      <c r="BD3" s="1">
        <v>2</v>
      </c>
      <c r="BE3" s="1">
        <v>2</v>
      </c>
      <c r="BF3" s="1">
        <v>2</v>
      </c>
      <c r="BG3" s="1">
        <v>1</v>
      </c>
      <c r="BH3" s="1">
        <v>1</v>
      </c>
      <c r="BI3" s="1">
        <v>1</v>
      </c>
      <c r="BJ3" s="1">
        <v>2</v>
      </c>
      <c r="BK3" s="1">
        <v>3</v>
      </c>
      <c r="BL3" s="1">
        <v>2</v>
      </c>
      <c r="BM3" s="1">
        <v>3</v>
      </c>
      <c r="BN3" s="1">
        <v>3</v>
      </c>
      <c r="BO3" s="1">
        <v>1</v>
      </c>
      <c r="BP3" s="1">
        <v>4</v>
      </c>
      <c r="BQ3">
        <f t="shared" ref="BQ3:BQ66" si="13">W3+X3+Y3+(6-Z3)+AA3+AB3+AC3+AD3+AE3+(6-AF3)</f>
        <v>23</v>
      </c>
      <c r="BR3">
        <f t="shared" si="0"/>
        <v>39</v>
      </c>
      <c r="BS3">
        <f t="shared" ref="BS3:BS66" si="14">SUM(BH3:BO3)</f>
        <v>16</v>
      </c>
    </row>
    <row r="4" spans="1:71" ht="15.75" customHeight="1" x14ac:dyDescent="0.35">
      <c r="A4" s="2">
        <v>43346.668667951388</v>
      </c>
      <c r="B4" s="1" t="s">
        <v>58</v>
      </c>
      <c r="C4" s="1" t="str">
        <f t="shared" si="1"/>
        <v>???</v>
      </c>
      <c r="D4" s="1" t="str">
        <f t="shared" si="2"/>
        <v>3. В загоне</v>
      </c>
      <c r="E4" s="1" t="str">
        <f t="shared" si="3"/>
        <v>2. Умеренный</v>
      </c>
      <c r="F4" s="1" t="str">
        <f t="shared" si="4"/>
        <v>1. Молодой</v>
      </c>
      <c r="G4" s="1" t="str">
        <f t="shared" si="5"/>
        <v>1. Легко заменим</v>
      </c>
      <c r="H4" s="1" t="str">
        <f t="shared" si="6"/>
        <v>1. Ненавижу</v>
      </c>
      <c r="I4" s="1" t="str">
        <f t="shared" si="7"/>
        <v>3. Нервяка</v>
      </c>
      <c r="J4" t="str">
        <f t="shared" si="8"/>
        <v>2. Вроде был…</v>
      </c>
      <c r="K4" t="str">
        <f t="shared" si="9"/>
        <v>1. КороткийНедавно</v>
      </c>
      <c r="L4" t="str">
        <f t="shared" si="10"/>
        <v>3. Крута!!!</v>
      </c>
      <c r="M4" t="str">
        <f t="shared" si="11"/>
        <v>2. Смешанно</v>
      </c>
      <c r="N4" t="str">
        <f t="shared" si="12"/>
        <v>3. Простойэтоплоха!</v>
      </c>
      <c r="O4" s="1">
        <v>26</v>
      </c>
      <c r="P4" s="1">
        <v>5</v>
      </c>
      <c r="Q4" s="1">
        <v>3</v>
      </c>
      <c r="R4" s="1">
        <v>2</v>
      </c>
      <c r="S4" s="1">
        <v>5</v>
      </c>
      <c r="T4" s="1">
        <v>1</v>
      </c>
      <c r="U4" s="1">
        <v>7</v>
      </c>
      <c r="V4" s="1">
        <v>6</v>
      </c>
      <c r="W4" s="1">
        <v>4</v>
      </c>
      <c r="X4" s="1">
        <v>4</v>
      </c>
      <c r="Y4" s="1">
        <v>4</v>
      </c>
      <c r="Z4" s="1">
        <v>3</v>
      </c>
      <c r="AA4" s="1">
        <v>3</v>
      </c>
      <c r="AB4" s="1">
        <v>5</v>
      </c>
      <c r="AC4" s="1">
        <v>4</v>
      </c>
      <c r="AD4" s="1">
        <v>4</v>
      </c>
      <c r="AE4" s="1">
        <v>4</v>
      </c>
      <c r="AF4" s="1">
        <v>5</v>
      </c>
      <c r="AG4" s="1">
        <v>2</v>
      </c>
      <c r="AH4" s="1">
        <v>4</v>
      </c>
      <c r="AI4" s="1">
        <v>1</v>
      </c>
      <c r="AJ4" s="1">
        <v>3</v>
      </c>
      <c r="AK4" s="1">
        <v>2</v>
      </c>
      <c r="AL4" s="1">
        <v>2</v>
      </c>
      <c r="AM4" s="1">
        <v>1</v>
      </c>
      <c r="AN4" s="1">
        <v>4</v>
      </c>
      <c r="AO4" s="1">
        <v>4</v>
      </c>
      <c r="AP4" s="1">
        <v>4</v>
      </c>
      <c r="AQ4" s="1">
        <v>4</v>
      </c>
      <c r="AR4" s="1">
        <v>3</v>
      </c>
      <c r="AS4" s="1">
        <v>3</v>
      </c>
      <c r="AT4" s="1">
        <v>3</v>
      </c>
      <c r="AU4" s="1">
        <v>1</v>
      </c>
      <c r="AV4" s="1">
        <v>2</v>
      </c>
      <c r="AW4" s="1">
        <v>3</v>
      </c>
      <c r="AX4" s="1">
        <v>2</v>
      </c>
      <c r="AY4" s="1">
        <v>3</v>
      </c>
      <c r="AZ4" s="1">
        <v>1</v>
      </c>
      <c r="BA4" s="1">
        <v>1</v>
      </c>
      <c r="BB4" s="1">
        <v>2</v>
      </c>
      <c r="BC4" s="1">
        <v>2</v>
      </c>
      <c r="BD4" s="1">
        <v>4</v>
      </c>
      <c r="BE4" s="1">
        <v>3</v>
      </c>
      <c r="BF4" s="1">
        <v>5</v>
      </c>
      <c r="BG4" s="1">
        <v>4</v>
      </c>
      <c r="BH4" s="1">
        <v>5</v>
      </c>
      <c r="BI4" s="1">
        <v>1</v>
      </c>
      <c r="BJ4" s="1">
        <v>2</v>
      </c>
      <c r="BK4" s="1">
        <v>2</v>
      </c>
      <c r="BL4" s="1">
        <v>2</v>
      </c>
      <c r="BM4" s="1">
        <v>4</v>
      </c>
      <c r="BN4" s="1">
        <v>4</v>
      </c>
      <c r="BO4" s="1">
        <v>3</v>
      </c>
      <c r="BP4" s="1">
        <v>1</v>
      </c>
      <c r="BQ4">
        <f t="shared" si="13"/>
        <v>36</v>
      </c>
      <c r="BR4">
        <f t="shared" si="0"/>
        <v>62</v>
      </c>
      <c r="BS4">
        <f t="shared" si="14"/>
        <v>23</v>
      </c>
    </row>
    <row r="5" spans="1:71" ht="15.75" customHeight="1" x14ac:dyDescent="0.35">
      <c r="A5" s="2">
        <v>43346.668891516209</v>
      </c>
      <c r="B5" s="1" t="s">
        <v>58</v>
      </c>
      <c r="C5" s="1" t="str">
        <f t="shared" si="1"/>
        <v>???</v>
      </c>
      <c r="D5" s="1" t="str">
        <f t="shared" si="2"/>
        <v>3. В загоне</v>
      </c>
      <c r="E5" s="1" t="str">
        <f t="shared" si="3"/>
        <v>1. Высокий</v>
      </c>
      <c r="F5" s="1" t="str">
        <f t="shared" si="4"/>
        <v>2. Ничотак</v>
      </c>
      <c r="G5" s="1" t="str">
        <f t="shared" si="5"/>
        <v>2. Хрен знает</v>
      </c>
      <c r="H5" s="1" t="str">
        <f t="shared" si="6"/>
        <v>2. Ну так...</v>
      </c>
      <c r="I5" s="1" t="str">
        <f t="shared" si="7"/>
        <v>2. Всяко-разно</v>
      </c>
      <c r="J5" t="str">
        <f t="shared" si="8"/>
        <v>2. Вроде был…</v>
      </c>
      <c r="K5" t="str">
        <f t="shared" si="9"/>
        <v>2. Средний</v>
      </c>
      <c r="L5" t="str">
        <f t="shared" si="10"/>
        <v>1. Отстой</v>
      </c>
      <c r="M5" t="str">
        <f t="shared" si="11"/>
        <v>1. Низкие ДУ</v>
      </c>
      <c r="N5" t="str">
        <f t="shared" si="12"/>
        <v>2. ну не знаю</v>
      </c>
      <c r="O5" s="1">
        <v>30</v>
      </c>
      <c r="P5" s="1">
        <v>8</v>
      </c>
      <c r="Q5" s="1">
        <v>3</v>
      </c>
      <c r="R5" s="1">
        <v>5</v>
      </c>
      <c r="S5" s="1">
        <v>6</v>
      </c>
      <c r="T5" s="1">
        <v>14</v>
      </c>
      <c r="U5" s="1">
        <v>3</v>
      </c>
      <c r="V5" s="1">
        <v>5</v>
      </c>
      <c r="W5" s="1">
        <v>4</v>
      </c>
      <c r="X5" s="1">
        <v>3</v>
      </c>
      <c r="Y5" s="1">
        <v>4</v>
      </c>
      <c r="Z5" s="1">
        <v>2</v>
      </c>
      <c r="AA5" s="1">
        <v>3</v>
      </c>
      <c r="AB5" s="1">
        <v>3</v>
      </c>
      <c r="AC5" s="1">
        <v>3</v>
      </c>
      <c r="AD5" s="1">
        <v>3</v>
      </c>
      <c r="AE5" s="1">
        <v>4</v>
      </c>
      <c r="AF5" s="1">
        <v>4</v>
      </c>
      <c r="AG5" s="1">
        <v>3</v>
      </c>
      <c r="AH5" s="1">
        <v>4</v>
      </c>
      <c r="AI5" s="1">
        <v>2</v>
      </c>
      <c r="AJ5" s="1">
        <v>2</v>
      </c>
      <c r="AK5" s="1">
        <v>2</v>
      </c>
      <c r="AL5" s="1">
        <v>2</v>
      </c>
      <c r="AM5" s="1">
        <v>3</v>
      </c>
      <c r="AN5" s="1">
        <v>4</v>
      </c>
      <c r="AO5" s="1">
        <v>4</v>
      </c>
      <c r="AP5" s="1">
        <v>4</v>
      </c>
      <c r="AQ5" s="1">
        <v>2</v>
      </c>
      <c r="AR5" s="1">
        <v>3</v>
      </c>
      <c r="AS5" s="1">
        <v>1</v>
      </c>
      <c r="AT5" s="1">
        <v>3</v>
      </c>
      <c r="AU5" s="1">
        <v>2</v>
      </c>
      <c r="AV5" s="1">
        <v>2</v>
      </c>
      <c r="AW5" s="1">
        <v>3</v>
      </c>
      <c r="AX5" s="1">
        <v>4</v>
      </c>
      <c r="AY5" s="1">
        <v>2</v>
      </c>
      <c r="AZ5" s="1">
        <v>4</v>
      </c>
      <c r="BA5" s="1">
        <v>2</v>
      </c>
      <c r="BB5" s="1">
        <v>3</v>
      </c>
      <c r="BC5" s="1">
        <v>4</v>
      </c>
      <c r="BD5" s="1">
        <v>4</v>
      </c>
      <c r="BE5" s="1">
        <v>2</v>
      </c>
      <c r="BF5" s="1">
        <v>3</v>
      </c>
      <c r="BG5" s="1">
        <v>2</v>
      </c>
      <c r="BH5" s="1">
        <v>4</v>
      </c>
      <c r="BI5" s="1">
        <v>2</v>
      </c>
      <c r="BJ5" s="1">
        <v>1</v>
      </c>
      <c r="BK5" s="1">
        <v>1</v>
      </c>
      <c r="BL5" s="1">
        <v>2</v>
      </c>
      <c r="BM5" s="1">
        <v>3</v>
      </c>
      <c r="BN5" s="1">
        <v>4</v>
      </c>
      <c r="BO5" s="1">
        <v>1</v>
      </c>
      <c r="BP5" s="1">
        <v>5</v>
      </c>
      <c r="BQ5">
        <f t="shared" si="13"/>
        <v>33</v>
      </c>
      <c r="BR5">
        <f t="shared" si="0"/>
        <v>68</v>
      </c>
      <c r="BS5">
        <f t="shared" si="14"/>
        <v>18</v>
      </c>
    </row>
    <row r="6" spans="1:71" ht="15.75" customHeight="1" x14ac:dyDescent="0.35">
      <c r="A6" s="2">
        <v>43346.670797569444</v>
      </c>
      <c r="B6" s="1" t="s">
        <v>58</v>
      </c>
      <c r="C6" s="1" t="str">
        <f t="shared" si="1"/>
        <v>ЖКСП</v>
      </c>
      <c r="D6" s="1" t="str">
        <f t="shared" si="2"/>
        <v>2. Усталый</v>
      </c>
      <c r="E6" s="1" t="str">
        <f t="shared" si="3"/>
        <v>3. Низкий</v>
      </c>
      <c r="F6" s="1" t="str">
        <f t="shared" si="4"/>
        <v>2. Ничотак</v>
      </c>
      <c r="G6" s="1" t="str">
        <f t="shared" si="5"/>
        <v>2. Хрен знает</v>
      </c>
      <c r="H6" s="1" t="str">
        <f t="shared" si="6"/>
        <v>3. Люблю</v>
      </c>
      <c r="I6" s="1" t="str">
        <f t="shared" si="7"/>
        <v>2. Всяко-разно</v>
      </c>
      <c r="J6" t="str">
        <f t="shared" si="8"/>
        <v>1. Недавно</v>
      </c>
      <c r="K6" t="str">
        <f t="shared" si="9"/>
        <v>2. Средний</v>
      </c>
      <c r="L6" t="str">
        <f t="shared" si="10"/>
        <v>2. Вроде был…</v>
      </c>
      <c r="M6" t="str">
        <f t="shared" si="11"/>
        <v>1. Низкие ДУ</v>
      </c>
      <c r="N6" t="str">
        <f t="shared" si="12"/>
        <v>1. Ниче, подождут</v>
      </c>
      <c r="O6" s="1">
        <v>30</v>
      </c>
      <c r="P6" s="1">
        <v>9</v>
      </c>
      <c r="Q6" s="1">
        <v>8</v>
      </c>
      <c r="R6" s="1">
        <v>6</v>
      </c>
      <c r="S6" s="1">
        <v>2</v>
      </c>
      <c r="T6" s="1">
        <v>7</v>
      </c>
      <c r="U6" s="1">
        <v>4</v>
      </c>
      <c r="V6" s="1">
        <v>5</v>
      </c>
      <c r="W6" s="1">
        <v>2</v>
      </c>
      <c r="X6" s="1">
        <v>2</v>
      </c>
      <c r="Y6" s="1">
        <v>3</v>
      </c>
      <c r="Z6" s="1">
        <v>4</v>
      </c>
      <c r="AA6" s="1">
        <v>2</v>
      </c>
      <c r="AB6" s="1">
        <v>4</v>
      </c>
      <c r="AC6" s="1">
        <v>2</v>
      </c>
      <c r="AD6" s="1">
        <v>2</v>
      </c>
      <c r="AE6" s="1">
        <v>3</v>
      </c>
      <c r="AF6" s="1">
        <v>3</v>
      </c>
      <c r="AG6" s="1">
        <v>2</v>
      </c>
      <c r="AH6" s="1">
        <v>2</v>
      </c>
      <c r="AI6" s="1">
        <v>2</v>
      </c>
      <c r="AJ6" s="1">
        <v>4</v>
      </c>
      <c r="AK6" s="1">
        <v>3</v>
      </c>
      <c r="AL6" s="1">
        <v>2</v>
      </c>
      <c r="AM6" s="1">
        <v>4</v>
      </c>
      <c r="AN6" s="1">
        <v>3</v>
      </c>
      <c r="AO6" s="1">
        <v>4</v>
      </c>
      <c r="AP6" s="1">
        <v>1</v>
      </c>
      <c r="AQ6" s="1">
        <v>1</v>
      </c>
      <c r="AR6" s="1">
        <v>1</v>
      </c>
      <c r="AS6" s="1">
        <v>1</v>
      </c>
      <c r="AT6" s="1">
        <v>3</v>
      </c>
      <c r="AU6" s="1">
        <v>1</v>
      </c>
      <c r="AV6" s="1">
        <v>1</v>
      </c>
      <c r="AW6" s="1">
        <v>3</v>
      </c>
      <c r="AX6" s="1">
        <v>4</v>
      </c>
      <c r="AY6" s="1">
        <v>1</v>
      </c>
      <c r="AZ6" s="1">
        <v>3</v>
      </c>
      <c r="BA6" s="1">
        <v>1</v>
      </c>
      <c r="BB6" s="1">
        <v>1</v>
      </c>
      <c r="BC6" s="1">
        <v>3</v>
      </c>
      <c r="BD6" s="1">
        <v>1</v>
      </c>
      <c r="BE6" s="1">
        <v>3</v>
      </c>
      <c r="BF6" s="1">
        <v>1</v>
      </c>
      <c r="BG6" s="1">
        <v>4</v>
      </c>
      <c r="BH6" s="1">
        <v>3</v>
      </c>
      <c r="BI6" s="1">
        <v>1</v>
      </c>
      <c r="BJ6" s="1">
        <v>1</v>
      </c>
      <c r="BK6" s="1">
        <v>1</v>
      </c>
      <c r="BL6" s="1">
        <v>1</v>
      </c>
      <c r="BM6" s="1">
        <v>1</v>
      </c>
      <c r="BN6" s="1">
        <v>1</v>
      </c>
      <c r="BO6" s="1">
        <v>1</v>
      </c>
      <c r="BP6" s="1">
        <v>4</v>
      </c>
      <c r="BQ6">
        <f t="shared" si="13"/>
        <v>25</v>
      </c>
      <c r="BR6">
        <f t="shared" si="0"/>
        <v>53</v>
      </c>
      <c r="BS6">
        <f t="shared" si="14"/>
        <v>10</v>
      </c>
    </row>
    <row r="7" spans="1:71" ht="15.75" customHeight="1" x14ac:dyDescent="0.35">
      <c r="A7" s="2">
        <v>43346.670856620374</v>
      </c>
      <c r="B7" s="1" t="s">
        <v>58</v>
      </c>
      <c r="C7" s="1" t="str">
        <f t="shared" si="1"/>
        <v>М</v>
      </c>
      <c r="D7" s="1" t="str">
        <f t="shared" si="2"/>
        <v>1. Не уставший</v>
      </c>
      <c r="E7" s="1" t="str">
        <f t="shared" si="3"/>
        <v>2. Умеренный</v>
      </c>
      <c r="F7" s="1" t="str">
        <f t="shared" si="4"/>
        <v>2. Ничотак</v>
      </c>
      <c r="G7" s="1" t="str">
        <f t="shared" si="5"/>
        <v>1. Легко заменим</v>
      </c>
      <c r="H7" s="1" t="str">
        <f t="shared" si="6"/>
        <v>1. Ненавижу</v>
      </c>
      <c r="I7" s="1" t="str">
        <f t="shared" si="7"/>
        <v>3. Нервяка</v>
      </c>
      <c r="J7" t="str">
        <f t="shared" si="8"/>
        <v>1. Недавно</v>
      </c>
      <c r="K7" t="str">
        <f t="shared" si="9"/>
        <v>2. Средний</v>
      </c>
      <c r="L7" t="str">
        <f t="shared" si="10"/>
        <v>3. Крута!!!</v>
      </c>
      <c r="M7" t="str">
        <f t="shared" si="11"/>
        <v>1. Низкие ДУ</v>
      </c>
      <c r="N7" t="str">
        <f t="shared" si="12"/>
        <v>1. Ниче, подождут</v>
      </c>
      <c r="O7" s="1">
        <v>40</v>
      </c>
      <c r="P7" s="1">
        <v>18</v>
      </c>
      <c r="Q7" s="1">
        <v>0.1</v>
      </c>
      <c r="R7" s="1">
        <v>1</v>
      </c>
      <c r="S7" s="1">
        <v>2</v>
      </c>
      <c r="T7" s="1">
        <v>14</v>
      </c>
      <c r="U7" s="1">
        <v>7</v>
      </c>
      <c r="V7" s="1">
        <v>7</v>
      </c>
      <c r="W7" s="1">
        <v>1</v>
      </c>
      <c r="X7" s="1">
        <v>1</v>
      </c>
      <c r="Y7" s="1">
        <v>1</v>
      </c>
      <c r="Z7" s="1">
        <v>5</v>
      </c>
      <c r="AA7" s="1">
        <v>1</v>
      </c>
      <c r="AB7" s="1">
        <v>1</v>
      </c>
      <c r="AC7" s="1">
        <v>1</v>
      </c>
      <c r="AD7" s="1">
        <v>1</v>
      </c>
      <c r="AE7" s="1">
        <v>1</v>
      </c>
      <c r="AF7" s="1">
        <v>5</v>
      </c>
      <c r="AG7" s="1">
        <v>4</v>
      </c>
      <c r="AH7" s="1">
        <v>4</v>
      </c>
      <c r="AI7" s="1">
        <v>1</v>
      </c>
      <c r="AJ7" s="1">
        <v>4</v>
      </c>
      <c r="AK7" s="1">
        <v>1</v>
      </c>
      <c r="AL7" s="1">
        <v>1</v>
      </c>
      <c r="AM7" s="1">
        <v>1</v>
      </c>
      <c r="AN7" s="1">
        <v>1</v>
      </c>
      <c r="AO7" s="1">
        <v>4</v>
      </c>
      <c r="AP7" s="1">
        <v>4</v>
      </c>
      <c r="AQ7" s="1">
        <v>1</v>
      </c>
      <c r="AR7" s="1">
        <v>1</v>
      </c>
      <c r="AS7" s="1">
        <v>1</v>
      </c>
      <c r="AT7" s="1">
        <v>4</v>
      </c>
      <c r="AU7" s="1">
        <v>1</v>
      </c>
      <c r="AV7" s="1">
        <v>4</v>
      </c>
      <c r="AW7" s="1">
        <v>4</v>
      </c>
      <c r="AX7" s="1">
        <v>4</v>
      </c>
      <c r="AY7" s="1">
        <v>4</v>
      </c>
      <c r="AZ7" s="1">
        <v>4</v>
      </c>
      <c r="BA7" s="1">
        <v>4</v>
      </c>
      <c r="BB7" s="1">
        <v>4</v>
      </c>
      <c r="BC7" s="1">
        <v>4</v>
      </c>
      <c r="BD7" s="1">
        <v>4</v>
      </c>
      <c r="BE7" s="1">
        <v>1</v>
      </c>
      <c r="BF7" s="1">
        <v>5</v>
      </c>
      <c r="BG7" s="1">
        <v>1</v>
      </c>
      <c r="BH7" s="1">
        <v>1</v>
      </c>
      <c r="BI7" s="1">
        <v>1</v>
      </c>
      <c r="BJ7" s="1">
        <v>1</v>
      </c>
      <c r="BK7" s="1">
        <v>1</v>
      </c>
      <c r="BL7" s="1">
        <v>1</v>
      </c>
      <c r="BM7" s="1">
        <v>1</v>
      </c>
      <c r="BN7" s="1">
        <v>1</v>
      </c>
      <c r="BO7" s="1">
        <v>1</v>
      </c>
      <c r="BP7" s="1">
        <v>1</v>
      </c>
      <c r="BQ7">
        <f t="shared" si="13"/>
        <v>10</v>
      </c>
      <c r="BR7">
        <f t="shared" si="0"/>
        <v>66</v>
      </c>
      <c r="BS7">
        <f t="shared" si="14"/>
        <v>8</v>
      </c>
    </row>
    <row r="8" spans="1:71" ht="15.75" customHeight="1" x14ac:dyDescent="0.35">
      <c r="A8" s="2">
        <v>43346.676353807867</v>
      </c>
      <c r="B8" s="1" t="s">
        <v>58</v>
      </c>
      <c r="C8" s="1" t="str">
        <f t="shared" si="1"/>
        <v>???</v>
      </c>
      <c r="D8" s="1" t="str">
        <f t="shared" si="2"/>
        <v>2. Усталый</v>
      </c>
      <c r="E8" s="1" t="str">
        <f t="shared" si="3"/>
        <v>3. Низкий</v>
      </c>
      <c r="F8" s="1" t="str">
        <f t="shared" si="4"/>
        <v>1. Молодой</v>
      </c>
      <c r="G8" s="1" t="str">
        <f t="shared" si="5"/>
        <v>2. Хрен знает</v>
      </c>
      <c r="H8" s="1" t="str">
        <f t="shared" si="6"/>
        <v>2. Ну так...</v>
      </c>
      <c r="I8" s="1" t="str">
        <f t="shared" si="7"/>
        <v>2. Всяко-разно</v>
      </c>
      <c r="J8" t="str">
        <f t="shared" si="8"/>
        <v>3. Очень давно</v>
      </c>
      <c r="K8" t="str">
        <f t="shared" si="9"/>
        <v>2. Средний</v>
      </c>
      <c r="L8" t="str">
        <f t="shared" si="10"/>
        <v>3. Крута!!!</v>
      </c>
      <c r="M8" t="str">
        <f t="shared" si="11"/>
        <v>1. Низкие ДУ</v>
      </c>
      <c r="N8" t="str">
        <f t="shared" si="12"/>
        <v>1. Ниче, подождут</v>
      </c>
      <c r="O8" s="1">
        <v>21</v>
      </c>
      <c r="P8" s="1">
        <v>6</v>
      </c>
      <c r="Q8" s="1">
        <v>2</v>
      </c>
      <c r="R8" s="1">
        <v>5</v>
      </c>
      <c r="S8" s="1">
        <v>456</v>
      </c>
      <c r="T8" s="1">
        <v>7</v>
      </c>
      <c r="U8" s="1">
        <v>6</v>
      </c>
      <c r="V8" s="1">
        <v>5</v>
      </c>
      <c r="W8" s="1">
        <v>4</v>
      </c>
      <c r="X8" s="1">
        <v>4</v>
      </c>
      <c r="Y8" s="1">
        <v>3</v>
      </c>
      <c r="Z8" s="1">
        <v>2</v>
      </c>
      <c r="AA8" s="1">
        <v>4</v>
      </c>
      <c r="AB8" s="1">
        <v>3</v>
      </c>
      <c r="AC8" s="1">
        <v>2</v>
      </c>
      <c r="AD8" s="1">
        <v>3</v>
      </c>
      <c r="AE8" s="1">
        <v>1</v>
      </c>
      <c r="AF8" s="1">
        <v>4</v>
      </c>
      <c r="AG8" s="1">
        <v>4</v>
      </c>
      <c r="AH8" s="1">
        <v>2</v>
      </c>
      <c r="AI8" s="1">
        <v>1</v>
      </c>
      <c r="AJ8" s="1">
        <v>2</v>
      </c>
      <c r="AK8" s="1">
        <v>1</v>
      </c>
      <c r="AL8" s="1">
        <v>1</v>
      </c>
      <c r="AM8" s="1">
        <v>1</v>
      </c>
      <c r="AN8" s="1">
        <v>3</v>
      </c>
      <c r="AO8" s="1">
        <v>3</v>
      </c>
      <c r="AP8" s="1">
        <v>3</v>
      </c>
      <c r="AQ8" s="1">
        <v>2</v>
      </c>
      <c r="AR8" s="1">
        <v>1</v>
      </c>
      <c r="AS8" s="1">
        <v>1</v>
      </c>
      <c r="AT8" s="1">
        <v>3</v>
      </c>
      <c r="AU8" s="1">
        <v>3</v>
      </c>
      <c r="AV8" s="1">
        <v>2</v>
      </c>
      <c r="AW8" s="1">
        <v>4</v>
      </c>
      <c r="AX8" s="1">
        <v>4</v>
      </c>
      <c r="AY8" s="1">
        <v>2</v>
      </c>
      <c r="AZ8" s="1">
        <v>3</v>
      </c>
      <c r="BA8" s="1">
        <v>2</v>
      </c>
      <c r="BB8" s="1">
        <v>2</v>
      </c>
      <c r="BC8" s="1">
        <v>3</v>
      </c>
      <c r="BD8" s="1">
        <v>4</v>
      </c>
      <c r="BE8" s="1">
        <v>1</v>
      </c>
      <c r="BF8" s="1">
        <v>5</v>
      </c>
      <c r="BG8" s="1">
        <v>3</v>
      </c>
      <c r="BH8" s="1">
        <v>4</v>
      </c>
      <c r="BI8" s="1">
        <v>2</v>
      </c>
      <c r="BJ8" s="1">
        <v>2</v>
      </c>
      <c r="BK8" s="1">
        <v>3</v>
      </c>
      <c r="BL8" s="1">
        <v>1</v>
      </c>
      <c r="BM8" s="1">
        <v>1</v>
      </c>
      <c r="BN8" s="1">
        <v>1</v>
      </c>
      <c r="BO8" s="1">
        <v>1</v>
      </c>
      <c r="BP8" s="1">
        <v>4</v>
      </c>
      <c r="BQ8">
        <f t="shared" si="13"/>
        <v>30</v>
      </c>
      <c r="BR8">
        <f t="shared" si="0"/>
        <v>54</v>
      </c>
      <c r="BS8">
        <f t="shared" si="14"/>
        <v>15</v>
      </c>
    </row>
    <row r="9" spans="1:71" ht="15.75" customHeight="1" x14ac:dyDescent="0.35">
      <c r="A9" s="2">
        <v>43346.676635509255</v>
      </c>
      <c r="B9" s="1" t="s">
        <v>58</v>
      </c>
      <c r="C9" s="1" t="str">
        <f t="shared" si="1"/>
        <v>ЖКСП</v>
      </c>
      <c r="D9" s="1" t="str">
        <f t="shared" si="2"/>
        <v>2. Усталый</v>
      </c>
      <c r="E9" s="1" t="str">
        <f t="shared" si="3"/>
        <v>2. Умеренный</v>
      </c>
      <c r="F9" s="1" t="str">
        <f t="shared" si="4"/>
        <v>2. Ничотак</v>
      </c>
      <c r="G9" s="1" t="str">
        <f t="shared" si="5"/>
        <v>1. Легко заменим</v>
      </c>
      <c r="H9" s="1" t="str">
        <f t="shared" si="6"/>
        <v>2. Ну так...</v>
      </c>
      <c r="I9" s="1" t="str">
        <f t="shared" si="7"/>
        <v>2. Всяко-разно</v>
      </c>
      <c r="J9" t="str">
        <f t="shared" si="8"/>
        <v>1. Недавно</v>
      </c>
      <c r="K9" t="str">
        <f t="shared" si="9"/>
        <v>2. Средний</v>
      </c>
      <c r="L9" t="str">
        <f t="shared" si="10"/>
        <v>2. Вроде был…</v>
      </c>
      <c r="M9" t="str">
        <f t="shared" si="11"/>
        <v>1. Низкие ДУ</v>
      </c>
      <c r="N9" t="str">
        <f t="shared" si="12"/>
        <v>1. Ниче, подождут</v>
      </c>
      <c r="O9" s="1">
        <v>32</v>
      </c>
      <c r="P9" s="1">
        <v>14</v>
      </c>
      <c r="Q9" s="1">
        <v>7</v>
      </c>
      <c r="R9" s="1">
        <v>5</v>
      </c>
      <c r="S9" s="1">
        <v>3</v>
      </c>
      <c r="T9" s="1">
        <v>10</v>
      </c>
      <c r="U9" s="1">
        <v>4</v>
      </c>
      <c r="V9" s="1">
        <v>3</v>
      </c>
      <c r="W9" s="1">
        <v>3</v>
      </c>
      <c r="X9" s="1">
        <v>3</v>
      </c>
      <c r="Y9" s="1">
        <v>4</v>
      </c>
      <c r="Z9" s="1">
        <v>2</v>
      </c>
      <c r="AA9" s="1">
        <v>4</v>
      </c>
      <c r="AB9" s="1">
        <v>3</v>
      </c>
      <c r="AC9" s="1">
        <v>3</v>
      </c>
      <c r="AD9" s="1">
        <v>2</v>
      </c>
      <c r="AE9" s="1">
        <v>2</v>
      </c>
      <c r="AF9" s="1">
        <v>2</v>
      </c>
      <c r="AG9" s="1">
        <v>2</v>
      </c>
      <c r="AH9" s="1">
        <v>3</v>
      </c>
      <c r="AI9" s="1">
        <v>3</v>
      </c>
      <c r="AJ9" s="1">
        <v>3</v>
      </c>
      <c r="AK9" s="1">
        <v>4</v>
      </c>
      <c r="AL9" s="1">
        <v>2</v>
      </c>
      <c r="AM9" s="1">
        <v>4</v>
      </c>
      <c r="AN9" s="1">
        <v>4</v>
      </c>
      <c r="AO9" s="1">
        <v>3</v>
      </c>
      <c r="AP9" s="1">
        <v>2</v>
      </c>
      <c r="AQ9" s="1">
        <v>4</v>
      </c>
      <c r="AR9" s="1">
        <v>2</v>
      </c>
      <c r="AS9" s="1">
        <v>1</v>
      </c>
      <c r="AT9" s="1">
        <v>1</v>
      </c>
      <c r="AU9" s="1">
        <v>2</v>
      </c>
      <c r="AV9" s="1">
        <v>2</v>
      </c>
      <c r="AW9" s="1">
        <v>4</v>
      </c>
      <c r="AX9" s="1">
        <v>2</v>
      </c>
      <c r="AY9" s="1">
        <v>2</v>
      </c>
      <c r="AZ9" s="1">
        <v>4</v>
      </c>
      <c r="BA9" s="1">
        <v>1</v>
      </c>
      <c r="BB9" s="1">
        <v>4</v>
      </c>
      <c r="BC9" s="1">
        <v>3</v>
      </c>
      <c r="BD9" s="1">
        <v>3</v>
      </c>
      <c r="BE9" s="1">
        <v>2</v>
      </c>
      <c r="BF9" s="1">
        <v>3</v>
      </c>
      <c r="BG9" s="1">
        <v>2</v>
      </c>
      <c r="BH9" s="1">
        <v>4</v>
      </c>
      <c r="BI9" s="1">
        <v>1</v>
      </c>
      <c r="BJ9" s="1">
        <v>1</v>
      </c>
      <c r="BK9" s="1">
        <v>2</v>
      </c>
      <c r="BL9" s="1">
        <v>1</v>
      </c>
      <c r="BM9" s="1">
        <v>2</v>
      </c>
      <c r="BN9" s="1">
        <v>2</v>
      </c>
      <c r="BO9" s="1">
        <v>1</v>
      </c>
      <c r="BP9" s="1">
        <v>2</v>
      </c>
      <c r="BQ9">
        <f t="shared" si="13"/>
        <v>32</v>
      </c>
      <c r="BR9">
        <f t="shared" si="0"/>
        <v>65</v>
      </c>
      <c r="BS9">
        <f t="shared" si="14"/>
        <v>14</v>
      </c>
    </row>
    <row r="10" spans="1:71" ht="15.75" customHeight="1" x14ac:dyDescent="0.35">
      <c r="A10" s="2">
        <v>43346.678071469913</v>
      </c>
      <c r="B10" s="1" t="s">
        <v>58</v>
      </c>
      <c r="C10" s="1" t="str">
        <f t="shared" si="1"/>
        <v>???</v>
      </c>
      <c r="D10" s="1" t="str">
        <f t="shared" si="2"/>
        <v>3. В загоне</v>
      </c>
      <c r="E10" s="1" t="str">
        <f t="shared" si="3"/>
        <v>1. Высокий</v>
      </c>
      <c r="F10" s="1" t="str">
        <f t="shared" si="4"/>
        <v>1. Молодой</v>
      </c>
      <c r="G10" s="1" t="str">
        <f t="shared" si="5"/>
        <v>1. Легко заменим</v>
      </c>
      <c r="H10" s="1" t="str">
        <f t="shared" si="6"/>
        <v>2. Ну так...</v>
      </c>
      <c r="I10" s="1" t="str">
        <f t="shared" si="7"/>
        <v>2. Всяко-разно</v>
      </c>
      <c r="J10" t="str">
        <f t="shared" si="8"/>
        <v>2. Вроде был…</v>
      </c>
      <c r="K10" t="str">
        <f t="shared" si="9"/>
        <v>2. Средний</v>
      </c>
      <c r="L10" t="str">
        <f t="shared" si="10"/>
        <v>1. Отстой</v>
      </c>
      <c r="M10" t="str">
        <f t="shared" si="11"/>
        <v>2. Смешанно</v>
      </c>
      <c r="N10" t="str">
        <f t="shared" si="12"/>
        <v>3. Простойэтоплоха!</v>
      </c>
      <c r="O10" s="1">
        <v>29</v>
      </c>
      <c r="P10" s="1">
        <v>8</v>
      </c>
      <c r="Q10" s="1">
        <v>2</v>
      </c>
      <c r="R10" s="1">
        <v>4</v>
      </c>
      <c r="S10" s="1">
        <v>10</v>
      </c>
      <c r="T10" s="1">
        <v>14</v>
      </c>
      <c r="U10" s="1">
        <v>3</v>
      </c>
      <c r="V10" s="1">
        <v>4</v>
      </c>
      <c r="W10" s="1">
        <v>4</v>
      </c>
      <c r="X10" s="1">
        <v>2</v>
      </c>
      <c r="Y10" s="1">
        <v>3</v>
      </c>
      <c r="Z10" s="1">
        <v>2</v>
      </c>
      <c r="AA10" s="1">
        <v>4</v>
      </c>
      <c r="AB10" s="1">
        <v>4</v>
      </c>
      <c r="AC10" s="1">
        <v>4</v>
      </c>
      <c r="AD10" s="1">
        <v>5</v>
      </c>
      <c r="AE10" s="1">
        <v>5</v>
      </c>
      <c r="AF10" s="1">
        <v>2</v>
      </c>
      <c r="AG10" s="1">
        <v>4</v>
      </c>
      <c r="AH10" s="1">
        <v>4</v>
      </c>
      <c r="AI10" s="1">
        <v>3</v>
      </c>
      <c r="AJ10" s="1">
        <v>4</v>
      </c>
      <c r="AK10" s="1">
        <v>3</v>
      </c>
      <c r="AL10" s="1">
        <v>2</v>
      </c>
      <c r="AM10" s="1">
        <v>3</v>
      </c>
      <c r="AN10" s="1">
        <v>4</v>
      </c>
      <c r="AO10" s="1">
        <v>4</v>
      </c>
      <c r="AP10" s="1">
        <v>4</v>
      </c>
      <c r="AQ10" s="1">
        <v>3</v>
      </c>
      <c r="AR10" s="1">
        <v>4</v>
      </c>
      <c r="AS10" s="1">
        <v>1</v>
      </c>
      <c r="AT10" s="1">
        <v>3</v>
      </c>
      <c r="AU10" s="1">
        <v>4</v>
      </c>
      <c r="AV10" s="1">
        <v>3</v>
      </c>
      <c r="AW10" s="1">
        <v>4</v>
      </c>
      <c r="AX10" s="1">
        <v>2</v>
      </c>
      <c r="AY10" s="1">
        <v>4</v>
      </c>
      <c r="AZ10" s="1">
        <v>4</v>
      </c>
      <c r="BA10" s="1">
        <v>4</v>
      </c>
      <c r="BB10" s="1">
        <v>4</v>
      </c>
      <c r="BC10" s="1">
        <v>4</v>
      </c>
      <c r="BD10" s="1">
        <v>3</v>
      </c>
      <c r="BE10" s="1">
        <v>3</v>
      </c>
      <c r="BF10" s="1">
        <v>5</v>
      </c>
      <c r="BG10" s="1">
        <v>2</v>
      </c>
      <c r="BH10" s="1">
        <v>3</v>
      </c>
      <c r="BI10" s="1">
        <v>3</v>
      </c>
      <c r="BJ10" s="1">
        <v>2</v>
      </c>
      <c r="BK10" s="1">
        <v>3</v>
      </c>
      <c r="BL10" s="1">
        <v>2</v>
      </c>
      <c r="BM10" s="1">
        <v>4</v>
      </c>
      <c r="BN10" s="1">
        <v>4</v>
      </c>
      <c r="BO10" s="1">
        <v>2</v>
      </c>
      <c r="BP10" s="1">
        <v>1</v>
      </c>
      <c r="BQ10">
        <f t="shared" si="13"/>
        <v>39</v>
      </c>
      <c r="BR10">
        <f t="shared" si="0"/>
        <v>81</v>
      </c>
      <c r="BS10">
        <f t="shared" si="14"/>
        <v>23</v>
      </c>
    </row>
    <row r="11" spans="1:71" ht="15.75" customHeight="1" x14ac:dyDescent="0.35">
      <c r="A11" s="2">
        <v>43346.678458784721</v>
      </c>
      <c r="B11" s="1" t="s">
        <v>58</v>
      </c>
      <c r="C11" s="1" t="str">
        <f t="shared" si="1"/>
        <v>ЖКСП</v>
      </c>
      <c r="D11" s="1" t="str">
        <f t="shared" si="2"/>
        <v>2. Усталый</v>
      </c>
      <c r="E11" s="1" t="str">
        <f t="shared" si="3"/>
        <v>2. Умеренный</v>
      </c>
      <c r="F11" s="1" t="str">
        <f t="shared" si="4"/>
        <v>2. Ничотак</v>
      </c>
      <c r="G11" s="1" t="str">
        <f t="shared" si="5"/>
        <v>2. Хрен знает</v>
      </c>
      <c r="H11" s="1" t="str">
        <f t="shared" si="6"/>
        <v>2. Ну так...</v>
      </c>
      <c r="I11" s="1" t="str">
        <f t="shared" si="7"/>
        <v>2. Всяко-разно</v>
      </c>
      <c r="J11" t="str">
        <f t="shared" si="8"/>
        <v>1. Недавно</v>
      </c>
      <c r="K11" t="str">
        <f t="shared" si="9"/>
        <v>2. Средний</v>
      </c>
      <c r="L11" t="str">
        <f t="shared" si="10"/>
        <v>3. Крута!!!</v>
      </c>
      <c r="M11" t="str">
        <f t="shared" si="11"/>
        <v>2. Смешанно</v>
      </c>
      <c r="N11" t="str">
        <f t="shared" si="12"/>
        <v>1. Ниче, подождут</v>
      </c>
      <c r="O11" s="1">
        <v>42</v>
      </c>
      <c r="P11" s="1">
        <v>22</v>
      </c>
      <c r="Q11" s="1">
        <v>17</v>
      </c>
      <c r="R11" s="1">
        <v>5</v>
      </c>
      <c r="S11" s="1">
        <v>0</v>
      </c>
      <c r="T11" s="1">
        <v>14</v>
      </c>
      <c r="U11" s="1">
        <v>6</v>
      </c>
      <c r="V11" s="1">
        <v>5</v>
      </c>
      <c r="W11" s="1">
        <v>3</v>
      </c>
      <c r="X11" s="1">
        <v>3</v>
      </c>
      <c r="Y11" s="1">
        <v>4</v>
      </c>
      <c r="Z11" s="1">
        <v>4</v>
      </c>
      <c r="AA11" s="1">
        <v>2</v>
      </c>
      <c r="AB11" s="1">
        <v>4</v>
      </c>
      <c r="AC11" s="1">
        <v>2</v>
      </c>
      <c r="AD11" s="1">
        <v>1</v>
      </c>
      <c r="AE11" s="1">
        <v>2</v>
      </c>
      <c r="AF11" s="1">
        <v>3</v>
      </c>
      <c r="AG11" s="1">
        <v>3</v>
      </c>
      <c r="AH11" s="1">
        <v>3</v>
      </c>
      <c r="AI11" s="1">
        <v>2</v>
      </c>
      <c r="AJ11" s="1">
        <v>4</v>
      </c>
      <c r="AK11" s="1">
        <v>3</v>
      </c>
      <c r="AL11" s="1">
        <v>3</v>
      </c>
      <c r="AM11" s="1">
        <v>3</v>
      </c>
      <c r="AN11" s="1">
        <v>4</v>
      </c>
      <c r="AO11" s="1">
        <v>4</v>
      </c>
      <c r="AP11" s="1">
        <v>4</v>
      </c>
      <c r="AQ11" s="1">
        <v>3</v>
      </c>
      <c r="AR11" s="1">
        <v>3</v>
      </c>
      <c r="AS11" s="1">
        <v>2</v>
      </c>
      <c r="AT11" s="1">
        <v>1</v>
      </c>
      <c r="AU11" s="1">
        <v>2</v>
      </c>
      <c r="AV11" s="1">
        <v>3</v>
      </c>
      <c r="AW11" s="1">
        <v>4</v>
      </c>
      <c r="AX11" s="1">
        <v>1</v>
      </c>
      <c r="AY11" s="1">
        <v>3</v>
      </c>
      <c r="AZ11" s="1">
        <v>4</v>
      </c>
      <c r="BA11" s="1">
        <v>2</v>
      </c>
      <c r="BB11" s="1">
        <v>1</v>
      </c>
      <c r="BC11" s="1">
        <v>3</v>
      </c>
      <c r="BD11" s="1">
        <v>2</v>
      </c>
      <c r="BE11" s="1">
        <v>3</v>
      </c>
      <c r="BF11" s="1">
        <v>5</v>
      </c>
      <c r="BG11" s="1">
        <v>4</v>
      </c>
      <c r="BH11" s="1">
        <v>4</v>
      </c>
      <c r="BI11" s="1">
        <v>2</v>
      </c>
      <c r="BJ11" s="1">
        <v>2</v>
      </c>
      <c r="BK11" s="1">
        <v>5</v>
      </c>
      <c r="BL11" s="1">
        <v>5</v>
      </c>
      <c r="BM11" s="1">
        <v>1</v>
      </c>
      <c r="BN11" s="1">
        <v>2</v>
      </c>
      <c r="BO11" s="1">
        <v>1</v>
      </c>
      <c r="BP11" s="1">
        <v>5</v>
      </c>
      <c r="BQ11">
        <f t="shared" si="13"/>
        <v>26</v>
      </c>
      <c r="BR11">
        <f t="shared" si="0"/>
        <v>67</v>
      </c>
      <c r="BS11">
        <f t="shared" si="14"/>
        <v>22</v>
      </c>
    </row>
    <row r="12" spans="1:71" ht="15.75" customHeight="1" x14ac:dyDescent="0.35">
      <c r="A12" s="2">
        <v>43346.678874293983</v>
      </c>
      <c r="B12" s="1" t="s">
        <v>58</v>
      </c>
      <c r="C12" s="1" t="str">
        <f t="shared" si="1"/>
        <v>???</v>
      </c>
      <c r="D12" s="1" t="str">
        <f t="shared" si="2"/>
        <v>3. В загоне</v>
      </c>
      <c r="E12" s="1" t="str">
        <f t="shared" si="3"/>
        <v>3. Низкий</v>
      </c>
      <c r="F12" s="1" t="str">
        <f t="shared" si="4"/>
        <v>2. Ничотак</v>
      </c>
      <c r="G12" s="1" t="str">
        <f t="shared" si="5"/>
        <v>3. Не заменим</v>
      </c>
      <c r="H12" s="1" t="str">
        <f t="shared" si="6"/>
        <v>2. Ну так...</v>
      </c>
      <c r="I12" s="1" t="str">
        <f t="shared" si="7"/>
        <v>2. Всяко-разно</v>
      </c>
      <c r="J12" t="str">
        <f t="shared" si="8"/>
        <v>2. Вроде был…</v>
      </c>
      <c r="K12" t="str">
        <f t="shared" si="9"/>
        <v>1. КороткийНедавно</v>
      </c>
      <c r="L12" t="str">
        <f t="shared" si="10"/>
        <v>1. Отстой</v>
      </c>
      <c r="M12" t="str">
        <f t="shared" si="11"/>
        <v>2. Смешанно</v>
      </c>
      <c r="N12" t="str">
        <f t="shared" si="12"/>
        <v>1. Ниче, подождут</v>
      </c>
      <c r="O12" s="1">
        <v>32</v>
      </c>
      <c r="P12" s="1">
        <v>10</v>
      </c>
      <c r="Q12" s="1">
        <v>6</v>
      </c>
      <c r="R12" s="1">
        <v>5</v>
      </c>
      <c r="S12" s="1">
        <v>6</v>
      </c>
      <c r="T12" s="1">
        <v>6</v>
      </c>
      <c r="U12" s="1">
        <v>3</v>
      </c>
      <c r="V12" s="1">
        <v>5</v>
      </c>
      <c r="W12" s="1">
        <v>4</v>
      </c>
      <c r="X12" s="1">
        <v>4</v>
      </c>
      <c r="Y12" s="1">
        <v>4</v>
      </c>
      <c r="Z12" s="1">
        <v>2</v>
      </c>
      <c r="AA12" s="1">
        <v>3</v>
      </c>
      <c r="AB12" s="1">
        <v>3</v>
      </c>
      <c r="AC12" s="1">
        <v>4</v>
      </c>
      <c r="AD12" s="1">
        <v>3</v>
      </c>
      <c r="AE12" s="1">
        <v>2</v>
      </c>
      <c r="AF12" s="1">
        <v>4</v>
      </c>
      <c r="AG12" s="1">
        <v>3</v>
      </c>
      <c r="AH12" s="1">
        <v>2</v>
      </c>
      <c r="AI12" s="1">
        <v>2</v>
      </c>
      <c r="AJ12" s="1">
        <v>4</v>
      </c>
      <c r="AK12" s="1">
        <v>2</v>
      </c>
      <c r="AL12" s="1">
        <v>1</v>
      </c>
      <c r="AM12" s="1">
        <v>2</v>
      </c>
      <c r="AN12" s="1">
        <v>1</v>
      </c>
      <c r="AO12" s="1">
        <v>2</v>
      </c>
      <c r="AP12" s="1">
        <v>3</v>
      </c>
      <c r="AQ12" s="1">
        <v>2</v>
      </c>
      <c r="AR12" s="1">
        <v>1</v>
      </c>
      <c r="AS12" s="1">
        <v>1</v>
      </c>
      <c r="AT12" s="1">
        <v>2</v>
      </c>
      <c r="AU12" s="1">
        <v>2</v>
      </c>
      <c r="AV12" s="1">
        <v>3</v>
      </c>
      <c r="AW12" s="1">
        <v>3</v>
      </c>
      <c r="AX12" s="1">
        <v>4</v>
      </c>
      <c r="AY12" s="1">
        <v>1</v>
      </c>
      <c r="AZ12" s="1">
        <v>3</v>
      </c>
      <c r="BA12" s="1">
        <v>2</v>
      </c>
      <c r="BB12" s="1">
        <v>2</v>
      </c>
      <c r="BC12" s="1">
        <v>3</v>
      </c>
      <c r="BD12" s="1">
        <v>4</v>
      </c>
      <c r="BE12" s="1">
        <v>4</v>
      </c>
      <c r="BF12" s="1">
        <v>4</v>
      </c>
      <c r="BG12" s="1">
        <v>3</v>
      </c>
      <c r="BH12" s="1">
        <v>4</v>
      </c>
      <c r="BI12" s="1">
        <v>2</v>
      </c>
      <c r="BJ12" s="1">
        <v>4</v>
      </c>
      <c r="BK12" s="1">
        <v>1</v>
      </c>
      <c r="BL12" s="1">
        <v>4</v>
      </c>
      <c r="BM12" s="1">
        <v>1</v>
      </c>
      <c r="BN12" s="1">
        <v>5</v>
      </c>
      <c r="BO12" s="1">
        <v>1</v>
      </c>
      <c r="BP12" s="1">
        <v>7</v>
      </c>
      <c r="BQ12">
        <f t="shared" si="13"/>
        <v>33</v>
      </c>
      <c r="BR12">
        <f t="shared" si="0"/>
        <v>56</v>
      </c>
      <c r="BS12">
        <f t="shared" si="14"/>
        <v>22</v>
      </c>
    </row>
    <row r="13" spans="1:71" ht="15.75" customHeight="1" x14ac:dyDescent="0.35">
      <c r="A13" s="2">
        <v>43346.679777199075</v>
      </c>
      <c r="B13" s="1" t="s">
        <v>58</v>
      </c>
      <c r="C13" s="1" t="str">
        <f t="shared" si="1"/>
        <v>ЖКСП</v>
      </c>
      <c r="D13" s="1" t="str">
        <f t="shared" si="2"/>
        <v>2. Усталый</v>
      </c>
      <c r="E13" s="1" t="str">
        <f t="shared" si="3"/>
        <v>1. Высокий</v>
      </c>
      <c r="F13" s="1" t="str">
        <f t="shared" si="4"/>
        <v>2. Ничотак</v>
      </c>
      <c r="G13" s="1" t="str">
        <f t="shared" si="5"/>
        <v>3. Не заменим</v>
      </c>
      <c r="H13" s="1" t="str">
        <f t="shared" si="6"/>
        <v>3. Люблю</v>
      </c>
      <c r="I13" s="1" t="str">
        <f t="shared" si="7"/>
        <v>3. Нервяка</v>
      </c>
      <c r="J13" t="str">
        <f t="shared" si="8"/>
        <v>3. Очень давно</v>
      </c>
      <c r="K13" t="str">
        <f t="shared" si="9"/>
        <v>3. Большой</v>
      </c>
      <c r="L13" t="str">
        <f t="shared" si="10"/>
        <v>2. Вроде был…</v>
      </c>
      <c r="M13" t="str">
        <f t="shared" si="11"/>
        <v>3. нимагубезпочты</v>
      </c>
      <c r="N13" t="str">
        <f t="shared" si="12"/>
        <v>3. Простойэтоплоха!</v>
      </c>
      <c r="O13" s="1">
        <v>32</v>
      </c>
      <c r="P13" s="1">
        <v>14</v>
      </c>
      <c r="Q13" s="1">
        <v>14</v>
      </c>
      <c r="R13" s="1">
        <v>6</v>
      </c>
      <c r="S13" s="1">
        <v>35</v>
      </c>
      <c r="T13" s="1">
        <v>16</v>
      </c>
      <c r="U13" s="1">
        <v>5</v>
      </c>
      <c r="V13" s="1">
        <v>6</v>
      </c>
      <c r="W13" s="1">
        <v>4</v>
      </c>
      <c r="X13" s="1">
        <v>2</v>
      </c>
      <c r="Y13" s="1">
        <v>4</v>
      </c>
      <c r="Z13" s="1">
        <v>3</v>
      </c>
      <c r="AA13" s="1">
        <v>2</v>
      </c>
      <c r="AB13" s="1">
        <v>3</v>
      </c>
      <c r="AC13" s="1">
        <v>2</v>
      </c>
      <c r="AD13" s="1">
        <v>3</v>
      </c>
      <c r="AE13" s="1">
        <v>4</v>
      </c>
      <c r="AF13" s="1">
        <v>4</v>
      </c>
      <c r="AG13" s="1">
        <v>3</v>
      </c>
      <c r="AH13" s="1">
        <v>3</v>
      </c>
      <c r="AI13" s="1">
        <v>3</v>
      </c>
      <c r="AJ13" s="1">
        <v>4</v>
      </c>
      <c r="AK13" s="1">
        <v>3</v>
      </c>
      <c r="AL13" s="1">
        <v>3</v>
      </c>
      <c r="AM13" s="1">
        <v>3</v>
      </c>
      <c r="AN13" s="1">
        <v>3</v>
      </c>
      <c r="AO13" s="1">
        <v>4</v>
      </c>
      <c r="AP13" s="1">
        <v>4</v>
      </c>
      <c r="AQ13" s="1">
        <v>4</v>
      </c>
      <c r="AR13" s="1">
        <v>3</v>
      </c>
      <c r="AS13" s="1">
        <v>1</v>
      </c>
      <c r="AT13" s="1">
        <v>3</v>
      </c>
      <c r="AU13" s="1">
        <v>4</v>
      </c>
      <c r="AV13" s="1">
        <v>4</v>
      </c>
      <c r="AW13" s="1">
        <v>2</v>
      </c>
      <c r="AX13" s="1">
        <v>3</v>
      </c>
      <c r="AY13" s="1">
        <v>4</v>
      </c>
      <c r="AZ13" s="1">
        <v>4</v>
      </c>
      <c r="BA13" s="1">
        <v>4</v>
      </c>
      <c r="BB13" s="1">
        <v>3</v>
      </c>
      <c r="BC13" s="1">
        <v>3</v>
      </c>
      <c r="BD13" s="1">
        <v>3</v>
      </c>
      <c r="BE13" s="1">
        <v>4</v>
      </c>
      <c r="BF13" s="1">
        <v>4</v>
      </c>
      <c r="BG13" s="1">
        <v>3</v>
      </c>
      <c r="BH13" s="1">
        <v>3</v>
      </c>
      <c r="BI13" s="1">
        <v>3</v>
      </c>
      <c r="BJ13" s="1">
        <v>4</v>
      </c>
      <c r="BK13" s="1">
        <v>4</v>
      </c>
      <c r="BL13" s="1">
        <v>4</v>
      </c>
      <c r="BM13" s="1">
        <v>4</v>
      </c>
      <c r="BN13" s="1">
        <v>4</v>
      </c>
      <c r="BO13" s="1">
        <v>4</v>
      </c>
      <c r="BP13" s="1">
        <v>6</v>
      </c>
      <c r="BQ13">
        <f t="shared" si="13"/>
        <v>29</v>
      </c>
      <c r="BR13">
        <f t="shared" si="0"/>
        <v>79</v>
      </c>
      <c r="BS13">
        <f t="shared" si="14"/>
        <v>30</v>
      </c>
    </row>
    <row r="14" spans="1:71" ht="15.75" customHeight="1" x14ac:dyDescent="0.35">
      <c r="A14" s="2">
        <v>43346.680403333332</v>
      </c>
      <c r="B14" s="1" t="s">
        <v>58</v>
      </c>
      <c r="C14" s="1" t="str">
        <f t="shared" si="1"/>
        <v>М</v>
      </c>
      <c r="D14" s="1" t="str">
        <f t="shared" si="2"/>
        <v>1. Не уставший</v>
      </c>
      <c r="E14" s="1" t="str">
        <f t="shared" si="3"/>
        <v>2. Умеренный</v>
      </c>
      <c r="F14" s="1" t="str">
        <f t="shared" si="4"/>
        <v>2. Ничотак</v>
      </c>
      <c r="G14" s="1" t="str">
        <f t="shared" si="5"/>
        <v>2. Хрен знает</v>
      </c>
      <c r="H14" s="1" t="str">
        <f t="shared" si="6"/>
        <v>1. Ненавижу</v>
      </c>
      <c r="I14" s="1" t="str">
        <f t="shared" si="7"/>
        <v>2. Всяко-разно</v>
      </c>
      <c r="J14" t="str">
        <f t="shared" si="8"/>
        <v>1. Недавно</v>
      </c>
      <c r="K14" t="str">
        <f t="shared" si="9"/>
        <v>3. Большой</v>
      </c>
      <c r="L14" t="str">
        <f t="shared" si="10"/>
        <v>3. Крута!!!</v>
      </c>
      <c r="M14" t="str">
        <f t="shared" si="11"/>
        <v>1. Низкие ДУ</v>
      </c>
      <c r="N14" t="str">
        <f t="shared" si="12"/>
        <v>1. Ниче, подождут</v>
      </c>
      <c r="O14" s="1">
        <v>38</v>
      </c>
      <c r="P14" s="1">
        <v>18</v>
      </c>
      <c r="Q14" s="1">
        <v>1</v>
      </c>
      <c r="R14" s="1">
        <v>3</v>
      </c>
      <c r="S14" s="1">
        <v>0</v>
      </c>
      <c r="T14" s="1">
        <v>16</v>
      </c>
      <c r="U14" s="1">
        <v>7</v>
      </c>
      <c r="V14" s="1">
        <v>4</v>
      </c>
      <c r="W14" s="1">
        <v>3</v>
      </c>
      <c r="X14" s="1">
        <v>2</v>
      </c>
      <c r="Y14" s="1">
        <v>3</v>
      </c>
      <c r="Z14" s="1">
        <v>4</v>
      </c>
      <c r="AA14" s="1">
        <v>1</v>
      </c>
      <c r="AB14" s="1">
        <v>3</v>
      </c>
      <c r="AC14" s="1">
        <v>1</v>
      </c>
      <c r="AD14" s="1">
        <v>3</v>
      </c>
      <c r="AE14" s="1">
        <v>2</v>
      </c>
      <c r="AF14" s="1">
        <v>4</v>
      </c>
      <c r="AG14" s="1">
        <v>4</v>
      </c>
      <c r="AH14" s="1">
        <v>2</v>
      </c>
      <c r="AI14" s="1">
        <v>2</v>
      </c>
      <c r="AJ14" s="1">
        <v>4</v>
      </c>
      <c r="AK14" s="1">
        <v>2</v>
      </c>
      <c r="AL14" s="1">
        <v>3</v>
      </c>
      <c r="AM14" s="1">
        <v>3</v>
      </c>
      <c r="AN14" s="1">
        <v>4</v>
      </c>
      <c r="AO14" s="1">
        <v>4</v>
      </c>
      <c r="AP14" s="1">
        <v>4</v>
      </c>
      <c r="AQ14" s="1">
        <v>3</v>
      </c>
      <c r="AR14" s="1">
        <v>1</v>
      </c>
      <c r="AS14" s="1">
        <v>2</v>
      </c>
      <c r="AT14" s="1">
        <v>3</v>
      </c>
      <c r="AU14" s="1">
        <v>4</v>
      </c>
      <c r="AV14" s="1">
        <v>3</v>
      </c>
      <c r="AW14" s="1">
        <v>4</v>
      </c>
      <c r="AX14" s="1">
        <v>4</v>
      </c>
      <c r="AY14" s="1">
        <v>3</v>
      </c>
      <c r="AZ14" s="1">
        <v>1</v>
      </c>
      <c r="BA14" s="1">
        <v>1</v>
      </c>
      <c r="BB14" s="1">
        <v>1</v>
      </c>
      <c r="BC14" s="1">
        <v>2</v>
      </c>
      <c r="BD14" s="1">
        <v>1</v>
      </c>
      <c r="BE14" s="1">
        <v>2</v>
      </c>
      <c r="BF14" s="1">
        <v>4</v>
      </c>
      <c r="BG14" s="1">
        <v>3</v>
      </c>
      <c r="BH14" s="1">
        <v>3</v>
      </c>
      <c r="BI14" s="1">
        <v>4</v>
      </c>
      <c r="BJ14" s="1">
        <v>1</v>
      </c>
      <c r="BK14" s="1">
        <v>1</v>
      </c>
      <c r="BL14" s="1">
        <v>1</v>
      </c>
      <c r="BM14" s="1">
        <v>1</v>
      </c>
      <c r="BN14" s="1">
        <v>1</v>
      </c>
      <c r="BO14" s="1">
        <v>1</v>
      </c>
      <c r="BP14" s="1">
        <v>3</v>
      </c>
      <c r="BQ14">
        <f t="shared" si="13"/>
        <v>22</v>
      </c>
      <c r="BR14">
        <f t="shared" si="0"/>
        <v>63</v>
      </c>
      <c r="BS14">
        <f t="shared" si="14"/>
        <v>13</v>
      </c>
    </row>
    <row r="15" spans="1:71" ht="15.75" customHeight="1" x14ac:dyDescent="0.35">
      <c r="A15" s="2">
        <v>43346.681092372688</v>
      </c>
      <c r="B15" s="1" t="s">
        <v>58</v>
      </c>
      <c r="C15" s="1" t="str">
        <f t="shared" si="1"/>
        <v>???</v>
      </c>
      <c r="D15" s="1" t="str">
        <f t="shared" si="2"/>
        <v>2. Усталый</v>
      </c>
      <c r="E15" s="1" t="str">
        <f t="shared" si="3"/>
        <v>2. Умеренный</v>
      </c>
      <c r="F15" s="1" t="str">
        <f t="shared" si="4"/>
        <v>2. Ничотак</v>
      </c>
      <c r="G15" s="1" t="str">
        <f t="shared" si="5"/>
        <v>2. Хрен знает</v>
      </c>
      <c r="H15" s="1" t="str">
        <f t="shared" si="6"/>
        <v>2. Ну так...</v>
      </c>
      <c r="I15" s="1" t="str">
        <f t="shared" si="7"/>
        <v>2. Всяко-разно</v>
      </c>
      <c r="J15" t="str">
        <f t="shared" si="8"/>
        <v>1. Недавно</v>
      </c>
      <c r="K15" t="str">
        <f t="shared" si="9"/>
        <v>2. Средний</v>
      </c>
      <c r="L15" t="str">
        <f t="shared" si="10"/>
        <v>1. Отстой</v>
      </c>
      <c r="M15" t="str">
        <f t="shared" si="11"/>
        <v>1. Низкие ДУ</v>
      </c>
      <c r="N15" t="str">
        <f t="shared" si="12"/>
        <v>2. ну не знаю</v>
      </c>
      <c r="O15" s="1">
        <v>30</v>
      </c>
      <c r="P15" s="1">
        <v>7</v>
      </c>
      <c r="Q15" s="1">
        <v>2</v>
      </c>
      <c r="R15" s="1">
        <v>5</v>
      </c>
      <c r="S15" s="1">
        <v>4</v>
      </c>
      <c r="T15" s="1">
        <v>7</v>
      </c>
      <c r="U15" s="1">
        <v>3</v>
      </c>
      <c r="V15" s="1">
        <v>5</v>
      </c>
      <c r="W15" s="1">
        <v>3</v>
      </c>
      <c r="X15" s="1">
        <v>3</v>
      </c>
      <c r="Y15" s="1">
        <v>4</v>
      </c>
      <c r="Z15" s="1">
        <v>3</v>
      </c>
      <c r="AA15" s="1">
        <v>2</v>
      </c>
      <c r="AB15" s="1">
        <v>4</v>
      </c>
      <c r="AC15" s="1">
        <v>4</v>
      </c>
      <c r="AD15" s="1">
        <v>2</v>
      </c>
      <c r="AE15" s="1">
        <v>4</v>
      </c>
      <c r="AF15" s="1">
        <v>3</v>
      </c>
      <c r="AG15" s="1">
        <v>3</v>
      </c>
      <c r="AH15" s="1">
        <v>3</v>
      </c>
      <c r="AI15" s="1">
        <v>2</v>
      </c>
      <c r="AJ15" s="1">
        <v>3</v>
      </c>
      <c r="AK15" s="1">
        <v>3</v>
      </c>
      <c r="AL15" s="1">
        <v>2</v>
      </c>
      <c r="AM15" s="1">
        <v>4</v>
      </c>
      <c r="AN15" s="1">
        <v>3</v>
      </c>
      <c r="AO15" s="1">
        <v>3</v>
      </c>
      <c r="AP15" s="1">
        <v>4</v>
      </c>
      <c r="AQ15" s="1">
        <v>4</v>
      </c>
      <c r="AR15" s="1">
        <v>2</v>
      </c>
      <c r="AS15" s="1">
        <v>2</v>
      </c>
      <c r="AT15" s="1">
        <v>1</v>
      </c>
      <c r="AU15" s="1">
        <v>2</v>
      </c>
      <c r="AV15" s="1">
        <v>2</v>
      </c>
      <c r="AW15" s="1">
        <v>4</v>
      </c>
      <c r="AX15" s="1">
        <v>3</v>
      </c>
      <c r="AY15" s="1">
        <v>3</v>
      </c>
      <c r="AZ15" s="1">
        <v>4</v>
      </c>
      <c r="BA15" s="1">
        <v>2</v>
      </c>
      <c r="BB15" s="1">
        <v>1</v>
      </c>
      <c r="BC15" s="1">
        <v>4</v>
      </c>
      <c r="BD15" s="1">
        <v>3</v>
      </c>
      <c r="BE15" s="1">
        <v>2</v>
      </c>
      <c r="BF15" s="1">
        <v>3</v>
      </c>
      <c r="BG15" s="1">
        <v>2</v>
      </c>
      <c r="BH15" s="1">
        <v>4</v>
      </c>
      <c r="BI15" s="1">
        <v>2</v>
      </c>
      <c r="BJ15" s="1">
        <v>2</v>
      </c>
      <c r="BK15" s="1">
        <v>3</v>
      </c>
      <c r="BL15" s="1">
        <v>3</v>
      </c>
      <c r="BM15" s="1">
        <v>3</v>
      </c>
      <c r="BN15" s="1">
        <v>2</v>
      </c>
      <c r="BO15" s="1">
        <v>1</v>
      </c>
      <c r="BP15" s="1">
        <v>3</v>
      </c>
      <c r="BQ15">
        <f t="shared" si="13"/>
        <v>32</v>
      </c>
      <c r="BR15">
        <f t="shared" si="0"/>
        <v>66</v>
      </c>
      <c r="BS15">
        <f t="shared" si="14"/>
        <v>20</v>
      </c>
    </row>
    <row r="16" spans="1:71" ht="15.75" customHeight="1" x14ac:dyDescent="0.35">
      <c r="A16" s="2">
        <v>43346.682083831023</v>
      </c>
      <c r="B16" s="1" t="s">
        <v>59</v>
      </c>
      <c r="C16" s="1" t="str">
        <f t="shared" si="1"/>
        <v>???</v>
      </c>
      <c r="D16" s="1" t="str">
        <f t="shared" si="2"/>
        <v>2. Усталый</v>
      </c>
      <c r="E16" s="1" t="str">
        <f t="shared" si="3"/>
        <v>1. Высокий</v>
      </c>
      <c r="F16" s="1" t="str">
        <f t="shared" si="4"/>
        <v>1. Молодой</v>
      </c>
      <c r="G16" s="1" t="str">
        <f t="shared" si="5"/>
        <v>2. Хрен знает</v>
      </c>
      <c r="H16" s="1" t="str">
        <f t="shared" si="6"/>
        <v>2. Ну так...</v>
      </c>
      <c r="I16" s="1" t="str">
        <f t="shared" si="7"/>
        <v>2. Всяко-разно</v>
      </c>
      <c r="J16" t="str">
        <f t="shared" si="8"/>
        <v>3. Очень давно</v>
      </c>
      <c r="K16" t="str">
        <f t="shared" si="9"/>
        <v>1. КороткийНедавно</v>
      </c>
      <c r="L16" t="str">
        <f t="shared" si="10"/>
        <v>3. Крута!!!</v>
      </c>
      <c r="M16" t="str">
        <f t="shared" si="11"/>
        <v>3. нимагубезпочты</v>
      </c>
      <c r="N16" t="str">
        <f t="shared" si="12"/>
        <v>3. Простойэтоплоха!</v>
      </c>
      <c r="O16" s="1">
        <v>27</v>
      </c>
      <c r="P16" s="1">
        <v>9</v>
      </c>
      <c r="Q16" s="3">
        <v>2.5</v>
      </c>
      <c r="R16" s="1">
        <v>4</v>
      </c>
      <c r="S16" s="1">
        <v>70</v>
      </c>
      <c r="T16" s="1">
        <v>5</v>
      </c>
      <c r="U16" s="1">
        <v>6</v>
      </c>
      <c r="V16" s="1">
        <v>5</v>
      </c>
      <c r="W16" s="1">
        <v>4</v>
      </c>
      <c r="X16" s="1">
        <v>2</v>
      </c>
      <c r="Y16" s="1">
        <v>2</v>
      </c>
      <c r="Z16" s="1">
        <v>2</v>
      </c>
      <c r="AA16" s="1">
        <v>4</v>
      </c>
      <c r="AB16" s="1">
        <v>4</v>
      </c>
      <c r="AC16" s="1">
        <v>2</v>
      </c>
      <c r="AD16" s="1">
        <v>3</v>
      </c>
      <c r="AE16" s="1">
        <v>3</v>
      </c>
      <c r="AF16" s="1">
        <v>4</v>
      </c>
      <c r="AG16" s="1">
        <v>4</v>
      </c>
      <c r="AH16" s="1">
        <v>4</v>
      </c>
      <c r="AI16" s="1">
        <v>3</v>
      </c>
      <c r="AJ16" s="1">
        <v>4</v>
      </c>
      <c r="AK16" s="1">
        <v>3</v>
      </c>
      <c r="AL16" s="1">
        <v>3</v>
      </c>
      <c r="AM16" s="1">
        <v>2</v>
      </c>
      <c r="AN16" s="1">
        <v>4</v>
      </c>
      <c r="AO16" s="1">
        <v>3</v>
      </c>
      <c r="AP16" s="1">
        <v>2</v>
      </c>
      <c r="AQ16" s="1">
        <v>2</v>
      </c>
      <c r="AR16" s="1">
        <v>1</v>
      </c>
      <c r="AS16" s="1">
        <v>3</v>
      </c>
      <c r="AT16" s="1">
        <v>4</v>
      </c>
      <c r="AU16" s="1">
        <v>2</v>
      </c>
      <c r="AV16" s="1">
        <v>3</v>
      </c>
      <c r="AW16" s="1">
        <v>4</v>
      </c>
      <c r="AX16" s="1">
        <v>4</v>
      </c>
      <c r="AY16" s="1">
        <v>3</v>
      </c>
      <c r="AZ16" s="1">
        <v>4</v>
      </c>
      <c r="BA16" s="1">
        <v>3</v>
      </c>
      <c r="BB16" s="1">
        <v>2</v>
      </c>
      <c r="BC16" s="1">
        <v>4</v>
      </c>
      <c r="BD16" s="1">
        <v>4</v>
      </c>
      <c r="BE16" s="1">
        <v>4</v>
      </c>
      <c r="BF16" s="1">
        <v>3</v>
      </c>
      <c r="BG16" s="1">
        <v>3</v>
      </c>
      <c r="BH16" s="1">
        <v>5</v>
      </c>
      <c r="BI16" s="1">
        <v>4</v>
      </c>
      <c r="BJ16" s="1">
        <v>5</v>
      </c>
      <c r="BK16" s="1">
        <v>5</v>
      </c>
      <c r="BL16" s="1">
        <v>4</v>
      </c>
      <c r="BM16" s="1">
        <v>4</v>
      </c>
      <c r="BN16" s="1">
        <v>5</v>
      </c>
      <c r="BO16" s="1">
        <v>1</v>
      </c>
      <c r="BP16" s="1">
        <v>4</v>
      </c>
      <c r="BQ16">
        <f t="shared" si="13"/>
        <v>30</v>
      </c>
      <c r="BR16">
        <f t="shared" si="0"/>
        <v>75</v>
      </c>
      <c r="BS16">
        <f t="shared" si="14"/>
        <v>33</v>
      </c>
    </row>
    <row r="17" spans="1:71" ht="15.75" customHeight="1" x14ac:dyDescent="0.35">
      <c r="A17" s="2">
        <v>43346.682131516209</v>
      </c>
      <c r="B17" s="1" t="s">
        <v>59</v>
      </c>
      <c r="C17" s="1" t="str">
        <f t="shared" si="1"/>
        <v>???</v>
      </c>
      <c r="D17" s="1" t="str">
        <f t="shared" si="2"/>
        <v>2. Усталый</v>
      </c>
      <c r="E17" s="1" t="str">
        <f t="shared" si="3"/>
        <v>3. Низкий</v>
      </c>
      <c r="F17" s="1" t="str">
        <f t="shared" si="4"/>
        <v>1. Молодой</v>
      </c>
      <c r="G17" s="1" t="str">
        <f t="shared" si="5"/>
        <v>2. Хрен знает</v>
      </c>
      <c r="H17" s="1" t="str">
        <f t="shared" si="6"/>
        <v>3. Люблю</v>
      </c>
      <c r="I17" s="1" t="str">
        <f t="shared" si="7"/>
        <v>2. Всяко-разно</v>
      </c>
      <c r="J17" t="str">
        <f t="shared" si="8"/>
        <v>2. Вроде был…</v>
      </c>
      <c r="K17" t="str">
        <f t="shared" si="9"/>
        <v>3. Большой</v>
      </c>
      <c r="L17" t="str">
        <f t="shared" si="10"/>
        <v>3. Крута!!!</v>
      </c>
      <c r="M17" t="str">
        <f t="shared" si="11"/>
        <v>1. Низкие ДУ</v>
      </c>
      <c r="N17" t="str">
        <f t="shared" si="12"/>
        <v>1. Ниче, подождут</v>
      </c>
      <c r="O17" s="1">
        <v>26</v>
      </c>
      <c r="P17" s="1">
        <v>2</v>
      </c>
      <c r="Q17" s="3">
        <v>1.5</v>
      </c>
      <c r="R17" s="1">
        <v>6</v>
      </c>
      <c r="S17" s="1">
        <v>12</v>
      </c>
      <c r="T17" s="1">
        <v>16</v>
      </c>
      <c r="U17" s="1">
        <v>6</v>
      </c>
      <c r="V17" s="1">
        <v>3</v>
      </c>
      <c r="W17" s="1">
        <v>3</v>
      </c>
      <c r="X17" s="1">
        <v>2</v>
      </c>
      <c r="Y17" s="1">
        <v>4</v>
      </c>
      <c r="Z17" s="1">
        <v>3</v>
      </c>
      <c r="AA17" s="1">
        <v>2</v>
      </c>
      <c r="AB17" s="1">
        <v>3</v>
      </c>
      <c r="AC17" s="1">
        <v>2</v>
      </c>
      <c r="AD17" s="1">
        <v>2</v>
      </c>
      <c r="AE17" s="1">
        <v>3</v>
      </c>
      <c r="AF17" s="1">
        <v>4</v>
      </c>
      <c r="AG17" s="1">
        <v>4</v>
      </c>
      <c r="AH17" s="1">
        <v>3</v>
      </c>
      <c r="AI17" s="1">
        <v>2</v>
      </c>
      <c r="AJ17" s="1">
        <v>2</v>
      </c>
      <c r="AK17" s="1">
        <v>1</v>
      </c>
      <c r="AL17" s="1">
        <v>1</v>
      </c>
      <c r="AM17" s="1">
        <v>1</v>
      </c>
      <c r="AN17" s="1">
        <v>3</v>
      </c>
      <c r="AO17" s="1">
        <v>4</v>
      </c>
      <c r="AP17" s="1">
        <v>3</v>
      </c>
      <c r="AQ17" s="1">
        <v>2</v>
      </c>
      <c r="AR17" s="1">
        <v>2</v>
      </c>
      <c r="AS17" s="1">
        <v>2</v>
      </c>
      <c r="AT17" s="1">
        <v>2</v>
      </c>
      <c r="AU17" s="1">
        <v>1</v>
      </c>
      <c r="AV17" s="1">
        <v>1</v>
      </c>
      <c r="AW17" s="1">
        <v>1</v>
      </c>
      <c r="AX17" s="1">
        <v>2</v>
      </c>
      <c r="AY17" s="1">
        <v>2</v>
      </c>
      <c r="AZ17" s="1">
        <v>1</v>
      </c>
      <c r="BA17" s="1">
        <v>1</v>
      </c>
      <c r="BB17" s="1">
        <v>3</v>
      </c>
      <c r="BC17" s="1">
        <v>1</v>
      </c>
      <c r="BD17" s="1">
        <v>4</v>
      </c>
      <c r="BE17" s="1">
        <v>3</v>
      </c>
      <c r="BF17" s="1">
        <v>3</v>
      </c>
      <c r="BG17" s="1">
        <v>2</v>
      </c>
      <c r="BH17" s="1">
        <v>1</v>
      </c>
      <c r="BI17" s="1">
        <v>1</v>
      </c>
      <c r="BJ17" s="1">
        <v>1</v>
      </c>
      <c r="BK17" s="1">
        <v>1</v>
      </c>
      <c r="BL17" s="1">
        <v>1</v>
      </c>
      <c r="BM17" s="1">
        <v>1</v>
      </c>
      <c r="BN17" s="1">
        <v>1</v>
      </c>
      <c r="BO17" s="1">
        <v>1</v>
      </c>
      <c r="BP17" s="1">
        <v>4</v>
      </c>
      <c r="BQ17">
        <f t="shared" si="13"/>
        <v>26</v>
      </c>
      <c r="BR17">
        <f t="shared" si="0"/>
        <v>48</v>
      </c>
      <c r="BS17">
        <f t="shared" si="14"/>
        <v>8</v>
      </c>
    </row>
    <row r="18" spans="1:71" ht="15.75" customHeight="1" x14ac:dyDescent="0.35">
      <c r="A18" s="2">
        <v>43346.685589340283</v>
      </c>
      <c r="B18" s="1" t="s">
        <v>58</v>
      </c>
      <c r="C18" s="1" t="str">
        <f t="shared" si="1"/>
        <v>???</v>
      </c>
      <c r="D18" s="1" t="str">
        <f t="shared" si="2"/>
        <v>3. В загоне</v>
      </c>
      <c r="E18" s="1" t="str">
        <f t="shared" si="3"/>
        <v>2. Умеренный</v>
      </c>
      <c r="F18" s="1" t="str">
        <f t="shared" si="4"/>
        <v>2. Ничотак</v>
      </c>
      <c r="G18" s="1" t="str">
        <f t="shared" si="5"/>
        <v>2. Хрен знает</v>
      </c>
      <c r="H18" s="1" t="str">
        <f t="shared" si="6"/>
        <v>2. Ну так...</v>
      </c>
      <c r="I18" s="1" t="str">
        <f t="shared" si="7"/>
        <v>2. Всяко-разно</v>
      </c>
      <c r="J18" t="str">
        <f t="shared" si="8"/>
        <v>2. Вроде был…</v>
      </c>
      <c r="K18" t="str">
        <f t="shared" si="9"/>
        <v>3. Большой</v>
      </c>
      <c r="L18" t="str">
        <f t="shared" si="10"/>
        <v>3. Крута!!!</v>
      </c>
      <c r="M18" t="str">
        <f t="shared" si="11"/>
        <v>1. Низкие ДУ</v>
      </c>
      <c r="N18" t="str">
        <f t="shared" si="12"/>
        <v>1. Ниче, подождут</v>
      </c>
      <c r="O18" s="1">
        <v>40</v>
      </c>
      <c r="P18" s="1">
        <v>20</v>
      </c>
      <c r="Q18" s="1">
        <v>3</v>
      </c>
      <c r="R18" s="1">
        <v>5</v>
      </c>
      <c r="S18" s="1">
        <v>8</v>
      </c>
      <c r="T18" s="1">
        <v>22</v>
      </c>
      <c r="U18" s="1">
        <v>6</v>
      </c>
      <c r="V18" s="1">
        <v>4</v>
      </c>
      <c r="W18" s="1">
        <v>4</v>
      </c>
      <c r="X18" s="1">
        <v>4</v>
      </c>
      <c r="Y18" s="1">
        <v>5</v>
      </c>
      <c r="Z18" s="1">
        <v>3</v>
      </c>
      <c r="AA18" s="1">
        <v>2</v>
      </c>
      <c r="AB18" s="1">
        <v>5</v>
      </c>
      <c r="AC18" s="1">
        <v>4</v>
      </c>
      <c r="AD18" s="1">
        <v>4</v>
      </c>
      <c r="AE18" s="1">
        <v>4</v>
      </c>
      <c r="AF18" s="1">
        <v>4</v>
      </c>
      <c r="AG18" s="1">
        <v>3</v>
      </c>
      <c r="AH18" s="1">
        <v>2</v>
      </c>
      <c r="AI18" s="1">
        <v>2</v>
      </c>
      <c r="AJ18" s="1">
        <v>3</v>
      </c>
      <c r="AK18" s="1">
        <v>3</v>
      </c>
      <c r="AL18" s="1">
        <v>2</v>
      </c>
      <c r="AM18" s="1">
        <v>2</v>
      </c>
      <c r="AN18" s="1">
        <v>3</v>
      </c>
      <c r="AO18" s="1">
        <v>3</v>
      </c>
      <c r="AP18" s="1">
        <v>3</v>
      </c>
      <c r="AQ18" s="1">
        <v>1</v>
      </c>
      <c r="AR18" s="1">
        <v>3</v>
      </c>
      <c r="AS18" s="1">
        <v>2</v>
      </c>
      <c r="AT18" s="1">
        <v>3</v>
      </c>
      <c r="AU18" s="1">
        <v>2</v>
      </c>
      <c r="AV18" s="1">
        <v>3</v>
      </c>
      <c r="AW18" s="1">
        <v>3</v>
      </c>
      <c r="AX18" s="1">
        <v>3</v>
      </c>
      <c r="AY18" s="1">
        <v>3</v>
      </c>
      <c r="AZ18" s="1">
        <v>4</v>
      </c>
      <c r="BA18" s="1">
        <v>2</v>
      </c>
      <c r="BB18" s="1">
        <v>3</v>
      </c>
      <c r="BC18" s="1">
        <v>2</v>
      </c>
      <c r="BD18" s="1">
        <v>2</v>
      </c>
      <c r="BE18" s="1">
        <v>2</v>
      </c>
      <c r="BF18" s="1">
        <v>2</v>
      </c>
      <c r="BG18" s="1">
        <v>2</v>
      </c>
      <c r="BH18" s="1">
        <v>3</v>
      </c>
      <c r="BI18" s="1">
        <v>2</v>
      </c>
      <c r="BJ18" s="1">
        <v>1</v>
      </c>
      <c r="BK18" s="1">
        <v>1</v>
      </c>
      <c r="BL18" s="1">
        <v>1</v>
      </c>
      <c r="BM18" s="1">
        <v>1</v>
      </c>
      <c r="BN18" s="1">
        <v>2</v>
      </c>
      <c r="BO18" s="1">
        <v>1</v>
      </c>
      <c r="BP18" s="1">
        <v>3</v>
      </c>
      <c r="BQ18">
        <f t="shared" si="13"/>
        <v>37</v>
      </c>
      <c r="BR18">
        <f t="shared" si="0"/>
        <v>61</v>
      </c>
      <c r="BS18">
        <f t="shared" si="14"/>
        <v>12</v>
      </c>
    </row>
    <row r="19" spans="1:71" ht="15.75" customHeight="1" x14ac:dyDescent="0.35">
      <c r="A19" s="2">
        <v>43346.688181053236</v>
      </c>
      <c r="B19" s="1" t="s">
        <v>58</v>
      </c>
      <c r="C19" s="1" t="str">
        <f t="shared" si="1"/>
        <v>ЖКСП</v>
      </c>
      <c r="D19" s="1" t="str">
        <f t="shared" si="2"/>
        <v>1. Не уставший</v>
      </c>
      <c r="E19" s="1" t="str">
        <f t="shared" si="3"/>
        <v>3. Низкий</v>
      </c>
      <c r="F19" s="1" t="str">
        <f t="shared" si="4"/>
        <v>2. Ничотак</v>
      </c>
      <c r="G19" s="1" t="str">
        <f t="shared" si="5"/>
        <v>2. Хрен знает</v>
      </c>
      <c r="H19" s="1" t="str">
        <f t="shared" si="6"/>
        <v>3. Люблю</v>
      </c>
      <c r="I19" s="1" t="str">
        <f t="shared" si="7"/>
        <v>2. Всяко-разно</v>
      </c>
      <c r="J19" t="str">
        <f t="shared" si="8"/>
        <v>1. Недавно</v>
      </c>
      <c r="K19" t="str">
        <f t="shared" si="9"/>
        <v>2. Средний</v>
      </c>
      <c r="L19" t="str">
        <f t="shared" si="10"/>
        <v>3. Крута!!!</v>
      </c>
      <c r="M19" t="str">
        <f t="shared" si="11"/>
        <v>1. Низкие ДУ</v>
      </c>
      <c r="N19" t="str">
        <f t="shared" si="12"/>
        <v>1. Ниче, подождут</v>
      </c>
      <c r="O19" s="1">
        <v>35</v>
      </c>
      <c r="P19" s="1">
        <v>16</v>
      </c>
      <c r="Q19" s="1">
        <v>16</v>
      </c>
      <c r="R19" s="1">
        <v>6</v>
      </c>
      <c r="S19" s="1">
        <v>2</v>
      </c>
      <c r="T19" s="1">
        <v>14</v>
      </c>
      <c r="U19" s="1">
        <v>6</v>
      </c>
      <c r="V19" s="1">
        <v>3</v>
      </c>
      <c r="W19" s="1">
        <v>2</v>
      </c>
      <c r="X19" s="1">
        <v>2</v>
      </c>
      <c r="Y19" s="1">
        <v>2</v>
      </c>
      <c r="Z19" s="1">
        <v>4</v>
      </c>
      <c r="AA19" s="1">
        <v>2</v>
      </c>
      <c r="AB19" s="1">
        <v>3</v>
      </c>
      <c r="AC19" s="1">
        <v>2</v>
      </c>
      <c r="AD19" s="1">
        <v>2</v>
      </c>
      <c r="AE19" s="1">
        <v>2</v>
      </c>
      <c r="AF19" s="1">
        <v>4</v>
      </c>
      <c r="AG19" s="1">
        <v>3</v>
      </c>
      <c r="AH19" s="1">
        <v>1</v>
      </c>
      <c r="AI19" s="1">
        <v>1</v>
      </c>
      <c r="AJ19" s="1">
        <v>2</v>
      </c>
      <c r="AK19" s="1">
        <v>3</v>
      </c>
      <c r="AL19" s="1">
        <v>4</v>
      </c>
      <c r="AM19" s="1">
        <v>3</v>
      </c>
      <c r="AN19" s="1">
        <v>2</v>
      </c>
      <c r="AO19" s="1">
        <v>3</v>
      </c>
      <c r="AP19" s="1">
        <v>2</v>
      </c>
      <c r="AQ19" s="1">
        <v>2</v>
      </c>
      <c r="AR19" s="1">
        <v>1</v>
      </c>
      <c r="AS19" s="1">
        <v>1</v>
      </c>
      <c r="AT19" s="1">
        <v>1</v>
      </c>
      <c r="AU19" s="1">
        <v>2</v>
      </c>
      <c r="AV19" s="1">
        <v>1</v>
      </c>
      <c r="AW19" s="1">
        <v>3</v>
      </c>
      <c r="AX19" s="1">
        <v>3</v>
      </c>
      <c r="AY19" s="1">
        <v>3</v>
      </c>
      <c r="AZ19" s="1">
        <v>3</v>
      </c>
      <c r="BA19" s="1">
        <v>3</v>
      </c>
      <c r="BB19" s="1">
        <v>1</v>
      </c>
      <c r="BC19" s="1">
        <v>3</v>
      </c>
      <c r="BD19" s="1">
        <v>3</v>
      </c>
      <c r="BE19" s="1">
        <v>2</v>
      </c>
      <c r="BF19" s="1">
        <v>3</v>
      </c>
      <c r="BG19" s="1">
        <v>3</v>
      </c>
      <c r="BH19" s="1">
        <v>2</v>
      </c>
      <c r="BI19" s="1">
        <v>1</v>
      </c>
      <c r="BJ19" s="1">
        <v>3</v>
      </c>
      <c r="BK19" s="1">
        <v>4</v>
      </c>
      <c r="BL19" s="1">
        <v>2</v>
      </c>
      <c r="BM19" s="1">
        <v>1</v>
      </c>
      <c r="BN19" s="1">
        <v>4</v>
      </c>
      <c r="BO19" s="1">
        <v>1</v>
      </c>
      <c r="BP19" s="1">
        <v>5</v>
      </c>
      <c r="BQ19">
        <f t="shared" si="13"/>
        <v>21</v>
      </c>
      <c r="BR19">
        <f t="shared" si="0"/>
        <v>53</v>
      </c>
      <c r="BS19">
        <f t="shared" si="14"/>
        <v>18</v>
      </c>
    </row>
    <row r="20" spans="1:71" ht="15.75" customHeight="1" x14ac:dyDescent="0.35">
      <c r="A20" s="2">
        <v>43346.692097430554</v>
      </c>
      <c r="B20" s="1" t="s">
        <v>58</v>
      </c>
      <c r="C20" s="1" t="str">
        <f t="shared" si="1"/>
        <v>???</v>
      </c>
      <c r="D20" s="1" t="str">
        <f t="shared" si="2"/>
        <v>3. В загоне</v>
      </c>
      <c r="E20" s="1" t="str">
        <f t="shared" si="3"/>
        <v>1. Высокий</v>
      </c>
      <c r="F20" s="1" t="str">
        <f t="shared" si="4"/>
        <v>2. Ничотак</v>
      </c>
      <c r="G20" s="1" t="str">
        <f t="shared" si="5"/>
        <v>1. Легко заменим</v>
      </c>
      <c r="H20" s="1" t="str">
        <f t="shared" si="6"/>
        <v>1. Ненавижу</v>
      </c>
      <c r="I20" s="1" t="str">
        <f t="shared" si="7"/>
        <v>2. Всяко-разно</v>
      </c>
      <c r="J20" t="str">
        <f t="shared" si="8"/>
        <v>3. Очень давно</v>
      </c>
      <c r="K20" t="str">
        <f t="shared" si="9"/>
        <v>2. Средний</v>
      </c>
      <c r="L20" t="str">
        <f t="shared" si="10"/>
        <v>3. Крута!!!</v>
      </c>
      <c r="M20" t="str">
        <f t="shared" si="11"/>
        <v>1. Низкие ДУ</v>
      </c>
      <c r="N20" t="str">
        <f t="shared" si="12"/>
        <v>1. Ниче, подождут</v>
      </c>
      <c r="O20" s="1">
        <v>38</v>
      </c>
      <c r="P20" s="1">
        <v>16</v>
      </c>
      <c r="Q20" s="3">
        <v>1.5</v>
      </c>
      <c r="R20" s="1">
        <v>3</v>
      </c>
      <c r="S20" s="1">
        <v>20</v>
      </c>
      <c r="T20" s="1">
        <v>14</v>
      </c>
      <c r="U20" s="1">
        <v>7</v>
      </c>
      <c r="V20" s="1">
        <v>5</v>
      </c>
      <c r="W20" s="1">
        <v>3</v>
      </c>
      <c r="X20" s="1">
        <v>4</v>
      </c>
      <c r="Y20" s="1">
        <v>4</v>
      </c>
      <c r="Z20" s="1">
        <v>3</v>
      </c>
      <c r="AA20" s="1">
        <v>4</v>
      </c>
      <c r="AB20" s="1">
        <v>4</v>
      </c>
      <c r="AC20" s="1">
        <v>4</v>
      </c>
      <c r="AD20" s="1">
        <v>2</v>
      </c>
      <c r="AE20" s="1">
        <v>4</v>
      </c>
      <c r="AF20" s="1">
        <v>4</v>
      </c>
      <c r="AG20" s="1">
        <v>2</v>
      </c>
      <c r="AH20" s="1">
        <v>3</v>
      </c>
      <c r="AI20" s="1">
        <v>3</v>
      </c>
      <c r="AJ20" s="1">
        <v>4</v>
      </c>
      <c r="AK20" s="1">
        <v>3</v>
      </c>
      <c r="AL20" s="1">
        <v>3</v>
      </c>
      <c r="AM20" s="1">
        <v>3</v>
      </c>
      <c r="AN20" s="1">
        <v>1</v>
      </c>
      <c r="AO20" s="1">
        <v>4</v>
      </c>
      <c r="AP20" s="1">
        <v>3</v>
      </c>
      <c r="AQ20" s="1">
        <v>2</v>
      </c>
      <c r="AR20" s="1">
        <v>3</v>
      </c>
      <c r="AS20" s="1">
        <v>2</v>
      </c>
      <c r="AT20" s="1">
        <v>3</v>
      </c>
      <c r="AU20" s="1">
        <v>2</v>
      </c>
      <c r="AV20" s="1">
        <v>2</v>
      </c>
      <c r="AW20" s="1">
        <v>3</v>
      </c>
      <c r="AX20" s="1">
        <v>3</v>
      </c>
      <c r="AY20" s="1">
        <v>4</v>
      </c>
      <c r="AZ20" s="1">
        <v>4</v>
      </c>
      <c r="BA20" s="1">
        <v>3</v>
      </c>
      <c r="BB20" s="1">
        <v>2</v>
      </c>
      <c r="BC20" s="1">
        <v>4</v>
      </c>
      <c r="BD20" s="1">
        <v>2</v>
      </c>
      <c r="BE20" s="1">
        <v>2</v>
      </c>
      <c r="BF20" s="1">
        <v>5</v>
      </c>
      <c r="BG20" s="1">
        <v>3</v>
      </c>
      <c r="BH20" s="1">
        <v>1</v>
      </c>
      <c r="BI20" s="1">
        <v>3</v>
      </c>
      <c r="BJ20" s="1">
        <v>2</v>
      </c>
      <c r="BK20" s="1">
        <v>1</v>
      </c>
      <c r="BL20" s="1">
        <v>1</v>
      </c>
      <c r="BM20" s="1">
        <v>1</v>
      </c>
      <c r="BN20" s="1">
        <v>2</v>
      </c>
      <c r="BO20" s="1">
        <v>1</v>
      </c>
      <c r="BP20" s="1">
        <v>2</v>
      </c>
      <c r="BQ20">
        <f t="shared" si="13"/>
        <v>34</v>
      </c>
      <c r="BR20">
        <f t="shared" si="0"/>
        <v>68</v>
      </c>
      <c r="BS20">
        <f t="shared" si="14"/>
        <v>12</v>
      </c>
    </row>
    <row r="21" spans="1:71" ht="15.75" customHeight="1" x14ac:dyDescent="0.35">
      <c r="A21" s="2">
        <v>43346.694858912037</v>
      </c>
      <c r="B21" s="1" t="s">
        <v>59</v>
      </c>
      <c r="C21" s="1" t="str">
        <f t="shared" si="1"/>
        <v>???</v>
      </c>
      <c r="D21" s="1" t="str">
        <f t="shared" si="2"/>
        <v>2. Усталый</v>
      </c>
      <c r="E21" s="1" t="str">
        <f t="shared" si="3"/>
        <v>3. Низкий</v>
      </c>
      <c r="F21" s="1" t="str">
        <f t="shared" si="4"/>
        <v>2. Ничотак</v>
      </c>
      <c r="G21" s="1" t="str">
        <f t="shared" si="5"/>
        <v>2. Хрен знает</v>
      </c>
      <c r="H21" s="1" t="str">
        <f t="shared" si="6"/>
        <v>2. Ну так...</v>
      </c>
      <c r="I21" s="1" t="str">
        <f t="shared" si="7"/>
        <v>2. Всяко-разно</v>
      </c>
      <c r="J21" t="str">
        <f t="shared" si="8"/>
        <v>2. Вроде был…</v>
      </c>
      <c r="K21" t="str">
        <f t="shared" si="9"/>
        <v>3. Большой</v>
      </c>
      <c r="L21" t="str">
        <f t="shared" si="10"/>
        <v>3. Крута!!!</v>
      </c>
      <c r="M21" t="str">
        <f t="shared" si="11"/>
        <v>1. Низкие ДУ</v>
      </c>
      <c r="N21" t="str">
        <f t="shared" si="12"/>
        <v>1. Ниче, подождут</v>
      </c>
      <c r="O21" s="1">
        <v>36</v>
      </c>
      <c r="P21" s="1">
        <v>20</v>
      </c>
      <c r="Q21" s="3">
        <v>3.5</v>
      </c>
      <c r="R21" s="1">
        <v>5</v>
      </c>
      <c r="S21" s="1">
        <v>11</v>
      </c>
      <c r="T21" s="1">
        <v>17</v>
      </c>
      <c r="U21" s="1">
        <v>7</v>
      </c>
      <c r="V21" s="1">
        <v>5</v>
      </c>
      <c r="W21" s="1">
        <v>4</v>
      </c>
      <c r="X21" s="1">
        <v>3</v>
      </c>
      <c r="Y21" s="1">
        <v>2</v>
      </c>
      <c r="Z21" s="1">
        <v>3</v>
      </c>
      <c r="AA21" s="1">
        <v>3</v>
      </c>
      <c r="AB21" s="1">
        <v>2</v>
      </c>
      <c r="AC21" s="1">
        <v>3</v>
      </c>
      <c r="AD21" s="1">
        <v>2</v>
      </c>
      <c r="AE21" s="1">
        <v>2</v>
      </c>
      <c r="AF21" s="1">
        <v>4</v>
      </c>
      <c r="AG21" s="1">
        <v>2</v>
      </c>
      <c r="AH21" s="1">
        <v>2</v>
      </c>
      <c r="AI21" s="1">
        <v>2</v>
      </c>
      <c r="AJ21" s="1">
        <v>1</v>
      </c>
      <c r="AK21" s="1">
        <v>1</v>
      </c>
      <c r="AL21" s="1">
        <v>1</v>
      </c>
      <c r="AM21" s="1">
        <v>2</v>
      </c>
      <c r="AN21" s="1">
        <v>1</v>
      </c>
      <c r="AO21" s="1">
        <v>4</v>
      </c>
      <c r="AP21" s="1">
        <v>4</v>
      </c>
      <c r="AQ21" s="1">
        <v>2</v>
      </c>
      <c r="AR21" s="1">
        <v>2</v>
      </c>
      <c r="AS21" s="1">
        <v>1</v>
      </c>
      <c r="AT21" s="1">
        <v>3</v>
      </c>
      <c r="AU21" s="1">
        <v>2</v>
      </c>
      <c r="AV21" s="1">
        <v>2</v>
      </c>
      <c r="AW21" s="1">
        <v>3</v>
      </c>
      <c r="AX21" s="1">
        <v>2</v>
      </c>
      <c r="AY21" s="1">
        <v>2</v>
      </c>
      <c r="AZ21" s="1">
        <v>3</v>
      </c>
      <c r="BA21" s="1">
        <v>2</v>
      </c>
      <c r="BB21" s="1">
        <v>2</v>
      </c>
      <c r="BC21" s="1">
        <v>2</v>
      </c>
      <c r="BD21" s="1">
        <v>2</v>
      </c>
      <c r="BE21" s="1">
        <v>2</v>
      </c>
      <c r="BF21" s="1">
        <v>3</v>
      </c>
      <c r="BG21" s="1">
        <v>1</v>
      </c>
      <c r="BH21" s="1">
        <v>1</v>
      </c>
      <c r="BI21" s="1">
        <v>1</v>
      </c>
      <c r="BJ21" s="1">
        <v>1</v>
      </c>
      <c r="BK21" s="1">
        <v>1</v>
      </c>
      <c r="BL21" s="1">
        <v>1</v>
      </c>
      <c r="BM21" s="1">
        <v>1</v>
      </c>
      <c r="BN21" s="1">
        <v>1</v>
      </c>
      <c r="BO21" s="1">
        <v>1</v>
      </c>
      <c r="BP21" s="1">
        <v>5</v>
      </c>
      <c r="BQ21">
        <f t="shared" si="13"/>
        <v>26</v>
      </c>
      <c r="BR21">
        <f t="shared" si="0"/>
        <v>50</v>
      </c>
      <c r="BS21">
        <f t="shared" si="14"/>
        <v>8</v>
      </c>
    </row>
    <row r="22" spans="1:71" ht="15.75" customHeight="1" x14ac:dyDescent="0.35">
      <c r="A22" s="2">
        <v>43346.696545370374</v>
      </c>
      <c r="B22" s="1" t="s">
        <v>58</v>
      </c>
      <c r="C22" s="1" t="str">
        <f t="shared" si="1"/>
        <v>ЖКСП</v>
      </c>
      <c r="D22" s="1" t="str">
        <f t="shared" si="2"/>
        <v>3. В загоне</v>
      </c>
      <c r="E22" s="1" t="str">
        <f t="shared" si="3"/>
        <v>3. Низкий</v>
      </c>
      <c r="F22" s="1" t="str">
        <f t="shared" si="4"/>
        <v>2. Ничотак</v>
      </c>
      <c r="G22" s="1" t="str">
        <f t="shared" si="5"/>
        <v>2. Хрен знает</v>
      </c>
      <c r="H22" s="1" t="str">
        <f t="shared" si="6"/>
        <v>2. Ну так...</v>
      </c>
      <c r="I22" s="1" t="str">
        <f t="shared" si="7"/>
        <v>2. Всяко-разно</v>
      </c>
      <c r="J22" t="str">
        <f t="shared" si="8"/>
        <v>2. Вроде был…</v>
      </c>
      <c r="K22" t="str">
        <f t="shared" si="9"/>
        <v>2. Средний</v>
      </c>
      <c r="L22" t="str">
        <f t="shared" si="10"/>
        <v>2. Вроде был…</v>
      </c>
      <c r="M22" t="str">
        <f t="shared" si="11"/>
        <v>2. Смешанно</v>
      </c>
      <c r="N22" t="str">
        <f t="shared" si="12"/>
        <v>2. ну не знаю</v>
      </c>
      <c r="O22" s="1">
        <v>35</v>
      </c>
      <c r="P22" s="1">
        <v>12</v>
      </c>
      <c r="Q22" s="1">
        <v>10</v>
      </c>
      <c r="R22" s="1">
        <v>4</v>
      </c>
      <c r="S22" s="1">
        <v>10</v>
      </c>
      <c r="T22" s="1">
        <v>14</v>
      </c>
      <c r="U22" s="1">
        <v>5</v>
      </c>
      <c r="V22" s="1">
        <v>5</v>
      </c>
      <c r="W22" s="1">
        <v>4</v>
      </c>
      <c r="X22" s="1">
        <v>4</v>
      </c>
      <c r="Y22" s="1">
        <v>2</v>
      </c>
      <c r="Z22" s="1">
        <v>3</v>
      </c>
      <c r="AA22" s="1">
        <v>3</v>
      </c>
      <c r="AB22" s="1">
        <v>4</v>
      </c>
      <c r="AC22" s="1">
        <v>3</v>
      </c>
      <c r="AD22" s="1">
        <v>4</v>
      </c>
      <c r="AE22" s="1">
        <v>4</v>
      </c>
      <c r="AF22" s="1">
        <v>4</v>
      </c>
      <c r="AG22" s="1">
        <v>3</v>
      </c>
      <c r="AH22" s="1">
        <v>2</v>
      </c>
      <c r="AI22" s="1">
        <v>2</v>
      </c>
      <c r="AJ22" s="1">
        <v>3</v>
      </c>
      <c r="AK22" s="1">
        <v>1</v>
      </c>
      <c r="AL22" s="1">
        <v>1</v>
      </c>
      <c r="AM22" s="1">
        <v>3</v>
      </c>
      <c r="AN22" s="1">
        <v>3</v>
      </c>
      <c r="AO22" s="1">
        <v>3</v>
      </c>
      <c r="AP22" s="1">
        <v>3</v>
      </c>
      <c r="AQ22" s="1">
        <v>3</v>
      </c>
      <c r="AR22" s="1">
        <v>2</v>
      </c>
      <c r="AS22" s="1">
        <v>2</v>
      </c>
      <c r="AT22" s="1">
        <v>3</v>
      </c>
      <c r="AU22" s="1">
        <v>1</v>
      </c>
      <c r="AV22" s="1">
        <v>2</v>
      </c>
      <c r="AW22" s="1">
        <v>1</v>
      </c>
      <c r="AX22" s="1">
        <v>3</v>
      </c>
      <c r="AY22" s="1">
        <v>2</v>
      </c>
      <c r="AZ22" s="1">
        <v>3</v>
      </c>
      <c r="BA22" s="1">
        <v>3</v>
      </c>
      <c r="BB22" s="1">
        <v>2</v>
      </c>
      <c r="BC22" s="1">
        <v>1</v>
      </c>
      <c r="BD22" s="1">
        <v>1</v>
      </c>
      <c r="BE22" s="1">
        <v>2</v>
      </c>
      <c r="BF22" s="1">
        <v>4</v>
      </c>
      <c r="BG22" s="1">
        <v>4</v>
      </c>
      <c r="BH22" s="1">
        <v>3</v>
      </c>
      <c r="BI22" s="1">
        <v>2</v>
      </c>
      <c r="BJ22" s="1">
        <v>4</v>
      </c>
      <c r="BK22" s="1">
        <v>4</v>
      </c>
      <c r="BL22" s="1">
        <v>4</v>
      </c>
      <c r="BM22" s="1">
        <v>3</v>
      </c>
      <c r="BN22" s="1">
        <v>4</v>
      </c>
      <c r="BO22" s="1">
        <v>2</v>
      </c>
      <c r="BP22" s="1">
        <v>5</v>
      </c>
      <c r="BQ22">
        <f t="shared" si="13"/>
        <v>33</v>
      </c>
      <c r="BR22">
        <f t="shared" si="0"/>
        <v>52</v>
      </c>
      <c r="BS22">
        <f t="shared" si="14"/>
        <v>26</v>
      </c>
    </row>
    <row r="23" spans="1:71" ht="15.75" customHeight="1" x14ac:dyDescent="0.35">
      <c r="A23" s="2">
        <v>43346.6981265625</v>
      </c>
      <c r="B23" s="1" t="s">
        <v>59</v>
      </c>
      <c r="C23" s="1" t="str">
        <f t="shared" si="1"/>
        <v>???</v>
      </c>
      <c r="D23" s="1" t="str">
        <f t="shared" si="2"/>
        <v>3. В загоне</v>
      </c>
      <c r="E23" s="1" t="str">
        <f t="shared" si="3"/>
        <v>1. Высокий</v>
      </c>
      <c r="F23" s="1" t="str">
        <f t="shared" si="4"/>
        <v>2. Ничотак</v>
      </c>
      <c r="G23" s="1" t="str">
        <f t="shared" si="5"/>
        <v>1. Легко заменим</v>
      </c>
      <c r="H23" s="1" t="str">
        <f t="shared" si="6"/>
        <v>2. Ну так...</v>
      </c>
      <c r="I23" s="1" t="str">
        <f t="shared" si="7"/>
        <v>2. Всяко-разно</v>
      </c>
      <c r="J23" t="str">
        <f t="shared" si="8"/>
        <v>2. Вроде был…</v>
      </c>
      <c r="K23" t="str">
        <f t="shared" si="9"/>
        <v>2. Средний</v>
      </c>
      <c r="L23" t="str">
        <f t="shared" si="10"/>
        <v>2. Вроде был…</v>
      </c>
      <c r="M23" t="str">
        <f t="shared" si="11"/>
        <v>1. Низкие ДУ</v>
      </c>
      <c r="N23" t="str">
        <f t="shared" si="12"/>
        <v>1. Ниче, подождут</v>
      </c>
      <c r="O23" s="1">
        <v>41</v>
      </c>
      <c r="P23" s="1">
        <v>20</v>
      </c>
      <c r="Q23" s="1">
        <v>6</v>
      </c>
      <c r="R23" s="1">
        <v>5</v>
      </c>
      <c r="S23" s="1">
        <v>5</v>
      </c>
      <c r="T23" s="1">
        <v>14</v>
      </c>
      <c r="U23" s="1">
        <v>5</v>
      </c>
      <c r="V23" s="1">
        <v>5</v>
      </c>
      <c r="W23" s="1">
        <v>4</v>
      </c>
      <c r="X23" s="1">
        <v>5</v>
      </c>
      <c r="Y23" s="1">
        <v>3</v>
      </c>
      <c r="Z23" s="1">
        <v>3</v>
      </c>
      <c r="AA23" s="1">
        <v>3</v>
      </c>
      <c r="AB23" s="1">
        <v>3</v>
      </c>
      <c r="AC23" s="1">
        <v>4</v>
      </c>
      <c r="AD23" s="1">
        <v>3</v>
      </c>
      <c r="AE23" s="1">
        <v>3</v>
      </c>
      <c r="AF23" s="1">
        <v>4</v>
      </c>
      <c r="AG23" s="1">
        <v>3</v>
      </c>
      <c r="AH23" s="1">
        <v>4</v>
      </c>
      <c r="AI23" s="1">
        <v>4</v>
      </c>
      <c r="AJ23" s="1">
        <v>4</v>
      </c>
      <c r="AK23" s="1">
        <v>3</v>
      </c>
      <c r="AL23" s="1">
        <v>2</v>
      </c>
      <c r="AM23" s="1">
        <v>3</v>
      </c>
      <c r="AN23" s="1">
        <v>4</v>
      </c>
      <c r="AO23" s="1">
        <v>4</v>
      </c>
      <c r="AP23" s="1">
        <v>4</v>
      </c>
      <c r="AQ23" s="1">
        <v>3</v>
      </c>
      <c r="AR23" s="1">
        <v>4</v>
      </c>
      <c r="AS23" s="1">
        <v>2</v>
      </c>
      <c r="AT23" s="1">
        <v>3</v>
      </c>
      <c r="AU23" s="1">
        <v>4</v>
      </c>
      <c r="AV23" s="1">
        <v>4</v>
      </c>
      <c r="AW23" s="1">
        <v>4</v>
      </c>
      <c r="AX23" s="1">
        <v>3</v>
      </c>
      <c r="AY23" s="1">
        <v>4</v>
      </c>
      <c r="AZ23" s="1">
        <v>3</v>
      </c>
      <c r="BA23" s="1">
        <v>4</v>
      </c>
      <c r="BB23" s="1">
        <v>4</v>
      </c>
      <c r="BC23" s="1">
        <v>3</v>
      </c>
      <c r="BD23" s="1">
        <v>3</v>
      </c>
      <c r="BE23" s="1">
        <v>3</v>
      </c>
      <c r="BF23" s="1">
        <v>3</v>
      </c>
      <c r="BG23" s="1">
        <v>3</v>
      </c>
      <c r="BH23" s="1">
        <v>4</v>
      </c>
      <c r="BI23" s="1">
        <v>4</v>
      </c>
      <c r="BJ23" s="1">
        <v>2</v>
      </c>
      <c r="BK23" s="1">
        <v>1</v>
      </c>
      <c r="BL23" s="1">
        <v>1</v>
      </c>
      <c r="BM23" s="1">
        <v>1</v>
      </c>
      <c r="BN23" s="1">
        <v>1</v>
      </c>
      <c r="BO23" s="1">
        <v>2</v>
      </c>
      <c r="BP23" s="1">
        <v>2</v>
      </c>
      <c r="BQ23">
        <f t="shared" si="13"/>
        <v>33</v>
      </c>
      <c r="BR23">
        <f t="shared" si="0"/>
        <v>83</v>
      </c>
      <c r="BS23">
        <f t="shared" si="14"/>
        <v>16</v>
      </c>
    </row>
    <row r="24" spans="1:71" ht="15.75" customHeight="1" x14ac:dyDescent="0.35">
      <c r="A24" s="2">
        <v>43346.699450324071</v>
      </c>
      <c r="B24" s="1" t="s">
        <v>59</v>
      </c>
      <c r="C24" s="1" t="str">
        <f t="shared" si="1"/>
        <v>ЖКСП</v>
      </c>
      <c r="D24" s="1" t="str">
        <f t="shared" si="2"/>
        <v>3. В загоне</v>
      </c>
      <c r="E24" s="1" t="str">
        <f t="shared" si="3"/>
        <v>2. Умеренный</v>
      </c>
      <c r="F24" s="1" t="str">
        <f t="shared" si="4"/>
        <v>2. Ничотак</v>
      </c>
      <c r="G24" s="1" t="str">
        <f t="shared" si="5"/>
        <v>3. Не заменим</v>
      </c>
      <c r="H24" s="1" t="str">
        <f t="shared" si="6"/>
        <v>3. Люблю</v>
      </c>
      <c r="I24" s="1" t="str">
        <f t="shared" si="7"/>
        <v>3. Нервяка</v>
      </c>
      <c r="J24" t="str">
        <f t="shared" si="8"/>
        <v>2. Вроде был…</v>
      </c>
      <c r="K24" t="str">
        <f t="shared" si="9"/>
        <v>2. Средний</v>
      </c>
      <c r="L24" t="str">
        <f t="shared" si="10"/>
        <v>3. Крута!!!</v>
      </c>
      <c r="M24" t="str">
        <f t="shared" si="11"/>
        <v>1. Низкие ДУ</v>
      </c>
      <c r="N24" t="str">
        <f t="shared" si="12"/>
        <v>1. Ниче, подождут</v>
      </c>
      <c r="O24" s="1">
        <v>45</v>
      </c>
      <c r="P24" s="1">
        <v>25</v>
      </c>
      <c r="Q24" s="1">
        <v>10</v>
      </c>
      <c r="R24" s="1">
        <v>6</v>
      </c>
      <c r="S24" s="1">
        <v>7</v>
      </c>
      <c r="T24" s="1">
        <v>12</v>
      </c>
      <c r="U24" s="1">
        <v>6</v>
      </c>
      <c r="V24" s="1">
        <v>6</v>
      </c>
      <c r="W24" s="1">
        <v>5</v>
      </c>
      <c r="X24" s="1">
        <v>5</v>
      </c>
      <c r="Y24" s="1">
        <v>3</v>
      </c>
      <c r="Z24" s="1">
        <v>2</v>
      </c>
      <c r="AA24" s="1">
        <v>5</v>
      </c>
      <c r="AB24" s="1">
        <v>4</v>
      </c>
      <c r="AC24" s="1">
        <v>2</v>
      </c>
      <c r="AD24" s="1">
        <v>2</v>
      </c>
      <c r="AE24" s="1">
        <v>3</v>
      </c>
      <c r="AF24" s="1">
        <v>2</v>
      </c>
      <c r="AG24" s="1">
        <v>2</v>
      </c>
      <c r="AH24" s="1">
        <v>3</v>
      </c>
      <c r="AI24" s="1">
        <v>2</v>
      </c>
      <c r="AJ24" s="1">
        <v>3</v>
      </c>
      <c r="AK24" s="1">
        <v>3</v>
      </c>
      <c r="AL24" s="1">
        <v>1</v>
      </c>
      <c r="AM24" s="1">
        <v>1</v>
      </c>
      <c r="AN24" s="1">
        <v>1</v>
      </c>
      <c r="AO24" s="1">
        <v>4</v>
      </c>
      <c r="AP24" s="1">
        <v>4</v>
      </c>
      <c r="AQ24" s="1">
        <v>3</v>
      </c>
      <c r="AR24" s="1">
        <v>3</v>
      </c>
      <c r="AS24" s="1">
        <v>2</v>
      </c>
      <c r="AT24" s="1">
        <v>1</v>
      </c>
      <c r="AU24" s="1">
        <v>2</v>
      </c>
      <c r="AV24" s="1">
        <v>2</v>
      </c>
      <c r="AW24" s="1">
        <v>4</v>
      </c>
      <c r="AX24" s="1">
        <v>2</v>
      </c>
      <c r="AY24" s="1">
        <v>3</v>
      </c>
      <c r="AZ24" s="1">
        <v>4</v>
      </c>
      <c r="BA24" s="1">
        <v>1</v>
      </c>
      <c r="BB24" s="1">
        <v>1</v>
      </c>
      <c r="BC24" s="1">
        <v>3</v>
      </c>
      <c r="BD24" s="1">
        <v>4</v>
      </c>
      <c r="BE24" s="1">
        <v>3</v>
      </c>
      <c r="BF24" s="1">
        <v>5</v>
      </c>
      <c r="BG24" s="1">
        <v>3</v>
      </c>
      <c r="BH24" s="1">
        <v>3</v>
      </c>
      <c r="BI24" s="1">
        <v>1</v>
      </c>
      <c r="BJ24" s="1">
        <v>1</v>
      </c>
      <c r="BK24" s="1">
        <v>1</v>
      </c>
      <c r="BL24" s="1">
        <v>2</v>
      </c>
      <c r="BM24" s="1">
        <v>1</v>
      </c>
      <c r="BN24" s="1">
        <v>1</v>
      </c>
      <c r="BO24" s="1">
        <v>1</v>
      </c>
      <c r="BP24" s="1">
        <v>7</v>
      </c>
      <c r="BQ24">
        <f t="shared" si="13"/>
        <v>37</v>
      </c>
      <c r="BR24">
        <f t="shared" si="0"/>
        <v>60</v>
      </c>
      <c r="BS24">
        <f t="shared" si="14"/>
        <v>11</v>
      </c>
    </row>
    <row r="25" spans="1:71" ht="15.75" customHeight="1" x14ac:dyDescent="0.35">
      <c r="A25" s="2">
        <v>43346.699701273144</v>
      </c>
      <c r="B25" s="1" t="s">
        <v>58</v>
      </c>
      <c r="C25" s="1" t="str">
        <f t="shared" si="1"/>
        <v>М</v>
      </c>
      <c r="D25" s="1" t="str">
        <f t="shared" si="2"/>
        <v>2. Усталый</v>
      </c>
      <c r="E25" s="1" t="str">
        <f t="shared" si="3"/>
        <v>3. Низкий</v>
      </c>
      <c r="F25" s="1" t="str">
        <f t="shared" si="4"/>
        <v>1. Молодой</v>
      </c>
      <c r="G25" s="1" t="str">
        <f t="shared" si="5"/>
        <v>1. Легко заменим</v>
      </c>
      <c r="H25" s="1" t="str">
        <f t="shared" si="6"/>
        <v>3. Люблю</v>
      </c>
      <c r="I25" s="1" t="str">
        <f t="shared" si="7"/>
        <v>2. Всяко-разно</v>
      </c>
      <c r="J25" t="str">
        <f t="shared" si="8"/>
        <v>2. Вроде был…</v>
      </c>
      <c r="K25" t="str">
        <f t="shared" si="9"/>
        <v>2. Средний</v>
      </c>
      <c r="L25" t="str">
        <f t="shared" si="10"/>
        <v>3. Крута!!!</v>
      </c>
      <c r="M25" t="str">
        <f t="shared" si="11"/>
        <v>3. нимагубезпочты</v>
      </c>
      <c r="N25" t="str">
        <f t="shared" si="12"/>
        <v>3. Простойэтоплоха!</v>
      </c>
      <c r="O25" s="1">
        <v>26</v>
      </c>
      <c r="P25" s="1">
        <v>4</v>
      </c>
      <c r="Q25" s="1">
        <v>1</v>
      </c>
      <c r="R25" s="1">
        <v>6</v>
      </c>
      <c r="S25" s="1">
        <v>6</v>
      </c>
      <c r="T25" s="1">
        <v>14</v>
      </c>
      <c r="U25" s="1">
        <v>7</v>
      </c>
      <c r="V25" s="1">
        <v>3</v>
      </c>
      <c r="W25" s="1">
        <v>3</v>
      </c>
      <c r="X25" s="1">
        <v>3</v>
      </c>
      <c r="Y25" s="1">
        <v>3</v>
      </c>
      <c r="Z25" s="1">
        <v>2</v>
      </c>
      <c r="AA25" s="1">
        <v>2</v>
      </c>
      <c r="AB25" s="1">
        <v>4</v>
      </c>
      <c r="AC25" s="1">
        <v>4</v>
      </c>
      <c r="AD25" s="1">
        <v>3</v>
      </c>
      <c r="AE25" s="1">
        <v>4</v>
      </c>
      <c r="AF25" s="1">
        <v>4</v>
      </c>
      <c r="AG25" s="1">
        <v>3</v>
      </c>
      <c r="AH25" s="1">
        <v>3</v>
      </c>
      <c r="AI25" s="1">
        <v>2</v>
      </c>
      <c r="AJ25" s="1">
        <v>2</v>
      </c>
      <c r="AK25" s="1">
        <v>1</v>
      </c>
      <c r="AL25" s="1">
        <v>2</v>
      </c>
      <c r="AM25" s="1">
        <v>1</v>
      </c>
      <c r="AN25" s="1">
        <v>4</v>
      </c>
      <c r="AO25" s="1">
        <v>3</v>
      </c>
      <c r="AP25" s="1">
        <v>2</v>
      </c>
      <c r="AQ25" s="1">
        <v>2</v>
      </c>
      <c r="AR25" s="1">
        <v>1</v>
      </c>
      <c r="AS25" s="1">
        <v>1</v>
      </c>
      <c r="AT25" s="1">
        <v>1</v>
      </c>
      <c r="AU25" s="1">
        <v>2</v>
      </c>
      <c r="AV25" s="1">
        <v>2</v>
      </c>
      <c r="AW25" s="1">
        <v>1</v>
      </c>
      <c r="AX25" s="1">
        <v>1</v>
      </c>
      <c r="AY25" s="1">
        <v>2</v>
      </c>
      <c r="AZ25" s="1">
        <v>3</v>
      </c>
      <c r="BA25" s="1">
        <v>3</v>
      </c>
      <c r="BB25" s="1">
        <v>2</v>
      </c>
      <c r="BC25" s="1">
        <v>2</v>
      </c>
      <c r="BD25" s="1">
        <v>2</v>
      </c>
      <c r="BE25" s="1">
        <v>1</v>
      </c>
      <c r="BF25" s="1">
        <v>3</v>
      </c>
      <c r="BG25" s="1">
        <v>3</v>
      </c>
      <c r="BH25" s="1">
        <v>3</v>
      </c>
      <c r="BI25" s="1">
        <v>3</v>
      </c>
      <c r="BJ25" s="1">
        <v>4</v>
      </c>
      <c r="BK25" s="1">
        <v>5</v>
      </c>
      <c r="BL25" s="1">
        <v>5</v>
      </c>
      <c r="BM25" s="1">
        <v>5</v>
      </c>
      <c r="BN25" s="1">
        <v>5</v>
      </c>
      <c r="BO25" s="1">
        <v>1</v>
      </c>
      <c r="BP25" s="1">
        <v>2</v>
      </c>
      <c r="BQ25">
        <f t="shared" si="13"/>
        <v>32</v>
      </c>
      <c r="BR25">
        <f t="shared" si="0"/>
        <v>46</v>
      </c>
      <c r="BS25">
        <f t="shared" si="14"/>
        <v>31</v>
      </c>
    </row>
    <row r="26" spans="1:71" ht="15.75" customHeight="1" x14ac:dyDescent="0.35">
      <c r="A26" s="2">
        <v>43346.700167361108</v>
      </c>
      <c r="B26" s="1" t="s">
        <v>58</v>
      </c>
      <c r="C26" s="1" t="str">
        <f t="shared" si="1"/>
        <v>ЖКСП</v>
      </c>
      <c r="D26" s="1" t="str">
        <f t="shared" si="2"/>
        <v>1. Не уставший</v>
      </c>
      <c r="E26" s="1" t="str">
        <f t="shared" si="3"/>
        <v>2. Умеренный</v>
      </c>
      <c r="F26" s="1" t="str">
        <f t="shared" si="4"/>
        <v>2. Ничотак</v>
      </c>
      <c r="G26" s="1" t="str">
        <f t="shared" si="5"/>
        <v>2. Хрен знает</v>
      </c>
      <c r="H26" s="1" t="str">
        <f t="shared" si="6"/>
        <v>2. Ну так...</v>
      </c>
      <c r="I26" s="1" t="str">
        <f t="shared" si="7"/>
        <v>3. Нервяка</v>
      </c>
      <c r="J26" t="str">
        <f t="shared" si="8"/>
        <v>3. Очень давно</v>
      </c>
      <c r="K26" t="str">
        <f t="shared" si="9"/>
        <v>1. КороткийНедавно</v>
      </c>
      <c r="L26" t="str">
        <f t="shared" si="10"/>
        <v>3. Крута!!!</v>
      </c>
      <c r="M26" t="str">
        <f t="shared" si="11"/>
        <v>1. Низкие ДУ</v>
      </c>
      <c r="N26" t="str">
        <f t="shared" si="12"/>
        <v>1. Ниче, подождут</v>
      </c>
      <c r="O26" s="1">
        <v>39</v>
      </c>
      <c r="P26" s="1">
        <v>18</v>
      </c>
      <c r="Q26" s="1">
        <v>7</v>
      </c>
      <c r="R26" s="1">
        <v>5</v>
      </c>
      <c r="S26" s="1">
        <v>25</v>
      </c>
      <c r="T26" s="1">
        <v>5</v>
      </c>
      <c r="U26" s="1">
        <v>7</v>
      </c>
      <c r="V26" s="1">
        <v>6</v>
      </c>
      <c r="W26" s="1">
        <v>2</v>
      </c>
      <c r="X26" s="1">
        <v>1</v>
      </c>
      <c r="Y26" s="1">
        <v>3</v>
      </c>
      <c r="Z26" s="1">
        <v>4</v>
      </c>
      <c r="AA26" s="1">
        <v>2</v>
      </c>
      <c r="AB26" s="1">
        <v>2</v>
      </c>
      <c r="AC26" s="1">
        <v>1</v>
      </c>
      <c r="AD26" s="1">
        <v>3</v>
      </c>
      <c r="AE26" s="1">
        <v>1</v>
      </c>
      <c r="AF26" s="1">
        <v>4</v>
      </c>
      <c r="AG26" s="1">
        <v>4</v>
      </c>
      <c r="AH26" s="1">
        <v>1</v>
      </c>
      <c r="AI26" s="1">
        <v>1</v>
      </c>
      <c r="AJ26" s="1">
        <v>4</v>
      </c>
      <c r="AK26" s="1">
        <v>4</v>
      </c>
      <c r="AL26" s="1">
        <v>1</v>
      </c>
      <c r="AM26" s="1">
        <v>2</v>
      </c>
      <c r="AN26" s="1">
        <v>4</v>
      </c>
      <c r="AO26" s="1">
        <v>4</v>
      </c>
      <c r="AP26" s="1">
        <v>1</v>
      </c>
      <c r="AQ26" s="1">
        <v>1</v>
      </c>
      <c r="AR26" s="1">
        <v>4</v>
      </c>
      <c r="AS26" s="1">
        <v>1</v>
      </c>
      <c r="AT26" s="1">
        <v>3</v>
      </c>
      <c r="AU26" s="1">
        <v>1</v>
      </c>
      <c r="AV26" s="1">
        <v>4</v>
      </c>
      <c r="AW26" s="1">
        <v>4</v>
      </c>
      <c r="AX26" s="1">
        <v>1</v>
      </c>
      <c r="AY26" s="1">
        <v>1</v>
      </c>
      <c r="AZ26" s="1">
        <v>4</v>
      </c>
      <c r="BA26" s="1">
        <v>4</v>
      </c>
      <c r="BB26" s="1">
        <v>3</v>
      </c>
      <c r="BC26" s="1">
        <v>4</v>
      </c>
      <c r="BD26" s="1">
        <v>2</v>
      </c>
      <c r="BE26" s="1">
        <v>1</v>
      </c>
      <c r="BF26" s="1">
        <v>3</v>
      </c>
      <c r="BG26" s="1">
        <v>3</v>
      </c>
      <c r="BH26" s="1">
        <v>4</v>
      </c>
      <c r="BI26" s="1">
        <v>1</v>
      </c>
      <c r="BJ26" s="1">
        <v>1</v>
      </c>
      <c r="BK26" s="1">
        <v>1</v>
      </c>
      <c r="BL26" s="1">
        <v>1</v>
      </c>
      <c r="BM26" s="1">
        <v>1</v>
      </c>
      <c r="BN26" s="1">
        <v>1</v>
      </c>
      <c r="BO26" s="1">
        <v>1</v>
      </c>
      <c r="BP26" s="1">
        <v>4</v>
      </c>
      <c r="BQ26">
        <f t="shared" si="13"/>
        <v>19</v>
      </c>
      <c r="BR26">
        <f t="shared" si="0"/>
        <v>60</v>
      </c>
      <c r="BS26">
        <f t="shared" si="14"/>
        <v>11</v>
      </c>
    </row>
    <row r="27" spans="1:71" ht="15.75" customHeight="1" x14ac:dyDescent="0.35">
      <c r="A27" s="2">
        <v>43346.701353576384</v>
      </c>
      <c r="B27" s="1" t="s">
        <v>59</v>
      </c>
      <c r="C27" s="1" t="str">
        <f t="shared" si="1"/>
        <v>???</v>
      </c>
      <c r="D27" s="1" t="str">
        <f t="shared" si="2"/>
        <v>2. Усталый</v>
      </c>
      <c r="E27" s="1" t="str">
        <f t="shared" si="3"/>
        <v>3. Низкий</v>
      </c>
      <c r="F27" s="1" t="str">
        <f t="shared" si="4"/>
        <v>1. Молодой</v>
      </c>
      <c r="G27" s="1" t="str">
        <f t="shared" si="5"/>
        <v>2. Хрен знает</v>
      </c>
      <c r="H27" s="1" t="str">
        <f t="shared" si="6"/>
        <v>3. Люблю</v>
      </c>
      <c r="I27" s="1" t="str">
        <f t="shared" si="7"/>
        <v>2. Всяко-разно</v>
      </c>
      <c r="J27" t="str">
        <f t="shared" si="8"/>
        <v>2. Вроде был…</v>
      </c>
      <c r="K27" t="str">
        <f t="shared" si="9"/>
        <v>2. Средний</v>
      </c>
      <c r="L27" t="str">
        <f t="shared" si="10"/>
        <v>2. Вроде был…</v>
      </c>
      <c r="M27" t="str">
        <f t="shared" si="11"/>
        <v>1. Низкие ДУ</v>
      </c>
      <c r="N27" t="str">
        <f t="shared" si="12"/>
        <v>1. Ниче, подождут</v>
      </c>
      <c r="O27" s="1">
        <v>28</v>
      </c>
      <c r="P27" s="1">
        <v>7</v>
      </c>
      <c r="Q27" s="3">
        <v>1.5</v>
      </c>
      <c r="R27" s="1">
        <v>6</v>
      </c>
      <c r="S27" s="1">
        <v>9</v>
      </c>
      <c r="T27" s="1">
        <v>14</v>
      </c>
      <c r="U27" s="1">
        <v>4</v>
      </c>
      <c r="V27" s="1">
        <v>3</v>
      </c>
      <c r="W27" s="1">
        <v>3</v>
      </c>
      <c r="X27" s="1">
        <v>3</v>
      </c>
      <c r="Y27" s="1">
        <v>1</v>
      </c>
      <c r="Z27" s="1">
        <v>4</v>
      </c>
      <c r="AA27" s="1">
        <v>2</v>
      </c>
      <c r="AB27" s="1">
        <v>2</v>
      </c>
      <c r="AC27" s="1">
        <v>2</v>
      </c>
      <c r="AD27" s="1">
        <v>2</v>
      </c>
      <c r="AE27" s="1">
        <v>4</v>
      </c>
      <c r="AF27" s="1">
        <v>4</v>
      </c>
      <c r="AG27" s="1">
        <v>4</v>
      </c>
      <c r="AH27" s="1">
        <v>3</v>
      </c>
      <c r="AI27" s="1">
        <v>2</v>
      </c>
      <c r="AJ27" s="1">
        <v>2</v>
      </c>
      <c r="AK27" s="1">
        <v>3</v>
      </c>
      <c r="AL27" s="1">
        <v>2</v>
      </c>
      <c r="AM27" s="1">
        <v>1</v>
      </c>
      <c r="AN27" s="1">
        <v>2</v>
      </c>
      <c r="AO27" s="1">
        <v>4</v>
      </c>
      <c r="AP27" s="1">
        <v>2</v>
      </c>
      <c r="AQ27" s="1">
        <v>1</v>
      </c>
      <c r="AR27" s="1">
        <v>3</v>
      </c>
      <c r="AS27" s="1">
        <v>2</v>
      </c>
      <c r="AT27" s="1">
        <v>2</v>
      </c>
      <c r="AU27" s="1">
        <v>1</v>
      </c>
      <c r="AV27" s="1">
        <v>4</v>
      </c>
      <c r="AW27" s="1">
        <v>4</v>
      </c>
      <c r="AX27" s="1">
        <v>2</v>
      </c>
      <c r="AY27" s="1">
        <v>2</v>
      </c>
      <c r="AZ27" s="1">
        <v>2</v>
      </c>
      <c r="BA27" s="1">
        <v>1</v>
      </c>
      <c r="BB27" s="1">
        <v>4</v>
      </c>
      <c r="BC27" s="1">
        <v>1</v>
      </c>
      <c r="BD27" s="1">
        <v>2</v>
      </c>
      <c r="BE27" s="1">
        <v>2</v>
      </c>
      <c r="BF27" s="1">
        <v>5</v>
      </c>
      <c r="BG27" s="1">
        <v>3</v>
      </c>
      <c r="BH27" s="1">
        <v>5</v>
      </c>
      <c r="BI27" s="1">
        <v>1</v>
      </c>
      <c r="BJ27" s="1">
        <v>1</v>
      </c>
      <c r="BK27" s="1">
        <v>1</v>
      </c>
      <c r="BL27" s="1">
        <v>1</v>
      </c>
      <c r="BM27" s="1">
        <v>1</v>
      </c>
      <c r="BN27" s="1">
        <v>1</v>
      </c>
      <c r="BO27" s="1">
        <v>1</v>
      </c>
      <c r="BP27" s="1">
        <v>4</v>
      </c>
      <c r="BQ27">
        <f t="shared" si="13"/>
        <v>23</v>
      </c>
      <c r="BR27">
        <f t="shared" si="0"/>
        <v>54</v>
      </c>
      <c r="BS27">
        <f t="shared" si="14"/>
        <v>12</v>
      </c>
    </row>
    <row r="28" spans="1:71" ht="15.75" customHeight="1" x14ac:dyDescent="0.35">
      <c r="A28" s="2">
        <v>43346.70149511574</v>
      </c>
      <c r="B28" s="1" t="s">
        <v>58</v>
      </c>
      <c r="C28" s="1" t="str">
        <f t="shared" si="1"/>
        <v>ЖКСП</v>
      </c>
      <c r="D28" s="1" t="str">
        <f t="shared" si="2"/>
        <v>2. Усталый</v>
      </c>
      <c r="E28" s="1" t="str">
        <f t="shared" si="3"/>
        <v>1. Высокий</v>
      </c>
      <c r="F28" s="1" t="str">
        <f t="shared" si="4"/>
        <v>2. Ничотак</v>
      </c>
      <c r="G28" s="1" t="str">
        <f t="shared" si="5"/>
        <v>2. Хрен знает</v>
      </c>
      <c r="H28" s="1" t="str">
        <f t="shared" si="6"/>
        <v>3. Люблю</v>
      </c>
      <c r="I28" s="1" t="str">
        <f t="shared" si="7"/>
        <v>2. Всяко-разно</v>
      </c>
      <c r="J28" t="str">
        <f t="shared" si="8"/>
        <v>1. Недавно</v>
      </c>
      <c r="K28" t="str">
        <f t="shared" si="9"/>
        <v>2. Средний</v>
      </c>
      <c r="L28" t="str">
        <f t="shared" si="10"/>
        <v>2. Вроде был…</v>
      </c>
      <c r="M28" t="str">
        <f t="shared" si="11"/>
        <v>3. нимагубезпочты</v>
      </c>
      <c r="N28" t="str">
        <f t="shared" si="12"/>
        <v>3. Простойэтоплоха!</v>
      </c>
      <c r="O28" s="1">
        <v>36</v>
      </c>
      <c r="P28" s="1">
        <v>16</v>
      </c>
      <c r="Q28" s="1">
        <v>12</v>
      </c>
      <c r="R28" s="1">
        <v>6</v>
      </c>
      <c r="S28" s="1">
        <v>0</v>
      </c>
      <c r="T28" s="1">
        <v>14</v>
      </c>
      <c r="U28" s="1">
        <v>4</v>
      </c>
      <c r="V28" s="1">
        <v>5</v>
      </c>
      <c r="W28" s="1">
        <v>3</v>
      </c>
      <c r="X28" s="1">
        <v>3</v>
      </c>
      <c r="Y28" s="1">
        <v>3</v>
      </c>
      <c r="Z28" s="1">
        <v>3</v>
      </c>
      <c r="AA28" s="1">
        <v>4</v>
      </c>
      <c r="AB28" s="1">
        <v>2</v>
      </c>
      <c r="AC28" s="1">
        <v>2</v>
      </c>
      <c r="AD28" s="1">
        <v>2</v>
      </c>
      <c r="AE28" s="1">
        <v>2</v>
      </c>
      <c r="AF28" s="1">
        <v>4</v>
      </c>
      <c r="AG28" s="1">
        <v>3</v>
      </c>
      <c r="AH28" s="1">
        <v>3</v>
      </c>
      <c r="AI28" s="1">
        <v>3</v>
      </c>
      <c r="AJ28" s="1">
        <v>3</v>
      </c>
      <c r="AK28" s="1">
        <v>3</v>
      </c>
      <c r="AL28" s="1">
        <v>3</v>
      </c>
      <c r="AM28" s="1">
        <v>3</v>
      </c>
      <c r="AN28" s="1">
        <v>2</v>
      </c>
      <c r="AO28" s="1">
        <v>4</v>
      </c>
      <c r="AP28" s="1">
        <v>3</v>
      </c>
      <c r="AQ28" s="1">
        <v>2</v>
      </c>
      <c r="AR28" s="1">
        <v>2</v>
      </c>
      <c r="AS28" s="1">
        <v>1</v>
      </c>
      <c r="AT28" s="1">
        <v>2</v>
      </c>
      <c r="AU28" s="1">
        <v>4</v>
      </c>
      <c r="AV28" s="1">
        <v>4</v>
      </c>
      <c r="AW28" s="1">
        <v>3</v>
      </c>
      <c r="AX28" s="1">
        <v>3</v>
      </c>
      <c r="AY28" s="1">
        <v>3</v>
      </c>
      <c r="AZ28" s="1">
        <v>4</v>
      </c>
      <c r="BA28" s="1">
        <v>3</v>
      </c>
      <c r="BB28" s="1">
        <v>2</v>
      </c>
      <c r="BC28" s="1">
        <v>3</v>
      </c>
      <c r="BD28" s="1">
        <v>4</v>
      </c>
      <c r="BE28" s="1">
        <v>2</v>
      </c>
      <c r="BF28" s="1">
        <v>4</v>
      </c>
      <c r="BG28" s="1">
        <v>3</v>
      </c>
      <c r="BH28" s="1">
        <v>3</v>
      </c>
      <c r="BI28" s="1">
        <v>4</v>
      </c>
      <c r="BJ28" s="1">
        <v>4</v>
      </c>
      <c r="BK28" s="1">
        <v>4</v>
      </c>
      <c r="BL28" s="1">
        <v>4</v>
      </c>
      <c r="BM28" s="1">
        <v>5</v>
      </c>
      <c r="BN28" s="1">
        <v>4</v>
      </c>
      <c r="BO28" s="1">
        <v>4</v>
      </c>
      <c r="BP28" s="1">
        <v>5</v>
      </c>
      <c r="BQ28">
        <f t="shared" si="13"/>
        <v>26</v>
      </c>
      <c r="BR28">
        <f t="shared" si="0"/>
        <v>69</v>
      </c>
      <c r="BS28">
        <f t="shared" si="14"/>
        <v>32</v>
      </c>
    </row>
    <row r="29" spans="1:71" ht="15.75" customHeight="1" x14ac:dyDescent="0.35">
      <c r="A29" s="2">
        <v>43346.703690879629</v>
      </c>
      <c r="B29" s="1" t="s">
        <v>59</v>
      </c>
      <c r="C29" s="1" t="str">
        <f t="shared" si="1"/>
        <v>М</v>
      </c>
      <c r="D29" s="1" t="str">
        <f t="shared" si="2"/>
        <v>3. В загоне</v>
      </c>
      <c r="E29" s="1" t="str">
        <f t="shared" si="3"/>
        <v>1. Высокий</v>
      </c>
      <c r="F29" s="1" t="str">
        <f t="shared" si="4"/>
        <v>2. Ничотак</v>
      </c>
      <c r="G29" s="1" t="str">
        <f t="shared" si="5"/>
        <v>1. Легко заменим</v>
      </c>
      <c r="H29" s="1" t="str">
        <f t="shared" si="6"/>
        <v>2. Ну так...</v>
      </c>
      <c r="I29" s="1" t="str">
        <f t="shared" si="7"/>
        <v>3. Нервяка</v>
      </c>
      <c r="J29" t="str">
        <f t="shared" si="8"/>
        <v>1. Недавно</v>
      </c>
      <c r="K29" t="str">
        <f t="shared" si="9"/>
        <v>1. КороткийНедавно</v>
      </c>
      <c r="L29" t="str">
        <f t="shared" si="10"/>
        <v>2. Вроде был…</v>
      </c>
      <c r="M29" t="str">
        <f t="shared" si="11"/>
        <v>1. Низкие ДУ</v>
      </c>
      <c r="N29" t="str">
        <f t="shared" si="12"/>
        <v>1. Ниче, подождут</v>
      </c>
      <c r="O29" s="1">
        <v>33</v>
      </c>
      <c r="P29" s="1">
        <v>14</v>
      </c>
      <c r="Q29" s="1">
        <v>0.5</v>
      </c>
      <c r="R29" s="1">
        <v>5</v>
      </c>
      <c r="S29" s="1">
        <v>1</v>
      </c>
      <c r="T29" s="1">
        <v>5</v>
      </c>
      <c r="U29" s="1">
        <v>5</v>
      </c>
      <c r="V29" s="1">
        <v>7</v>
      </c>
      <c r="W29" s="1">
        <v>4</v>
      </c>
      <c r="X29" s="1">
        <v>3</v>
      </c>
      <c r="Y29" s="1">
        <v>3</v>
      </c>
      <c r="Z29" s="1">
        <v>3</v>
      </c>
      <c r="AA29" s="1">
        <v>4</v>
      </c>
      <c r="AB29" s="1">
        <v>4</v>
      </c>
      <c r="AC29" s="1">
        <v>4</v>
      </c>
      <c r="AD29" s="1">
        <v>5</v>
      </c>
      <c r="AE29" s="1">
        <v>4</v>
      </c>
      <c r="AF29" s="1">
        <v>2</v>
      </c>
      <c r="AG29" s="1">
        <v>4</v>
      </c>
      <c r="AH29" s="1">
        <v>4</v>
      </c>
      <c r="AI29" s="1">
        <v>3</v>
      </c>
      <c r="AJ29" s="1">
        <v>4</v>
      </c>
      <c r="AK29" s="1">
        <v>4</v>
      </c>
      <c r="AL29" s="1">
        <v>4</v>
      </c>
      <c r="AM29" s="1">
        <v>4</v>
      </c>
      <c r="AN29" s="1">
        <v>4</v>
      </c>
      <c r="AO29" s="1">
        <v>4</v>
      </c>
      <c r="AP29" s="1">
        <v>4</v>
      </c>
      <c r="AQ29" s="1">
        <v>4</v>
      </c>
      <c r="AR29" s="1">
        <v>3</v>
      </c>
      <c r="AS29" s="1">
        <v>1</v>
      </c>
      <c r="AT29" s="1">
        <v>1</v>
      </c>
      <c r="AU29" s="1">
        <v>2</v>
      </c>
      <c r="AV29" s="1">
        <v>3</v>
      </c>
      <c r="AW29" s="1">
        <v>2</v>
      </c>
      <c r="AX29" s="1">
        <v>2</v>
      </c>
      <c r="AY29" s="1">
        <v>2</v>
      </c>
      <c r="AZ29" s="1">
        <v>3</v>
      </c>
      <c r="BA29" s="1">
        <v>1</v>
      </c>
      <c r="BB29" s="1">
        <v>2</v>
      </c>
      <c r="BC29" s="1">
        <v>3</v>
      </c>
      <c r="BD29" s="1">
        <v>4</v>
      </c>
      <c r="BE29" s="1">
        <v>3</v>
      </c>
      <c r="BF29" s="1">
        <v>5</v>
      </c>
      <c r="BG29" s="1">
        <v>5</v>
      </c>
      <c r="BH29" s="1">
        <v>4</v>
      </c>
      <c r="BI29" s="1">
        <v>4</v>
      </c>
      <c r="BJ29" s="1">
        <v>3</v>
      </c>
      <c r="BK29" s="1">
        <v>1</v>
      </c>
      <c r="BL29" s="1">
        <v>1</v>
      </c>
      <c r="BM29" s="1">
        <v>1</v>
      </c>
      <c r="BN29" s="1">
        <v>1</v>
      </c>
      <c r="BO29" s="1">
        <v>1</v>
      </c>
      <c r="BP29" s="1">
        <v>2</v>
      </c>
      <c r="BQ29">
        <f t="shared" si="13"/>
        <v>38</v>
      </c>
      <c r="BR29">
        <f t="shared" si="0"/>
        <v>71</v>
      </c>
      <c r="BS29">
        <f t="shared" si="14"/>
        <v>16</v>
      </c>
    </row>
    <row r="30" spans="1:71" ht="15.75" customHeight="1" x14ac:dyDescent="0.35">
      <c r="A30" s="2">
        <v>43346.703969108799</v>
      </c>
      <c r="B30" s="1" t="s">
        <v>58</v>
      </c>
      <c r="C30" s="1" t="str">
        <f t="shared" si="1"/>
        <v>???</v>
      </c>
      <c r="D30" s="1" t="str">
        <f t="shared" si="2"/>
        <v>1. Не уставший</v>
      </c>
      <c r="E30" s="1" t="str">
        <f t="shared" si="3"/>
        <v>2. Умеренный</v>
      </c>
      <c r="F30" s="1" t="str">
        <f t="shared" si="4"/>
        <v>2. Ничотак</v>
      </c>
      <c r="G30" s="1" t="str">
        <f t="shared" si="5"/>
        <v>1. Легко заменим</v>
      </c>
      <c r="H30" s="1" t="str">
        <f t="shared" si="6"/>
        <v>3. Люблю</v>
      </c>
      <c r="I30" s="1" t="str">
        <f t="shared" si="7"/>
        <v>2. Всяко-разно</v>
      </c>
      <c r="J30" t="str">
        <f t="shared" si="8"/>
        <v>3. Очень давно</v>
      </c>
      <c r="K30" t="str">
        <f t="shared" si="9"/>
        <v>2. Средний</v>
      </c>
      <c r="L30" t="str">
        <f t="shared" si="10"/>
        <v>3. Крута!!!</v>
      </c>
      <c r="M30" t="str">
        <f t="shared" si="11"/>
        <v>1. Низкие ДУ</v>
      </c>
      <c r="N30" t="str">
        <f t="shared" si="12"/>
        <v>1. Ниче, подождут</v>
      </c>
      <c r="O30" s="1">
        <v>33</v>
      </c>
      <c r="P30" s="1">
        <v>14</v>
      </c>
      <c r="Q30" s="1">
        <v>2</v>
      </c>
      <c r="R30" s="1">
        <v>6</v>
      </c>
      <c r="S30" s="1">
        <v>72</v>
      </c>
      <c r="T30" s="1">
        <v>7</v>
      </c>
      <c r="U30" s="1">
        <v>6</v>
      </c>
      <c r="V30" s="1">
        <v>5</v>
      </c>
      <c r="W30" s="1">
        <v>3</v>
      </c>
      <c r="X30" s="1">
        <v>2</v>
      </c>
      <c r="Y30" s="1">
        <v>3</v>
      </c>
      <c r="Z30" s="1">
        <v>2</v>
      </c>
      <c r="AA30" s="1">
        <v>1</v>
      </c>
      <c r="AB30" s="1">
        <v>2</v>
      </c>
      <c r="AC30" s="1">
        <v>2</v>
      </c>
      <c r="AD30" s="1">
        <v>1</v>
      </c>
      <c r="AE30" s="1">
        <v>1</v>
      </c>
      <c r="AF30" s="1">
        <v>3</v>
      </c>
      <c r="AG30" s="1">
        <v>2</v>
      </c>
      <c r="AH30" s="1">
        <v>4</v>
      </c>
      <c r="AI30" s="1">
        <v>2</v>
      </c>
      <c r="AJ30" s="1">
        <v>3</v>
      </c>
      <c r="AK30" s="1">
        <v>3</v>
      </c>
      <c r="AL30" s="1">
        <v>2</v>
      </c>
      <c r="AM30" s="1">
        <v>2</v>
      </c>
      <c r="AN30" s="1">
        <v>4</v>
      </c>
      <c r="AO30" s="1">
        <v>4</v>
      </c>
      <c r="AP30" s="1">
        <v>4</v>
      </c>
      <c r="AQ30" s="1">
        <v>2</v>
      </c>
      <c r="AR30" s="1">
        <v>3</v>
      </c>
      <c r="AS30" s="1">
        <v>1</v>
      </c>
      <c r="AT30" s="1">
        <v>1</v>
      </c>
      <c r="AU30" s="1">
        <v>3</v>
      </c>
      <c r="AV30" s="1">
        <v>2</v>
      </c>
      <c r="AW30" s="1">
        <v>3</v>
      </c>
      <c r="AX30" s="1">
        <v>2</v>
      </c>
      <c r="AY30" s="1">
        <v>4</v>
      </c>
      <c r="AZ30" s="1">
        <v>4</v>
      </c>
      <c r="BA30" s="1">
        <v>3</v>
      </c>
      <c r="BB30" s="1">
        <v>1</v>
      </c>
      <c r="BC30" s="1">
        <v>4</v>
      </c>
      <c r="BD30" s="1">
        <v>2</v>
      </c>
      <c r="BE30" s="1">
        <v>3</v>
      </c>
      <c r="BF30" s="1">
        <v>5</v>
      </c>
      <c r="BG30" s="1">
        <v>3</v>
      </c>
      <c r="BH30" s="1">
        <v>4</v>
      </c>
      <c r="BI30" s="1">
        <v>1</v>
      </c>
      <c r="BJ30" s="1">
        <v>1</v>
      </c>
      <c r="BK30" s="1">
        <v>1</v>
      </c>
      <c r="BL30" s="1">
        <v>1</v>
      </c>
      <c r="BM30" s="1">
        <v>1</v>
      </c>
      <c r="BN30" s="1">
        <v>1</v>
      </c>
      <c r="BO30" s="1">
        <v>2</v>
      </c>
      <c r="BP30" s="1">
        <v>1</v>
      </c>
      <c r="BQ30">
        <f t="shared" si="13"/>
        <v>22</v>
      </c>
      <c r="BR30">
        <f t="shared" si="0"/>
        <v>66</v>
      </c>
      <c r="BS30">
        <f t="shared" si="14"/>
        <v>12</v>
      </c>
    </row>
    <row r="31" spans="1:71" ht="15.75" customHeight="1" x14ac:dyDescent="0.35">
      <c r="A31" s="2">
        <v>43346.706772569443</v>
      </c>
      <c r="B31" s="1" t="s">
        <v>58</v>
      </c>
      <c r="C31" s="1" t="str">
        <f t="shared" si="1"/>
        <v>???</v>
      </c>
      <c r="D31" s="1" t="str">
        <f t="shared" si="2"/>
        <v>2. Усталый</v>
      </c>
      <c r="E31" s="1" t="str">
        <f t="shared" si="3"/>
        <v>1. Высокий</v>
      </c>
      <c r="F31" s="1" t="str">
        <f t="shared" si="4"/>
        <v>1. Молодой</v>
      </c>
      <c r="G31" s="1" t="str">
        <f t="shared" si="5"/>
        <v>1. Легко заменим</v>
      </c>
      <c r="H31" s="1" t="str">
        <f t="shared" si="6"/>
        <v>2. Ну так...</v>
      </c>
      <c r="I31" s="1" t="str">
        <f t="shared" si="7"/>
        <v>2. Всяко-разно</v>
      </c>
      <c r="J31" t="str">
        <f t="shared" si="8"/>
        <v>2. Вроде был…</v>
      </c>
      <c r="K31" t="str">
        <f t="shared" si="9"/>
        <v>2. Средний</v>
      </c>
      <c r="L31" t="str">
        <f t="shared" si="10"/>
        <v>3. Крута!!!</v>
      </c>
      <c r="M31" t="str">
        <f t="shared" si="11"/>
        <v>1. Низкие ДУ</v>
      </c>
      <c r="N31" t="str">
        <f t="shared" si="12"/>
        <v>1. Ниче, подождут</v>
      </c>
      <c r="O31" s="1">
        <v>28</v>
      </c>
      <c r="P31" s="1">
        <v>10</v>
      </c>
      <c r="Q31" s="1">
        <v>2</v>
      </c>
      <c r="R31" s="1">
        <v>5</v>
      </c>
      <c r="S31" s="1">
        <v>5</v>
      </c>
      <c r="T31" s="1">
        <v>7</v>
      </c>
      <c r="U31" s="1">
        <v>6</v>
      </c>
      <c r="V31" s="1">
        <v>4</v>
      </c>
      <c r="W31" s="1">
        <v>3</v>
      </c>
      <c r="X31" s="1">
        <v>2</v>
      </c>
      <c r="Y31" s="1">
        <v>3</v>
      </c>
      <c r="Z31" s="1">
        <v>4</v>
      </c>
      <c r="AA31" s="1">
        <v>2</v>
      </c>
      <c r="AB31" s="1">
        <v>2</v>
      </c>
      <c r="AC31" s="1">
        <v>2</v>
      </c>
      <c r="AD31" s="1">
        <v>1</v>
      </c>
      <c r="AE31" s="1">
        <v>4</v>
      </c>
      <c r="AF31" s="1">
        <v>4</v>
      </c>
      <c r="AG31" s="1">
        <v>3</v>
      </c>
      <c r="AH31" s="1">
        <v>4</v>
      </c>
      <c r="AI31" s="1">
        <v>3</v>
      </c>
      <c r="AJ31" s="1">
        <v>3</v>
      </c>
      <c r="AK31" s="1">
        <v>1</v>
      </c>
      <c r="AL31" s="1">
        <v>2</v>
      </c>
      <c r="AM31" s="1">
        <v>3</v>
      </c>
      <c r="AN31" s="1">
        <v>4</v>
      </c>
      <c r="AO31" s="1">
        <v>4</v>
      </c>
      <c r="AP31" s="1">
        <v>4</v>
      </c>
      <c r="AQ31" s="1">
        <v>2</v>
      </c>
      <c r="AR31" s="1">
        <v>2</v>
      </c>
      <c r="AS31" s="1">
        <v>3</v>
      </c>
      <c r="AT31" s="1">
        <v>4</v>
      </c>
      <c r="AU31" s="1">
        <v>2</v>
      </c>
      <c r="AV31" s="1">
        <v>2</v>
      </c>
      <c r="AW31" s="1">
        <v>4</v>
      </c>
      <c r="AX31" s="1">
        <v>3</v>
      </c>
      <c r="AY31" s="1">
        <v>3</v>
      </c>
      <c r="AZ31" s="1">
        <v>4</v>
      </c>
      <c r="BA31" s="1">
        <v>3</v>
      </c>
      <c r="BB31" s="1">
        <v>4</v>
      </c>
      <c r="BC31" s="1">
        <v>3</v>
      </c>
      <c r="BD31" s="1">
        <v>4</v>
      </c>
      <c r="BE31" s="1">
        <v>2</v>
      </c>
      <c r="BF31" s="1">
        <v>3</v>
      </c>
      <c r="BG31" s="1">
        <v>3</v>
      </c>
      <c r="BH31" s="1">
        <v>1</v>
      </c>
      <c r="BI31" s="1">
        <v>2</v>
      </c>
      <c r="BJ31" s="1">
        <v>1</v>
      </c>
      <c r="BK31" s="1">
        <v>1</v>
      </c>
      <c r="BL31" s="1">
        <v>1</v>
      </c>
      <c r="BM31" s="1">
        <v>1</v>
      </c>
      <c r="BN31" s="1">
        <v>2</v>
      </c>
      <c r="BO31" s="1">
        <v>2</v>
      </c>
      <c r="BP31" s="1">
        <v>2</v>
      </c>
      <c r="BQ31">
        <f t="shared" si="13"/>
        <v>23</v>
      </c>
      <c r="BR31">
        <f t="shared" si="0"/>
        <v>73</v>
      </c>
      <c r="BS31">
        <f t="shared" si="14"/>
        <v>11</v>
      </c>
    </row>
    <row r="32" spans="1:71" ht="15.75" customHeight="1" x14ac:dyDescent="0.35">
      <c r="A32" s="2">
        <v>43346.706848506947</v>
      </c>
      <c r="B32" s="1" t="s">
        <v>58</v>
      </c>
      <c r="C32" s="1" t="str">
        <f t="shared" si="1"/>
        <v>ЖКСП</v>
      </c>
      <c r="D32" s="1" t="str">
        <f t="shared" si="2"/>
        <v>3. В загоне</v>
      </c>
      <c r="E32" s="1" t="str">
        <f t="shared" si="3"/>
        <v>1. Высокий</v>
      </c>
      <c r="F32" s="1" t="str">
        <f t="shared" si="4"/>
        <v>2. Ничотак</v>
      </c>
      <c r="G32" s="1" t="str">
        <f t="shared" si="5"/>
        <v>2. Хрен знает</v>
      </c>
      <c r="H32" s="1" t="str">
        <f t="shared" si="6"/>
        <v>2. Ну так...</v>
      </c>
      <c r="I32" s="1" t="str">
        <f t="shared" si="7"/>
        <v>2. Всяко-разно</v>
      </c>
      <c r="J32" t="str">
        <f t="shared" si="8"/>
        <v>1. Недавно</v>
      </c>
      <c r="K32" t="str">
        <f t="shared" si="9"/>
        <v>3. Большой</v>
      </c>
      <c r="L32" t="str">
        <f t="shared" si="10"/>
        <v>3. Крута!!!</v>
      </c>
      <c r="M32" t="str">
        <f t="shared" si="11"/>
        <v>3. нимагубезпочты</v>
      </c>
      <c r="N32" t="str">
        <f t="shared" si="12"/>
        <v>2. ну не знаю</v>
      </c>
      <c r="O32" s="1">
        <v>37</v>
      </c>
      <c r="P32" s="1">
        <v>17</v>
      </c>
      <c r="Q32" s="1">
        <v>10</v>
      </c>
      <c r="R32" s="1">
        <v>4</v>
      </c>
      <c r="S32" s="1">
        <v>1</v>
      </c>
      <c r="T32" s="1">
        <v>24</v>
      </c>
      <c r="U32" s="1">
        <v>6</v>
      </c>
      <c r="V32" s="1">
        <v>5</v>
      </c>
      <c r="W32" s="1">
        <v>3</v>
      </c>
      <c r="X32" s="1">
        <v>3</v>
      </c>
      <c r="Y32" s="1">
        <v>5</v>
      </c>
      <c r="Z32" s="1">
        <v>3</v>
      </c>
      <c r="AA32" s="1">
        <v>2</v>
      </c>
      <c r="AB32" s="1">
        <v>5</v>
      </c>
      <c r="AC32" s="1">
        <v>4</v>
      </c>
      <c r="AD32" s="1">
        <v>4</v>
      </c>
      <c r="AE32" s="1">
        <v>3</v>
      </c>
      <c r="AF32" s="1">
        <v>4</v>
      </c>
      <c r="AG32" s="1">
        <v>4</v>
      </c>
      <c r="AH32" s="1">
        <v>3</v>
      </c>
      <c r="AI32" s="1">
        <v>2</v>
      </c>
      <c r="AJ32" s="1">
        <v>4</v>
      </c>
      <c r="AK32" s="1">
        <v>4</v>
      </c>
      <c r="AL32" s="1">
        <v>4</v>
      </c>
      <c r="AM32" s="1">
        <v>4</v>
      </c>
      <c r="AN32" s="1">
        <v>3</v>
      </c>
      <c r="AO32" s="1">
        <v>3</v>
      </c>
      <c r="AP32" s="1">
        <v>3</v>
      </c>
      <c r="AQ32" s="1">
        <v>4</v>
      </c>
      <c r="AR32" s="1">
        <v>3</v>
      </c>
      <c r="AS32" s="1">
        <v>2</v>
      </c>
      <c r="AT32" s="1">
        <v>4</v>
      </c>
      <c r="AU32" s="1">
        <v>2</v>
      </c>
      <c r="AV32" s="1">
        <v>3</v>
      </c>
      <c r="AW32" s="1">
        <v>3</v>
      </c>
      <c r="AX32" s="1">
        <v>4</v>
      </c>
      <c r="AY32" s="1">
        <v>2</v>
      </c>
      <c r="AZ32" s="1">
        <v>4</v>
      </c>
      <c r="BA32" s="1">
        <v>3</v>
      </c>
      <c r="BB32" s="1">
        <v>3</v>
      </c>
      <c r="BC32" s="1">
        <v>4</v>
      </c>
      <c r="BD32" s="1">
        <v>4</v>
      </c>
      <c r="BE32" s="1">
        <v>4</v>
      </c>
      <c r="BF32" s="1">
        <v>4</v>
      </c>
      <c r="BG32" s="1">
        <v>3</v>
      </c>
      <c r="BH32" s="1">
        <v>3</v>
      </c>
      <c r="BI32" s="1">
        <v>4</v>
      </c>
      <c r="BJ32" s="1">
        <v>5</v>
      </c>
      <c r="BK32" s="1">
        <v>5</v>
      </c>
      <c r="BL32" s="1">
        <v>4</v>
      </c>
      <c r="BM32" s="1">
        <v>3</v>
      </c>
      <c r="BN32" s="1">
        <v>5</v>
      </c>
      <c r="BO32" s="1">
        <v>5</v>
      </c>
      <c r="BP32" s="1">
        <v>3</v>
      </c>
      <c r="BQ32">
        <f t="shared" si="13"/>
        <v>34</v>
      </c>
      <c r="BR32">
        <f t="shared" si="0"/>
        <v>79</v>
      </c>
      <c r="BS32">
        <f t="shared" si="14"/>
        <v>34</v>
      </c>
    </row>
    <row r="33" spans="1:71" ht="15.75" customHeight="1" x14ac:dyDescent="0.35">
      <c r="A33" s="2">
        <v>43346.709512685185</v>
      </c>
      <c r="B33" s="1" t="s">
        <v>58</v>
      </c>
      <c r="C33" s="1" t="str">
        <f t="shared" si="1"/>
        <v>???</v>
      </c>
      <c r="D33" s="1" t="str">
        <f t="shared" si="2"/>
        <v>1. Не уставший</v>
      </c>
      <c r="E33" s="1" t="str">
        <f t="shared" si="3"/>
        <v>2. Умеренный</v>
      </c>
      <c r="F33" s="1" t="str">
        <f t="shared" si="4"/>
        <v>2. Ничотак</v>
      </c>
      <c r="G33" s="1" t="str">
        <f t="shared" si="5"/>
        <v>2. Хрен знает</v>
      </c>
      <c r="H33" s="1" t="str">
        <f t="shared" si="6"/>
        <v>2. Ну так...</v>
      </c>
      <c r="I33" s="1" t="str">
        <f t="shared" si="7"/>
        <v>3. Нервяка</v>
      </c>
      <c r="J33" t="str">
        <f t="shared" si="8"/>
        <v>2. Вроде был…</v>
      </c>
      <c r="K33" t="str">
        <f t="shared" si="9"/>
        <v>3. Большой</v>
      </c>
      <c r="L33" t="str">
        <f t="shared" si="10"/>
        <v>3. Крута!!!</v>
      </c>
      <c r="M33" t="str">
        <f t="shared" si="11"/>
        <v>2. Смешанно</v>
      </c>
      <c r="N33" t="str">
        <f t="shared" si="12"/>
        <v>3. Простойэтоплоха!</v>
      </c>
      <c r="O33" s="1">
        <v>40</v>
      </c>
      <c r="P33" s="1">
        <v>20</v>
      </c>
      <c r="Q33" s="1">
        <v>5</v>
      </c>
      <c r="R33" s="1">
        <v>5</v>
      </c>
      <c r="S33" s="1">
        <v>8</v>
      </c>
      <c r="T33" s="1">
        <v>20</v>
      </c>
      <c r="U33" s="1">
        <v>6</v>
      </c>
      <c r="V33" s="1">
        <v>6</v>
      </c>
      <c r="W33" s="1">
        <v>3</v>
      </c>
      <c r="X33" s="1">
        <v>3</v>
      </c>
      <c r="Y33" s="1">
        <v>2</v>
      </c>
      <c r="Z33" s="1">
        <v>4</v>
      </c>
      <c r="AA33" s="1">
        <v>2</v>
      </c>
      <c r="AB33" s="1">
        <v>3</v>
      </c>
      <c r="AC33" s="1">
        <v>2</v>
      </c>
      <c r="AD33" s="1">
        <v>1</v>
      </c>
      <c r="AE33" s="1">
        <v>1</v>
      </c>
      <c r="AF33" s="1">
        <v>4</v>
      </c>
      <c r="AG33" s="1">
        <v>2</v>
      </c>
      <c r="AH33" s="1">
        <v>3</v>
      </c>
      <c r="AI33" s="1">
        <v>3</v>
      </c>
      <c r="AJ33" s="1">
        <v>2</v>
      </c>
      <c r="AK33" s="1">
        <v>2</v>
      </c>
      <c r="AL33" s="1">
        <v>2</v>
      </c>
      <c r="AM33" s="1">
        <v>1</v>
      </c>
      <c r="AN33" s="1">
        <v>3</v>
      </c>
      <c r="AO33" s="1">
        <v>3</v>
      </c>
      <c r="AP33" s="1">
        <v>4</v>
      </c>
      <c r="AQ33" s="1">
        <v>2</v>
      </c>
      <c r="AR33" s="1">
        <v>3</v>
      </c>
      <c r="AS33" s="1">
        <v>1</v>
      </c>
      <c r="AT33" s="1">
        <v>2</v>
      </c>
      <c r="AU33" s="1">
        <v>4</v>
      </c>
      <c r="AV33" s="1">
        <v>2</v>
      </c>
      <c r="AW33" s="1">
        <v>4</v>
      </c>
      <c r="AX33" s="1">
        <v>3</v>
      </c>
      <c r="AY33" s="1">
        <v>3</v>
      </c>
      <c r="AZ33" s="1">
        <v>3</v>
      </c>
      <c r="BA33" s="1">
        <v>1</v>
      </c>
      <c r="BB33" s="1">
        <v>3</v>
      </c>
      <c r="BC33" s="1">
        <v>4</v>
      </c>
      <c r="BD33" s="1">
        <v>2</v>
      </c>
      <c r="BE33" s="1">
        <v>3</v>
      </c>
      <c r="BF33" s="1">
        <v>4</v>
      </c>
      <c r="BG33" s="1">
        <v>4</v>
      </c>
      <c r="BH33" s="1">
        <v>5</v>
      </c>
      <c r="BI33" s="1">
        <v>5</v>
      </c>
      <c r="BJ33" s="1">
        <v>3</v>
      </c>
      <c r="BK33" s="1">
        <v>3</v>
      </c>
      <c r="BL33" s="1">
        <v>3</v>
      </c>
      <c r="BM33" s="1">
        <v>4</v>
      </c>
      <c r="BN33" s="1">
        <v>3</v>
      </c>
      <c r="BO33" s="1">
        <v>2</v>
      </c>
      <c r="BP33" s="1">
        <v>3</v>
      </c>
      <c r="BQ33">
        <f t="shared" si="13"/>
        <v>21</v>
      </c>
      <c r="BR33">
        <f t="shared" si="0"/>
        <v>63</v>
      </c>
      <c r="BS33">
        <f t="shared" si="14"/>
        <v>28</v>
      </c>
    </row>
    <row r="34" spans="1:71" ht="15.75" customHeight="1" x14ac:dyDescent="0.35">
      <c r="A34" s="2">
        <v>43346.709680150467</v>
      </c>
      <c r="B34" s="1" t="s">
        <v>58</v>
      </c>
      <c r="C34" s="1" t="str">
        <f t="shared" si="1"/>
        <v>М</v>
      </c>
      <c r="D34" s="1" t="str">
        <f t="shared" si="2"/>
        <v>3. В загоне</v>
      </c>
      <c r="E34" s="1" t="str">
        <f t="shared" si="3"/>
        <v>2. Умеренный</v>
      </c>
      <c r="F34" s="1" t="str">
        <f t="shared" si="4"/>
        <v>2. Ничотак</v>
      </c>
      <c r="G34" s="1" t="str">
        <f t="shared" si="5"/>
        <v>2. Хрен знает</v>
      </c>
      <c r="H34" s="1" t="str">
        <f t="shared" si="6"/>
        <v>3. Люблю</v>
      </c>
      <c r="I34" s="1" t="str">
        <f t="shared" si="7"/>
        <v>2. Всяко-разно</v>
      </c>
      <c r="J34" t="str">
        <f t="shared" si="8"/>
        <v>3. Очень давно</v>
      </c>
      <c r="K34" t="str">
        <f t="shared" si="9"/>
        <v>3. Большой</v>
      </c>
      <c r="L34" t="str">
        <f t="shared" si="10"/>
        <v>3. Крута!!!</v>
      </c>
      <c r="M34" t="str">
        <f t="shared" si="11"/>
        <v>1. Низкие ДУ</v>
      </c>
      <c r="N34" t="str">
        <f t="shared" si="12"/>
        <v>3. Простойэтоплоха!</v>
      </c>
      <c r="O34" s="1">
        <v>35</v>
      </c>
      <c r="P34" s="1">
        <v>13</v>
      </c>
      <c r="Q34" s="1">
        <v>1</v>
      </c>
      <c r="R34" s="1">
        <v>7</v>
      </c>
      <c r="S34" s="1">
        <v>70</v>
      </c>
      <c r="T34" s="1">
        <v>21</v>
      </c>
      <c r="U34" s="1">
        <v>7</v>
      </c>
      <c r="V34" s="1">
        <v>4</v>
      </c>
      <c r="W34" s="1">
        <v>3</v>
      </c>
      <c r="X34" s="1">
        <v>4</v>
      </c>
      <c r="Y34" s="1">
        <v>4</v>
      </c>
      <c r="Z34" s="1">
        <v>4</v>
      </c>
      <c r="AA34" s="1">
        <v>2</v>
      </c>
      <c r="AB34" s="1">
        <v>4</v>
      </c>
      <c r="AC34" s="1">
        <v>4</v>
      </c>
      <c r="AD34" s="1">
        <v>4</v>
      </c>
      <c r="AE34" s="1">
        <v>3</v>
      </c>
      <c r="AF34" s="1">
        <v>3</v>
      </c>
      <c r="AG34" s="1">
        <v>2</v>
      </c>
      <c r="AH34" s="1">
        <v>3</v>
      </c>
      <c r="AI34" s="1">
        <v>3</v>
      </c>
      <c r="AJ34" s="1">
        <v>3</v>
      </c>
      <c r="AK34" s="1">
        <v>2</v>
      </c>
      <c r="AL34" s="1">
        <v>2</v>
      </c>
      <c r="AM34" s="1">
        <v>3</v>
      </c>
      <c r="AN34" s="1">
        <v>2</v>
      </c>
      <c r="AO34" s="1">
        <v>3</v>
      </c>
      <c r="AP34" s="1">
        <v>3</v>
      </c>
      <c r="AQ34" s="1">
        <v>3</v>
      </c>
      <c r="AR34" s="1">
        <v>1</v>
      </c>
      <c r="AS34" s="1">
        <v>2</v>
      </c>
      <c r="AT34" s="1">
        <v>2</v>
      </c>
      <c r="AU34" s="1">
        <v>3</v>
      </c>
      <c r="AV34" s="1">
        <v>2</v>
      </c>
      <c r="AW34" s="1">
        <v>3</v>
      </c>
      <c r="AX34" s="1">
        <v>3</v>
      </c>
      <c r="AY34" s="1">
        <v>2</v>
      </c>
      <c r="AZ34" s="1">
        <v>4</v>
      </c>
      <c r="BA34" s="1">
        <v>2</v>
      </c>
      <c r="BB34" s="1">
        <v>1</v>
      </c>
      <c r="BC34" s="1">
        <v>3</v>
      </c>
      <c r="BD34" s="1">
        <v>3</v>
      </c>
      <c r="BE34" s="1">
        <v>1</v>
      </c>
      <c r="BF34" s="1">
        <v>3</v>
      </c>
      <c r="BG34" s="1">
        <v>4</v>
      </c>
      <c r="BH34" s="1">
        <v>3</v>
      </c>
      <c r="BI34" s="1">
        <v>1</v>
      </c>
      <c r="BJ34" s="1">
        <v>3</v>
      </c>
      <c r="BK34" s="1">
        <v>2</v>
      </c>
      <c r="BL34" s="1">
        <v>5</v>
      </c>
      <c r="BM34" s="1">
        <v>4</v>
      </c>
      <c r="BN34" s="1">
        <v>1</v>
      </c>
      <c r="BO34" s="1">
        <v>1</v>
      </c>
      <c r="BP34" s="1">
        <v>4</v>
      </c>
      <c r="BQ34">
        <f t="shared" si="13"/>
        <v>33</v>
      </c>
      <c r="BR34">
        <f t="shared" si="0"/>
        <v>59</v>
      </c>
      <c r="BS34">
        <f t="shared" si="14"/>
        <v>20</v>
      </c>
    </row>
    <row r="35" spans="1:71" ht="15.75" customHeight="1" x14ac:dyDescent="0.35">
      <c r="A35" s="2">
        <v>43346.710973414352</v>
      </c>
      <c r="B35" s="1" t="s">
        <v>58</v>
      </c>
      <c r="C35" s="1" t="str">
        <f t="shared" si="1"/>
        <v>???</v>
      </c>
      <c r="D35" s="1" t="str">
        <f t="shared" si="2"/>
        <v>2. Усталый</v>
      </c>
      <c r="E35" s="1" t="str">
        <f t="shared" si="3"/>
        <v>2. Умеренный</v>
      </c>
      <c r="F35" s="1" t="str">
        <f t="shared" si="4"/>
        <v>2. Ничотак</v>
      </c>
      <c r="G35" s="1" t="str">
        <f t="shared" si="5"/>
        <v>2. Хрен знает</v>
      </c>
      <c r="H35" s="1" t="str">
        <f t="shared" si="6"/>
        <v>2. Ну так...</v>
      </c>
      <c r="I35" s="1" t="str">
        <f t="shared" si="7"/>
        <v>2. Всяко-разно</v>
      </c>
      <c r="J35" t="str">
        <f t="shared" si="8"/>
        <v>1. Недавно</v>
      </c>
      <c r="K35" t="str">
        <f t="shared" si="9"/>
        <v>3. Большой</v>
      </c>
      <c r="L35" t="str">
        <f t="shared" si="10"/>
        <v>3. Крута!!!</v>
      </c>
      <c r="M35" t="str">
        <f t="shared" si="11"/>
        <v>1. Низкие ДУ</v>
      </c>
      <c r="N35" t="str">
        <f t="shared" si="12"/>
        <v>1. Ниче, подождут</v>
      </c>
      <c r="O35" s="1">
        <v>42</v>
      </c>
      <c r="P35" s="1">
        <v>21</v>
      </c>
      <c r="Q35" s="1">
        <v>2</v>
      </c>
      <c r="R35" s="1">
        <v>4</v>
      </c>
      <c r="S35" s="1">
        <v>0</v>
      </c>
      <c r="T35" s="1">
        <v>18</v>
      </c>
      <c r="U35" s="1">
        <v>6</v>
      </c>
      <c r="V35" s="1">
        <v>4</v>
      </c>
      <c r="W35" s="1">
        <v>4</v>
      </c>
      <c r="X35" s="1">
        <v>4</v>
      </c>
      <c r="Y35" s="1">
        <v>3</v>
      </c>
      <c r="Z35" s="1">
        <v>3</v>
      </c>
      <c r="AA35" s="1">
        <v>3</v>
      </c>
      <c r="AB35" s="1">
        <v>3</v>
      </c>
      <c r="AC35" s="1">
        <v>3</v>
      </c>
      <c r="AD35" s="1">
        <v>3</v>
      </c>
      <c r="AE35" s="1">
        <v>3</v>
      </c>
      <c r="AF35" s="1">
        <v>4</v>
      </c>
      <c r="AG35" s="1">
        <v>3</v>
      </c>
      <c r="AH35" s="1">
        <v>2</v>
      </c>
      <c r="AI35" s="1">
        <v>2</v>
      </c>
      <c r="AJ35" s="1">
        <v>2</v>
      </c>
      <c r="AK35" s="1">
        <v>2</v>
      </c>
      <c r="AL35" s="1">
        <v>1</v>
      </c>
      <c r="AM35" s="1">
        <v>2</v>
      </c>
      <c r="AN35" s="1">
        <v>3</v>
      </c>
      <c r="AO35" s="1">
        <v>3</v>
      </c>
      <c r="AP35" s="1">
        <v>2</v>
      </c>
      <c r="AQ35" s="1">
        <v>3</v>
      </c>
      <c r="AR35" s="1">
        <v>3</v>
      </c>
      <c r="AS35" s="1">
        <v>4</v>
      </c>
      <c r="AT35" s="1">
        <v>3</v>
      </c>
      <c r="AU35" s="1">
        <v>3</v>
      </c>
      <c r="AV35" s="1">
        <v>2</v>
      </c>
      <c r="AW35" s="1">
        <v>2</v>
      </c>
      <c r="AX35" s="1">
        <v>2</v>
      </c>
      <c r="AY35" s="1">
        <v>3</v>
      </c>
      <c r="AZ35" s="1">
        <v>3</v>
      </c>
      <c r="BA35" s="1">
        <v>2</v>
      </c>
      <c r="BB35" s="1">
        <v>3</v>
      </c>
      <c r="BC35" s="1">
        <v>3</v>
      </c>
      <c r="BD35" s="1">
        <v>4</v>
      </c>
      <c r="BE35" s="1">
        <v>3</v>
      </c>
      <c r="BF35" s="1">
        <v>4</v>
      </c>
      <c r="BG35" s="1">
        <v>2</v>
      </c>
      <c r="BH35" s="1">
        <v>2</v>
      </c>
      <c r="BI35" s="1">
        <v>2</v>
      </c>
      <c r="BJ35" s="1">
        <v>2</v>
      </c>
      <c r="BK35" s="1">
        <v>2</v>
      </c>
      <c r="BL35" s="1">
        <v>2</v>
      </c>
      <c r="BM35" s="1">
        <v>2</v>
      </c>
      <c r="BN35" s="1">
        <v>1</v>
      </c>
      <c r="BO35" s="1">
        <v>1</v>
      </c>
      <c r="BP35" s="1">
        <v>3</v>
      </c>
      <c r="BQ35">
        <f t="shared" si="13"/>
        <v>31</v>
      </c>
      <c r="BR35">
        <f t="shared" si="0"/>
        <v>62</v>
      </c>
      <c r="BS35">
        <f t="shared" si="14"/>
        <v>14</v>
      </c>
    </row>
    <row r="36" spans="1:71" ht="15.75" customHeight="1" x14ac:dyDescent="0.35">
      <c r="A36" s="2">
        <v>43346.712696562499</v>
      </c>
      <c r="B36" s="1" t="s">
        <v>58</v>
      </c>
      <c r="C36" s="1" t="str">
        <f t="shared" si="1"/>
        <v>???</v>
      </c>
      <c r="D36" s="1" t="str">
        <f t="shared" si="2"/>
        <v>1. Не уставший</v>
      </c>
      <c r="E36" s="1" t="str">
        <f t="shared" si="3"/>
        <v>1. Высокий</v>
      </c>
      <c r="F36" s="1" t="str">
        <f t="shared" si="4"/>
        <v>2. Ничотак</v>
      </c>
      <c r="G36" s="1" t="str">
        <f t="shared" si="5"/>
        <v>2. Хрен знает</v>
      </c>
      <c r="H36" s="1" t="str">
        <f t="shared" si="6"/>
        <v>1. Ненавижу</v>
      </c>
      <c r="I36" s="1" t="str">
        <f t="shared" si="7"/>
        <v>3. Нервяка</v>
      </c>
      <c r="J36" t="str">
        <f t="shared" si="8"/>
        <v>3. Очень давно</v>
      </c>
      <c r="K36" t="str">
        <f t="shared" si="9"/>
        <v>2. Средний</v>
      </c>
      <c r="L36" t="str">
        <f t="shared" si="10"/>
        <v>3. Крута!!!</v>
      </c>
      <c r="M36" t="str">
        <f t="shared" si="11"/>
        <v>2. Смешанно</v>
      </c>
      <c r="N36" t="str">
        <f t="shared" si="12"/>
        <v>2. ну не знаю</v>
      </c>
      <c r="O36" s="1">
        <v>32</v>
      </c>
      <c r="P36" s="1">
        <v>8</v>
      </c>
      <c r="Q36" s="1">
        <v>2</v>
      </c>
      <c r="R36" s="1">
        <v>2</v>
      </c>
      <c r="S36" s="1">
        <v>52</v>
      </c>
      <c r="T36" s="1">
        <v>14</v>
      </c>
      <c r="U36" s="1">
        <v>7</v>
      </c>
      <c r="V36" s="1">
        <v>7</v>
      </c>
      <c r="W36" s="1">
        <v>4</v>
      </c>
      <c r="X36" s="1">
        <v>2</v>
      </c>
      <c r="Y36" s="1">
        <v>1</v>
      </c>
      <c r="Z36" s="1">
        <v>4</v>
      </c>
      <c r="AA36" s="1">
        <v>2</v>
      </c>
      <c r="AB36" s="1">
        <v>2</v>
      </c>
      <c r="AC36" s="1">
        <v>2</v>
      </c>
      <c r="AD36" s="1">
        <v>1</v>
      </c>
      <c r="AE36" s="1">
        <v>2</v>
      </c>
      <c r="AF36" s="1">
        <v>4</v>
      </c>
      <c r="AG36" s="1">
        <v>2</v>
      </c>
      <c r="AH36" s="1">
        <v>3</v>
      </c>
      <c r="AI36" s="1">
        <v>3</v>
      </c>
      <c r="AJ36" s="1">
        <v>4</v>
      </c>
      <c r="AK36" s="1">
        <v>2</v>
      </c>
      <c r="AL36" s="1">
        <v>4</v>
      </c>
      <c r="AM36" s="1">
        <v>3</v>
      </c>
      <c r="AN36" s="1">
        <v>3</v>
      </c>
      <c r="AO36" s="1">
        <v>4</v>
      </c>
      <c r="AP36" s="1">
        <v>4</v>
      </c>
      <c r="AQ36" s="1">
        <v>3</v>
      </c>
      <c r="AR36" s="1">
        <v>3</v>
      </c>
      <c r="AS36" s="1">
        <v>2</v>
      </c>
      <c r="AT36" s="1">
        <v>2</v>
      </c>
      <c r="AU36" s="1">
        <v>4</v>
      </c>
      <c r="AV36" s="1">
        <v>3</v>
      </c>
      <c r="AW36" s="1">
        <v>3</v>
      </c>
      <c r="AX36" s="1">
        <v>3</v>
      </c>
      <c r="AY36" s="1">
        <v>3</v>
      </c>
      <c r="AZ36" s="1">
        <v>3</v>
      </c>
      <c r="BA36" s="1">
        <v>3</v>
      </c>
      <c r="BB36" s="1">
        <v>3</v>
      </c>
      <c r="BC36" s="1">
        <v>3</v>
      </c>
      <c r="BD36" s="1">
        <v>3</v>
      </c>
      <c r="BE36" s="1">
        <v>2</v>
      </c>
      <c r="BF36" s="1">
        <v>4</v>
      </c>
      <c r="BG36" s="1">
        <v>3</v>
      </c>
      <c r="BH36" s="1">
        <v>3</v>
      </c>
      <c r="BI36" s="1">
        <v>4</v>
      </c>
      <c r="BJ36" s="1">
        <v>3</v>
      </c>
      <c r="BK36" s="1">
        <v>3</v>
      </c>
      <c r="BL36" s="1">
        <v>4</v>
      </c>
      <c r="BM36" s="1">
        <v>3</v>
      </c>
      <c r="BN36" s="1">
        <v>1</v>
      </c>
      <c r="BO36" s="1">
        <v>1</v>
      </c>
      <c r="BP36" s="1">
        <v>5</v>
      </c>
      <c r="BQ36">
        <f t="shared" si="13"/>
        <v>20</v>
      </c>
      <c r="BR36">
        <f t="shared" si="0"/>
        <v>73</v>
      </c>
      <c r="BS36">
        <f t="shared" si="14"/>
        <v>22</v>
      </c>
    </row>
    <row r="37" spans="1:71" ht="15.75" customHeight="1" x14ac:dyDescent="0.35">
      <c r="A37" s="2">
        <v>43346.713949398152</v>
      </c>
      <c r="B37" s="1" t="s">
        <v>59</v>
      </c>
      <c r="C37" s="1" t="str">
        <f t="shared" si="1"/>
        <v>М</v>
      </c>
      <c r="D37" s="1" t="str">
        <f t="shared" si="2"/>
        <v>3. В загоне</v>
      </c>
      <c r="E37" s="1" t="str">
        <f t="shared" si="3"/>
        <v>1. Высокий</v>
      </c>
      <c r="F37" s="1" t="str">
        <f t="shared" si="4"/>
        <v>2. Ничотак</v>
      </c>
      <c r="G37" s="1" t="str">
        <f t="shared" si="5"/>
        <v>2. Хрен знает</v>
      </c>
      <c r="H37" s="1" t="str">
        <f t="shared" si="6"/>
        <v>2. Ну так...</v>
      </c>
      <c r="I37" s="1" t="str">
        <f t="shared" si="7"/>
        <v>3. Нервяка</v>
      </c>
      <c r="J37" t="str">
        <f t="shared" si="8"/>
        <v>3. Очень давно</v>
      </c>
      <c r="K37" t="str">
        <f t="shared" si="9"/>
        <v>2. Средний</v>
      </c>
      <c r="L37" t="str">
        <f t="shared" si="10"/>
        <v>2. Вроде был…</v>
      </c>
      <c r="M37" t="str">
        <f t="shared" si="11"/>
        <v>2. Смешанно</v>
      </c>
      <c r="N37" t="str">
        <f t="shared" si="12"/>
        <v>3. Простойэтоплоха!</v>
      </c>
      <c r="O37" s="1">
        <v>33</v>
      </c>
      <c r="P37" s="1">
        <v>13</v>
      </c>
      <c r="Q37" s="1">
        <v>0.5</v>
      </c>
      <c r="R37" s="1">
        <v>4</v>
      </c>
      <c r="S37" s="1">
        <v>20</v>
      </c>
      <c r="T37" s="1">
        <v>9</v>
      </c>
      <c r="U37" s="1">
        <v>5</v>
      </c>
      <c r="V37" s="1">
        <v>6</v>
      </c>
      <c r="W37" s="1">
        <v>5</v>
      </c>
      <c r="X37" s="1">
        <v>5</v>
      </c>
      <c r="Y37" s="1">
        <v>3</v>
      </c>
      <c r="Z37" s="1">
        <v>2</v>
      </c>
      <c r="AA37" s="1">
        <v>5</v>
      </c>
      <c r="AB37" s="1">
        <v>3</v>
      </c>
      <c r="AC37" s="1">
        <v>3</v>
      </c>
      <c r="AD37" s="1">
        <v>3</v>
      </c>
      <c r="AE37" s="1">
        <v>3</v>
      </c>
      <c r="AF37" s="1">
        <v>5</v>
      </c>
      <c r="AG37" s="1">
        <v>2</v>
      </c>
      <c r="AH37" s="1">
        <v>3</v>
      </c>
      <c r="AI37" s="1">
        <v>3</v>
      </c>
      <c r="AJ37" s="1">
        <v>3</v>
      </c>
      <c r="AK37" s="1">
        <v>2</v>
      </c>
      <c r="AL37" s="1">
        <v>2</v>
      </c>
      <c r="AM37" s="1">
        <v>4</v>
      </c>
      <c r="AN37" s="1">
        <v>3</v>
      </c>
      <c r="AO37" s="1">
        <v>3</v>
      </c>
      <c r="AP37" s="1">
        <v>3</v>
      </c>
      <c r="AQ37" s="1">
        <v>4</v>
      </c>
      <c r="AR37" s="1">
        <v>2</v>
      </c>
      <c r="AS37" s="1">
        <v>2</v>
      </c>
      <c r="AT37" s="1">
        <v>2</v>
      </c>
      <c r="AU37" s="1">
        <v>3</v>
      </c>
      <c r="AV37" s="1">
        <v>1</v>
      </c>
      <c r="AW37" s="1">
        <v>4</v>
      </c>
      <c r="AX37" s="1">
        <v>4</v>
      </c>
      <c r="AY37" s="1">
        <v>4</v>
      </c>
      <c r="AZ37" s="1">
        <v>4</v>
      </c>
      <c r="BA37" s="1">
        <v>4</v>
      </c>
      <c r="BB37" s="1">
        <v>2</v>
      </c>
      <c r="BC37" s="1">
        <v>4</v>
      </c>
      <c r="BD37" s="1">
        <v>4</v>
      </c>
      <c r="BE37" s="1">
        <v>2</v>
      </c>
      <c r="BF37" s="1">
        <v>5</v>
      </c>
      <c r="BG37" s="1">
        <v>5</v>
      </c>
      <c r="BH37" s="1">
        <v>3</v>
      </c>
      <c r="BI37" s="1">
        <v>3</v>
      </c>
      <c r="BJ37" s="1">
        <v>5</v>
      </c>
      <c r="BK37" s="1">
        <v>5</v>
      </c>
      <c r="BL37" s="1">
        <v>3</v>
      </c>
      <c r="BM37" s="1">
        <v>5</v>
      </c>
      <c r="BN37" s="1">
        <v>1</v>
      </c>
      <c r="BO37" s="1">
        <v>1</v>
      </c>
      <c r="BP37" s="1">
        <v>3</v>
      </c>
      <c r="BQ37">
        <f t="shared" si="13"/>
        <v>35</v>
      </c>
      <c r="BR37">
        <f t="shared" si="0"/>
        <v>72</v>
      </c>
      <c r="BS37">
        <f t="shared" si="14"/>
        <v>26</v>
      </c>
    </row>
    <row r="38" spans="1:71" ht="15.75" customHeight="1" x14ac:dyDescent="0.35">
      <c r="A38" s="2">
        <v>43346.714350555558</v>
      </c>
      <c r="B38" s="1" t="s">
        <v>59</v>
      </c>
      <c r="C38" s="1" t="str">
        <f t="shared" si="1"/>
        <v>М</v>
      </c>
      <c r="D38" s="1" t="str">
        <f t="shared" si="2"/>
        <v>3. В загоне</v>
      </c>
      <c r="E38" s="1" t="str">
        <f t="shared" si="3"/>
        <v>1. Высокий</v>
      </c>
      <c r="F38" s="1" t="str">
        <f t="shared" si="4"/>
        <v>1. Молодой</v>
      </c>
      <c r="G38" s="1" t="str">
        <f t="shared" si="5"/>
        <v>2. Хрен знает</v>
      </c>
      <c r="H38" s="1" t="str">
        <f t="shared" si="6"/>
        <v>1. Ненавижу</v>
      </c>
      <c r="I38" s="1" t="str">
        <f t="shared" si="7"/>
        <v>3. Нервяка</v>
      </c>
      <c r="J38" t="str">
        <f t="shared" si="8"/>
        <v>1. Недавно</v>
      </c>
      <c r="K38" t="str">
        <f t="shared" si="9"/>
        <v>3. Большой</v>
      </c>
      <c r="L38" t="str">
        <f t="shared" si="10"/>
        <v>1. Отстой</v>
      </c>
      <c r="M38" t="str">
        <f t="shared" si="11"/>
        <v>1. Низкие ДУ</v>
      </c>
      <c r="N38" t="str">
        <f t="shared" si="12"/>
        <v>1. Ниче, подождут</v>
      </c>
      <c r="O38" s="1">
        <v>26</v>
      </c>
      <c r="P38" s="1">
        <v>2</v>
      </c>
      <c r="Q38" s="1">
        <v>1</v>
      </c>
      <c r="R38" s="1">
        <v>1</v>
      </c>
      <c r="S38" s="1">
        <v>1</v>
      </c>
      <c r="T38" s="1">
        <v>30</v>
      </c>
      <c r="U38" s="1">
        <v>1</v>
      </c>
      <c r="V38" s="1">
        <v>6</v>
      </c>
      <c r="W38" s="1">
        <v>5</v>
      </c>
      <c r="X38" s="1">
        <v>5</v>
      </c>
      <c r="Y38" s="1">
        <v>5</v>
      </c>
      <c r="Z38" s="1">
        <v>1</v>
      </c>
      <c r="AA38" s="1">
        <v>5</v>
      </c>
      <c r="AB38" s="1">
        <v>5</v>
      </c>
      <c r="AC38" s="1">
        <v>4</v>
      </c>
      <c r="AD38" s="1">
        <v>4</v>
      </c>
      <c r="AE38" s="1">
        <v>5</v>
      </c>
      <c r="AF38" s="1">
        <v>2</v>
      </c>
      <c r="AG38" s="1">
        <v>4</v>
      </c>
      <c r="AH38" s="1">
        <v>4</v>
      </c>
      <c r="AI38" s="1">
        <v>4</v>
      </c>
      <c r="AJ38" s="1">
        <v>4</v>
      </c>
      <c r="AK38" s="1">
        <v>4</v>
      </c>
      <c r="AL38" s="1">
        <v>2</v>
      </c>
      <c r="AM38" s="1">
        <v>4</v>
      </c>
      <c r="AN38" s="1">
        <v>4</v>
      </c>
      <c r="AO38" s="1">
        <v>4</v>
      </c>
      <c r="AP38" s="1">
        <v>4</v>
      </c>
      <c r="AQ38" s="1">
        <v>4</v>
      </c>
      <c r="AR38" s="1">
        <v>4</v>
      </c>
      <c r="AS38" s="1">
        <v>2</v>
      </c>
      <c r="AT38" s="1">
        <v>4</v>
      </c>
      <c r="AU38" s="1">
        <v>3</v>
      </c>
      <c r="AV38" s="1">
        <v>3</v>
      </c>
      <c r="AW38" s="1">
        <v>4</v>
      </c>
      <c r="AX38" s="1">
        <v>3</v>
      </c>
      <c r="AY38" s="1">
        <v>4</v>
      </c>
      <c r="AZ38" s="1">
        <v>4</v>
      </c>
      <c r="BA38" s="1">
        <v>3</v>
      </c>
      <c r="BB38" s="1">
        <v>3</v>
      </c>
      <c r="BC38" s="1">
        <v>4</v>
      </c>
      <c r="BD38" s="1">
        <v>4</v>
      </c>
      <c r="BE38" s="1">
        <v>1</v>
      </c>
      <c r="BF38" s="1">
        <v>5</v>
      </c>
      <c r="BG38" s="1">
        <v>1</v>
      </c>
      <c r="BH38" s="1">
        <v>2</v>
      </c>
      <c r="BI38" s="1">
        <v>3</v>
      </c>
      <c r="BJ38" s="1">
        <v>3</v>
      </c>
      <c r="BK38" s="1">
        <v>3</v>
      </c>
      <c r="BL38" s="1">
        <v>2</v>
      </c>
      <c r="BM38" s="1">
        <v>2</v>
      </c>
      <c r="BN38" s="1">
        <v>1</v>
      </c>
      <c r="BO38" s="1">
        <v>2</v>
      </c>
      <c r="BP38" s="1">
        <v>5</v>
      </c>
      <c r="BQ38">
        <f t="shared" si="13"/>
        <v>47</v>
      </c>
      <c r="BR38">
        <f t="shared" si="0"/>
        <v>84</v>
      </c>
      <c r="BS38">
        <f t="shared" si="14"/>
        <v>18</v>
      </c>
    </row>
    <row r="39" spans="1:71" ht="15.75" customHeight="1" x14ac:dyDescent="0.35">
      <c r="A39" s="2">
        <v>43346.7145719213</v>
      </c>
      <c r="B39" s="1" t="s">
        <v>58</v>
      </c>
      <c r="C39" s="1" t="str">
        <f t="shared" si="1"/>
        <v>???</v>
      </c>
      <c r="D39" s="1" t="str">
        <f t="shared" si="2"/>
        <v>1. Не уставший</v>
      </c>
      <c r="E39" s="1" t="str">
        <f t="shared" si="3"/>
        <v>2. Умеренный</v>
      </c>
      <c r="F39" s="1" t="str">
        <f t="shared" si="4"/>
        <v>2. Ничотак</v>
      </c>
      <c r="G39" s="1" t="str">
        <f t="shared" si="5"/>
        <v>3. Не заменим</v>
      </c>
      <c r="H39" s="1" t="str">
        <f t="shared" si="6"/>
        <v>3. Люблю</v>
      </c>
      <c r="I39" s="1" t="str">
        <f t="shared" si="7"/>
        <v>3. Нервяка</v>
      </c>
      <c r="J39" t="str">
        <f t="shared" si="8"/>
        <v>1. Недавно</v>
      </c>
      <c r="K39" t="str">
        <f t="shared" si="9"/>
        <v>3. Большой</v>
      </c>
      <c r="L39" t="str">
        <f t="shared" si="10"/>
        <v>3. Крута!!!</v>
      </c>
      <c r="M39" t="str">
        <f t="shared" si="11"/>
        <v>1. Низкие ДУ</v>
      </c>
      <c r="N39" t="str">
        <f t="shared" si="12"/>
        <v>1. Ниче, подождут</v>
      </c>
      <c r="O39" s="1">
        <v>36</v>
      </c>
      <c r="P39" s="1">
        <v>15</v>
      </c>
      <c r="Q39" s="1">
        <v>4</v>
      </c>
      <c r="R39" s="1">
        <v>6</v>
      </c>
      <c r="S39" s="1">
        <v>3</v>
      </c>
      <c r="T39" s="1">
        <v>28</v>
      </c>
      <c r="U39" s="1">
        <v>7</v>
      </c>
      <c r="V39" s="1">
        <v>6</v>
      </c>
      <c r="W39" s="1">
        <v>2</v>
      </c>
      <c r="X39" s="1">
        <v>2</v>
      </c>
      <c r="Y39" s="1">
        <v>2</v>
      </c>
      <c r="Z39" s="1">
        <v>3</v>
      </c>
      <c r="AA39" s="1">
        <v>2</v>
      </c>
      <c r="AB39" s="1">
        <v>1</v>
      </c>
      <c r="AC39" s="1">
        <v>2</v>
      </c>
      <c r="AD39" s="1">
        <v>2</v>
      </c>
      <c r="AE39" s="1">
        <v>2</v>
      </c>
      <c r="AF39" s="1">
        <v>4</v>
      </c>
      <c r="AG39" s="1">
        <v>3</v>
      </c>
      <c r="AH39" s="1">
        <v>3</v>
      </c>
      <c r="AI39" s="1">
        <v>2</v>
      </c>
      <c r="AJ39" s="1">
        <v>3</v>
      </c>
      <c r="AK39" s="1">
        <v>3</v>
      </c>
      <c r="AL39" s="1">
        <v>1</v>
      </c>
      <c r="AM39" s="1">
        <v>3</v>
      </c>
      <c r="AN39" s="1">
        <v>3</v>
      </c>
      <c r="AO39" s="1">
        <v>3</v>
      </c>
      <c r="AP39" s="1">
        <v>4</v>
      </c>
      <c r="AQ39" s="1">
        <v>2</v>
      </c>
      <c r="AR39" s="1">
        <v>4</v>
      </c>
      <c r="AS39" s="1">
        <v>1</v>
      </c>
      <c r="AT39" s="1">
        <v>2</v>
      </c>
      <c r="AU39" s="1">
        <v>2</v>
      </c>
      <c r="AV39" s="1">
        <v>4</v>
      </c>
      <c r="AW39" s="1">
        <v>4</v>
      </c>
      <c r="AX39" s="1">
        <v>1</v>
      </c>
      <c r="AY39" s="1">
        <v>2</v>
      </c>
      <c r="AZ39" s="1">
        <v>3</v>
      </c>
      <c r="BA39" s="1">
        <v>3</v>
      </c>
      <c r="BB39" s="1">
        <v>3</v>
      </c>
      <c r="BC39" s="1">
        <v>3</v>
      </c>
      <c r="BD39" s="1">
        <v>2</v>
      </c>
      <c r="BE39" s="1">
        <v>1</v>
      </c>
      <c r="BF39" s="1">
        <v>5</v>
      </c>
      <c r="BG39" s="1">
        <v>4</v>
      </c>
      <c r="BH39" s="1">
        <v>3</v>
      </c>
      <c r="BI39" s="1">
        <v>2</v>
      </c>
      <c r="BJ39" s="1">
        <v>1</v>
      </c>
      <c r="BK39" s="1">
        <v>2</v>
      </c>
      <c r="BL39" s="1">
        <v>1</v>
      </c>
      <c r="BM39" s="1">
        <v>1</v>
      </c>
      <c r="BN39" s="1">
        <v>1</v>
      </c>
      <c r="BO39" s="1">
        <v>1</v>
      </c>
      <c r="BP39" s="1">
        <v>6</v>
      </c>
      <c r="BQ39">
        <f t="shared" si="13"/>
        <v>20</v>
      </c>
      <c r="BR39">
        <f t="shared" si="0"/>
        <v>62</v>
      </c>
      <c r="BS39">
        <f t="shared" si="14"/>
        <v>12</v>
      </c>
    </row>
    <row r="40" spans="1:71" ht="15.75" customHeight="1" x14ac:dyDescent="0.35">
      <c r="A40" s="2">
        <v>43346.715183368055</v>
      </c>
      <c r="B40" s="1" t="s">
        <v>58</v>
      </c>
      <c r="C40" s="1" t="str">
        <f t="shared" si="1"/>
        <v>М</v>
      </c>
      <c r="D40" s="1" t="str">
        <f t="shared" si="2"/>
        <v>2. Усталый</v>
      </c>
      <c r="E40" s="1" t="str">
        <f t="shared" si="3"/>
        <v>2. Умеренный</v>
      </c>
      <c r="F40" s="1" t="str">
        <f t="shared" si="4"/>
        <v>2. Ничотак</v>
      </c>
      <c r="G40" s="1" t="str">
        <f t="shared" si="5"/>
        <v>2. Хрен знает</v>
      </c>
      <c r="H40" s="1" t="str">
        <f t="shared" si="6"/>
        <v>2. Ну так...</v>
      </c>
      <c r="I40" s="1" t="str">
        <f t="shared" si="7"/>
        <v>2. Всяко-разно</v>
      </c>
      <c r="J40" t="str">
        <f t="shared" si="8"/>
        <v>3. Очень давно</v>
      </c>
      <c r="K40" t="str">
        <f t="shared" si="9"/>
        <v>3. Большой</v>
      </c>
      <c r="L40" t="str">
        <f t="shared" si="10"/>
        <v>3. Крута!!!</v>
      </c>
      <c r="M40" t="str">
        <f t="shared" si="11"/>
        <v>1. Низкие ДУ</v>
      </c>
      <c r="N40" t="str">
        <f t="shared" si="12"/>
        <v>2. ну не знаю</v>
      </c>
      <c r="O40" s="1">
        <v>33</v>
      </c>
      <c r="P40" s="1">
        <v>12</v>
      </c>
      <c r="Q40" s="1">
        <v>1</v>
      </c>
      <c r="R40" s="1">
        <v>5</v>
      </c>
      <c r="S40" s="1">
        <v>40</v>
      </c>
      <c r="T40" s="1">
        <v>20</v>
      </c>
      <c r="U40" s="1">
        <v>6</v>
      </c>
      <c r="V40" s="1">
        <v>5</v>
      </c>
      <c r="W40" s="1">
        <v>3</v>
      </c>
      <c r="X40" s="1">
        <v>2</v>
      </c>
      <c r="Y40" s="1">
        <v>4</v>
      </c>
      <c r="Z40" s="1">
        <v>4</v>
      </c>
      <c r="AA40" s="1">
        <v>3</v>
      </c>
      <c r="AB40" s="1">
        <v>3</v>
      </c>
      <c r="AC40" s="1">
        <v>2</v>
      </c>
      <c r="AD40" s="1">
        <v>3</v>
      </c>
      <c r="AE40" s="1">
        <v>3</v>
      </c>
      <c r="AF40" s="1">
        <v>3</v>
      </c>
      <c r="AG40" s="1">
        <v>2</v>
      </c>
      <c r="AH40" s="1">
        <v>3</v>
      </c>
      <c r="AI40" s="1">
        <v>3</v>
      </c>
      <c r="AJ40" s="1">
        <v>2</v>
      </c>
      <c r="AK40" s="1">
        <v>3</v>
      </c>
      <c r="AL40" s="1">
        <v>2</v>
      </c>
      <c r="AM40" s="1">
        <v>3</v>
      </c>
      <c r="AN40" s="1">
        <v>2</v>
      </c>
      <c r="AO40" s="1">
        <v>4</v>
      </c>
      <c r="AP40" s="1">
        <v>3</v>
      </c>
      <c r="AQ40" s="1">
        <v>3</v>
      </c>
      <c r="AR40" s="1">
        <v>2</v>
      </c>
      <c r="AS40" s="1">
        <v>2</v>
      </c>
      <c r="AT40" s="1">
        <v>2</v>
      </c>
      <c r="AU40" s="1">
        <v>2</v>
      </c>
      <c r="AV40" s="1">
        <v>2</v>
      </c>
      <c r="AW40" s="1">
        <v>3</v>
      </c>
      <c r="AX40" s="1">
        <v>2</v>
      </c>
      <c r="AY40" s="1">
        <v>3</v>
      </c>
      <c r="AZ40" s="1">
        <v>2</v>
      </c>
      <c r="BA40" s="1">
        <v>2</v>
      </c>
      <c r="BB40" s="1">
        <v>2</v>
      </c>
      <c r="BC40" s="1">
        <v>3</v>
      </c>
      <c r="BD40" s="1">
        <v>1</v>
      </c>
      <c r="BE40" s="1">
        <v>3</v>
      </c>
      <c r="BF40" s="1">
        <v>4</v>
      </c>
      <c r="BG40" s="1">
        <v>3</v>
      </c>
      <c r="BH40" s="1">
        <v>3</v>
      </c>
      <c r="BI40" s="1">
        <v>2</v>
      </c>
      <c r="BJ40" s="1">
        <v>2</v>
      </c>
      <c r="BK40" s="1">
        <v>2</v>
      </c>
      <c r="BL40" s="1">
        <v>2</v>
      </c>
      <c r="BM40" s="1">
        <v>3</v>
      </c>
      <c r="BN40" s="1">
        <v>2</v>
      </c>
      <c r="BO40" s="1">
        <v>2</v>
      </c>
      <c r="BP40" s="1">
        <v>3</v>
      </c>
      <c r="BQ40">
        <f t="shared" si="13"/>
        <v>28</v>
      </c>
      <c r="BR40">
        <f t="shared" si="0"/>
        <v>59</v>
      </c>
      <c r="BS40">
        <f t="shared" si="14"/>
        <v>18</v>
      </c>
    </row>
    <row r="41" spans="1:71" ht="15.75" customHeight="1" x14ac:dyDescent="0.35">
      <c r="A41" s="2">
        <v>43346.716064004635</v>
      </c>
      <c r="B41" s="1" t="s">
        <v>59</v>
      </c>
      <c r="C41" s="1" t="str">
        <f t="shared" si="1"/>
        <v>???</v>
      </c>
      <c r="D41" s="1" t="str">
        <f t="shared" si="2"/>
        <v>2. Усталый</v>
      </c>
      <c r="E41" s="1" t="str">
        <f t="shared" si="3"/>
        <v>2. Умеренный</v>
      </c>
      <c r="F41" s="1" t="str">
        <f t="shared" si="4"/>
        <v>2. Ничотак</v>
      </c>
      <c r="G41" s="1" t="str">
        <f t="shared" si="5"/>
        <v>2. Хрен знает</v>
      </c>
      <c r="H41" s="1" t="str">
        <f t="shared" si="6"/>
        <v>2. Ну так...</v>
      </c>
      <c r="I41" s="1" t="str">
        <f t="shared" si="7"/>
        <v>3. Нервяка</v>
      </c>
      <c r="J41" t="str">
        <f t="shared" si="8"/>
        <v>2. Вроде был…</v>
      </c>
      <c r="K41" t="str">
        <f t="shared" si="9"/>
        <v>2. Средний</v>
      </c>
      <c r="L41" t="str">
        <f t="shared" si="10"/>
        <v>1. Отстой</v>
      </c>
      <c r="M41" t="str">
        <f t="shared" si="11"/>
        <v>1. Низкие ДУ</v>
      </c>
      <c r="N41" t="str">
        <f t="shared" si="12"/>
        <v>1. Ниче, подождут</v>
      </c>
      <c r="O41" s="1">
        <v>42</v>
      </c>
      <c r="P41" s="1">
        <v>10</v>
      </c>
      <c r="Q41" s="1">
        <v>4</v>
      </c>
      <c r="R41" s="1">
        <v>5</v>
      </c>
      <c r="S41" s="1">
        <v>18</v>
      </c>
      <c r="T41" s="1">
        <v>10</v>
      </c>
      <c r="U41" s="1">
        <v>3</v>
      </c>
      <c r="V41" s="1">
        <v>6</v>
      </c>
      <c r="W41" s="1">
        <v>4</v>
      </c>
      <c r="X41" s="1">
        <v>3</v>
      </c>
      <c r="Y41" s="1">
        <v>5</v>
      </c>
      <c r="Z41" s="1">
        <v>3</v>
      </c>
      <c r="AA41" s="1">
        <v>2</v>
      </c>
      <c r="AB41" s="1">
        <v>3</v>
      </c>
      <c r="AC41" s="1">
        <v>2</v>
      </c>
      <c r="AD41" s="1">
        <v>2</v>
      </c>
      <c r="AE41" s="1">
        <v>4</v>
      </c>
      <c r="AF41" s="1">
        <v>4</v>
      </c>
      <c r="AG41" s="1">
        <v>4</v>
      </c>
      <c r="AH41" s="1">
        <v>3</v>
      </c>
      <c r="AI41" s="1">
        <v>2</v>
      </c>
      <c r="AJ41" s="1">
        <v>2</v>
      </c>
      <c r="AK41" s="1">
        <v>3</v>
      </c>
      <c r="AL41" s="1">
        <v>2</v>
      </c>
      <c r="AM41" s="1">
        <v>4</v>
      </c>
      <c r="AN41" s="1">
        <v>4</v>
      </c>
      <c r="AO41" s="1">
        <v>4</v>
      </c>
      <c r="AP41" s="1">
        <v>3</v>
      </c>
      <c r="AQ41" s="1">
        <v>3</v>
      </c>
      <c r="AR41" s="1">
        <v>2</v>
      </c>
      <c r="AS41" s="1">
        <v>1</v>
      </c>
      <c r="AT41" s="1">
        <v>1</v>
      </c>
      <c r="AU41" s="1">
        <v>3</v>
      </c>
      <c r="AV41" s="1">
        <v>3</v>
      </c>
      <c r="AW41" s="1">
        <v>3</v>
      </c>
      <c r="AX41" s="1">
        <v>1</v>
      </c>
      <c r="AY41" s="1">
        <v>3</v>
      </c>
      <c r="AZ41" s="1">
        <v>4</v>
      </c>
      <c r="BA41" s="1">
        <v>2</v>
      </c>
      <c r="BB41" s="1">
        <v>3</v>
      </c>
      <c r="BC41" s="1">
        <v>2</v>
      </c>
      <c r="BD41" s="1">
        <v>2</v>
      </c>
      <c r="BE41" s="1">
        <v>1</v>
      </c>
      <c r="BF41" s="1">
        <v>3</v>
      </c>
      <c r="BG41" s="1">
        <v>2</v>
      </c>
      <c r="BH41" s="1">
        <v>2</v>
      </c>
      <c r="BI41" s="1">
        <v>2</v>
      </c>
      <c r="BJ41" s="1">
        <v>1</v>
      </c>
      <c r="BK41" s="1">
        <v>1</v>
      </c>
      <c r="BL41" s="1">
        <v>3</v>
      </c>
      <c r="BM41" s="1">
        <v>2</v>
      </c>
      <c r="BN41" s="1">
        <v>1</v>
      </c>
      <c r="BO41" s="1">
        <v>2</v>
      </c>
      <c r="BP41" s="1">
        <v>5</v>
      </c>
      <c r="BQ41">
        <f t="shared" si="13"/>
        <v>30</v>
      </c>
      <c r="BR41">
        <f t="shared" si="0"/>
        <v>61</v>
      </c>
      <c r="BS41">
        <f t="shared" si="14"/>
        <v>14</v>
      </c>
    </row>
    <row r="42" spans="1:71" ht="15.75" customHeight="1" x14ac:dyDescent="0.35">
      <c r="A42" s="2">
        <v>43346.716760763884</v>
      </c>
      <c r="B42" s="1" t="s">
        <v>58</v>
      </c>
      <c r="C42" s="1" t="str">
        <f t="shared" si="1"/>
        <v>М</v>
      </c>
      <c r="D42" s="1" t="str">
        <f t="shared" si="2"/>
        <v>2. Усталый</v>
      </c>
      <c r="E42" s="1" t="str">
        <f t="shared" si="3"/>
        <v>2. Умеренный</v>
      </c>
      <c r="F42" s="1" t="str">
        <f t="shared" si="4"/>
        <v>2. Ничотак</v>
      </c>
      <c r="G42" s="1" t="str">
        <f t="shared" si="5"/>
        <v>2. Хрен знает</v>
      </c>
      <c r="H42" s="1" t="str">
        <f t="shared" si="6"/>
        <v>2. Ну так...</v>
      </c>
      <c r="I42" s="1" t="str">
        <f t="shared" si="7"/>
        <v>2. Всяко-разно</v>
      </c>
      <c r="J42" t="str">
        <f t="shared" si="8"/>
        <v>3. Очень давно</v>
      </c>
      <c r="K42" t="str">
        <f t="shared" si="9"/>
        <v>2. Средний</v>
      </c>
      <c r="L42" t="str">
        <f t="shared" si="10"/>
        <v>1. Отстой</v>
      </c>
      <c r="M42" t="str">
        <f t="shared" si="11"/>
        <v>1. Низкие ДУ</v>
      </c>
      <c r="N42" t="str">
        <f t="shared" si="12"/>
        <v>1. Ниче, подождут</v>
      </c>
      <c r="O42" s="1">
        <v>30</v>
      </c>
      <c r="P42" s="1">
        <v>9</v>
      </c>
      <c r="Q42" s="1">
        <v>1</v>
      </c>
      <c r="R42" s="1">
        <v>4</v>
      </c>
      <c r="S42" s="1">
        <v>20</v>
      </c>
      <c r="T42" s="1">
        <v>10</v>
      </c>
      <c r="U42" s="1">
        <v>3</v>
      </c>
      <c r="V42" s="1">
        <v>4</v>
      </c>
      <c r="W42" s="1">
        <v>4</v>
      </c>
      <c r="X42" s="1">
        <v>4</v>
      </c>
      <c r="Y42" s="1">
        <v>3</v>
      </c>
      <c r="Z42" s="1">
        <v>3</v>
      </c>
      <c r="AA42" s="1">
        <v>3</v>
      </c>
      <c r="AB42" s="1">
        <v>3</v>
      </c>
      <c r="AC42" s="1">
        <v>3</v>
      </c>
      <c r="AD42" s="1">
        <v>3</v>
      </c>
      <c r="AE42" s="1">
        <v>3</v>
      </c>
      <c r="AF42" s="1">
        <v>3</v>
      </c>
      <c r="AG42" s="1">
        <v>3</v>
      </c>
      <c r="AH42" s="1">
        <v>3</v>
      </c>
      <c r="AI42" s="1">
        <v>2</v>
      </c>
      <c r="AJ42" s="1">
        <v>3</v>
      </c>
      <c r="AK42" s="1">
        <v>2</v>
      </c>
      <c r="AL42" s="1">
        <v>1</v>
      </c>
      <c r="AM42" s="1">
        <v>2</v>
      </c>
      <c r="AN42" s="1">
        <v>3</v>
      </c>
      <c r="AO42" s="1">
        <v>3</v>
      </c>
      <c r="AP42" s="1">
        <v>3</v>
      </c>
      <c r="AQ42" s="1">
        <v>2</v>
      </c>
      <c r="AR42" s="1">
        <v>3</v>
      </c>
      <c r="AS42" s="1">
        <v>4</v>
      </c>
      <c r="AT42" s="1">
        <v>3</v>
      </c>
      <c r="AU42" s="1">
        <v>3</v>
      </c>
      <c r="AV42" s="1">
        <v>2</v>
      </c>
      <c r="AW42" s="1">
        <v>3</v>
      </c>
      <c r="AX42" s="1">
        <v>2</v>
      </c>
      <c r="AY42" s="1">
        <v>3</v>
      </c>
      <c r="AZ42" s="1">
        <v>3</v>
      </c>
      <c r="BA42" s="1">
        <v>2</v>
      </c>
      <c r="BB42" s="1">
        <v>3</v>
      </c>
      <c r="BC42" s="1">
        <v>3</v>
      </c>
      <c r="BD42" s="1">
        <v>4</v>
      </c>
      <c r="BE42" s="1">
        <v>3</v>
      </c>
      <c r="BF42" s="1">
        <v>4</v>
      </c>
      <c r="BG42" s="1">
        <v>3</v>
      </c>
      <c r="BH42" s="1">
        <v>4</v>
      </c>
      <c r="BI42" s="1">
        <v>2</v>
      </c>
      <c r="BJ42" s="1">
        <v>2</v>
      </c>
      <c r="BK42" s="1">
        <v>1</v>
      </c>
      <c r="BL42" s="1">
        <v>1</v>
      </c>
      <c r="BM42" s="1">
        <v>1</v>
      </c>
      <c r="BN42" s="1">
        <v>1</v>
      </c>
      <c r="BO42" s="1">
        <v>2</v>
      </c>
      <c r="BP42" s="1">
        <v>3</v>
      </c>
      <c r="BQ42">
        <f t="shared" si="13"/>
        <v>32</v>
      </c>
      <c r="BR42">
        <f t="shared" si="0"/>
        <v>65</v>
      </c>
      <c r="BS42">
        <f t="shared" si="14"/>
        <v>14</v>
      </c>
    </row>
    <row r="43" spans="1:71" ht="15.75" customHeight="1" x14ac:dyDescent="0.35">
      <c r="A43" s="2">
        <v>43346.719157476851</v>
      </c>
      <c r="B43" s="1" t="s">
        <v>58</v>
      </c>
      <c r="C43" s="1" t="str">
        <f t="shared" si="1"/>
        <v>ЖКСП</v>
      </c>
      <c r="D43" s="1" t="str">
        <f t="shared" si="2"/>
        <v>2. Усталый</v>
      </c>
      <c r="E43" s="1" t="str">
        <f t="shared" si="3"/>
        <v>3. Низкий</v>
      </c>
      <c r="F43" s="1" t="str">
        <f t="shared" si="4"/>
        <v>2. Ничотак</v>
      </c>
      <c r="G43" s="1" t="str">
        <f t="shared" si="5"/>
        <v>3. Не заменим</v>
      </c>
      <c r="H43" s="1" t="str">
        <f t="shared" si="6"/>
        <v>3. Люблю</v>
      </c>
      <c r="I43" s="1" t="str">
        <f t="shared" si="7"/>
        <v>2. Всяко-разно</v>
      </c>
      <c r="J43" t="str">
        <f t="shared" si="8"/>
        <v>2. Вроде был…</v>
      </c>
      <c r="K43" t="str">
        <f t="shared" si="9"/>
        <v>2. Средний</v>
      </c>
      <c r="L43" t="str">
        <f t="shared" si="10"/>
        <v>3. Крута!!!</v>
      </c>
      <c r="M43" t="str">
        <f t="shared" si="11"/>
        <v>1. Низкие ДУ</v>
      </c>
      <c r="N43" t="str">
        <f t="shared" si="12"/>
        <v>1. Ниче, подождут</v>
      </c>
      <c r="O43" s="1">
        <v>34</v>
      </c>
      <c r="P43" s="1">
        <v>14</v>
      </c>
      <c r="Q43" s="1">
        <v>9</v>
      </c>
      <c r="R43" s="1">
        <v>6</v>
      </c>
      <c r="S43" s="1">
        <v>11</v>
      </c>
      <c r="T43" s="1">
        <v>14</v>
      </c>
      <c r="U43" s="1">
        <v>7</v>
      </c>
      <c r="V43" s="1">
        <v>3</v>
      </c>
      <c r="W43" s="1">
        <v>4</v>
      </c>
      <c r="X43" s="1">
        <v>2</v>
      </c>
      <c r="Y43" s="1">
        <v>3</v>
      </c>
      <c r="Z43" s="1">
        <v>3</v>
      </c>
      <c r="AA43" s="1">
        <v>2</v>
      </c>
      <c r="AB43" s="1">
        <v>2</v>
      </c>
      <c r="AC43" s="1">
        <v>2</v>
      </c>
      <c r="AD43" s="1">
        <v>2</v>
      </c>
      <c r="AE43" s="1">
        <v>2</v>
      </c>
      <c r="AF43" s="1">
        <v>4</v>
      </c>
      <c r="AG43" s="1">
        <v>3</v>
      </c>
      <c r="AH43" s="1">
        <v>2</v>
      </c>
      <c r="AI43" s="1">
        <v>3</v>
      </c>
      <c r="AJ43" s="1">
        <v>3</v>
      </c>
      <c r="AK43" s="1">
        <v>1</v>
      </c>
      <c r="AL43" s="1">
        <v>2</v>
      </c>
      <c r="AM43" s="1">
        <v>3</v>
      </c>
      <c r="AN43" s="1">
        <v>2</v>
      </c>
      <c r="AO43" s="1">
        <v>2</v>
      </c>
      <c r="AP43" s="1">
        <v>2</v>
      </c>
      <c r="AQ43" s="1">
        <v>2</v>
      </c>
      <c r="AR43" s="1">
        <v>2</v>
      </c>
      <c r="AS43" s="1">
        <v>1</v>
      </c>
      <c r="AT43" s="1">
        <v>1</v>
      </c>
      <c r="AU43" s="1">
        <v>1</v>
      </c>
      <c r="AV43" s="1">
        <v>1</v>
      </c>
      <c r="AW43" s="1">
        <v>2</v>
      </c>
      <c r="AX43" s="1">
        <v>1</v>
      </c>
      <c r="AY43" s="1">
        <v>3</v>
      </c>
      <c r="AZ43" s="1">
        <v>1</v>
      </c>
      <c r="BA43" s="1">
        <v>1</v>
      </c>
      <c r="BB43" s="1">
        <v>1</v>
      </c>
      <c r="BC43" s="1">
        <v>2</v>
      </c>
      <c r="BD43" s="1">
        <v>1</v>
      </c>
      <c r="BE43" s="1">
        <v>3</v>
      </c>
      <c r="BF43" s="1">
        <v>4</v>
      </c>
      <c r="BG43" s="1">
        <v>3</v>
      </c>
      <c r="BH43" s="1">
        <v>2</v>
      </c>
      <c r="BI43" s="1">
        <v>1</v>
      </c>
      <c r="BJ43" s="1">
        <v>2</v>
      </c>
      <c r="BK43" s="1">
        <v>1</v>
      </c>
      <c r="BL43" s="1">
        <v>1</v>
      </c>
      <c r="BM43" s="1">
        <v>1</v>
      </c>
      <c r="BN43" s="1">
        <v>1</v>
      </c>
      <c r="BO43" s="1">
        <v>1</v>
      </c>
      <c r="BP43" s="1">
        <v>7</v>
      </c>
      <c r="BQ43">
        <f t="shared" si="13"/>
        <v>24</v>
      </c>
      <c r="BR43">
        <f t="shared" si="0"/>
        <v>43</v>
      </c>
      <c r="BS43">
        <f t="shared" si="14"/>
        <v>10</v>
      </c>
    </row>
    <row r="44" spans="1:71" ht="15.75" customHeight="1" x14ac:dyDescent="0.35">
      <c r="A44" s="2">
        <v>43346.719659502312</v>
      </c>
      <c r="B44" s="1" t="s">
        <v>58</v>
      </c>
      <c r="C44" s="1" t="str">
        <f t="shared" si="1"/>
        <v>М</v>
      </c>
      <c r="D44" s="1" t="str">
        <f t="shared" si="2"/>
        <v>2. Усталый</v>
      </c>
      <c r="E44" s="1" t="str">
        <f t="shared" si="3"/>
        <v>1. Высокий</v>
      </c>
      <c r="F44" s="1" t="str">
        <f t="shared" si="4"/>
        <v>1. Молодой</v>
      </c>
      <c r="G44" s="1" t="str">
        <f t="shared" si="5"/>
        <v>2. Хрен знает</v>
      </c>
      <c r="H44" s="1" t="str">
        <f t="shared" si="6"/>
        <v>2. Ну так...</v>
      </c>
      <c r="I44" s="1" t="str">
        <f t="shared" si="7"/>
        <v>3. Нервяка</v>
      </c>
      <c r="J44" t="str">
        <f t="shared" si="8"/>
        <v>1. Недавно</v>
      </c>
      <c r="K44" t="str">
        <f t="shared" si="9"/>
        <v>1. КороткийНедавно</v>
      </c>
      <c r="L44" t="str">
        <f t="shared" si="10"/>
        <v>2. Вроде был…</v>
      </c>
      <c r="M44" t="str">
        <f t="shared" si="11"/>
        <v>2. Смешанно</v>
      </c>
      <c r="N44" t="str">
        <f t="shared" si="12"/>
        <v>1. Ниче, подождут</v>
      </c>
      <c r="O44" s="1">
        <v>29</v>
      </c>
      <c r="P44" s="1">
        <v>12</v>
      </c>
      <c r="Q44" s="1">
        <v>0</v>
      </c>
      <c r="R44" s="1">
        <v>5</v>
      </c>
      <c r="S44" s="1">
        <v>4</v>
      </c>
      <c r="T44" s="1">
        <v>5</v>
      </c>
      <c r="U44" s="1">
        <v>5</v>
      </c>
      <c r="V44" s="1">
        <v>6</v>
      </c>
      <c r="W44" s="1">
        <v>4</v>
      </c>
      <c r="X44" s="1">
        <v>3</v>
      </c>
      <c r="Y44" s="1">
        <v>3</v>
      </c>
      <c r="Z44" s="1">
        <v>2</v>
      </c>
      <c r="AA44" s="1">
        <v>3</v>
      </c>
      <c r="AB44" s="1">
        <v>4</v>
      </c>
      <c r="AC44" s="1">
        <v>3</v>
      </c>
      <c r="AD44" s="1">
        <v>2</v>
      </c>
      <c r="AE44" s="1">
        <v>2</v>
      </c>
      <c r="AF44" s="1">
        <v>3</v>
      </c>
      <c r="AG44" s="1">
        <v>2</v>
      </c>
      <c r="AH44" s="1">
        <v>2</v>
      </c>
      <c r="AI44" s="1">
        <v>2</v>
      </c>
      <c r="AJ44" s="1">
        <v>4</v>
      </c>
      <c r="AK44" s="1">
        <v>3</v>
      </c>
      <c r="AL44" s="1">
        <v>2</v>
      </c>
      <c r="AM44" s="1">
        <v>1</v>
      </c>
      <c r="AN44" s="1">
        <v>4</v>
      </c>
      <c r="AO44" s="1">
        <v>4</v>
      </c>
      <c r="AP44" s="1">
        <v>4</v>
      </c>
      <c r="AQ44" s="1">
        <v>3</v>
      </c>
      <c r="AR44" s="1">
        <v>1</v>
      </c>
      <c r="AS44" s="1">
        <v>1</v>
      </c>
      <c r="AT44" s="1">
        <v>3</v>
      </c>
      <c r="AU44" s="1">
        <v>2</v>
      </c>
      <c r="AV44" s="1">
        <v>4</v>
      </c>
      <c r="AW44" s="1">
        <v>4</v>
      </c>
      <c r="AX44" s="1">
        <v>3</v>
      </c>
      <c r="AY44" s="1">
        <v>1</v>
      </c>
      <c r="AZ44" s="1">
        <v>4</v>
      </c>
      <c r="BA44" s="1">
        <v>4</v>
      </c>
      <c r="BB44" s="1">
        <v>2</v>
      </c>
      <c r="BC44" s="1">
        <v>4</v>
      </c>
      <c r="BD44" s="1">
        <v>3</v>
      </c>
      <c r="BE44" s="1">
        <v>3</v>
      </c>
      <c r="BF44" s="1">
        <v>3</v>
      </c>
      <c r="BG44" s="1">
        <v>4</v>
      </c>
      <c r="BH44" s="1">
        <v>5</v>
      </c>
      <c r="BI44" s="1">
        <v>5</v>
      </c>
      <c r="BJ44" s="1">
        <v>5</v>
      </c>
      <c r="BK44" s="1">
        <v>4</v>
      </c>
      <c r="BL44" s="1">
        <v>4</v>
      </c>
      <c r="BM44" s="1">
        <v>2</v>
      </c>
      <c r="BN44" s="1">
        <v>2</v>
      </c>
      <c r="BO44" s="1">
        <v>1</v>
      </c>
      <c r="BP44" s="1">
        <v>3</v>
      </c>
      <c r="BQ44">
        <f t="shared" si="13"/>
        <v>31</v>
      </c>
      <c r="BR44">
        <f t="shared" si="0"/>
        <v>68</v>
      </c>
      <c r="BS44">
        <f t="shared" si="14"/>
        <v>28</v>
      </c>
    </row>
    <row r="45" spans="1:71" ht="15.75" customHeight="1" x14ac:dyDescent="0.35">
      <c r="A45" s="2">
        <v>43346.719888831023</v>
      </c>
      <c r="B45" s="1" t="s">
        <v>58</v>
      </c>
      <c r="C45" s="1" t="str">
        <f t="shared" si="1"/>
        <v>???</v>
      </c>
      <c r="D45" s="1" t="str">
        <f t="shared" si="2"/>
        <v>3. В загоне</v>
      </c>
      <c r="E45" s="1" t="str">
        <f t="shared" si="3"/>
        <v>1. Высокий</v>
      </c>
      <c r="F45" s="1" t="str">
        <f t="shared" si="4"/>
        <v>1. Молодой</v>
      </c>
      <c r="G45" s="1" t="str">
        <f t="shared" si="5"/>
        <v>2. Хрен знает</v>
      </c>
      <c r="H45" s="1" t="str">
        <f t="shared" si="6"/>
        <v>2. Ну так...</v>
      </c>
      <c r="I45" s="1" t="str">
        <f t="shared" si="7"/>
        <v>3. Нервяка</v>
      </c>
      <c r="J45" t="str">
        <f t="shared" si="8"/>
        <v>3. Очень давно</v>
      </c>
      <c r="K45" t="str">
        <f t="shared" si="9"/>
        <v>1. КороткийНедавно</v>
      </c>
      <c r="L45" t="str">
        <f t="shared" si="10"/>
        <v>2. Вроде был…</v>
      </c>
      <c r="M45" t="str">
        <f t="shared" si="11"/>
        <v>2. Смешанно</v>
      </c>
      <c r="N45" t="str">
        <f t="shared" si="12"/>
        <v>3. Простойэтоплоха!</v>
      </c>
      <c r="O45" s="1">
        <v>29</v>
      </c>
      <c r="P45" s="1">
        <v>10</v>
      </c>
      <c r="Q45" s="1">
        <v>6</v>
      </c>
      <c r="R45" s="1">
        <v>5</v>
      </c>
      <c r="S45" s="1">
        <v>21</v>
      </c>
      <c r="T45" s="1">
        <v>5</v>
      </c>
      <c r="U45" s="1">
        <v>5</v>
      </c>
      <c r="V45" s="1">
        <v>6</v>
      </c>
      <c r="W45" s="1">
        <v>4</v>
      </c>
      <c r="X45" s="1">
        <v>4</v>
      </c>
      <c r="Y45" s="1">
        <v>4</v>
      </c>
      <c r="Z45" s="1">
        <v>2</v>
      </c>
      <c r="AA45" s="1">
        <v>3</v>
      </c>
      <c r="AB45" s="1">
        <v>3</v>
      </c>
      <c r="AC45" s="1">
        <v>4</v>
      </c>
      <c r="AD45" s="1">
        <v>3</v>
      </c>
      <c r="AE45" s="1">
        <v>4</v>
      </c>
      <c r="AF45" s="1">
        <v>3</v>
      </c>
      <c r="AG45" s="1">
        <v>3</v>
      </c>
      <c r="AH45" s="1">
        <v>2</v>
      </c>
      <c r="AI45" s="1">
        <v>3</v>
      </c>
      <c r="AJ45" s="1">
        <v>2</v>
      </c>
      <c r="AK45" s="1">
        <v>4</v>
      </c>
      <c r="AL45" s="1">
        <v>3</v>
      </c>
      <c r="AM45" s="1">
        <v>2</v>
      </c>
      <c r="AN45" s="1">
        <v>4</v>
      </c>
      <c r="AO45" s="1">
        <v>3</v>
      </c>
      <c r="AP45" s="1">
        <v>2</v>
      </c>
      <c r="AQ45" s="1">
        <v>3</v>
      </c>
      <c r="AR45" s="1">
        <v>2</v>
      </c>
      <c r="AS45" s="1">
        <v>1</v>
      </c>
      <c r="AT45" s="1">
        <v>2</v>
      </c>
      <c r="AU45" s="1">
        <v>4</v>
      </c>
      <c r="AV45" s="1">
        <v>2</v>
      </c>
      <c r="AW45" s="1">
        <v>4</v>
      </c>
      <c r="AX45" s="1">
        <v>3</v>
      </c>
      <c r="AY45" s="1">
        <v>4</v>
      </c>
      <c r="AZ45" s="1">
        <v>4</v>
      </c>
      <c r="BA45" s="1">
        <v>3</v>
      </c>
      <c r="BB45" s="1">
        <v>2</v>
      </c>
      <c r="BC45" s="1">
        <v>4</v>
      </c>
      <c r="BD45" s="1">
        <v>4</v>
      </c>
      <c r="BE45" s="1">
        <v>2</v>
      </c>
      <c r="BF45" s="1">
        <v>4</v>
      </c>
      <c r="BG45" s="1">
        <v>3</v>
      </c>
      <c r="BH45" s="1">
        <v>2</v>
      </c>
      <c r="BI45" s="1">
        <v>2</v>
      </c>
      <c r="BJ45" s="1">
        <v>3</v>
      </c>
      <c r="BK45" s="1">
        <v>2</v>
      </c>
      <c r="BL45" s="1">
        <v>3</v>
      </c>
      <c r="BM45" s="1">
        <v>4</v>
      </c>
      <c r="BN45" s="1">
        <v>2</v>
      </c>
      <c r="BO45" s="1">
        <v>3</v>
      </c>
      <c r="BP45" s="1">
        <v>4</v>
      </c>
      <c r="BQ45">
        <f t="shared" si="13"/>
        <v>36</v>
      </c>
      <c r="BR45">
        <f t="shared" si="0"/>
        <v>69</v>
      </c>
      <c r="BS45">
        <f t="shared" si="14"/>
        <v>21</v>
      </c>
    </row>
    <row r="46" spans="1:71" ht="12.75" x14ac:dyDescent="0.35">
      <c r="A46" s="2">
        <v>43346.720706041669</v>
      </c>
      <c r="B46" s="1" t="s">
        <v>58</v>
      </c>
      <c r="C46" s="1" t="str">
        <f t="shared" si="1"/>
        <v>ЖКСП</v>
      </c>
      <c r="D46" s="1" t="str">
        <f t="shared" si="2"/>
        <v>2. Усталый</v>
      </c>
      <c r="E46" s="1" t="str">
        <f t="shared" si="3"/>
        <v>2. Умеренный</v>
      </c>
      <c r="F46" s="1" t="str">
        <f t="shared" si="4"/>
        <v>3. Старый</v>
      </c>
      <c r="G46" s="1" t="str">
        <f t="shared" si="5"/>
        <v>2. Хрен знает</v>
      </c>
      <c r="H46" s="1" t="str">
        <f t="shared" si="6"/>
        <v>3. Люблю</v>
      </c>
      <c r="I46" s="1" t="str">
        <f t="shared" si="7"/>
        <v>2. Всяко-разно</v>
      </c>
      <c r="J46" t="str">
        <f t="shared" si="8"/>
        <v>1. Недавно</v>
      </c>
      <c r="K46" t="str">
        <f t="shared" si="9"/>
        <v>2. Средний</v>
      </c>
      <c r="L46" t="str">
        <f t="shared" si="10"/>
        <v>3. Крута!!!</v>
      </c>
      <c r="M46" t="str">
        <f t="shared" si="11"/>
        <v>2. Смешанно</v>
      </c>
      <c r="N46" t="str">
        <f t="shared" si="12"/>
        <v>1. Ниче, подождут</v>
      </c>
      <c r="O46" s="1">
        <v>46</v>
      </c>
      <c r="P46" s="1">
        <v>27</v>
      </c>
      <c r="Q46" s="1">
        <v>19</v>
      </c>
      <c r="R46" s="1">
        <v>6</v>
      </c>
      <c r="S46" s="1">
        <v>2</v>
      </c>
      <c r="T46" s="1">
        <v>7</v>
      </c>
      <c r="U46" s="1">
        <v>6</v>
      </c>
      <c r="V46" s="1">
        <v>5</v>
      </c>
      <c r="W46" s="1">
        <v>3</v>
      </c>
      <c r="X46" s="1">
        <v>3</v>
      </c>
      <c r="Y46" s="1">
        <v>3</v>
      </c>
      <c r="Z46" s="1">
        <v>4</v>
      </c>
      <c r="AA46" s="1">
        <v>3</v>
      </c>
      <c r="AB46" s="1">
        <v>3</v>
      </c>
      <c r="AC46" s="1">
        <v>2</v>
      </c>
      <c r="AD46" s="1">
        <v>3</v>
      </c>
      <c r="AE46" s="1">
        <v>3</v>
      </c>
      <c r="AF46" s="1">
        <v>4</v>
      </c>
      <c r="AG46" s="1">
        <v>3</v>
      </c>
      <c r="AH46" s="1">
        <v>3</v>
      </c>
      <c r="AI46" s="1">
        <v>2</v>
      </c>
      <c r="AJ46" s="1">
        <v>3</v>
      </c>
      <c r="AK46" s="1">
        <v>2</v>
      </c>
      <c r="AL46" s="1">
        <v>2</v>
      </c>
      <c r="AM46" s="1">
        <v>3</v>
      </c>
      <c r="AN46" s="1">
        <v>2</v>
      </c>
      <c r="AO46" s="1">
        <v>3</v>
      </c>
      <c r="AP46" s="1">
        <v>3</v>
      </c>
      <c r="AQ46" s="1">
        <v>2</v>
      </c>
      <c r="AR46" s="1">
        <v>2</v>
      </c>
      <c r="AS46" s="1">
        <v>2</v>
      </c>
      <c r="AT46" s="1">
        <v>3</v>
      </c>
      <c r="AU46" s="1">
        <v>2</v>
      </c>
      <c r="AV46" s="1">
        <v>2</v>
      </c>
      <c r="AW46" s="1">
        <v>2</v>
      </c>
      <c r="AX46" s="1">
        <v>2</v>
      </c>
      <c r="AY46" s="1">
        <v>2</v>
      </c>
      <c r="AZ46" s="1">
        <v>3</v>
      </c>
      <c r="BA46" s="1">
        <v>2</v>
      </c>
      <c r="BB46" s="1">
        <v>2</v>
      </c>
      <c r="BC46" s="1">
        <v>3</v>
      </c>
      <c r="BD46" s="1">
        <v>3</v>
      </c>
      <c r="BE46" s="1">
        <v>3</v>
      </c>
      <c r="BF46" s="1">
        <v>4</v>
      </c>
      <c r="BG46" s="1">
        <v>3</v>
      </c>
      <c r="BH46" s="1">
        <v>3</v>
      </c>
      <c r="BI46" s="1">
        <v>3</v>
      </c>
      <c r="BJ46" s="1">
        <v>3</v>
      </c>
      <c r="BK46" s="1">
        <v>3</v>
      </c>
      <c r="BL46" s="1">
        <v>2</v>
      </c>
      <c r="BM46" s="1">
        <v>2</v>
      </c>
      <c r="BN46" s="1">
        <v>3</v>
      </c>
      <c r="BO46" s="1">
        <v>2</v>
      </c>
      <c r="BP46" s="1">
        <v>5</v>
      </c>
      <c r="BQ46">
        <f t="shared" si="13"/>
        <v>27</v>
      </c>
      <c r="BR46">
        <f t="shared" si="0"/>
        <v>58</v>
      </c>
      <c r="BS46">
        <f t="shared" si="14"/>
        <v>21</v>
      </c>
    </row>
    <row r="47" spans="1:71" ht="12.75" x14ac:dyDescent="0.35">
      <c r="A47" s="2">
        <v>43346.72143549769</v>
      </c>
      <c r="B47" s="1" t="s">
        <v>59</v>
      </c>
      <c r="C47" s="1" t="str">
        <f t="shared" si="1"/>
        <v>???</v>
      </c>
      <c r="D47" s="1" t="str">
        <f t="shared" si="2"/>
        <v>2. Усталый</v>
      </c>
      <c r="E47" s="1" t="str">
        <f t="shared" si="3"/>
        <v>1. Высокий</v>
      </c>
      <c r="F47" s="1" t="str">
        <f t="shared" si="4"/>
        <v>2. Ничотак</v>
      </c>
      <c r="G47" s="1" t="str">
        <f t="shared" si="5"/>
        <v>2. Хрен знает</v>
      </c>
      <c r="H47" s="1" t="str">
        <f t="shared" si="6"/>
        <v>2. Ну так...</v>
      </c>
      <c r="I47" s="1" t="str">
        <f t="shared" si="7"/>
        <v>3. Нервяка</v>
      </c>
      <c r="J47" t="str">
        <f t="shared" si="8"/>
        <v>2. Вроде был…</v>
      </c>
      <c r="K47" t="str">
        <f t="shared" si="9"/>
        <v>1. КороткийНедавно</v>
      </c>
      <c r="L47" t="str">
        <f t="shared" si="10"/>
        <v>2. Вроде был…</v>
      </c>
      <c r="M47" t="str">
        <f t="shared" si="11"/>
        <v>1. Низкие ДУ</v>
      </c>
      <c r="N47" t="str">
        <f t="shared" si="12"/>
        <v>1. Ниче, подождут</v>
      </c>
      <c r="O47" s="1">
        <v>34</v>
      </c>
      <c r="P47" s="1">
        <v>13</v>
      </c>
      <c r="Q47" s="1">
        <v>3</v>
      </c>
      <c r="R47" s="1">
        <v>5</v>
      </c>
      <c r="S47" s="1">
        <v>11</v>
      </c>
      <c r="T47" s="1">
        <v>1</v>
      </c>
      <c r="U47" s="1">
        <v>4</v>
      </c>
      <c r="V47" s="1">
        <v>7</v>
      </c>
      <c r="W47" s="1">
        <v>2</v>
      </c>
      <c r="X47" s="1">
        <v>2</v>
      </c>
      <c r="Y47" s="1">
        <v>4</v>
      </c>
      <c r="Z47" s="1">
        <v>2</v>
      </c>
      <c r="AA47" s="1">
        <v>5</v>
      </c>
      <c r="AB47" s="1">
        <v>1</v>
      </c>
      <c r="AC47" s="1">
        <v>3</v>
      </c>
      <c r="AD47" s="1">
        <v>1</v>
      </c>
      <c r="AE47" s="1">
        <v>5</v>
      </c>
      <c r="AF47" s="1">
        <v>4</v>
      </c>
      <c r="AG47" s="1">
        <v>3</v>
      </c>
      <c r="AH47" s="1">
        <v>2</v>
      </c>
      <c r="AI47" s="1">
        <v>4</v>
      </c>
      <c r="AJ47" s="1">
        <v>3</v>
      </c>
      <c r="AK47" s="1">
        <v>4</v>
      </c>
      <c r="AL47" s="1">
        <v>3</v>
      </c>
      <c r="AM47" s="1">
        <v>3</v>
      </c>
      <c r="AN47" s="1">
        <v>4</v>
      </c>
      <c r="AO47" s="1">
        <v>3</v>
      </c>
      <c r="AP47" s="1">
        <v>2</v>
      </c>
      <c r="AQ47" s="1">
        <v>2</v>
      </c>
      <c r="AR47" s="1">
        <v>3</v>
      </c>
      <c r="AS47" s="1">
        <v>4</v>
      </c>
      <c r="AT47" s="1">
        <v>4</v>
      </c>
      <c r="AU47" s="1">
        <v>4</v>
      </c>
      <c r="AV47" s="1">
        <v>3</v>
      </c>
      <c r="AW47" s="1">
        <v>3</v>
      </c>
      <c r="AX47" s="1">
        <v>2</v>
      </c>
      <c r="AY47" s="1">
        <v>4</v>
      </c>
      <c r="AZ47" s="1">
        <v>4</v>
      </c>
      <c r="BA47" s="1">
        <v>3</v>
      </c>
      <c r="BB47" s="1">
        <v>3</v>
      </c>
      <c r="BC47" s="1">
        <v>4</v>
      </c>
      <c r="BD47" s="1">
        <v>3</v>
      </c>
      <c r="BE47" s="1">
        <v>4</v>
      </c>
      <c r="BF47" s="1">
        <v>3</v>
      </c>
      <c r="BG47" s="1">
        <v>4</v>
      </c>
      <c r="BH47" s="1">
        <v>5</v>
      </c>
      <c r="BI47" s="1">
        <v>1</v>
      </c>
      <c r="BJ47" s="1">
        <v>3</v>
      </c>
      <c r="BK47" s="1">
        <v>4</v>
      </c>
      <c r="BL47" s="1">
        <v>1</v>
      </c>
      <c r="BM47" s="1">
        <v>1</v>
      </c>
      <c r="BN47" s="1">
        <v>2</v>
      </c>
      <c r="BO47" s="1">
        <v>1</v>
      </c>
      <c r="BP47" s="1">
        <v>3</v>
      </c>
      <c r="BQ47">
        <f t="shared" si="13"/>
        <v>29</v>
      </c>
      <c r="BR47">
        <f t="shared" si="0"/>
        <v>78</v>
      </c>
      <c r="BS47">
        <f t="shared" si="14"/>
        <v>18</v>
      </c>
    </row>
    <row r="48" spans="1:71" ht="12.75" x14ac:dyDescent="0.35">
      <c r="A48" s="2">
        <v>43346.721457152773</v>
      </c>
      <c r="B48" s="1" t="s">
        <v>58</v>
      </c>
      <c r="C48" s="1" t="str">
        <f t="shared" si="1"/>
        <v>???</v>
      </c>
      <c r="D48" s="1" t="str">
        <f t="shared" si="2"/>
        <v>2. Усталый</v>
      </c>
      <c r="E48" s="1" t="str">
        <f t="shared" si="3"/>
        <v>2. Умеренный</v>
      </c>
      <c r="F48" s="1" t="str">
        <f t="shared" si="4"/>
        <v>1. Молодой</v>
      </c>
      <c r="G48" s="1" t="str">
        <f t="shared" si="5"/>
        <v>3. Не заменим</v>
      </c>
      <c r="H48" s="1" t="str">
        <f t="shared" si="6"/>
        <v>3. Люблю</v>
      </c>
      <c r="I48" s="1" t="str">
        <f t="shared" si="7"/>
        <v>2. Всяко-разно</v>
      </c>
      <c r="J48" t="str">
        <f t="shared" si="8"/>
        <v>1. Недавно</v>
      </c>
      <c r="K48" t="str">
        <f t="shared" si="9"/>
        <v>2. Средний</v>
      </c>
      <c r="L48" t="str">
        <f t="shared" si="10"/>
        <v>3. Крута!!!</v>
      </c>
      <c r="M48" t="str">
        <f t="shared" si="11"/>
        <v>1. Низкие ДУ</v>
      </c>
      <c r="N48" t="str">
        <f t="shared" si="12"/>
        <v>1. Ниче, подождут</v>
      </c>
      <c r="O48" s="1">
        <v>28</v>
      </c>
      <c r="P48" s="1">
        <v>8</v>
      </c>
      <c r="Q48" s="1">
        <v>4</v>
      </c>
      <c r="R48" s="1">
        <v>7</v>
      </c>
      <c r="S48" s="1">
        <v>1</v>
      </c>
      <c r="T48" s="1">
        <v>10</v>
      </c>
      <c r="U48" s="1">
        <v>6</v>
      </c>
      <c r="V48" s="1">
        <v>5</v>
      </c>
      <c r="W48" s="1">
        <v>3</v>
      </c>
      <c r="X48" s="1">
        <v>3</v>
      </c>
      <c r="Y48" s="1">
        <v>3</v>
      </c>
      <c r="Z48" s="1">
        <v>4</v>
      </c>
      <c r="AA48" s="1">
        <v>3</v>
      </c>
      <c r="AB48" s="1">
        <v>2</v>
      </c>
      <c r="AC48" s="1">
        <v>2</v>
      </c>
      <c r="AD48" s="1">
        <v>2</v>
      </c>
      <c r="AE48" s="1">
        <v>2</v>
      </c>
      <c r="AF48" s="1">
        <v>2</v>
      </c>
      <c r="AG48" s="1">
        <v>3</v>
      </c>
      <c r="AH48" s="1">
        <v>3</v>
      </c>
      <c r="AI48" s="1">
        <v>2</v>
      </c>
      <c r="AJ48" s="1">
        <v>3</v>
      </c>
      <c r="AK48" s="1">
        <v>2</v>
      </c>
      <c r="AL48" s="1">
        <v>3</v>
      </c>
      <c r="AM48" s="1">
        <v>2</v>
      </c>
      <c r="AN48" s="1">
        <v>2</v>
      </c>
      <c r="AO48" s="1">
        <v>3</v>
      </c>
      <c r="AP48" s="1">
        <v>3</v>
      </c>
      <c r="AQ48" s="1">
        <v>2</v>
      </c>
      <c r="AR48" s="1">
        <v>3</v>
      </c>
      <c r="AS48" s="1">
        <v>2</v>
      </c>
      <c r="AT48" s="1">
        <v>2</v>
      </c>
      <c r="AU48" s="1">
        <v>3</v>
      </c>
      <c r="AV48" s="1">
        <v>3</v>
      </c>
      <c r="AW48" s="1">
        <v>3</v>
      </c>
      <c r="AX48" s="1">
        <v>3</v>
      </c>
      <c r="AY48" s="1">
        <v>3</v>
      </c>
      <c r="AZ48" s="1">
        <v>3</v>
      </c>
      <c r="BA48" s="1">
        <v>3</v>
      </c>
      <c r="BB48" s="1">
        <v>1</v>
      </c>
      <c r="BC48" s="1">
        <v>2</v>
      </c>
      <c r="BD48" s="1">
        <v>2</v>
      </c>
      <c r="BE48" s="1">
        <v>2</v>
      </c>
      <c r="BF48" s="1">
        <v>5</v>
      </c>
      <c r="BG48" s="1">
        <v>5</v>
      </c>
      <c r="BH48" s="1">
        <v>4</v>
      </c>
      <c r="BI48" s="1">
        <v>1</v>
      </c>
      <c r="BJ48" s="1">
        <v>2</v>
      </c>
      <c r="BK48" s="1">
        <v>1</v>
      </c>
      <c r="BL48" s="1">
        <v>1</v>
      </c>
      <c r="BM48" s="1">
        <v>1</v>
      </c>
      <c r="BN48" s="1">
        <v>1</v>
      </c>
      <c r="BO48" s="1">
        <v>2</v>
      </c>
      <c r="BP48" s="1">
        <v>6</v>
      </c>
      <c r="BQ48">
        <f t="shared" si="13"/>
        <v>26</v>
      </c>
      <c r="BR48">
        <f t="shared" si="0"/>
        <v>60</v>
      </c>
      <c r="BS48">
        <f t="shared" si="14"/>
        <v>13</v>
      </c>
    </row>
    <row r="49" spans="1:71" ht="12.75" x14ac:dyDescent="0.35">
      <c r="A49" s="2">
        <v>43346.721627615741</v>
      </c>
      <c r="B49" s="1" t="s">
        <v>59</v>
      </c>
      <c r="C49" s="1" t="str">
        <f t="shared" si="1"/>
        <v>???</v>
      </c>
      <c r="D49" s="1" t="str">
        <f t="shared" si="2"/>
        <v>1. Не уставший</v>
      </c>
      <c r="E49" s="1" t="str">
        <f t="shared" si="3"/>
        <v>3. Низкий</v>
      </c>
      <c r="F49" s="1" t="str">
        <f t="shared" si="4"/>
        <v>2. Ничотак</v>
      </c>
      <c r="G49" s="1" t="str">
        <f t="shared" si="5"/>
        <v>2. Хрен знает</v>
      </c>
      <c r="H49" s="1" t="str">
        <f t="shared" si="6"/>
        <v>2. Ну так...</v>
      </c>
      <c r="I49" s="1" t="str">
        <f t="shared" si="7"/>
        <v>2. Всяко-разно</v>
      </c>
      <c r="J49" t="str">
        <f t="shared" si="8"/>
        <v>3. Очень давно</v>
      </c>
      <c r="K49" t="str">
        <f t="shared" si="9"/>
        <v>2. Средний</v>
      </c>
      <c r="L49" t="str">
        <f t="shared" si="10"/>
        <v>3. Крута!!!</v>
      </c>
      <c r="M49" t="str">
        <f t="shared" si="11"/>
        <v>1. Низкие ДУ</v>
      </c>
      <c r="N49" t="str">
        <f t="shared" si="12"/>
        <v>1. Ниче, подождут</v>
      </c>
      <c r="O49" s="1">
        <v>43</v>
      </c>
      <c r="P49" s="1">
        <v>21</v>
      </c>
      <c r="Q49" s="1">
        <v>5</v>
      </c>
      <c r="R49" s="1">
        <v>5</v>
      </c>
      <c r="S49" s="1">
        <v>21</v>
      </c>
      <c r="T49" s="1">
        <v>14</v>
      </c>
      <c r="U49" s="1">
        <v>6</v>
      </c>
      <c r="V49" s="1">
        <v>5</v>
      </c>
      <c r="W49" s="1">
        <v>4</v>
      </c>
      <c r="X49" s="1">
        <v>2</v>
      </c>
      <c r="Y49" s="1">
        <v>1</v>
      </c>
      <c r="Z49" s="1">
        <v>3</v>
      </c>
      <c r="AA49" s="1">
        <v>2</v>
      </c>
      <c r="AB49" s="1">
        <v>2</v>
      </c>
      <c r="AC49" s="1">
        <v>1</v>
      </c>
      <c r="AD49" s="1">
        <v>1</v>
      </c>
      <c r="AE49" s="1">
        <v>2</v>
      </c>
      <c r="AF49" s="1">
        <v>5</v>
      </c>
      <c r="AG49" s="1">
        <v>4</v>
      </c>
      <c r="AH49" s="1">
        <v>2</v>
      </c>
      <c r="AI49" s="1">
        <v>1</v>
      </c>
      <c r="AJ49" s="1">
        <v>2</v>
      </c>
      <c r="AK49" s="1">
        <v>2</v>
      </c>
      <c r="AL49" s="1">
        <v>2</v>
      </c>
      <c r="AM49" s="1">
        <v>3</v>
      </c>
      <c r="AN49" s="1">
        <v>3</v>
      </c>
      <c r="AO49" s="1">
        <v>4</v>
      </c>
      <c r="AP49" s="1">
        <v>3</v>
      </c>
      <c r="AQ49" s="1">
        <v>3</v>
      </c>
      <c r="AR49" s="1">
        <v>1</v>
      </c>
      <c r="AS49" s="1">
        <v>1</v>
      </c>
      <c r="AT49" s="1">
        <v>1</v>
      </c>
      <c r="AU49" s="1">
        <v>3</v>
      </c>
      <c r="AV49" s="1">
        <v>2</v>
      </c>
      <c r="AW49" s="1">
        <v>4</v>
      </c>
      <c r="AX49" s="1">
        <v>3</v>
      </c>
      <c r="AY49" s="1">
        <v>2</v>
      </c>
      <c r="AZ49" s="1">
        <v>3</v>
      </c>
      <c r="BA49" s="1">
        <v>3</v>
      </c>
      <c r="BB49" s="1">
        <v>2</v>
      </c>
      <c r="BC49" s="1">
        <v>3</v>
      </c>
      <c r="BD49" s="1">
        <v>1</v>
      </c>
      <c r="BE49" s="1">
        <v>1</v>
      </c>
      <c r="BF49" s="1">
        <v>4</v>
      </c>
      <c r="BG49" s="1">
        <v>3</v>
      </c>
      <c r="BH49" s="1">
        <v>4</v>
      </c>
      <c r="BI49" s="1">
        <v>2</v>
      </c>
      <c r="BJ49" s="1">
        <v>2</v>
      </c>
      <c r="BK49" s="1">
        <v>1</v>
      </c>
      <c r="BL49" s="1">
        <v>1</v>
      </c>
      <c r="BM49" s="1">
        <v>1</v>
      </c>
      <c r="BN49" s="1">
        <v>1</v>
      </c>
      <c r="BO49" s="1">
        <v>1</v>
      </c>
      <c r="BP49" s="1">
        <v>3</v>
      </c>
      <c r="BQ49">
        <f t="shared" si="13"/>
        <v>19</v>
      </c>
      <c r="BR49">
        <f t="shared" si="0"/>
        <v>55</v>
      </c>
      <c r="BS49">
        <f t="shared" si="14"/>
        <v>13</v>
      </c>
    </row>
    <row r="50" spans="1:71" ht="12.75" x14ac:dyDescent="0.35">
      <c r="A50" s="2">
        <v>43346.721768634263</v>
      </c>
      <c r="B50" s="1" t="s">
        <v>58</v>
      </c>
      <c r="C50" s="1" t="str">
        <f t="shared" si="1"/>
        <v>???</v>
      </c>
      <c r="D50" s="1" t="str">
        <f t="shared" si="2"/>
        <v>1. Не уставший</v>
      </c>
      <c r="E50" s="1" t="str">
        <f t="shared" si="3"/>
        <v>3. Низкий</v>
      </c>
      <c r="F50" s="1" t="str">
        <f t="shared" si="4"/>
        <v>2. Ничотак</v>
      </c>
      <c r="G50" s="1" t="str">
        <f t="shared" si="5"/>
        <v>1. Легко заменим</v>
      </c>
      <c r="H50" s="1" t="str">
        <f t="shared" si="6"/>
        <v>2. Ну так...</v>
      </c>
      <c r="I50" s="1" t="str">
        <f t="shared" si="7"/>
        <v>3. Нервяка</v>
      </c>
      <c r="J50" t="str">
        <f t="shared" si="8"/>
        <v>1. Недавно</v>
      </c>
      <c r="K50" t="str">
        <f t="shared" si="9"/>
        <v>1. КороткийНедавно</v>
      </c>
      <c r="L50" t="str">
        <f t="shared" si="10"/>
        <v>3. Крута!!!</v>
      </c>
      <c r="M50" t="str">
        <f t="shared" si="11"/>
        <v>1. Низкие ДУ</v>
      </c>
      <c r="N50" t="str">
        <f t="shared" si="12"/>
        <v>1. Ниче, подождут</v>
      </c>
      <c r="O50" s="1">
        <v>31</v>
      </c>
      <c r="P50" s="1">
        <v>10</v>
      </c>
      <c r="Q50" s="1">
        <v>2</v>
      </c>
      <c r="R50" s="1">
        <v>5</v>
      </c>
      <c r="S50" s="1">
        <v>4</v>
      </c>
      <c r="T50" s="1">
        <v>4</v>
      </c>
      <c r="U50" s="1">
        <v>6</v>
      </c>
      <c r="V50" s="1">
        <v>6</v>
      </c>
      <c r="W50" s="1">
        <v>3</v>
      </c>
      <c r="X50" s="1">
        <v>2</v>
      </c>
      <c r="Y50" s="1">
        <v>1</v>
      </c>
      <c r="Z50" s="1">
        <v>4</v>
      </c>
      <c r="AA50" s="1">
        <v>2</v>
      </c>
      <c r="AB50" s="1">
        <v>1</v>
      </c>
      <c r="AC50" s="1">
        <v>2</v>
      </c>
      <c r="AD50" s="1">
        <v>2</v>
      </c>
      <c r="AE50" s="1">
        <v>2</v>
      </c>
      <c r="AF50" s="1">
        <v>5</v>
      </c>
      <c r="AG50" s="1">
        <v>1</v>
      </c>
      <c r="AH50" s="1">
        <v>3</v>
      </c>
      <c r="AI50" s="1">
        <v>2</v>
      </c>
      <c r="AJ50" s="1">
        <v>3</v>
      </c>
      <c r="AK50" s="1">
        <v>1</v>
      </c>
      <c r="AL50" s="1">
        <v>1</v>
      </c>
      <c r="AM50" s="1">
        <v>1</v>
      </c>
      <c r="AN50" s="1">
        <v>1</v>
      </c>
      <c r="AO50" s="1">
        <v>4</v>
      </c>
      <c r="AP50" s="1">
        <v>4</v>
      </c>
      <c r="AQ50" s="1">
        <v>3</v>
      </c>
      <c r="AR50" s="1">
        <v>2</v>
      </c>
      <c r="AS50" s="1">
        <v>2</v>
      </c>
      <c r="AT50" s="1">
        <v>2</v>
      </c>
      <c r="AU50" s="1">
        <v>1</v>
      </c>
      <c r="AV50" s="1">
        <v>1</v>
      </c>
      <c r="AW50" s="1">
        <v>1</v>
      </c>
      <c r="AX50" s="1">
        <v>1</v>
      </c>
      <c r="AY50" s="1">
        <v>2</v>
      </c>
      <c r="AZ50" s="1">
        <v>4</v>
      </c>
      <c r="BA50" s="1">
        <v>3</v>
      </c>
      <c r="BB50" s="1">
        <v>1</v>
      </c>
      <c r="BC50" s="1">
        <v>4</v>
      </c>
      <c r="BD50" s="1">
        <v>4</v>
      </c>
      <c r="BE50" s="1">
        <v>3</v>
      </c>
      <c r="BF50" s="1">
        <v>4</v>
      </c>
      <c r="BG50" s="1">
        <v>5</v>
      </c>
      <c r="BH50" s="1">
        <v>4</v>
      </c>
      <c r="BI50" s="1">
        <v>1</v>
      </c>
      <c r="BJ50" s="1">
        <v>1</v>
      </c>
      <c r="BK50" s="1">
        <v>1</v>
      </c>
      <c r="BL50" s="1">
        <v>2</v>
      </c>
      <c r="BM50" s="1">
        <v>2</v>
      </c>
      <c r="BN50" s="1">
        <v>2</v>
      </c>
      <c r="BO50" s="1">
        <v>1</v>
      </c>
      <c r="BP50" s="1">
        <v>2</v>
      </c>
      <c r="BQ50">
        <f t="shared" si="13"/>
        <v>18</v>
      </c>
      <c r="BR50">
        <f t="shared" si="0"/>
        <v>54</v>
      </c>
      <c r="BS50">
        <f t="shared" si="14"/>
        <v>14</v>
      </c>
    </row>
    <row r="51" spans="1:71" ht="12.75" x14ac:dyDescent="0.35">
      <c r="A51" s="2">
        <v>43346.723991215273</v>
      </c>
      <c r="B51" s="1" t="s">
        <v>59</v>
      </c>
      <c r="C51" s="1" t="str">
        <f t="shared" si="1"/>
        <v>М</v>
      </c>
      <c r="D51" s="1" t="str">
        <f t="shared" si="2"/>
        <v>2. Усталый</v>
      </c>
      <c r="E51" s="1" t="str">
        <f t="shared" si="3"/>
        <v>3. Низкий</v>
      </c>
      <c r="F51" s="1" t="str">
        <f t="shared" si="4"/>
        <v>1. Молодой</v>
      </c>
      <c r="G51" s="1" t="str">
        <f t="shared" si="5"/>
        <v>2. Хрен знает</v>
      </c>
      <c r="H51" s="1" t="str">
        <f t="shared" si="6"/>
        <v>3. Люблю</v>
      </c>
      <c r="I51" s="1" t="str">
        <f t="shared" si="7"/>
        <v>2. Всяко-разно</v>
      </c>
      <c r="J51" t="str">
        <f t="shared" si="8"/>
        <v>2. Вроде был…</v>
      </c>
      <c r="K51" t="str">
        <f t="shared" si="9"/>
        <v>2. Средний</v>
      </c>
      <c r="L51" t="str">
        <f t="shared" si="10"/>
        <v>3. Крута!!!</v>
      </c>
      <c r="M51" t="str">
        <f t="shared" si="11"/>
        <v>1. Низкие ДУ</v>
      </c>
      <c r="N51" t="str">
        <f t="shared" si="12"/>
        <v>2. ну не знаю</v>
      </c>
      <c r="O51" s="1">
        <v>24</v>
      </c>
      <c r="P51" s="1">
        <v>1</v>
      </c>
      <c r="Q51" s="1">
        <v>1</v>
      </c>
      <c r="R51" s="1">
        <v>6</v>
      </c>
      <c r="S51" s="1">
        <v>5</v>
      </c>
      <c r="T51" s="1">
        <v>14</v>
      </c>
      <c r="U51" s="1">
        <v>7</v>
      </c>
      <c r="V51" s="1">
        <v>4</v>
      </c>
      <c r="W51" s="1">
        <v>3</v>
      </c>
      <c r="X51" s="1">
        <v>3</v>
      </c>
      <c r="Y51" s="1">
        <v>2</v>
      </c>
      <c r="Z51" s="1">
        <v>2</v>
      </c>
      <c r="AA51" s="1">
        <v>2</v>
      </c>
      <c r="AB51" s="1">
        <v>2</v>
      </c>
      <c r="AC51" s="1">
        <v>2</v>
      </c>
      <c r="AD51" s="1">
        <v>2</v>
      </c>
      <c r="AE51" s="1">
        <v>2</v>
      </c>
      <c r="AF51" s="1">
        <v>4</v>
      </c>
      <c r="AG51" s="1">
        <v>2</v>
      </c>
      <c r="AH51" s="1">
        <v>2</v>
      </c>
      <c r="AI51" s="1">
        <v>2</v>
      </c>
      <c r="AJ51" s="1">
        <v>1</v>
      </c>
      <c r="AK51" s="1">
        <v>1</v>
      </c>
      <c r="AL51" s="1">
        <v>1</v>
      </c>
      <c r="AM51" s="1">
        <v>2</v>
      </c>
      <c r="AN51" s="1">
        <v>3</v>
      </c>
      <c r="AO51" s="1">
        <v>4</v>
      </c>
      <c r="AP51" s="1">
        <v>2</v>
      </c>
      <c r="AQ51" s="1">
        <v>2</v>
      </c>
      <c r="AR51" s="1">
        <v>2</v>
      </c>
      <c r="AS51" s="1">
        <v>2</v>
      </c>
      <c r="AT51" s="1">
        <v>2</v>
      </c>
      <c r="AU51" s="1">
        <v>1</v>
      </c>
      <c r="AV51" s="1">
        <v>2</v>
      </c>
      <c r="AW51" s="1">
        <v>3</v>
      </c>
      <c r="AX51" s="1">
        <v>1</v>
      </c>
      <c r="AY51" s="1">
        <v>1</v>
      </c>
      <c r="AZ51" s="1">
        <v>1</v>
      </c>
      <c r="BA51" s="1">
        <v>4</v>
      </c>
      <c r="BB51" s="1">
        <v>2</v>
      </c>
      <c r="BC51" s="1">
        <v>1</v>
      </c>
      <c r="BD51" s="1">
        <v>1</v>
      </c>
      <c r="BE51" s="1">
        <v>2</v>
      </c>
      <c r="BF51" s="1">
        <v>4</v>
      </c>
      <c r="BG51" s="1">
        <v>3</v>
      </c>
      <c r="BH51" s="1">
        <v>2</v>
      </c>
      <c r="BI51" s="1">
        <v>2</v>
      </c>
      <c r="BJ51" s="1">
        <v>2</v>
      </c>
      <c r="BK51" s="1">
        <v>2</v>
      </c>
      <c r="BL51" s="1">
        <v>2</v>
      </c>
      <c r="BM51" s="1">
        <v>3</v>
      </c>
      <c r="BN51" s="1">
        <v>1</v>
      </c>
      <c r="BO51" s="1">
        <v>1</v>
      </c>
      <c r="BP51" s="1">
        <v>4</v>
      </c>
      <c r="BQ51">
        <f t="shared" si="13"/>
        <v>24</v>
      </c>
      <c r="BR51">
        <f t="shared" si="0"/>
        <v>45</v>
      </c>
      <c r="BS51">
        <f t="shared" si="14"/>
        <v>15</v>
      </c>
    </row>
    <row r="52" spans="1:71" ht="12.75" x14ac:dyDescent="0.35">
      <c r="A52" s="2">
        <v>43346.725942453704</v>
      </c>
      <c r="B52" s="1" t="s">
        <v>58</v>
      </c>
      <c r="C52" s="1" t="str">
        <f t="shared" si="1"/>
        <v>???</v>
      </c>
      <c r="D52" s="1" t="str">
        <f t="shared" si="2"/>
        <v>2. Усталый</v>
      </c>
      <c r="E52" s="1" t="str">
        <f t="shared" si="3"/>
        <v>3. Низкий</v>
      </c>
      <c r="F52" s="1" t="str">
        <f t="shared" si="4"/>
        <v>2. Ничотак</v>
      </c>
      <c r="G52" s="1" t="str">
        <f t="shared" si="5"/>
        <v>2. Хрен знает</v>
      </c>
      <c r="H52" s="1" t="str">
        <f t="shared" si="6"/>
        <v>3. Люблю</v>
      </c>
      <c r="I52" s="1" t="str">
        <f t="shared" si="7"/>
        <v>2. Всяко-разно</v>
      </c>
      <c r="J52" t="str">
        <f t="shared" si="8"/>
        <v>2. Вроде был…</v>
      </c>
      <c r="K52" t="str">
        <f t="shared" si="9"/>
        <v>3. Большой</v>
      </c>
      <c r="L52" t="str">
        <f t="shared" si="10"/>
        <v>3. Крута!!!</v>
      </c>
      <c r="M52" t="str">
        <f t="shared" si="11"/>
        <v>1. Низкие ДУ</v>
      </c>
      <c r="N52" t="str">
        <f t="shared" si="12"/>
        <v>1. Ниче, подождут</v>
      </c>
      <c r="O52" s="1">
        <v>43</v>
      </c>
      <c r="P52" s="1">
        <v>25</v>
      </c>
      <c r="Q52" s="1">
        <v>5</v>
      </c>
      <c r="R52" s="1">
        <v>7</v>
      </c>
      <c r="S52" s="1">
        <v>15</v>
      </c>
      <c r="T52" s="1">
        <v>15</v>
      </c>
      <c r="U52" s="1">
        <v>7</v>
      </c>
      <c r="V52" s="1">
        <v>5</v>
      </c>
      <c r="W52" s="1">
        <v>4</v>
      </c>
      <c r="X52" s="1">
        <v>3</v>
      </c>
      <c r="Y52" s="1">
        <v>4</v>
      </c>
      <c r="Z52" s="1">
        <v>4</v>
      </c>
      <c r="AA52" s="1">
        <v>1</v>
      </c>
      <c r="AB52" s="1">
        <v>1</v>
      </c>
      <c r="AC52" s="1">
        <v>1</v>
      </c>
      <c r="AD52" s="1">
        <v>3</v>
      </c>
      <c r="AE52" s="1">
        <v>2</v>
      </c>
      <c r="AF52" s="1">
        <v>4</v>
      </c>
      <c r="AG52" s="1">
        <v>1</v>
      </c>
      <c r="AH52" s="1">
        <v>1</v>
      </c>
      <c r="AI52" s="1">
        <v>1</v>
      </c>
      <c r="AJ52" s="1">
        <v>3</v>
      </c>
      <c r="AK52" s="1">
        <v>1</v>
      </c>
      <c r="AL52" s="1">
        <v>1</v>
      </c>
      <c r="AM52" s="1">
        <v>2</v>
      </c>
      <c r="AN52" s="1">
        <v>1</v>
      </c>
      <c r="AO52" s="1">
        <v>2</v>
      </c>
      <c r="AP52" s="1">
        <v>4</v>
      </c>
      <c r="AQ52" s="1">
        <v>3</v>
      </c>
      <c r="AR52" s="1">
        <v>1</v>
      </c>
      <c r="AS52" s="1">
        <v>1</v>
      </c>
      <c r="AT52" s="1">
        <v>2</v>
      </c>
      <c r="AU52" s="1">
        <v>4</v>
      </c>
      <c r="AV52" s="1">
        <v>2</v>
      </c>
      <c r="AW52" s="1">
        <v>3</v>
      </c>
      <c r="AX52" s="1">
        <v>3</v>
      </c>
      <c r="AY52" s="1">
        <v>1</v>
      </c>
      <c r="AZ52" s="1">
        <v>1</v>
      </c>
      <c r="BA52" s="1">
        <v>1</v>
      </c>
      <c r="BB52" s="1">
        <v>1</v>
      </c>
      <c r="BC52" s="1">
        <v>2</v>
      </c>
      <c r="BD52" s="1">
        <v>2</v>
      </c>
      <c r="BE52" s="1">
        <v>4</v>
      </c>
      <c r="BF52" s="1">
        <v>2</v>
      </c>
      <c r="BG52" s="1">
        <v>5</v>
      </c>
      <c r="BH52" s="1">
        <v>4</v>
      </c>
      <c r="BI52" s="1">
        <v>1</v>
      </c>
      <c r="BJ52" s="1">
        <v>1</v>
      </c>
      <c r="BK52" s="1">
        <v>1</v>
      </c>
      <c r="BL52" s="1">
        <v>1</v>
      </c>
      <c r="BM52" s="1">
        <v>1</v>
      </c>
      <c r="BN52" s="1">
        <v>1</v>
      </c>
      <c r="BO52" s="1">
        <v>1</v>
      </c>
      <c r="BP52" s="1">
        <v>3</v>
      </c>
      <c r="BQ52">
        <f t="shared" si="13"/>
        <v>23</v>
      </c>
      <c r="BR52">
        <f t="shared" si="0"/>
        <v>47</v>
      </c>
      <c r="BS52">
        <f t="shared" si="14"/>
        <v>11</v>
      </c>
    </row>
    <row r="53" spans="1:71" ht="12.75" x14ac:dyDescent="0.35">
      <c r="A53" s="2">
        <v>43346.736883819445</v>
      </c>
      <c r="B53" s="1" t="s">
        <v>58</v>
      </c>
      <c r="C53" s="1" t="str">
        <f t="shared" si="1"/>
        <v>???</v>
      </c>
      <c r="D53" s="1" t="str">
        <f t="shared" si="2"/>
        <v>2. Усталый</v>
      </c>
      <c r="E53" s="1" t="str">
        <f t="shared" si="3"/>
        <v>2. Умеренный</v>
      </c>
      <c r="F53" s="1" t="str">
        <f t="shared" si="4"/>
        <v>2. Ничотак</v>
      </c>
      <c r="G53" s="1" t="str">
        <f t="shared" si="5"/>
        <v>2. Хрен знает</v>
      </c>
      <c r="H53" s="1" t="str">
        <f t="shared" si="6"/>
        <v>2. Ну так...</v>
      </c>
      <c r="I53" s="1" t="str">
        <f t="shared" si="7"/>
        <v>2. Всяко-разно</v>
      </c>
      <c r="J53" t="str">
        <f t="shared" si="8"/>
        <v>1. Недавно</v>
      </c>
      <c r="K53" t="str">
        <f t="shared" si="9"/>
        <v>2. Средний</v>
      </c>
      <c r="L53" t="str">
        <f t="shared" si="10"/>
        <v>2. Вроде был…</v>
      </c>
      <c r="M53" t="str">
        <f t="shared" si="11"/>
        <v>1. Низкие ДУ</v>
      </c>
      <c r="N53" t="str">
        <f t="shared" si="12"/>
        <v>1. Ниче, подождут</v>
      </c>
      <c r="O53" s="1">
        <v>30</v>
      </c>
      <c r="P53" s="1">
        <v>10</v>
      </c>
      <c r="Q53" s="1">
        <v>3</v>
      </c>
      <c r="R53" s="1">
        <v>5</v>
      </c>
      <c r="S53" s="1">
        <v>0</v>
      </c>
      <c r="T53" s="1">
        <v>14</v>
      </c>
      <c r="U53" s="1">
        <v>5</v>
      </c>
      <c r="V53" s="1">
        <v>4</v>
      </c>
      <c r="W53" s="1">
        <v>4</v>
      </c>
      <c r="X53" s="1">
        <v>2</v>
      </c>
      <c r="Y53" s="1">
        <v>3</v>
      </c>
      <c r="Z53" s="1">
        <v>2</v>
      </c>
      <c r="AA53" s="1">
        <v>2</v>
      </c>
      <c r="AB53" s="1">
        <v>4</v>
      </c>
      <c r="AC53" s="1">
        <v>2</v>
      </c>
      <c r="AD53" s="1">
        <v>3</v>
      </c>
      <c r="AE53" s="1">
        <v>4</v>
      </c>
      <c r="AF53" s="1">
        <v>4</v>
      </c>
      <c r="AG53" s="1">
        <v>3</v>
      </c>
      <c r="AH53" s="1">
        <v>3</v>
      </c>
      <c r="AI53" s="1">
        <v>2</v>
      </c>
      <c r="AJ53" s="1">
        <v>2</v>
      </c>
      <c r="AK53" s="1">
        <v>3</v>
      </c>
      <c r="AL53" s="1">
        <v>2</v>
      </c>
      <c r="AM53" s="1">
        <v>1</v>
      </c>
      <c r="AN53" s="1">
        <v>4</v>
      </c>
      <c r="AO53" s="1">
        <v>4</v>
      </c>
      <c r="AP53" s="1">
        <v>3</v>
      </c>
      <c r="AQ53" s="1">
        <v>3</v>
      </c>
      <c r="AR53" s="1">
        <v>2</v>
      </c>
      <c r="AS53" s="1">
        <v>2</v>
      </c>
      <c r="AT53" s="1">
        <v>3</v>
      </c>
      <c r="AU53" s="1">
        <v>3</v>
      </c>
      <c r="AV53" s="1">
        <v>3</v>
      </c>
      <c r="AW53" s="1">
        <v>2</v>
      </c>
      <c r="AX53" s="1">
        <v>1</v>
      </c>
      <c r="AY53" s="1">
        <v>3</v>
      </c>
      <c r="AZ53" s="1">
        <v>4</v>
      </c>
      <c r="BA53" s="1">
        <v>3</v>
      </c>
      <c r="BB53" s="1">
        <v>3</v>
      </c>
      <c r="BC53" s="1">
        <v>4</v>
      </c>
      <c r="BD53" s="1">
        <v>4</v>
      </c>
      <c r="BE53" s="1">
        <v>2</v>
      </c>
      <c r="BF53" s="1">
        <v>4</v>
      </c>
      <c r="BG53" s="1">
        <v>2</v>
      </c>
      <c r="BH53" s="1">
        <v>4</v>
      </c>
      <c r="BI53" s="1">
        <v>2</v>
      </c>
      <c r="BJ53" s="1">
        <v>3</v>
      </c>
      <c r="BK53" s="1">
        <v>2</v>
      </c>
      <c r="BL53" s="1">
        <v>2</v>
      </c>
      <c r="BM53" s="1">
        <v>1</v>
      </c>
      <c r="BN53" s="1">
        <v>3</v>
      </c>
      <c r="BO53" s="1">
        <v>2</v>
      </c>
      <c r="BP53" s="1">
        <v>3</v>
      </c>
      <c r="BQ53">
        <f t="shared" si="13"/>
        <v>30</v>
      </c>
      <c r="BR53">
        <f t="shared" si="0"/>
        <v>66</v>
      </c>
      <c r="BS53">
        <f t="shared" si="14"/>
        <v>19</v>
      </c>
    </row>
    <row r="54" spans="1:71" ht="12.75" x14ac:dyDescent="0.35">
      <c r="A54" s="2">
        <v>43346.738177407402</v>
      </c>
      <c r="B54" s="1" t="s">
        <v>58</v>
      </c>
      <c r="C54" s="1" t="str">
        <f t="shared" si="1"/>
        <v>???</v>
      </c>
      <c r="D54" s="1" t="str">
        <f t="shared" si="2"/>
        <v>3. В загоне</v>
      </c>
      <c r="E54" s="1" t="str">
        <f t="shared" si="3"/>
        <v>3. Низкий</v>
      </c>
      <c r="F54" s="1" t="str">
        <f t="shared" si="4"/>
        <v>2. Ничотак</v>
      </c>
      <c r="G54" s="1" t="str">
        <f t="shared" si="5"/>
        <v>2. Хрен знает</v>
      </c>
      <c r="H54" s="1" t="str">
        <f t="shared" si="6"/>
        <v>2. Ну так...</v>
      </c>
      <c r="I54" s="1" t="str">
        <f t="shared" si="7"/>
        <v>2. Всяко-разно</v>
      </c>
      <c r="J54" t="str">
        <f t="shared" si="8"/>
        <v>3. Очень давно</v>
      </c>
      <c r="K54" t="str">
        <f t="shared" si="9"/>
        <v>3. Большой</v>
      </c>
      <c r="L54" t="str">
        <f t="shared" si="10"/>
        <v>3. Крута!!!</v>
      </c>
      <c r="M54" t="str">
        <f t="shared" si="11"/>
        <v>1. Низкие ДУ</v>
      </c>
      <c r="N54" t="str">
        <f t="shared" si="12"/>
        <v>1. Ниче, подождут</v>
      </c>
      <c r="O54" s="1">
        <v>34</v>
      </c>
      <c r="P54" s="1">
        <v>14</v>
      </c>
      <c r="Q54" s="1">
        <v>2</v>
      </c>
      <c r="R54" s="1">
        <v>5</v>
      </c>
      <c r="S54" s="1">
        <v>25</v>
      </c>
      <c r="T54" s="1">
        <v>16</v>
      </c>
      <c r="U54" s="1">
        <v>6</v>
      </c>
      <c r="V54" s="1">
        <v>5</v>
      </c>
      <c r="W54" s="1">
        <v>4</v>
      </c>
      <c r="X54" s="1">
        <v>2</v>
      </c>
      <c r="Y54" s="1">
        <v>2</v>
      </c>
      <c r="Z54" s="1">
        <v>2</v>
      </c>
      <c r="AA54" s="1">
        <v>4</v>
      </c>
      <c r="AB54" s="1">
        <v>3</v>
      </c>
      <c r="AC54" s="1">
        <v>3</v>
      </c>
      <c r="AD54" s="1">
        <v>3</v>
      </c>
      <c r="AE54" s="1">
        <v>4</v>
      </c>
      <c r="AF54" s="1">
        <v>2</v>
      </c>
      <c r="AG54" s="1">
        <v>1</v>
      </c>
      <c r="AH54" s="1">
        <v>1</v>
      </c>
      <c r="AI54" s="1">
        <v>4</v>
      </c>
      <c r="AJ54" s="1">
        <v>2</v>
      </c>
      <c r="AK54" s="1">
        <v>2</v>
      </c>
      <c r="AL54" s="1">
        <v>2</v>
      </c>
      <c r="AM54" s="1">
        <v>2</v>
      </c>
      <c r="AN54" s="1">
        <v>2</v>
      </c>
      <c r="AO54" s="1">
        <v>4</v>
      </c>
      <c r="AP54" s="1">
        <v>3</v>
      </c>
      <c r="AQ54" s="1">
        <v>2</v>
      </c>
      <c r="AR54" s="1">
        <v>2</v>
      </c>
      <c r="AS54" s="1">
        <v>1</v>
      </c>
      <c r="AT54" s="1">
        <v>2</v>
      </c>
      <c r="AU54" s="1">
        <v>1</v>
      </c>
      <c r="AV54" s="1">
        <v>1</v>
      </c>
      <c r="AW54" s="1">
        <v>1</v>
      </c>
      <c r="AX54" s="1">
        <v>3</v>
      </c>
      <c r="AY54" s="1">
        <v>3</v>
      </c>
      <c r="AZ54" s="1">
        <v>2</v>
      </c>
      <c r="BA54" s="1">
        <v>1</v>
      </c>
      <c r="BB54" s="1">
        <v>2</v>
      </c>
      <c r="BC54" s="1">
        <v>2</v>
      </c>
      <c r="BD54" s="1">
        <v>4</v>
      </c>
      <c r="BE54" s="1">
        <v>2</v>
      </c>
      <c r="BF54" s="1">
        <v>4</v>
      </c>
      <c r="BG54" s="1">
        <v>2</v>
      </c>
      <c r="BH54" s="1">
        <v>5</v>
      </c>
      <c r="BI54" s="1">
        <v>1</v>
      </c>
      <c r="BJ54" s="1">
        <v>1</v>
      </c>
      <c r="BK54" s="1">
        <v>1</v>
      </c>
      <c r="BL54" s="1">
        <v>1</v>
      </c>
      <c r="BM54" s="1">
        <v>1</v>
      </c>
      <c r="BN54" s="1">
        <v>1</v>
      </c>
      <c r="BO54" s="1">
        <v>1</v>
      </c>
      <c r="BP54" s="1">
        <v>3</v>
      </c>
      <c r="BQ54">
        <f t="shared" si="13"/>
        <v>33</v>
      </c>
      <c r="BR54">
        <f t="shared" si="0"/>
        <v>51</v>
      </c>
      <c r="BS54">
        <f t="shared" si="14"/>
        <v>12</v>
      </c>
    </row>
    <row r="55" spans="1:71" ht="12.75" x14ac:dyDescent="0.35">
      <c r="A55" s="2">
        <v>43346.739575254629</v>
      </c>
      <c r="B55" s="1" t="s">
        <v>58</v>
      </c>
      <c r="C55" s="1" t="str">
        <f t="shared" si="1"/>
        <v>М</v>
      </c>
      <c r="D55" s="1" t="str">
        <f t="shared" si="2"/>
        <v>1. Не уставший</v>
      </c>
      <c r="E55" s="1" t="str">
        <f t="shared" si="3"/>
        <v>2. Умеренный</v>
      </c>
      <c r="F55" s="1" t="str">
        <f t="shared" si="4"/>
        <v>2. Ничотак</v>
      </c>
      <c r="G55" s="1" t="str">
        <f t="shared" si="5"/>
        <v>2. Хрен знает</v>
      </c>
      <c r="H55" s="1" t="str">
        <f t="shared" si="6"/>
        <v>3. Люблю</v>
      </c>
      <c r="I55" s="1" t="str">
        <f t="shared" si="7"/>
        <v>3. Нервяка</v>
      </c>
      <c r="J55" t="str">
        <f t="shared" si="8"/>
        <v>1. Недавно</v>
      </c>
      <c r="K55" t="str">
        <f t="shared" si="9"/>
        <v>3. Большой</v>
      </c>
      <c r="L55" t="str">
        <f t="shared" si="10"/>
        <v>2. Вроде был…</v>
      </c>
      <c r="M55" t="str">
        <f t="shared" si="11"/>
        <v>3. нимагубезпочты</v>
      </c>
      <c r="N55" t="str">
        <f t="shared" si="12"/>
        <v>3. Простойэтоплоха!</v>
      </c>
      <c r="O55" s="1">
        <v>33</v>
      </c>
      <c r="P55" s="1">
        <v>10</v>
      </c>
      <c r="Q55" s="1">
        <v>0</v>
      </c>
      <c r="R55" s="1">
        <v>6</v>
      </c>
      <c r="S55" s="1">
        <v>2</v>
      </c>
      <c r="T55" s="1">
        <v>45</v>
      </c>
      <c r="U55" s="1">
        <v>5</v>
      </c>
      <c r="V55" s="1">
        <v>6</v>
      </c>
      <c r="W55" s="1">
        <v>3</v>
      </c>
      <c r="X55" s="1">
        <v>1</v>
      </c>
      <c r="Y55" s="1">
        <v>2</v>
      </c>
      <c r="Z55" s="1">
        <v>4</v>
      </c>
      <c r="AA55" s="1">
        <v>2</v>
      </c>
      <c r="AB55" s="1">
        <v>3</v>
      </c>
      <c r="AC55" s="1">
        <v>1</v>
      </c>
      <c r="AD55" s="1">
        <v>1</v>
      </c>
      <c r="AE55" s="1">
        <v>2</v>
      </c>
      <c r="AF55" s="1">
        <v>5</v>
      </c>
      <c r="AG55" s="1">
        <v>3</v>
      </c>
      <c r="AH55" s="1">
        <v>4</v>
      </c>
      <c r="AI55" s="1">
        <v>2</v>
      </c>
      <c r="AJ55" s="1">
        <v>3</v>
      </c>
      <c r="AK55" s="1">
        <v>4</v>
      </c>
      <c r="AL55" s="1">
        <v>4</v>
      </c>
      <c r="AM55" s="1">
        <v>2</v>
      </c>
      <c r="AN55" s="1">
        <v>3</v>
      </c>
      <c r="AO55" s="1">
        <v>2</v>
      </c>
      <c r="AP55" s="1">
        <v>1</v>
      </c>
      <c r="AQ55" s="1">
        <v>3</v>
      </c>
      <c r="AR55" s="1">
        <v>1</v>
      </c>
      <c r="AS55" s="1">
        <v>1</v>
      </c>
      <c r="AT55" s="1">
        <v>2</v>
      </c>
      <c r="AU55" s="1">
        <v>3</v>
      </c>
      <c r="AV55" s="1">
        <v>3</v>
      </c>
      <c r="AW55" s="1">
        <v>1</v>
      </c>
      <c r="AX55" s="1">
        <v>2</v>
      </c>
      <c r="AY55" s="1">
        <v>2</v>
      </c>
      <c r="AZ55" s="1">
        <v>4</v>
      </c>
      <c r="BA55" s="1">
        <v>4</v>
      </c>
      <c r="BB55" s="1">
        <v>1</v>
      </c>
      <c r="BC55" s="1">
        <v>4</v>
      </c>
      <c r="BD55" s="1">
        <v>4</v>
      </c>
      <c r="BE55" s="1">
        <v>1</v>
      </c>
      <c r="BF55" s="1">
        <v>4</v>
      </c>
      <c r="BG55" s="1">
        <v>4</v>
      </c>
      <c r="BH55" s="1">
        <v>2</v>
      </c>
      <c r="BI55" s="1">
        <v>5</v>
      </c>
      <c r="BJ55" s="1">
        <v>5</v>
      </c>
      <c r="BK55" s="1">
        <v>5</v>
      </c>
      <c r="BL55" s="1">
        <v>5</v>
      </c>
      <c r="BM55" s="1">
        <v>4</v>
      </c>
      <c r="BN55" s="1">
        <v>4</v>
      </c>
      <c r="BO55" s="1">
        <v>1</v>
      </c>
      <c r="BP55" s="1">
        <v>3</v>
      </c>
      <c r="BQ55">
        <f t="shared" si="13"/>
        <v>18</v>
      </c>
      <c r="BR55">
        <f t="shared" si="0"/>
        <v>61</v>
      </c>
      <c r="BS55">
        <f t="shared" si="14"/>
        <v>31</v>
      </c>
    </row>
    <row r="56" spans="1:71" ht="12.75" x14ac:dyDescent="0.35">
      <c r="A56" s="2">
        <v>43346.743851018517</v>
      </c>
      <c r="B56" s="1" t="s">
        <v>58</v>
      </c>
      <c r="C56" s="1" t="str">
        <f t="shared" si="1"/>
        <v>М</v>
      </c>
      <c r="D56" s="1" t="str">
        <f t="shared" si="2"/>
        <v>2. Усталый</v>
      </c>
      <c r="E56" s="1" t="str">
        <f t="shared" si="3"/>
        <v>2. Умеренный</v>
      </c>
      <c r="F56" s="1" t="str">
        <f t="shared" si="4"/>
        <v>2. Ничотак</v>
      </c>
      <c r="G56" s="1" t="str">
        <f t="shared" si="5"/>
        <v>2. Хрен знает</v>
      </c>
      <c r="H56" s="1" t="str">
        <f t="shared" si="6"/>
        <v>2. Ну так...</v>
      </c>
      <c r="I56" s="1" t="str">
        <f t="shared" si="7"/>
        <v>2. Всяко-разно</v>
      </c>
      <c r="J56" t="str">
        <f t="shared" si="8"/>
        <v>3. Очень давно</v>
      </c>
      <c r="K56" t="str">
        <f t="shared" si="9"/>
        <v>2. Средний</v>
      </c>
      <c r="L56" t="str">
        <f t="shared" si="10"/>
        <v>1. Отстой</v>
      </c>
      <c r="M56" t="str">
        <f t="shared" si="11"/>
        <v>1. Низкие ДУ</v>
      </c>
      <c r="N56" t="str">
        <f t="shared" si="12"/>
        <v>1. Ниче, подождут</v>
      </c>
      <c r="O56" s="1">
        <v>34</v>
      </c>
      <c r="P56" s="1">
        <v>16</v>
      </c>
      <c r="Q56" s="1">
        <v>0</v>
      </c>
      <c r="R56" s="1">
        <v>5</v>
      </c>
      <c r="S56" s="1">
        <v>100</v>
      </c>
      <c r="T56" s="1">
        <v>7</v>
      </c>
      <c r="U56" s="1">
        <v>1</v>
      </c>
      <c r="V56" s="1">
        <v>5</v>
      </c>
      <c r="W56" s="1">
        <v>3</v>
      </c>
      <c r="X56" s="1">
        <v>3</v>
      </c>
      <c r="Y56" s="1">
        <v>2</v>
      </c>
      <c r="Z56" s="1">
        <v>4</v>
      </c>
      <c r="AA56" s="1">
        <v>4</v>
      </c>
      <c r="AB56" s="1">
        <v>2</v>
      </c>
      <c r="AC56" s="1">
        <v>2</v>
      </c>
      <c r="AD56" s="1">
        <v>2</v>
      </c>
      <c r="AE56" s="1">
        <v>2</v>
      </c>
      <c r="AF56" s="1">
        <v>4</v>
      </c>
      <c r="AG56" s="1">
        <v>3</v>
      </c>
      <c r="AH56" s="1">
        <v>3</v>
      </c>
      <c r="AI56" s="1">
        <v>2</v>
      </c>
      <c r="AJ56" s="1">
        <v>4</v>
      </c>
      <c r="AK56" s="1">
        <v>2</v>
      </c>
      <c r="AL56" s="1">
        <v>2</v>
      </c>
      <c r="AM56" s="1">
        <v>2</v>
      </c>
      <c r="AN56" s="1">
        <v>3</v>
      </c>
      <c r="AO56" s="1">
        <v>4</v>
      </c>
      <c r="AP56" s="1">
        <v>4</v>
      </c>
      <c r="AQ56" s="1">
        <v>3</v>
      </c>
      <c r="AR56" s="1">
        <v>2</v>
      </c>
      <c r="AS56" s="1">
        <v>2</v>
      </c>
      <c r="AT56" s="1">
        <v>2</v>
      </c>
      <c r="AU56" s="1">
        <v>2</v>
      </c>
      <c r="AV56" s="1">
        <v>2</v>
      </c>
      <c r="AW56" s="1">
        <v>3</v>
      </c>
      <c r="AX56" s="1">
        <v>2</v>
      </c>
      <c r="AY56" s="1">
        <v>2</v>
      </c>
      <c r="AZ56" s="1">
        <v>3</v>
      </c>
      <c r="BA56" s="1">
        <v>3</v>
      </c>
      <c r="BB56" s="1">
        <v>1</v>
      </c>
      <c r="BC56" s="1">
        <v>2</v>
      </c>
      <c r="BD56" s="1">
        <v>3</v>
      </c>
      <c r="BE56" s="1">
        <v>2</v>
      </c>
      <c r="BF56" s="1">
        <v>3</v>
      </c>
      <c r="BG56" s="1">
        <v>4</v>
      </c>
      <c r="BH56" s="1">
        <v>4</v>
      </c>
      <c r="BI56" s="1">
        <v>4</v>
      </c>
      <c r="BJ56" s="1">
        <v>1</v>
      </c>
      <c r="BK56" s="1">
        <v>1</v>
      </c>
      <c r="BL56" s="1">
        <v>3</v>
      </c>
      <c r="BM56" s="1">
        <v>2</v>
      </c>
      <c r="BN56" s="1">
        <v>3</v>
      </c>
      <c r="BO56" s="1">
        <v>1</v>
      </c>
      <c r="BP56" s="1">
        <v>4</v>
      </c>
      <c r="BQ56">
        <f t="shared" si="13"/>
        <v>24</v>
      </c>
      <c r="BR56">
        <f t="shared" si="0"/>
        <v>60</v>
      </c>
      <c r="BS56">
        <f t="shared" si="14"/>
        <v>19</v>
      </c>
    </row>
    <row r="57" spans="1:71" ht="12.75" x14ac:dyDescent="0.35">
      <c r="A57" s="2">
        <v>43346.744883657404</v>
      </c>
      <c r="B57" s="1" t="s">
        <v>59</v>
      </c>
      <c r="C57" s="1" t="str">
        <f t="shared" si="1"/>
        <v>???</v>
      </c>
      <c r="D57" s="1" t="str">
        <f t="shared" si="2"/>
        <v>3. В загоне</v>
      </c>
      <c r="E57" s="1" t="str">
        <f t="shared" si="3"/>
        <v>2. Умеренный</v>
      </c>
      <c r="F57" s="1" t="str">
        <f t="shared" si="4"/>
        <v>2. Ничотак</v>
      </c>
      <c r="G57" s="1" t="str">
        <f t="shared" si="5"/>
        <v>2. Хрен знает</v>
      </c>
      <c r="H57" s="1" t="str">
        <f t="shared" si="6"/>
        <v>2. Ну так...</v>
      </c>
      <c r="I57" s="1" t="str">
        <f t="shared" si="7"/>
        <v>3. Нервяка</v>
      </c>
      <c r="J57" t="str">
        <f t="shared" si="8"/>
        <v>1. Недавно</v>
      </c>
      <c r="K57" t="str">
        <f t="shared" si="9"/>
        <v>2. Средний</v>
      </c>
      <c r="L57" t="str">
        <f t="shared" si="10"/>
        <v>3. Крута!!!</v>
      </c>
      <c r="M57" t="str">
        <f t="shared" si="11"/>
        <v>1. Низкие ДУ</v>
      </c>
      <c r="N57" t="str">
        <f t="shared" si="12"/>
        <v>1. Ниче, подождут</v>
      </c>
      <c r="O57" s="1">
        <v>30</v>
      </c>
      <c r="P57" s="1">
        <v>6</v>
      </c>
      <c r="Q57" s="3">
        <v>1.3</v>
      </c>
      <c r="R57" s="1">
        <v>4</v>
      </c>
      <c r="S57" s="1">
        <v>3</v>
      </c>
      <c r="T57" s="1">
        <v>10</v>
      </c>
      <c r="U57" s="1">
        <v>7</v>
      </c>
      <c r="V57" s="1">
        <v>6</v>
      </c>
      <c r="W57" s="1">
        <v>4</v>
      </c>
      <c r="X57" s="1">
        <v>3</v>
      </c>
      <c r="Y57" s="1">
        <v>4</v>
      </c>
      <c r="Z57" s="1">
        <v>3</v>
      </c>
      <c r="AA57" s="1">
        <v>4</v>
      </c>
      <c r="AB57" s="1">
        <v>4</v>
      </c>
      <c r="AC57" s="1">
        <v>3</v>
      </c>
      <c r="AD57" s="1">
        <v>4</v>
      </c>
      <c r="AE57" s="1">
        <v>4</v>
      </c>
      <c r="AF57" s="1">
        <v>3</v>
      </c>
      <c r="AG57" s="1">
        <v>3</v>
      </c>
      <c r="AH57" s="1">
        <v>2</v>
      </c>
      <c r="AI57" s="1">
        <v>3</v>
      </c>
      <c r="AJ57" s="1">
        <v>2</v>
      </c>
      <c r="AK57" s="1">
        <v>2</v>
      </c>
      <c r="AL57" s="1">
        <v>2</v>
      </c>
      <c r="AM57" s="1">
        <v>3</v>
      </c>
      <c r="AN57" s="1">
        <v>4</v>
      </c>
      <c r="AO57" s="1">
        <v>4</v>
      </c>
      <c r="AP57" s="1">
        <v>3</v>
      </c>
      <c r="AQ57" s="1">
        <v>3</v>
      </c>
      <c r="AR57" s="1">
        <v>3</v>
      </c>
      <c r="AS57" s="1">
        <v>1</v>
      </c>
      <c r="AT57" s="1">
        <v>4</v>
      </c>
      <c r="AU57" s="1">
        <v>4</v>
      </c>
      <c r="AV57" s="1">
        <v>3</v>
      </c>
      <c r="AW57" s="1">
        <v>4</v>
      </c>
      <c r="AX57" s="1">
        <v>4</v>
      </c>
      <c r="AY57" s="1">
        <v>3</v>
      </c>
      <c r="AZ57" s="1">
        <v>1</v>
      </c>
      <c r="BA57" s="1">
        <v>1</v>
      </c>
      <c r="BB57" s="1">
        <v>3</v>
      </c>
      <c r="BC57" s="1">
        <v>3</v>
      </c>
      <c r="BD57" s="1">
        <v>2</v>
      </c>
      <c r="BE57" s="1">
        <v>3</v>
      </c>
      <c r="BF57" s="1">
        <v>3</v>
      </c>
      <c r="BG57" s="1">
        <v>5</v>
      </c>
      <c r="BH57" s="1">
        <v>5</v>
      </c>
      <c r="BI57" s="1">
        <v>1</v>
      </c>
      <c r="BJ57" s="1">
        <v>1</v>
      </c>
      <c r="BK57" s="1">
        <v>1</v>
      </c>
      <c r="BL57" s="1">
        <v>1</v>
      </c>
      <c r="BM57" s="1">
        <v>1</v>
      </c>
      <c r="BN57" s="1">
        <v>1</v>
      </c>
      <c r="BO57" s="1">
        <v>1</v>
      </c>
      <c r="BP57" s="1">
        <v>4</v>
      </c>
      <c r="BQ57">
        <f t="shared" si="13"/>
        <v>36</v>
      </c>
      <c r="BR57">
        <f t="shared" si="0"/>
        <v>67</v>
      </c>
      <c r="BS57">
        <f t="shared" si="14"/>
        <v>12</v>
      </c>
    </row>
    <row r="58" spans="1:71" ht="12.75" x14ac:dyDescent="0.35">
      <c r="A58" s="2">
        <v>43346.745492546295</v>
      </c>
      <c r="B58" s="1" t="s">
        <v>58</v>
      </c>
      <c r="C58" s="1" t="str">
        <f t="shared" si="1"/>
        <v>???</v>
      </c>
      <c r="D58" s="1" t="str">
        <f t="shared" si="2"/>
        <v>2. Усталый</v>
      </c>
      <c r="E58" s="1" t="str">
        <f t="shared" si="3"/>
        <v>3. Низкий</v>
      </c>
      <c r="F58" s="1" t="str">
        <f t="shared" si="4"/>
        <v>2. Ничотак</v>
      </c>
      <c r="G58" s="1" t="str">
        <f t="shared" si="5"/>
        <v>2. Хрен знает</v>
      </c>
      <c r="H58" s="1" t="str">
        <f t="shared" si="6"/>
        <v>3. Люблю</v>
      </c>
      <c r="I58" s="1" t="str">
        <f t="shared" si="7"/>
        <v>2. Всяко-разно</v>
      </c>
      <c r="J58" t="str">
        <f t="shared" si="8"/>
        <v>3. Очень давно</v>
      </c>
      <c r="K58" t="str">
        <f t="shared" si="9"/>
        <v>2. Средний</v>
      </c>
      <c r="L58" t="str">
        <f t="shared" si="10"/>
        <v>3. Крута!!!</v>
      </c>
      <c r="M58" t="str">
        <f t="shared" si="11"/>
        <v>1. Низкие ДУ</v>
      </c>
      <c r="N58" t="str">
        <f t="shared" si="12"/>
        <v>3. Простойэтоплоха!</v>
      </c>
      <c r="O58" s="1">
        <v>33</v>
      </c>
      <c r="P58" s="1">
        <v>10</v>
      </c>
      <c r="Q58" s="1">
        <v>4</v>
      </c>
      <c r="R58" s="1">
        <v>6</v>
      </c>
      <c r="S58" s="1">
        <v>24</v>
      </c>
      <c r="T58" s="1">
        <v>10</v>
      </c>
      <c r="U58" s="1">
        <v>7</v>
      </c>
      <c r="V58" s="1">
        <v>4</v>
      </c>
      <c r="W58" s="1">
        <v>3</v>
      </c>
      <c r="X58" s="1">
        <v>2</v>
      </c>
      <c r="Y58" s="1">
        <v>4</v>
      </c>
      <c r="Z58" s="1">
        <v>4</v>
      </c>
      <c r="AA58" s="1">
        <v>3</v>
      </c>
      <c r="AB58" s="1">
        <v>2</v>
      </c>
      <c r="AC58" s="1">
        <v>4</v>
      </c>
      <c r="AD58" s="1">
        <v>4</v>
      </c>
      <c r="AE58" s="1">
        <v>4</v>
      </c>
      <c r="AF58" s="1">
        <v>2</v>
      </c>
      <c r="AG58" s="1">
        <v>3</v>
      </c>
      <c r="AH58" s="1">
        <v>4</v>
      </c>
      <c r="AI58" s="1">
        <v>3</v>
      </c>
      <c r="AJ58" s="1">
        <v>4</v>
      </c>
      <c r="AK58" s="1">
        <v>2</v>
      </c>
      <c r="AL58" s="1">
        <v>2</v>
      </c>
      <c r="AM58" s="1">
        <v>1</v>
      </c>
      <c r="AN58" s="1">
        <v>3</v>
      </c>
      <c r="AO58" s="1">
        <v>4</v>
      </c>
      <c r="AP58" s="1">
        <v>4</v>
      </c>
      <c r="AQ58" s="1">
        <v>2</v>
      </c>
      <c r="AR58" s="1">
        <v>3</v>
      </c>
      <c r="AS58" s="1">
        <v>1</v>
      </c>
      <c r="AT58" s="1">
        <v>1</v>
      </c>
      <c r="AU58" s="1">
        <v>1</v>
      </c>
      <c r="AV58" s="1">
        <v>1</v>
      </c>
      <c r="AW58" s="1">
        <v>1</v>
      </c>
      <c r="AX58" s="1">
        <v>1</v>
      </c>
      <c r="AY58" s="1">
        <v>1</v>
      </c>
      <c r="AZ58" s="1">
        <v>1</v>
      </c>
      <c r="BA58" s="1">
        <v>1</v>
      </c>
      <c r="BB58" s="1">
        <v>3</v>
      </c>
      <c r="BC58" s="1">
        <v>1</v>
      </c>
      <c r="BD58" s="1">
        <v>2</v>
      </c>
      <c r="BE58" s="1">
        <v>1</v>
      </c>
      <c r="BF58" s="1">
        <v>1</v>
      </c>
      <c r="BG58" s="1">
        <v>1</v>
      </c>
      <c r="BH58" s="1">
        <v>1</v>
      </c>
      <c r="BI58" s="1">
        <v>1</v>
      </c>
      <c r="BJ58" s="1">
        <v>2</v>
      </c>
      <c r="BK58" s="1">
        <v>4</v>
      </c>
      <c r="BL58" s="1">
        <v>3</v>
      </c>
      <c r="BM58" s="1">
        <v>4</v>
      </c>
      <c r="BN58" s="1">
        <v>4</v>
      </c>
      <c r="BO58" s="1">
        <v>1</v>
      </c>
      <c r="BP58" s="1">
        <v>3</v>
      </c>
      <c r="BQ58">
        <f t="shared" si="13"/>
        <v>32</v>
      </c>
      <c r="BR58">
        <f t="shared" si="0"/>
        <v>48</v>
      </c>
      <c r="BS58">
        <f t="shared" si="14"/>
        <v>20</v>
      </c>
    </row>
    <row r="59" spans="1:71" ht="12.75" x14ac:dyDescent="0.35">
      <c r="A59" s="2">
        <v>43346.751207951384</v>
      </c>
      <c r="B59" s="1" t="s">
        <v>59</v>
      </c>
      <c r="C59" s="1" t="str">
        <f t="shared" si="1"/>
        <v>???</v>
      </c>
      <c r="D59" s="1" t="str">
        <f t="shared" si="2"/>
        <v>2. Усталый</v>
      </c>
      <c r="E59" s="1" t="str">
        <f t="shared" si="3"/>
        <v>1. Высокий</v>
      </c>
      <c r="F59" s="1" t="str">
        <f t="shared" si="4"/>
        <v>2. Ничотак</v>
      </c>
      <c r="G59" s="1" t="str">
        <f t="shared" si="5"/>
        <v>1. Легко заменим</v>
      </c>
      <c r="H59" s="1" t="str">
        <f t="shared" si="6"/>
        <v>2. Ну так...</v>
      </c>
      <c r="I59" s="1" t="str">
        <f t="shared" si="7"/>
        <v>3. Нервяка</v>
      </c>
      <c r="J59" t="str">
        <f t="shared" si="8"/>
        <v>2. Вроде был…</v>
      </c>
      <c r="K59" t="str">
        <f t="shared" si="9"/>
        <v>1. КороткийНедавно</v>
      </c>
      <c r="L59" t="str">
        <f t="shared" si="10"/>
        <v>1. Отстой</v>
      </c>
      <c r="M59" t="str">
        <f t="shared" si="11"/>
        <v>3. нимагубезпочты</v>
      </c>
      <c r="N59" t="str">
        <f t="shared" si="12"/>
        <v>3. Простойэтоплоха!</v>
      </c>
      <c r="O59" s="1">
        <v>36</v>
      </c>
      <c r="P59" s="1">
        <v>14</v>
      </c>
      <c r="Q59" s="1">
        <v>6</v>
      </c>
      <c r="R59" s="1">
        <v>4</v>
      </c>
      <c r="S59" s="1">
        <v>6</v>
      </c>
      <c r="T59" s="1">
        <v>3</v>
      </c>
      <c r="U59" s="1">
        <v>1</v>
      </c>
      <c r="V59" s="1">
        <v>7</v>
      </c>
      <c r="W59" s="1">
        <v>4</v>
      </c>
      <c r="X59" s="1">
        <v>4</v>
      </c>
      <c r="Y59" s="1">
        <v>2</v>
      </c>
      <c r="Z59" s="1">
        <v>3</v>
      </c>
      <c r="AA59" s="1">
        <v>3</v>
      </c>
      <c r="AB59" s="1">
        <v>1</v>
      </c>
      <c r="AC59" s="1">
        <v>1</v>
      </c>
      <c r="AD59" s="1">
        <v>2</v>
      </c>
      <c r="AE59" s="1">
        <v>5</v>
      </c>
      <c r="AF59" s="1">
        <v>4</v>
      </c>
      <c r="AG59" s="1">
        <v>3</v>
      </c>
      <c r="AH59" s="1">
        <v>4</v>
      </c>
      <c r="AI59" s="1">
        <v>3</v>
      </c>
      <c r="AJ59" s="1">
        <v>3</v>
      </c>
      <c r="AK59" s="1">
        <v>4</v>
      </c>
      <c r="AL59" s="1">
        <v>4</v>
      </c>
      <c r="AM59" s="1">
        <v>3</v>
      </c>
      <c r="AN59" s="1">
        <v>4</v>
      </c>
      <c r="AO59" s="1">
        <v>4</v>
      </c>
      <c r="AP59" s="1">
        <v>3</v>
      </c>
      <c r="AQ59" s="1">
        <v>3</v>
      </c>
      <c r="AR59" s="1">
        <v>4</v>
      </c>
      <c r="AS59" s="1">
        <v>2</v>
      </c>
      <c r="AT59" s="1">
        <v>4</v>
      </c>
      <c r="AU59" s="1">
        <v>4</v>
      </c>
      <c r="AV59" s="1">
        <v>4</v>
      </c>
      <c r="AW59" s="1">
        <v>4</v>
      </c>
      <c r="AX59" s="1">
        <v>4</v>
      </c>
      <c r="AY59" s="1">
        <v>4</v>
      </c>
      <c r="AZ59" s="1">
        <v>4</v>
      </c>
      <c r="BA59" s="1">
        <v>4</v>
      </c>
      <c r="BB59" s="1">
        <v>3</v>
      </c>
      <c r="BC59" s="1">
        <v>4</v>
      </c>
      <c r="BD59" s="1">
        <v>3</v>
      </c>
      <c r="BE59" s="1">
        <v>3</v>
      </c>
      <c r="BF59" s="1">
        <v>3</v>
      </c>
      <c r="BG59" s="1">
        <v>3</v>
      </c>
      <c r="BH59" s="1">
        <v>5</v>
      </c>
      <c r="BI59" s="1">
        <v>5</v>
      </c>
      <c r="BJ59" s="1">
        <v>5</v>
      </c>
      <c r="BK59" s="1">
        <v>5</v>
      </c>
      <c r="BL59" s="1">
        <v>5</v>
      </c>
      <c r="BM59" s="1">
        <v>4</v>
      </c>
      <c r="BN59" s="1">
        <v>5</v>
      </c>
      <c r="BO59" s="1">
        <v>2</v>
      </c>
      <c r="BP59" s="1">
        <v>1</v>
      </c>
      <c r="BQ59">
        <f t="shared" si="13"/>
        <v>27</v>
      </c>
      <c r="BR59">
        <f t="shared" si="0"/>
        <v>86</v>
      </c>
      <c r="BS59">
        <f t="shared" si="14"/>
        <v>36</v>
      </c>
    </row>
    <row r="60" spans="1:71" ht="12.75" x14ac:dyDescent="0.35">
      <c r="A60" s="2">
        <v>43346.752579085645</v>
      </c>
      <c r="B60" s="1" t="s">
        <v>58</v>
      </c>
      <c r="C60" s="1" t="str">
        <f t="shared" si="1"/>
        <v>М</v>
      </c>
      <c r="D60" s="1" t="str">
        <f t="shared" si="2"/>
        <v>3. В загоне</v>
      </c>
      <c r="E60" s="1" t="str">
        <f t="shared" si="3"/>
        <v>2. Умеренный</v>
      </c>
      <c r="F60" s="1" t="str">
        <f t="shared" si="4"/>
        <v>1. Молодой</v>
      </c>
      <c r="G60" s="1" t="str">
        <f t="shared" si="5"/>
        <v>1. Легко заменим</v>
      </c>
      <c r="H60" s="1" t="str">
        <f t="shared" si="6"/>
        <v>2. Ну так...</v>
      </c>
      <c r="I60" s="1" t="str">
        <f t="shared" si="7"/>
        <v>2. Всяко-разно</v>
      </c>
      <c r="J60" t="str">
        <f t="shared" si="8"/>
        <v>2. Вроде был…</v>
      </c>
      <c r="K60" t="str">
        <f t="shared" si="9"/>
        <v>1. КороткийНедавно</v>
      </c>
      <c r="L60" t="str">
        <f t="shared" si="10"/>
        <v>2. Вроде был…</v>
      </c>
      <c r="M60" t="str">
        <f t="shared" si="11"/>
        <v>2. Смешанно</v>
      </c>
      <c r="N60" t="str">
        <f t="shared" si="12"/>
        <v>1. Ниче, подождут</v>
      </c>
      <c r="O60" s="1">
        <v>29</v>
      </c>
      <c r="P60" s="1">
        <v>10</v>
      </c>
      <c r="Q60" s="1">
        <v>0</v>
      </c>
      <c r="R60" s="1">
        <v>4</v>
      </c>
      <c r="S60" s="1">
        <v>15</v>
      </c>
      <c r="T60" s="1">
        <v>2</v>
      </c>
      <c r="U60" s="1">
        <v>4</v>
      </c>
      <c r="V60" s="1">
        <v>5</v>
      </c>
      <c r="W60" s="1">
        <v>3</v>
      </c>
      <c r="X60" s="1">
        <v>3</v>
      </c>
      <c r="Y60" s="1">
        <v>3</v>
      </c>
      <c r="Z60" s="1">
        <v>2</v>
      </c>
      <c r="AA60" s="1">
        <v>2</v>
      </c>
      <c r="AB60" s="1">
        <v>3</v>
      </c>
      <c r="AC60" s="1">
        <v>4</v>
      </c>
      <c r="AD60" s="1">
        <v>4</v>
      </c>
      <c r="AE60" s="1">
        <v>4</v>
      </c>
      <c r="AF60" s="1">
        <v>3</v>
      </c>
      <c r="AG60" s="1">
        <v>3</v>
      </c>
      <c r="AH60" s="1">
        <v>3</v>
      </c>
      <c r="AI60" s="1">
        <v>2</v>
      </c>
      <c r="AJ60" s="1">
        <v>2</v>
      </c>
      <c r="AK60" s="1">
        <v>1</v>
      </c>
      <c r="AL60" s="1">
        <v>1</v>
      </c>
      <c r="AM60" s="1">
        <v>1</v>
      </c>
      <c r="AN60" s="1">
        <v>1</v>
      </c>
      <c r="AO60" s="1">
        <v>4</v>
      </c>
      <c r="AP60" s="1">
        <v>3</v>
      </c>
      <c r="AQ60" s="1">
        <v>3</v>
      </c>
      <c r="AR60" s="1">
        <v>2</v>
      </c>
      <c r="AS60" s="1">
        <v>1</v>
      </c>
      <c r="AT60" s="1">
        <v>1</v>
      </c>
      <c r="AU60" s="1">
        <v>4</v>
      </c>
      <c r="AV60" s="1">
        <v>2</v>
      </c>
      <c r="AW60" s="1">
        <v>1</v>
      </c>
      <c r="AX60" s="1">
        <v>3</v>
      </c>
      <c r="AY60" s="1">
        <v>3</v>
      </c>
      <c r="AZ60" s="1">
        <v>4</v>
      </c>
      <c r="BA60" s="1">
        <v>4</v>
      </c>
      <c r="BB60" s="1">
        <v>3</v>
      </c>
      <c r="BC60" s="1">
        <v>4</v>
      </c>
      <c r="BD60" s="1">
        <v>3</v>
      </c>
      <c r="BE60" s="1">
        <v>4</v>
      </c>
      <c r="BF60" s="1">
        <v>4</v>
      </c>
      <c r="BG60" s="1">
        <v>2</v>
      </c>
      <c r="BH60" s="1">
        <v>3</v>
      </c>
      <c r="BI60" s="1">
        <v>1</v>
      </c>
      <c r="BJ60" s="1">
        <v>3</v>
      </c>
      <c r="BK60" s="1">
        <v>3</v>
      </c>
      <c r="BL60" s="1">
        <v>3</v>
      </c>
      <c r="BM60" s="1">
        <v>1</v>
      </c>
      <c r="BN60" s="1">
        <v>3</v>
      </c>
      <c r="BO60" s="1">
        <v>4</v>
      </c>
      <c r="BP60" s="1">
        <v>2</v>
      </c>
      <c r="BQ60">
        <f t="shared" si="13"/>
        <v>33</v>
      </c>
      <c r="BR60">
        <f t="shared" si="0"/>
        <v>60</v>
      </c>
      <c r="BS60">
        <f t="shared" si="14"/>
        <v>21</v>
      </c>
    </row>
    <row r="61" spans="1:71" ht="12.75" x14ac:dyDescent="0.35">
      <c r="A61" s="2">
        <v>43346.754185208338</v>
      </c>
      <c r="B61" s="1" t="s">
        <v>58</v>
      </c>
      <c r="C61" s="1" t="str">
        <f t="shared" si="1"/>
        <v>???</v>
      </c>
      <c r="D61" s="1" t="str">
        <f t="shared" si="2"/>
        <v>2. Усталый</v>
      </c>
      <c r="E61" s="1" t="str">
        <f t="shared" si="3"/>
        <v>1. Высокий</v>
      </c>
      <c r="F61" s="1" t="str">
        <f t="shared" si="4"/>
        <v>2. Ничотак</v>
      </c>
      <c r="G61" s="1" t="str">
        <f t="shared" si="5"/>
        <v>2. Хрен знает</v>
      </c>
      <c r="H61" s="1" t="str">
        <f t="shared" si="6"/>
        <v>3. Люблю</v>
      </c>
      <c r="I61" s="1" t="str">
        <f t="shared" si="7"/>
        <v>3. Нервяка</v>
      </c>
      <c r="J61" t="str">
        <f t="shared" si="8"/>
        <v>3. Очень давно</v>
      </c>
      <c r="K61" t="str">
        <f t="shared" si="9"/>
        <v>2. Средний</v>
      </c>
      <c r="L61" t="str">
        <f t="shared" si="10"/>
        <v>2. Вроде был…</v>
      </c>
      <c r="M61" t="str">
        <f t="shared" si="11"/>
        <v>2. Смешанно</v>
      </c>
      <c r="N61" t="str">
        <f t="shared" si="12"/>
        <v>3. Простойэтоплоха!</v>
      </c>
      <c r="O61" s="1">
        <v>41</v>
      </c>
      <c r="P61" s="1">
        <v>20</v>
      </c>
      <c r="Q61" s="1">
        <v>4</v>
      </c>
      <c r="R61" s="1">
        <v>7</v>
      </c>
      <c r="S61" s="1">
        <v>22</v>
      </c>
      <c r="T61" s="1">
        <v>14</v>
      </c>
      <c r="U61" s="1">
        <v>4</v>
      </c>
      <c r="V61" s="1">
        <v>6</v>
      </c>
      <c r="W61" s="1">
        <v>3</v>
      </c>
      <c r="X61" s="1">
        <v>3</v>
      </c>
      <c r="Y61" s="1">
        <v>3</v>
      </c>
      <c r="Z61" s="1">
        <v>2</v>
      </c>
      <c r="AA61" s="1">
        <v>4</v>
      </c>
      <c r="AB61" s="1">
        <v>2</v>
      </c>
      <c r="AC61" s="1">
        <v>2</v>
      </c>
      <c r="AD61" s="1">
        <v>2</v>
      </c>
      <c r="AE61" s="1">
        <v>3</v>
      </c>
      <c r="AF61" s="1">
        <v>2</v>
      </c>
      <c r="AG61" s="1">
        <v>3</v>
      </c>
      <c r="AH61" s="1">
        <v>3</v>
      </c>
      <c r="AI61" s="1">
        <v>3</v>
      </c>
      <c r="AJ61" s="1">
        <v>2</v>
      </c>
      <c r="AK61" s="1">
        <v>3</v>
      </c>
      <c r="AL61" s="1">
        <v>3</v>
      </c>
      <c r="AM61" s="1">
        <v>3</v>
      </c>
      <c r="AN61" s="1">
        <v>2</v>
      </c>
      <c r="AO61" s="1">
        <v>4</v>
      </c>
      <c r="AP61" s="1">
        <v>4</v>
      </c>
      <c r="AQ61" s="1">
        <v>2</v>
      </c>
      <c r="AR61" s="1">
        <v>2</v>
      </c>
      <c r="AS61" s="1">
        <v>1</v>
      </c>
      <c r="AT61" s="1">
        <v>3</v>
      </c>
      <c r="AU61" s="1">
        <v>3</v>
      </c>
      <c r="AV61" s="1">
        <v>3</v>
      </c>
      <c r="AW61" s="1">
        <v>4</v>
      </c>
      <c r="AX61" s="1">
        <v>3</v>
      </c>
      <c r="AY61" s="1">
        <v>3</v>
      </c>
      <c r="AZ61" s="1">
        <v>4</v>
      </c>
      <c r="BA61" s="1">
        <v>3</v>
      </c>
      <c r="BB61" s="1">
        <v>4</v>
      </c>
      <c r="BC61" s="1">
        <v>4</v>
      </c>
      <c r="BD61" s="1">
        <v>4</v>
      </c>
      <c r="BE61" s="1">
        <v>2</v>
      </c>
      <c r="BF61" s="1">
        <v>5</v>
      </c>
      <c r="BG61" s="1">
        <v>3</v>
      </c>
      <c r="BH61" s="1">
        <v>3</v>
      </c>
      <c r="BI61" s="1">
        <v>3</v>
      </c>
      <c r="BJ61" s="1">
        <v>4</v>
      </c>
      <c r="BK61" s="1">
        <v>4</v>
      </c>
      <c r="BL61" s="1">
        <v>4</v>
      </c>
      <c r="BM61" s="1">
        <v>4</v>
      </c>
      <c r="BN61" s="1">
        <v>2</v>
      </c>
      <c r="BO61" s="1">
        <v>1</v>
      </c>
      <c r="BP61" s="1">
        <v>3</v>
      </c>
      <c r="BQ61">
        <f t="shared" si="13"/>
        <v>30</v>
      </c>
      <c r="BR61">
        <f t="shared" si="0"/>
        <v>72</v>
      </c>
      <c r="BS61">
        <f t="shared" si="14"/>
        <v>25</v>
      </c>
    </row>
    <row r="62" spans="1:71" ht="12.75" x14ac:dyDescent="0.35">
      <c r="A62" s="2">
        <v>43346.759859259255</v>
      </c>
      <c r="B62" s="1" t="s">
        <v>58</v>
      </c>
      <c r="C62" s="1" t="str">
        <f t="shared" si="1"/>
        <v>ЖКСП</v>
      </c>
      <c r="D62" s="1" t="str">
        <f t="shared" si="2"/>
        <v>1. Не уставший</v>
      </c>
      <c r="E62" s="1" t="str">
        <f t="shared" si="3"/>
        <v>2. Умеренный</v>
      </c>
      <c r="F62" s="1" t="str">
        <f t="shared" si="4"/>
        <v>2. Ничотак</v>
      </c>
      <c r="G62" s="1" t="str">
        <f t="shared" si="5"/>
        <v>2. Хрен знает</v>
      </c>
      <c r="H62" s="1" t="str">
        <f t="shared" si="6"/>
        <v>3. Люблю</v>
      </c>
      <c r="I62" s="1" t="str">
        <f t="shared" si="7"/>
        <v>1. Расслабуха</v>
      </c>
      <c r="J62" t="str">
        <f t="shared" si="8"/>
        <v>1. Недавно</v>
      </c>
      <c r="K62" t="str">
        <f t="shared" si="9"/>
        <v>1. КороткийНедавно</v>
      </c>
      <c r="L62" t="str">
        <f t="shared" si="10"/>
        <v>2. Вроде был…</v>
      </c>
      <c r="M62" t="str">
        <f t="shared" si="11"/>
        <v>2. Смешанно</v>
      </c>
      <c r="N62" t="str">
        <f t="shared" si="12"/>
        <v>3. Простойэтоплоха!</v>
      </c>
      <c r="O62" s="1">
        <v>43</v>
      </c>
      <c r="P62" s="1">
        <v>21</v>
      </c>
      <c r="Q62" s="1">
        <v>10</v>
      </c>
      <c r="R62" s="1">
        <v>6</v>
      </c>
      <c r="S62" s="1">
        <v>1</v>
      </c>
      <c r="T62" s="1">
        <v>5</v>
      </c>
      <c r="U62" s="1">
        <v>5</v>
      </c>
      <c r="V62" s="1">
        <v>2</v>
      </c>
      <c r="W62" s="1">
        <v>3</v>
      </c>
      <c r="X62" s="1">
        <v>1</v>
      </c>
      <c r="Y62" s="1">
        <v>3</v>
      </c>
      <c r="Z62" s="1">
        <v>4</v>
      </c>
      <c r="AA62" s="1">
        <v>2</v>
      </c>
      <c r="AB62" s="1">
        <v>3</v>
      </c>
      <c r="AC62" s="1">
        <v>2</v>
      </c>
      <c r="AD62" s="1">
        <v>2</v>
      </c>
      <c r="AE62" s="1">
        <v>2</v>
      </c>
      <c r="AF62" s="1">
        <v>4</v>
      </c>
      <c r="AG62" s="1">
        <v>3</v>
      </c>
      <c r="AH62" s="1">
        <v>3</v>
      </c>
      <c r="AI62" s="1">
        <v>2</v>
      </c>
      <c r="AJ62" s="1">
        <v>3</v>
      </c>
      <c r="AK62" s="1">
        <v>2</v>
      </c>
      <c r="AL62" s="1">
        <v>2</v>
      </c>
      <c r="AM62" s="1">
        <v>3</v>
      </c>
      <c r="AN62" s="1">
        <v>3</v>
      </c>
      <c r="AO62" s="1">
        <v>3</v>
      </c>
      <c r="AP62" s="1">
        <v>3</v>
      </c>
      <c r="AQ62" s="1">
        <v>3</v>
      </c>
      <c r="AR62" s="1">
        <v>2</v>
      </c>
      <c r="AS62" s="1">
        <v>2</v>
      </c>
      <c r="AT62" s="1">
        <v>2</v>
      </c>
      <c r="AU62" s="1">
        <v>3</v>
      </c>
      <c r="AV62" s="1">
        <v>2</v>
      </c>
      <c r="AW62" s="1">
        <v>3</v>
      </c>
      <c r="AX62" s="1">
        <v>2</v>
      </c>
      <c r="AY62" s="1">
        <v>2</v>
      </c>
      <c r="AZ62" s="1">
        <v>4</v>
      </c>
      <c r="BA62" s="1">
        <v>2</v>
      </c>
      <c r="BB62" s="1">
        <v>2</v>
      </c>
      <c r="BC62" s="1">
        <v>3</v>
      </c>
      <c r="BD62" s="1">
        <v>2</v>
      </c>
      <c r="BE62" s="1">
        <v>3</v>
      </c>
      <c r="BF62" s="1">
        <v>2</v>
      </c>
      <c r="BG62" s="1">
        <v>3</v>
      </c>
      <c r="BH62" s="1">
        <v>4</v>
      </c>
      <c r="BI62" s="1">
        <v>1</v>
      </c>
      <c r="BJ62" s="1">
        <v>3</v>
      </c>
      <c r="BK62" s="1">
        <v>5</v>
      </c>
      <c r="BL62" s="1">
        <v>4</v>
      </c>
      <c r="BM62" s="1">
        <v>4</v>
      </c>
      <c r="BN62" s="1">
        <v>3</v>
      </c>
      <c r="BO62" s="1">
        <v>1</v>
      </c>
      <c r="BP62" s="1">
        <v>4</v>
      </c>
      <c r="BQ62">
        <f t="shared" si="13"/>
        <v>22</v>
      </c>
      <c r="BR62">
        <f t="shared" si="0"/>
        <v>61</v>
      </c>
      <c r="BS62">
        <f t="shared" si="14"/>
        <v>25</v>
      </c>
    </row>
    <row r="63" spans="1:71" ht="12.75" x14ac:dyDescent="0.35">
      <c r="A63" s="2">
        <v>43346.761546087961</v>
      </c>
      <c r="B63" s="1" t="s">
        <v>58</v>
      </c>
      <c r="C63" s="1" t="str">
        <f t="shared" si="1"/>
        <v>???</v>
      </c>
      <c r="D63" s="1" t="str">
        <f t="shared" si="2"/>
        <v>2. Усталый</v>
      </c>
      <c r="E63" s="1" t="str">
        <f t="shared" si="3"/>
        <v>3. Низкий</v>
      </c>
      <c r="F63" s="1" t="str">
        <f t="shared" si="4"/>
        <v>2. Ничотак</v>
      </c>
      <c r="G63" s="1" t="str">
        <f t="shared" si="5"/>
        <v>1. Легко заменим</v>
      </c>
      <c r="H63" s="1" t="str">
        <f t="shared" si="6"/>
        <v>2. Ну так...</v>
      </c>
      <c r="I63" s="1" t="str">
        <f t="shared" si="7"/>
        <v>3. Нервяка</v>
      </c>
      <c r="J63" t="str">
        <f t="shared" si="8"/>
        <v>2. Вроде был…</v>
      </c>
      <c r="K63" t="str">
        <f t="shared" si="9"/>
        <v>2. Средний</v>
      </c>
      <c r="L63" t="str">
        <f t="shared" si="10"/>
        <v>3. Крута!!!</v>
      </c>
      <c r="M63" t="str">
        <f t="shared" si="11"/>
        <v>1. Низкие ДУ</v>
      </c>
      <c r="N63" t="str">
        <f t="shared" si="12"/>
        <v>3. Простойэтоплоха!</v>
      </c>
      <c r="O63" s="1">
        <v>36</v>
      </c>
      <c r="P63" s="1">
        <v>14</v>
      </c>
      <c r="Q63" s="1">
        <v>2</v>
      </c>
      <c r="R63" s="1">
        <v>4</v>
      </c>
      <c r="S63" s="1">
        <v>11</v>
      </c>
      <c r="T63" s="1">
        <v>14</v>
      </c>
      <c r="U63" s="1">
        <v>6</v>
      </c>
      <c r="V63" s="1">
        <v>6</v>
      </c>
      <c r="W63" s="1">
        <v>3</v>
      </c>
      <c r="X63" s="1">
        <v>2</v>
      </c>
      <c r="Y63" s="1">
        <v>4</v>
      </c>
      <c r="Z63" s="1">
        <v>4</v>
      </c>
      <c r="AA63" s="1">
        <v>4</v>
      </c>
      <c r="AB63" s="1">
        <v>2</v>
      </c>
      <c r="AC63" s="1">
        <v>1</v>
      </c>
      <c r="AD63" s="1">
        <v>4</v>
      </c>
      <c r="AE63" s="1">
        <v>2</v>
      </c>
      <c r="AF63" s="1">
        <v>5</v>
      </c>
      <c r="AG63" s="1">
        <v>4</v>
      </c>
      <c r="AH63" s="1">
        <v>4</v>
      </c>
      <c r="AI63" s="1">
        <v>1</v>
      </c>
      <c r="AJ63" s="1">
        <v>1</v>
      </c>
      <c r="AK63" s="1">
        <v>1</v>
      </c>
      <c r="AL63" s="1">
        <v>2</v>
      </c>
      <c r="AM63" s="1">
        <v>1</v>
      </c>
      <c r="AN63" s="1">
        <v>3</v>
      </c>
      <c r="AO63" s="1">
        <v>4</v>
      </c>
      <c r="AP63" s="1">
        <v>3</v>
      </c>
      <c r="AQ63" s="1">
        <v>2</v>
      </c>
      <c r="AR63" s="1">
        <v>1</v>
      </c>
      <c r="AS63" s="1">
        <v>1</v>
      </c>
      <c r="AT63" s="1">
        <v>2</v>
      </c>
      <c r="AU63" s="1">
        <v>1</v>
      </c>
      <c r="AV63" s="1">
        <v>3</v>
      </c>
      <c r="AW63" s="1">
        <v>3</v>
      </c>
      <c r="AX63" s="1">
        <v>3</v>
      </c>
      <c r="AY63" s="1">
        <v>2</v>
      </c>
      <c r="AZ63" s="1">
        <v>4</v>
      </c>
      <c r="BA63" s="1">
        <v>2</v>
      </c>
      <c r="BB63" s="1">
        <v>2</v>
      </c>
      <c r="BC63" s="1">
        <v>3</v>
      </c>
      <c r="BD63" s="1">
        <v>1</v>
      </c>
      <c r="BE63" s="1">
        <v>1</v>
      </c>
      <c r="BF63" s="1">
        <v>5</v>
      </c>
      <c r="BG63" s="1">
        <v>5</v>
      </c>
      <c r="BH63" s="1">
        <v>5</v>
      </c>
      <c r="BI63" s="1">
        <v>3</v>
      </c>
      <c r="BJ63" s="1">
        <v>2</v>
      </c>
      <c r="BK63" s="1">
        <v>1</v>
      </c>
      <c r="BL63" s="1">
        <v>1</v>
      </c>
      <c r="BM63" s="1">
        <v>4</v>
      </c>
      <c r="BN63" s="1">
        <v>1</v>
      </c>
      <c r="BO63" s="1">
        <v>1</v>
      </c>
      <c r="BP63" s="1">
        <v>1</v>
      </c>
      <c r="BQ63">
        <f t="shared" si="13"/>
        <v>25</v>
      </c>
      <c r="BR63">
        <f t="shared" si="0"/>
        <v>51</v>
      </c>
      <c r="BS63">
        <f t="shared" si="14"/>
        <v>18</v>
      </c>
    </row>
    <row r="64" spans="1:71" ht="12.75" x14ac:dyDescent="0.35">
      <c r="A64" s="2">
        <v>43346.764592685184</v>
      </c>
      <c r="B64" s="1" t="s">
        <v>59</v>
      </c>
      <c r="C64" s="1" t="str">
        <f t="shared" si="1"/>
        <v>М</v>
      </c>
      <c r="D64" s="1" t="str">
        <f t="shared" si="2"/>
        <v>2. Усталый</v>
      </c>
      <c r="E64" s="1" t="str">
        <f t="shared" si="3"/>
        <v>1. Высокий</v>
      </c>
      <c r="F64" s="1" t="str">
        <f t="shared" si="4"/>
        <v>2. Ничотак</v>
      </c>
      <c r="G64" s="1" t="str">
        <f t="shared" si="5"/>
        <v>3. Не заменим</v>
      </c>
      <c r="H64" s="1" t="str">
        <f t="shared" si="6"/>
        <v>2. Ну так...</v>
      </c>
      <c r="I64" s="1" t="str">
        <f t="shared" si="7"/>
        <v>2. Всяко-разно</v>
      </c>
      <c r="J64" t="str">
        <f t="shared" si="8"/>
        <v>1. Недавно</v>
      </c>
      <c r="K64" t="str">
        <f t="shared" si="9"/>
        <v>2. Средний</v>
      </c>
      <c r="L64" t="str">
        <f t="shared" si="10"/>
        <v>2. Вроде был…</v>
      </c>
      <c r="M64" t="str">
        <f t="shared" si="11"/>
        <v>3. нимагубезпочты</v>
      </c>
      <c r="N64" t="str">
        <f t="shared" si="12"/>
        <v>3. Простойэтоплоха!</v>
      </c>
      <c r="O64" s="1">
        <v>39</v>
      </c>
      <c r="P64" s="1">
        <v>20</v>
      </c>
      <c r="Q64" s="1">
        <v>1</v>
      </c>
      <c r="R64" s="1">
        <v>5</v>
      </c>
      <c r="S64" s="1">
        <v>4</v>
      </c>
      <c r="T64" s="1">
        <v>7</v>
      </c>
      <c r="U64" s="1">
        <v>4</v>
      </c>
      <c r="V64" s="1">
        <v>5</v>
      </c>
      <c r="W64" s="1">
        <v>4</v>
      </c>
      <c r="X64" s="1">
        <v>3</v>
      </c>
      <c r="Y64" s="1">
        <v>4</v>
      </c>
      <c r="Z64" s="1">
        <v>4</v>
      </c>
      <c r="AA64" s="1">
        <v>2</v>
      </c>
      <c r="AB64" s="1">
        <v>3</v>
      </c>
      <c r="AC64" s="1">
        <v>3</v>
      </c>
      <c r="AD64" s="1">
        <v>2</v>
      </c>
      <c r="AE64" s="1">
        <v>2</v>
      </c>
      <c r="AF64" s="1">
        <v>4</v>
      </c>
      <c r="AG64" s="1">
        <v>3</v>
      </c>
      <c r="AH64" s="1">
        <v>3</v>
      </c>
      <c r="AI64" s="1">
        <v>3</v>
      </c>
      <c r="AJ64" s="1">
        <v>3</v>
      </c>
      <c r="AK64" s="1">
        <v>3</v>
      </c>
      <c r="AL64" s="1">
        <v>3</v>
      </c>
      <c r="AM64" s="1">
        <v>3</v>
      </c>
      <c r="AN64" s="1">
        <v>3</v>
      </c>
      <c r="AO64" s="1">
        <v>3</v>
      </c>
      <c r="AP64" s="1">
        <v>3</v>
      </c>
      <c r="AQ64" s="1">
        <v>3</v>
      </c>
      <c r="AR64" s="1">
        <v>3</v>
      </c>
      <c r="AS64" s="1">
        <v>3</v>
      </c>
      <c r="AT64" s="1">
        <v>3</v>
      </c>
      <c r="AU64" s="1">
        <v>3</v>
      </c>
      <c r="AV64" s="1">
        <v>3</v>
      </c>
      <c r="AW64" s="1">
        <v>3</v>
      </c>
      <c r="AX64" s="1">
        <v>3</v>
      </c>
      <c r="AY64" s="1">
        <v>3</v>
      </c>
      <c r="AZ64" s="1">
        <v>3</v>
      </c>
      <c r="BA64" s="1">
        <v>3</v>
      </c>
      <c r="BB64" s="1">
        <v>3</v>
      </c>
      <c r="BC64" s="1">
        <v>3</v>
      </c>
      <c r="BD64" s="1">
        <v>3</v>
      </c>
      <c r="BE64" s="1">
        <v>3</v>
      </c>
      <c r="BF64" s="1">
        <v>4</v>
      </c>
      <c r="BG64" s="1">
        <v>4</v>
      </c>
      <c r="BH64" s="1">
        <v>4</v>
      </c>
      <c r="BI64" s="1">
        <v>4</v>
      </c>
      <c r="BJ64" s="1">
        <v>4</v>
      </c>
      <c r="BK64" s="1">
        <v>4</v>
      </c>
      <c r="BL64" s="1">
        <v>4</v>
      </c>
      <c r="BM64" s="1">
        <v>4</v>
      </c>
      <c r="BN64" s="1">
        <v>4</v>
      </c>
      <c r="BO64" s="1">
        <v>2</v>
      </c>
      <c r="BP64" s="1">
        <v>6</v>
      </c>
      <c r="BQ64">
        <f t="shared" si="13"/>
        <v>27</v>
      </c>
      <c r="BR64">
        <f t="shared" si="0"/>
        <v>72</v>
      </c>
      <c r="BS64">
        <f t="shared" si="14"/>
        <v>30</v>
      </c>
    </row>
    <row r="65" spans="1:71" ht="12.75" x14ac:dyDescent="0.35">
      <c r="A65" s="2">
        <v>43346.765337476856</v>
      </c>
      <c r="B65" s="1" t="s">
        <v>58</v>
      </c>
      <c r="C65" s="1" t="str">
        <f t="shared" si="1"/>
        <v>???</v>
      </c>
      <c r="D65" s="1" t="str">
        <f t="shared" si="2"/>
        <v>3. В загоне</v>
      </c>
      <c r="E65" s="1" t="str">
        <f t="shared" si="3"/>
        <v>1. Высокий</v>
      </c>
      <c r="F65" s="1" t="str">
        <f t="shared" si="4"/>
        <v>2. Ничотак</v>
      </c>
      <c r="G65" s="1" t="str">
        <f t="shared" si="5"/>
        <v>2. Хрен знает</v>
      </c>
      <c r="H65" s="1" t="str">
        <f t="shared" si="6"/>
        <v>3. Люблю</v>
      </c>
      <c r="I65" s="1" t="str">
        <f t="shared" si="7"/>
        <v>3. Нервяка</v>
      </c>
      <c r="J65" t="str">
        <f t="shared" si="8"/>
        <v>1. Недавно</v>
      </c>
      <c r="K65" t="str">
        <f t="shared" si="9"/>
        <v>1. КороткийНедавно</v>
      </c>
      <c r="L65" t="str">
        <f t="shared" si="10"/>
        <v>3. Крута!!!</v>
      </c>
      <c r="M65" t="str">
        <f t="shared" si="11"/>
        <v>2. Смешанно</v>
      </c>
      <c r="N65" t="str">
        <f t="shared" si="12"/>
        <v>3. Простойэтоплоха!</v>
      </c>
      <c r="O65" s="1">
        <v>32</v>
      </c>
      <c r="P65" s="1">
        <v>17</v>
      </c>
      <c r="Q65" s="1">
        <v>5</v>
      </c>
      <c r="R65" s="1">
        <v>6</v>
      </c>
      <c r="S65" s="1">
        <v>2</v>
      </c>
      <c r="T65" s="1">
        <v>5</v>
      </c>
      <c r="U65" s="1">
        <v>6</v>
      </c>
      <c r="V65" s="1">
        <v>6</v>
      </c>
      <c r="W65" s="1">
        <v>3</v>
      </c>
      <c r="X65" s="1">
        <v>4</v>
      </c>
      <c r="Y65" s="1">
        <v>5</v>
      </c>
      <c r="Z65" s="1">
        <v>3</v>
      </c>
      <c r="AA65" s="1">
        <v>4</v>
      </c>
      <c r="AB65" s="1">
        <v>5</v>
      </c>
      <c r="AC65" s="1">
        <v>5</v>
      </c>
      <c r="AD65" s="1">
        <v>5</v>
      </c>
      <c r="AE65" s="1">
        <v>3</v>
      </c>
      <c r="AF65" s="1">
        <v>4</v>
      </c>
      <c r="AG65" s="1">
        <v>4</v>
      </c>
      <c r="AH65" s="1">
        <v>3</v>
      </c>
      <c r="AI65" s="1">
        <v>3</v>
      </c>
      <c r="AJ65" s="1">
        <v>1</v>
      </c>
      <c r="AK65" s="1">
        <v>3</v>
      </c>
      <c r="AL65" s="1">
        <v>1</v>
      </c>
      <c r="AM65" s="1">
        <v>4</v>
      </c>
      <c r="AN65" s="1">
        <v>4</v>
      </c>
      <c r="AO65" s="1">
        <v>3</v>
      </c>
      <c r="AP65" s="1">
        <v>1</v>
      </c>
      <c r="AQ65" s="1">
        <v>3</v>
      </c>
      <c r="AR65" s="1">
        <v>2</v>
      </c>
      <c r="AS65" s="1">
        <v>1</v>
      </c>
      <c r="AT65" s="1">
        <v>1</v>
      </c>
      <c r="AU65" s="1">
        <v>3</v>
      </c>
      <c r="AV65" s="1">
        <v>1</v>
      </c>
      <c r="AW65" s="1">
        <v>4</v>
      </c>
      <c r="AX65" s="1">
        <v>4</v>
      </c>
      <c r="AY65" s="1">
        <v>2</v>
      </c>
      <c r="AZ65" s="1">
        <v>4</v>
      </c>
      <c r="BA65" s="1">
        <v>4</v>
      </c>
      <c r="BB65" s="1">
        <v>4</v>
      </c>
      <c r="BC65" s="1">
        <v>4</v>
      </c>
      <c r="BD65" s="1">
        <v>4</v>
      </c>
      <c r="BE65" s="1">
        <v>4</v>
      </c>
      <c r="BF65" s="1">
        <v>5</v>
      </c>
      <c r="BG65" s="1">
        <v>4</v>
      </c>
      <c r="BH65" s="1">
        <v>1</v>
      </c>
      <c r="BI65" s="1">
        <v>2</v>
      </c>
      <c r="BJ65" s="1">
        <v>3</v>
      </c>
      <c r="BK65" s="1">
        <v>1</v>
      </c>
      <c r="BL65" s="1">
        <v>5</v>
      </c>
      <c r="BM65" s="1">
        <v>4</v>
      </c>
      <c r="BN65" s="1">
        <v>4</v>
      </c>
      <c r="BO65" s="1">
        <v>2</v>
      </c>
      <c r="BP65" s="1">
        <v>3</v>
      </c>
      <c r="BQ65">
        <f t="shared" si="13"/>
        <v>39</v>
      </c>
      <c r="BR65">
        <f t="shared" si="0"/>
        <v>68</v>
      </c>
      <c r="BS65">
        <f t="shared" si="14"/>
        <v>22</v>
      </c>
    </row>
    <row r="66" spans="1:71" ht="12.75" x14ac:dyDescent="0.35">
      <c r="A66" s="2">
        <v>43346.767256678242</v>
      </c>
      <c r="B66" s="1" t="s">
        <v>58</v>
      </c>
      <c r="C66" s="1" t="str">
        <f t="shared" si="1"/>
        <v>ЖКСП</v>
      </c>
      <c r="D66" s="1" t="str">
        <f t="shared" si="2"/>
        <v>2. Усталый</v>
      </c>
      <c r="E66" s="1" t="str">
        <f t="shared" si="3"/>
        <v>3. Низкий</v>
      </c>
      <c r="F66" s="1" t="str">
        <f t="shared" si="4"/>
        <v>2. Ничотак</v>
      </c>
      <c r="G66" s="1" t="str">
        <f t="shared" si="5"/>
        <v>2. Хрен знает</v>
      </c>
      <c r="H66" s="1" t="str">
        <f t="shared" si="6"/>
        <v>3. Люблю</v>
      </c>
      <c r="I66" s="1" t="str">
        <f t="shared" si="7"/>
        <v>2. Всяко-разно</v>
      </c>
      <c r="J66" t="str">
        <f t="shared" si="8"/>
        <v>1. Недавно</v>
      </c>
      <c r="K66" t="str">
        <f t="shared" si="9"/>
        <v>2. Средний</v>
      </c>
      <c r="L66" t="str">
        <f t="shared" si="10"/>
        <v>3. Крута!!!</v>
      </c>
      <c r="M66" t="str">
        <f t="shared" si="11"/>
        <v>1. Низкие ДУ</v>
      </c>
      <c r="N66" t="str">
        <f t="shared" si="12"/>
        <v>1. Ниче, подождут</v>
      </c>
      <c r="O66" s="1">
        <v>35</v>
      </c>
      <c r="P66" s="1">
        <v>15</v>
      </c>
      <c r="Q66" s="1">
        <v>12</v>
      </c>
      <c r="R66" s="1">
        <v>6</v>
      </c>
      <c r="S66" s="1">
        <v>4</v>
      </c>
      <c r="T66" s="1">
        <v>7</v>
      </c>
      <c r="U66" s="1">
        <v>7</v>
      </c>
      <c r="V66" s="1">
        <v>5</v>
      </c>
      <c r="W66" s="1">
        <v>4</v>
      </c>
      <c r="X66" s="1">
        <v>3</v>
      </c>
      <c r="Y66" s="1">
        <v>4</v>
      </c>
      <c r="Z66" s="1">
        <v>4</v>
      </c>
      <c r="AA66" s="1">
        <v>2</v>
      </c>
      <c r="AB66" s="1">
        <v>2</v>
      </c>
      <c r="AC66" s="1">
        <v>2</v>
      </c>
      <c r="AD66" s="1">
        <v>2</v>
      </c>
      <c r="AE66" s="1">
        <v>3</v>
      </c>
      <c r="AF66" s="1">
        <v>3</v>
      </c>
      <c r="AG66" s="1">
        <v>4</v>
      </c>
      <c r="AH66" s="1">
        <v>2</v>
      </c>
      <c r="AI66" s="1">
        <v>2</v>
      </c>
      <c r="AJ66" s="1">
        <v>4</v>
      </c>
      <c r="AK66" s="1">
        <v>3</v>
      </c>
      <c r="AL66" s="1">
        <v>2</v>
      </c>
      <c r="AM66" s="1">
        <v>2</v>
      </c>
      <c r="AN66" s="1">
        <v>1</v>
      </c>
      <c r="AO66" s="1">
        <v>2</v>
      </c>
      <c r="AP66" s="1">
        <v>2</v>
      </c>
      <c r="AQ66" s="1">
        <v>2</v>
      </c>
      <c r="AR66" s="1">
        <v>2</v>
      </c>
      <c r="AS66" s="1">
        <v>1</v>
      </c>
      <c r="AT66" s="1">
        <v>3</v>
      </c>
      <c r="AU66" s="1">
        <v>3</v>
      </c>
      <c r="AV66" s="1">
        <v>1</v>
      </c>
      <c r="AW66" s="1">
        <v>3</v>
      </c>
      <c r="AX66" s="1">
        <v>3</v>
      </c>
      <c r="AY66" s="1">
        <v>2</v>
      </c>
      <c r="AZ66" s="1">
        <v>3</v>
      </c>
      <c r="BA66" s="1">
        <v>2</v>
      </c>
      <c r="BB66" s="1">
        <v>1</v>
      </c>
      <c r="BC66" s="1">
        <v>3</v>
      </c>
      <c r="BD66" s="1">
        <v>2</v>
      </c>
      <c r="BE66" s="1">
        <v>3</v>
      </c>
      <c r="BF66" s="1">
        <v>3</v>
      </c>
      <c r="BG66" s="1">
        <v>3</v>
      </c>
      <c r="BH66" s="1">
        <v>2</v>
      </c>
      <c r="BI66" s="1">
        <v>1</v>
      </c>
      <c r="BJ66" s="1">
        <v>2</v>
      </c>
      <c r="BK66" s="1">
        <v>1</v>
      </c>
      <c r="BL66" s="1">
        <v>1</v>
      </c>
      <c r="BM66" s="1">
        <v>1</v>
      </c>
      <c r="BN66" s="1">
        <v>1</v>
      </c>
      <c r="BO66" s="1">
        <v>1</v>
      </c>
      <c r="BP66" s="1">
        <v>3</v>
      </c>
      <c r="BQ66">
        <f t="shared" si="13"/>
        <v>27</v>
      </c>
      <c r="BR66">
        <f t="shared" si="0"/>
        <v>54</v>
      </c>
      <c r="BS66">
        <f t="shared" si="14"/>
        <v>10</v>
      </c>
    </row>
    <row r="67" spans="1:71" ht="12.75" x14ac:dyDescent="0.35">
      <c r="A67" s="2">
        <v>43346.771161377314</v>
      </c>
      <c r="B67" s="1" t="s">
        <v>59</v>
      </c>
      <c r="C67" s="1" t="str">
        <f t="shared" ref="C67:C130" si="15">IF(Q67&lt;=1,"М",IF(Q67&gt;=7,"ЖКСП","???"))</f>
        <v>М</v>
      </c>
      <c r="D67" s="1" t="str">
        <f t="shared" ref="D67:D130" si="16">IF(BQ67&lt;=22,"1. Не уставший",IF(BQ67&gt;32,"3. В загоне","2. Усталый"))</f>
        <v>2. Усталый</v>
      </c>
      <c r="E67" s="1" t="str">
        <f t="shared" ref="E67:E130" si="17">IF(BR67&gt;67,"1. Высокий",IF(BR67&lt;57,"3. Низкий","2. Умеренный"))</f>
        <v>2. Умеренный</v>
      </c>
      <c r="F67" s="1" t="str">
        <f t="shared" ref="F67:F130" si="18">IF(O67&lt;30,"1. Молодой",IF(O67&gt;45, "3. Старый", "2. Ничотак"))</f>
        <v>2. Ничотак</v>
      </c>
      <c r="G67" s="1" t="str">
        <f t="shared" ref="G67:G130" si="19">IF(BP67&lt;=2,"1. Легко заменим",IF(BP67&gt;=6,"3. Не заменим","2. Хрен знает"))</f>
        <v>2. Хрен знает</v>
      </c>
      <c r="H67" s="1" t="str">
        <f t="shared" ref="H67:H130" si="20">IF(R67&lt;=3,"1. Ненавижу",IF(R67&gt;=6,"3. Люблю","2. Ну так..."))</f>
        <v>1. Ненавижу</v>
      </c>
      <c r="I67" s="1" t="str">
        <f t="shared" ref="I67:I130" si="21">IF(V67&lt;=2,"1. Расслабуха",IF(V67&gt;=6,"3. Нервяка","2. Всяко-разно"))</f>
        <v>3. Нервяка</v>
      </c>
      <c r="J67" t="str">
        <f t="shared" ref="J67:J130" si="22">IF(S67&lt;=4,"1. Недавно",IF(S67&gt;=20,"3. Очень давно", "2. Вроде был…"))</f>
        <v>2. Вроде был…</v>
      </c>
      <c r="K67" t="str">
        <f t="shared" ref="K67:K130" si="23">IF(T67&lt;7,"1. КороткийНедавно",IF(T67&gt;=15,"3. Большой", "2. Средний"))</f>
        <v>3. Большой</v>
      </c>
      <c r="L67" t="str">
        <f t="shared" ref="L67:L130" si="24">IF(U67&lt;=3,"1. Отстой",IF(U67&gt;=6,"3. Крута!!!", "2. Вроде был…"))</f>
        <v>3. Крута!!!</v>
      </c>
      <c r="M67" t="str">
        <f t="shared" ref="M67:M130" si="25">IF(BS67&lt;=20,"1. Низкие ДУ",IF(BS67&gt;=30,"3. нимагубезпочты", "2. Смешанно"))</f>
        <v>1. Низкие ДУ</v>
      </c>
      <c r="N67" t="str">
        <f t="shared" ref="N67:N130" si="26">IF(BM67&lt;=2,"1. Ниче, подождут",IF(BM67&gt;=4,"3. Простойэтоплоха!", "2. ну не знаю"))</f>
        <v>1. Ниче, подождут</v>
      </c>
      <c r="O67" s="1">
        <v>35</v>
      </c>
      <c r="P67" s="1">
        <v>15</v>
      </c>
      <c r="Q67" s="1">
        <v>1</v>
      </c>
      <c r="R67" s="1">
        <v>2</v>
      </c>
      <c r="S67" s="1">
        <v>6</v>
      </c>
      <c r="T67" s="1">
        <v>18</v>
      </c>
      <c r="U67" s="1">
        <v>6</v>
      </c>
      <c r="V67" s="1">
        <v>6</v>
      </c>
      <c r="W67" s="1">
        <v>4</v>
      </c>
      <c r="X67" s="1">
        <v>3</v>
      </c>
      <c r="Y67" s="1">
        <v>4</v>
      </c>
      <c r="Z67" s="1">
        <v>4</v>
      </c>
      <c r="AA67" s="1">
        <v>3</v>
      </c>
      <c r="AB67" s="1">
        <v>3</v>
      </c>
      <c r="AC67" s="1">
        <v>3</v>
      </c>
      <c r="AD67" s="1">
        <v>2</v>
      </c>
      <c r="AE67" s="1">
        <v>3</v>
      </c>
      <c r="AF67" s="1">
        <v>4</v>
      </c>
      <c r="AG67" s="1">
        <v>3</v>
      </c>
      <c r="AH67" s="1">
        <v>4</v>
      </c>
      <c r="AI67" s="1">
        <v>3</v>
      </c>
      <c r="AJ67" s="1">
        <v>2</v>
      </c>
      <c r="AK67" s="1">
        <v>2</v>
      </c>
      <c r="AL67" s="1">
        <v>3</v>
      </c>
      <c r="AM67" s="1">
        <v>2</v>
      </c>
      <c r="AN67" s="1">
        <v>2</v>
      </c>
      <c r="AO67" s="1">
        <v>4</v>
      </c>
      <c r="AP67" s="1">
        <v>4</v>
      </c>
      <c r="AQ67" s="1">
        <v>3</v>
      </c>
      <c r="AR67" s="1">
        <v>3</v>
      </c>
      <c r="AS67" s="1">
        <v>2</v>
      </c>
      <c r="AT67" s="1">
        <v>2</v>
      </c>
      <c r="AU67" s="1">
        <v>1</v>
      </c>
      <c r="AV67" s="1">
        <v>4</v>
      </c>
      <c r="AW67" s="1">
        <v>4</v>
      </c>
      <c r="AX67" s="1">
        <v>2</v>
      </c>
      <c r="AY67" s="1">
        <v>3</v>
      </c>
      <c r="AZ67" s="1">
        <v>1</v>
      </c>
      <c r="BA67" s="1">
        <v>2</v>
      </c>
      <c r="BB67" s="1">
        <v>3</v>
      </c>
      <c r="BC67" s="1">
        <v>1</v>
      </c>
      <c r="BD67" s="1">
        <v>1</v>
      </c>
      <c r="BE67" s="1">
        <v>2</v>
      </c>
      <c r="BF67" s="1">
        <v>4</v>
      </c>
      <c r="BG67" s="1">
        <v>4</v>
      </c>
      <c r="BH67" s="1">
        <v>5</v>
      </c>
      <c r="BI67" s="1">
        <v>1</v>
      </c>
      <c r="BJ67" s="1">
        <v>1</v>
      </c>
      <c r="BK67" s="1">
        <v>1</v>
      </c>
      <c r="BL67" s="1">
        <v>1</v>
      </c>
      <c r="BM67" s="1">
        <v>1</v>
      </c>
      <c r="BN67" s="1">
        <v>1</v>
      </c>
      <c r="BO67" s="1">
        <v>1</v>
      </c>
      <c r="BP67" s="1">
        <v>3</v>
      </c>
      <c r="BQ67">
        <f t="shared" ref="BQ67:BQ130" si="27">W67+X67+Y67+(6-Z67)+AA67+AB67+AC67+AD67+AE67+(6-AF67)</f>
        <v>29</v>
      </c>
      <c r="BR67">
        <f t="shared" si="0"/>
        <v>60</v>
      </c>
      <c r="BS67">
        <f t="shared" ref="BS67:BS130" si="28">SUM(BH67:BO67)</f>
        <v>12</v>
      </c>
    </row>
    <row r="68" spans="1:71" ht="12.75" x14ac:dyDescent="0.35">
      <c r="A68" s="2">
        <v>43346.771561504633</v>
      </c>
      <c r="B68" s="1" t="s">
        <v>58</v>
      </c>
      <c r="C68" s="1" t="str">
        <f t="shared" si="15"/>
        <v>???</v>
      </c>
      <c r="D68" s="1" t="str">
        <f t="shared" si="16"/>
        <v>1. Не уставший</v>
      </c>
      <c r="E68" s="1" t="str">
        <f t="shared" si="17"/>
        <v>3. Низкий</v>
      </c>
      <c r="F68" s="1" t="str">
        <f t="shared" si="18"/>
        <v>2. Ничотак</v>
      </c>
      <c r="G68" s="1" t="str">
        <f t="shared" si="19"/>
        <v>2. Хрен знает</v>
      </c>
      <c r="H68" s="1" t="str">
        <f t="shared" si="20"/>
        <v>3. Люблю</v>
      </c>
      <c r="I68" s="1" t="str">
        <f t="shared" si="21"/>
        <v>2. Всяко-разно</v>
      </c>
      <c r="J68" t="str">
        <f t="shared" si="22"/>
        <v>2. Вроде был…</v>
      </c>
      <c r="K68" t="str">
        <f t="shared" si="23"/>
        <v>2. Средний</v>
      </c>
      <c r="L68" t="str">
        <f t="shared" si="24"/>
        <v>1. Отстой</v>
      </c>
      <c r="M68" t="str">
        <f t="shared" si="25"/>
        <v>1. Низкие ДУ</v>
      </c>
      <c r="N68" t="str">
        <f t="shared" si="26"/>
        <v>1. Ниче, подождут</v>
      </c>
      <c r="O68" s="1">
        <v>32</v>
      </c>
      <c r="P68" s="1">
        <v>10</v>
      </c>
      <c r="Q68" s="1">
        <v>6</v>
      </c>
      <c r="R68" s="1">
        <v>6</v>
      </c>
      <c r="S68" s="1">
        <v>13</v>
      </c>
      <c r="T68" s="1">
        <v>10</v>
      </c>
      <c r="U68" s="1">
        <v>2</v>
      </c>
      <c r="V68" s="1">
        <v>4</v>
      </c>
      <c r="W68" s="1">
        <v>4</v>
      </c>
      <c r="X68" s="1">
        <v>2</v>
      </c>
      <c r="Y68" s="1">
        <v>2</v>
      </c>
      <c r="Z68" s="1">
        <v>4</v>
      </c>
      <c r="AA68" s="1">
        <v>2</v>
      </c>
      <c r="AB68" s="1">
        <v>3</v>
      </c>
      <c r="AC68" s="1">
        <v>2</v>
      </c>
      <c r="AD68" s="1">
        <v>1</v>
      </c>
      <c r="AE68" s="1">
        <v>2</v>
      </c>
      <c r="AF68" s="1">
        <v>4</v>
      </c>
      <c r="AG68" s="1">
        <v>3</v>
      </c>
      <c r="AH68" s="1">
        <v>2</v>
      </c>
      <c r="AI68" s="1">
        <v>1</v>
      </c>
      <c r="AJ68" s="1">
        <v>2</v>
      </c>
      <c r="AK68" s="1">
        <v>1</v>
      </c>
      <c r="AL68" s="1">
        <v>2</v>
      </c>
      <c r="AM68" s="1">
        <v>3</v>
      </c>
      <c r="AN68" s="1">
        <v>2</v>
      </c>
      <c r="AO68" s="1">
        <v>3</v>
      </c>
      <c r="AP68" s="1">
        <v>3</v>
      </c>
      <c r="AQ68" s="1">
        <v>3</v>
      </c>
      <c r="AR68" s="1">
        <v>1</v>
      </c>
      <c r="AS68" s="1">
        <v>1</v>
      </c>
      <c r="AT68" s="1">
        <v>2</v>
      </c>
      <c r="AU68" s="1">
        <v>1</v>
      </c>
      <c r="AV68" s="1">
        <v>2</v>
      </c>
      <c r="AW68" s="1">
        <v>3</v>
      </c>
      <c r="AX68" s="1">
        <v>2</v>
      </c>
      <c r="AY68" s="1">
        <v>2</v>
      </c>
      <c r="AZ68" s="1">
        <v>3</v>
      </c>
      <c r="BA68" s="1">
        <v>2</v>
      </c>
      <c r="BB68" s="1">
        <v>1</v>
      </c>
      <c r="BC68" s="1">
        <v>2</v>
      </c>
      <c r="BD68" s="1">
        <v>1</v>
      </c>
      <c r="BE68" s="1">
        <v>2</v>
      </c>
      <c r="BF68" s="1">
        <v>3</v>
      </c>
      <c r="BG68" s="1">
        <v>4</v>
      </c>
      <c r="BH68" s="1">
        <v>2</v>
      </c>
      <c r="BI68" s="1">
        <v>1</v>
      </c>
      <c r="BJ68" s="1">
        <v>2</v>
      </c>
      <c r="BK68" s="1">
        <v>3</v>
      </c>
      <c r="BL68" s="1">
        <v>2</v>
      </c>
      <c r="BM68" s="1">
        <v>2</v>
      </c>
      <c r="BN68" s="1">
        <v>4</v>
      </c>
      <c r="BO68" s="1">
        <v>1</v>
      </c>
      <c r="BP68" s="1">
        <v>5</v>
      </c>
      <c r="BQ68">
        <f t="shared" si="27"/>
        <v>22</v>
      </c>
      <c r="BR68">
        <f t="shared" si="0"/>
        <v>47</v>
      </c>
      <c r="BS68">
        <f t="shared" si="28"/>
        <v>17</v>
      </c>
    </row>
    <row r="69" spans="1:71" ht="12.75" x14ac:dyDescent="0.35">
      <c r="A69" s="2">
        <v>43346.772937002315</v>
      </c>
      <c r="B69" s="1" t="s">
        <v>58</v>
      </c>
      <c r="C69" s="1" t="str">
        <f t="shared" si="15"/>
        <v>М</v>
      </c>
      <c r="D69" s="1" t="str">
        <f t="shared" si="16"/>
        <v>2. Усталый</v>
      </c>
      <c r="E69" s="1" t="str">
        <f t="shared" si="17"/>
        <v>2. Умеренный</v>
      </c>
      <c r="F69" s="1" t="str">
        <f t="shared" si="18"/>
        <v>2. Ничотак</v>
      </c>
      <c r="G69" s="1" t="str">
        <f t="shared" si="19"/>
        <v>2. Хрен знает</v>
      </c>
      <c r="H69" s="1" t="str">
        <f t="shared" si="20"/>
        <v>3. Люблю</v>
      </c>
      <c r="I69" s="1" t="str">
        <f t="shared" si="21"/>
        <v>2. Всяко-разно</v>
      </c>
      <c r="J69" t="str">
        <f t="shared" si="22"/>
        <v>1. Недавно</v>
      </c>
      <c r="K69" t="str">
        <f t="shared" si="23"/>
        <v>3. Большой</v>
      </c>
      <c r="L69" t="str">
        <f t="shared" si="24"/>
        <v>3. Крута!!!</v>
      </c>
      <c r="M69" t="str">
        <f t="shared" si="25"/>
        <v>3. нимагубезпочты</v>
      </c>
      <c r="N69" t="str">
        <f t="shared" si="26"/>
        <v>3. Простойэтоплоха!</v>
      </c>
      <c r="O69" s="1">
        <v>38</v>
      </c>
      <c r="P69" s="1">
        <v>16</v>
      </c>
      <c r="Q69" s="1">
        <v>1</v>
      </c>
      <c r="R69" s="1">
        <v>6</v>
      </c>
      <c r="S69" s="1">
        <v>0</v>
      </c>
      <c r="T69" s="1">
        <v>18</v>
      </c>
      <c r="U69" s="1">
        <v>6</v>
      </c>
      <c r="V69" s="1">
        <v>4</v>
      </c>
      <c r="W69" s="1">
        <v>3</v>
      </c>
      <c r="X69" s="1">
        <v>3</v>
      </c>
      <c r="Y69" s="1">
        <v>4</v>
      </c>
      <c r="Z69" s="1">
        <v>3</v>
      </c>
      <c r="AA69" s="1">
        <v>3</v>
      </c>
      <c r="AB69" s="1">
        <v>3</v>
      </c>
      <c r="AC69" s="1">
        <v>3</v>
      </c>
      <c r="AD69" s="1">
        <v>3</v>
      </c>
      <c r="AE69" s="1">
        <v>3</v>
      </c>
      <c r="AF69" s="1">
        <v>3</v>
      </c>
      <c r="AG69" s="1">
        <v>3</v>
      </c>
      <c r="AH69" s="1">
        <v>3</v>
      </c>
      <c r="AI69" s="1">
        <v>3</v>
      </c>
      <c r="AJ69" s="1">
        <v>3</v>
      </c>
      <c r="AK69" s="1">
        <v>3</v>
      </c>
      <c r="AL69" s="1">
        <v>2</v>
      </c>
      <c r="AM69" s="1">
        <v>3</v>
      </c>
      <c r="AN69" s="1">
        <v>3</v>
      </c>
      <c r="AO69" s="1">
        <v>3</v>
      </c>
      <c r="AP69" s="1">
        <v>2</v>
      </c>
      <c r="AQ69" s="1">
        <v>2</v>
      </c>
      <c r="AR69" s="1">
        <v>3</v>
      </c>
      <c r="AS69" s="1">
        <v>2</v>
      </c>
      <c r="AT69" s="1">
        <v>3</v>
      </c>
      <c r="AU69" s="1">
        <v>4</v>
      </c>
      <c r="AV69" s="1">
        <v>3</v>
      </c>
      <c r="AW69" s="1">
        <v>4</v>
      </c>
      <c r="AX69" s="1">
        <v>3</v>
      </c>
      <c r="AY69" s="1">
        <v>3</v>
      </c>
      <c r="AZ69" s="1">
        <v>4</v>
      </c>
      <c r="BA69" s="1">
        <v>3</v>
      </c>
      <c r="BB69" s="1">
        <v>2</v>
      </c>
      <c r="BC69" s="1">
        <v>3</v>
      </c>
      <c r="BD69" s="1">
        <v>1</v>
      </c>
      <c r="BE69" s="1">
        <v>2</v>
      </c>
      <c r="BF69" s="1">
        <v>2</v>
      </c>
      <c r="BG69" s="1">
        <v>2</v>
      </c>
      <c r="BH69" s="1">
        <v>4</v>
      </c>
      <c r="BI69" s="1">
        <v>4</v>
      </c>
      <c r="BJ69" s="1">
        <v>4</v>
      </c>
      <c r="BK69" s="1">
        <v>4</v>
      </c>
      <c r="BL69" s="1">
        <v>4</v>
      </c>
      <c r="BM69" s="1">
        <v>4</v>
      </c>
      <c r="BN69" s="1">
        <v>4</v>
      </c>
      <c r="BO69" s="1">
        <v>2</v>
      </c>
      <c r="BP69" s="1">
        <v>4</v>
      </c>
      <c r="BQ69">
        <f t="shared" si="27"/>
        <v>31</v>
      </c>
      <c r="BR69">
        <f t="shared" si="0"/>
        <v>67</v>
      </c>
      <c r="BS69">
        <f t="shared" si="28"/>
        <v>30</v>
      </c>
    </row>
    <row r="70" spans="1:71" ht="12.75" x14ac:dyDescent="0.35">
      <c r="A70" s="2">
        <v>43346.773331238423</v>
      </c>
      <c r="B70" s="1" t="s">
        <v>59</v>
      </c>
      <c r="C70" s="1" t="str">
        <f t="shared" si="15"/>
        <v>???</v>
      </c>
      <c r="D70" s="1" t="str">
        <f t="shared" si="16"/>
        <v>1. Не уставший</v>
      </c>
      <c r="E70" s="1" t="str">
        <f t="shared" si="17"/>
        <v>3. Низкий</v>
      </c>
      <c r="F70" s="1" t="str">
        <f t="shared" si="18"/>
        <v>2. Ничотак</v>
      </c>
      <c r="G70" s="1" t="str">
        <f t="shared" si="19"/>
        <v>2. Хрен знает</v>
      </c>
      <c r="H70" s="1" t="str">
        <f t="shared" si="20"/>
        <v>2. Ну так...</v>
      </c>
      <c r="I70" s="1" t="str">
        <f t="shared" si="21"/>
        <v>2. Всяко-разно</v>
      </c>
      <c r="J70" t="str">
        <f t="shared" si="22"/>
        <v>2. Вроде был…</v>
      </c>
      <c r="K70" t="str">
        <f t="shared" si="23"/>
        <v>2. Средний</v>
      </c>
      <c r="L70" t="str">
        <f t="shared" si="24"/>
        <v>3. Крута!!!</v>
      </c>
      <c r="M70" t="str">
        <f t="shared" si="25"/>
        <v>1. Низкие ДУ</v>
      </c>
      <c r="N70" t="str">
        <f t="shared" si="26"/>
        <v>1. Ниче, подождут</v>
      </c>
      <c r="O70" s="1">
        <v>35</v>
      </c>
      <c r="P70" s="1">
        <v>13</v>
      </c>
      <c r="Q70" s="1">
        <v>2</v>
      </c>
      <c r="R70" s="1">
        <v>5</v>
      </c>
      <c r="S70" s="1">
        <v>8</v>
      </c>
      <c r="T70" s="1">
        <v>8</v>
      </c>
      <c r="U70" s="1">
        <v>7</v>
      </c>
      <c r="V70" s="1">
        <v>4</v>
      </c>
      <c r="W70" s="1">
        <v>2</v>
      </c>
      <c r="X70" s="1">
        <v>2</v>
      </c>
      <c r="Y70" s="1">
        <v>2</v>
      </c>
      <c r="Z70" s="1">
        <v>4</v>
      </c>
      <c r="AA70" s="1">
        <v>2</v>
      </c>
      <c r="AB70" s="1">
        <v>2</v>
      </c>
      <c r="AC70" s="1">
        <v>2</v>
      </c>
      <c r="AD70" s="1">
        <v>2</v>
      </c>
      <c r="AE70" s="1">
        <v>2</v>
      </c>
      <c r="AF70" s="1">
        <v>5</v>
      </c>
      <c r="AG70" s="1">
        <v>2</v>
      </c>
      <c r="AH70" s="1">
        <v>2</v>
      </c>
      <c r="AI70" s="1">
        <v>2</v>
      </c>
      <c r="AJ70" s="1">
        <v>3</v>
      </c>
      <c r="AK70" s="1">
        <v>1</v>
      </c>
      <c r="AL70" s="1">
        <v>2</v>
      </c>
      <c r="AM70" s="1">
        <v>1</v>
      </c>
      <c r="AN70" s="1">
        <v>1</v>
      </c>
      <c r="AO70" s="1">
        <v>1</v>
      </c>
      <c r="AP70" s="1">
        <v>2</v>
      </c>
      <c r="AQ70" s="1">
        <v>2</v>
      </c>
      <c r="AR70" s="1">
        <v>1</v>
      </c>
      <c r="AS70" s="1">
        <v>1</v>
      </c>
      <c r="AT70" s="1">
        <v>2</v>
      </c>
      <c r="AU70" s="1">
        <v>1</v>
      </c>
      <c r="AV70" s="1">
        <v>3</v>
      </c>
      <c r="AW70" s="1">
        <v>2</v>
      </c>
      <c r="AX70" s="1">
        <v>1</v>
      </c>
      <c r="AY70" s="1">
        <v>1</v>
      </c>
      <c r="AZ70" s="1">
        <v>2</v>
      </c>
      <c r="BA70" s="1">
        <v>1</v>
      </c>
      <c r="BB70" s="1">
        <v>2</v>
      </c>
      <c r="BC70" s="1">
        <v>1</v>
      </c>
      <c r="BD70" s="1">
        <v>1</v>
      </c>
      <c r="BE70" s="1">
        <v>2</v>
      </c>
      <c r="BF70" s="1">
        <v>1</v>
      </c>
      <c r="BG70" s="1">
        <v>1</v>
      </c>
      <c r="BH70" s="1">
        <v>3</v>
      </c>
      <c r="BI70" s="1">
        <v>1</v>
      </c>
      <c r="BJ70" s="1">
        <v>1</v>
      </c>
      <c r="BK70" s="1">
        <v>1</v>
      </c>
      <c r="BL70" s="1">
        <v>1</v>
      </c>
      <c r="BM70" s="1">
        <v>1</v>
      </c>
      <c r="BN70" s="1">
        <v>1</v>
      </c>
      <c r="BO70" s="1">
        <v>1</v>
      </c>
      <c r="BP70" s="1">
        <v>4</v>
      </c>
      <c r="BQ70">
        <f t="shared" si="27"/>
        <v>19</v>
      </c>
      <c r="BR70">
        <f t="shared" si="0"/>
        <v>38</v>
      </c>
      <c r="BS70">
        <f t="shared" si="28"/>
        <v>10</v>
      </c>
    </row>
    <row r="71" spans="1:71" ht="12.75" x14ac:dyDescent="0.35">
      <c r="A71" s="2">
        <v>43346.773926828704</v>
      </c>
      <c r="B71" s="1" t="s">
        <v>59</v>
      </c>
      <c r="C71" s="1" t="str">
        <f t="shared" si="15"/>
        <v>???</v>
      </c>
      <c r="D71" s="1" t="str">
        <f t="shared" si="16"/>
        <v>1. Не уставший</v>
      </c>
      <c r="E71" s="1" t="str">
        <f t="shared" si="17"/>
        <v>2. Умеренный</v>
      </c>
      <c r="F71" s="1" t="str">
        <f t="shared" si="18"/>
        <v>2. Ничотак</v>
      </c>
      <c r="G71" s="1" t="str">
        <f t="shared" si="19"/>
        <v>2. Хрен знает</v>
      </c>
      <c r="H71" s="1" t="str">
        <f t="shared" si="20"/>
        <v>2. Ну так...</v>
      </c>
      <c r="I71" s="1" t="str">
        <f t="shared" si="21"/>
        <v>3. Нервяка</v>
      </c>
      <c r="J71" t="str">
        <f t="shared" si="22"/>
        <v>3. Очень давно</v>
      </c>
      <c r="K71" t="str">
        <f t="shared" si="23"/>
        <v>2. Средний</v>
      </c>
      <c r="L71" t="str">
        <f t="shared" si="24"/>
        <v>2. Вроде был…</v>
      </c>
      <c r="M71" t="str">
        <f t="shared" si="25"/>
        <v>1. Низкие ДУ</v>
      </c>
      <c r="N71" t="str">
        <f t="shared" si="26"/>
        <v>1. Ниче, подождут</v>
      </c>
      <c r="O71" s="1">
        <v>36</v>
      </c>
      <c r="P71" s="1">
        <v>12</v>
      </c>
      <c r="Q71" s="1">
        <v>6</v>
      </c>
      <c r="R71" s="1">
        <v>5</v>
      </c>
      <c r="S71" s="1">
        <v>140</v>
      </c>
      <c r="T71" s="1">
        <v>14</v>
      </c>
      <c r="U71" s="1">
        <v>5</v>
      </c>
      <c r="V71" s="1">
        <v>7</v>
      </c>
      <c r="W71" s="1">
        <v>2</v>
      </c>
      <c r="X71" s="1">
        <v>2</v>
      </c>
      <c r="Y71" s="1">
        <v>1</v>
      </c>
      <c r="Z71" s="1">
        <v>5</v>
      </c>
      <c r="AA71" s="1">
        <v>4</v>
      </c>
      <c r="AB71" s="1">
        <v>2</v>
      </c>
      <c r="AC71" s="1">
        <v>2</v>
      </c>
      <c r="AD71" s="1">
        <v>1</v>
      </c>
      <c r="AE71" s="1">
        <v>4</v>
      </c>
      <c r="AF71" s="1">
        <v>5</v>
      </c>
      <c r="AG71" s="1">
        <v>3</v>
      </c>
      <c r="AH71" s="1">
        <v>3</v>
      </c>
      <c r="AI71" s="1">
        <v>2</v>
      </c>
      <c r="AJ71" s="1">
        <v>2</v>
      </c>
      <c r="AK71" s="1">
        <v>4</v>
      </c>
      <c r="AL71" s="1">
        <v>3</v>
      </c>
      <c r="AM71" s="1">
        <v>1</v>
      </c>
      <c r="AN71" s="1">
        <v>2</v>
      </c>
      <c r="AO71" s="1">
        <v>4</v>
      </c>
      <c r="AP71" s="1">
        <v>4</v>
      </c>
      <c r="AQ71" s="1">
        <v>1</v>
      </c>
      <c r="AR71" s="1">
        <v>2</v>
      </c>
      <c r="AS71" s="1">
        <v>1</v>
      </c>
      <c r="AT71" s="1">
        <v>1</v>
      </c>
      <c r="AU71" s="1">
        <v>4</v>
      </c>
      <c r="AV71" s="1">
        <v>2</v>
      </c>
      <c r="AW71" s="1">
        <v>1</v>
      </c>
      <c r="AX71" s="1">
        <v>4</v>
      </c>
      <c r="AY71" s="1">
        <v>4</v>
      </c>
      <c r="AZ71" s="1">
        <v>4</v>
      </c>
      <c r="BA71" s="1">
        <v>4</v>
      </c>
      <c r="BB71" s="1">
        <v>1</v>
      </c>
      <c r="BC71" s="1">
        <v>4</v>
      </c>
      <c r="BD71" s="1">
        <v>4</v>
      </c>
      <c r="BE71" s="1">
        <v>1</v>
      </c>
      <c r="BF71" s="1">
        <v>5</v>
      </c>
      <c r="BG71" s="1">
        <v>4</v>
      </c>
      <c r="BH71" s="1">
        <v>3</v>
      </c>
      <c r="BI71" s="1">
        <v>1</v>
      </c>
      <c r="BJ71" s="1">
        <v>1</v>
      </c>
      <c r="BK71" s="1">
        <v>1</v>
      </c>
      <c r="BL71" s="1">
        <v>1</v>
      </c>
      <c r="BM71" s="1">
        <v>1</v>
      </c>
      <c r="BN71" s="1">
        <v>1</v>
      </c>
      <c r="BO71" s="1">
        <v>1</v>
      </c>
      <c r="BP71" s="1">
        <v>4</v>
      </c>
      <c r="BQ71">
        <f t="shared" si="27"/>
        <v>20</v>
      </c>
      <c r="BR71">
        <f t="shared" si="0"/>
        <v>63</v>
      </c>
      <c r="BS71">
        <f t="shared" si="28"/>
        <v>10</v>
      </c>
    </row>
    <row r="72" spans="1:71" ht="12.75" x14ac:dyDescent="0.35">
      <c r="A72" s="2">
        <v>43346.774194293983</v>
      </c>
      <c r="B72" s="1" t="s">
        <v>58</v>
      </c>
      <c r="C72" s="1" t="str">
        <f t="shared" si="15"/>
        <v>ЖКСП</v>
      </c>
      <c r="D72" s="1" t="str">
        <f t="shared" si="16"/>
        <v>2. Усталый</v>
      </c>
      <c r="E72" s="1" t="str">
        <f t="shared" si="17"/>
        <v>2. Умеренный</v>
      </c>
      <c r="F72" s="1" t="str">
        <f t="shared" si="18"/>
        <v>2. Ничотак</v>
      </c>
      <c r="G72" s="1" t="str">
        <f t="shared" si="19"/>
        <v>2. Хрен знает</v>
      </c>
      <c r="H72" s="1" t="str">
        <f t="shared" si="20"/>
        <v>3. Люблю</v>
      </c>
      <c r="I72" s="1" t="str">
        <f t="shared" si="21"/>
        <v>2. Всяко-разно</v>
      </c>
      <c r="J72" t="str">
        <f t="shared" si="22"/>
        <v>1. Недавно</v>
      </c>
      <c r="K72" t="str">
        <f t="shared" si="23"/>
        <v>2. Средний</v>
      </c>
      <c r="L72" t="str">
        <f t="shared" si="24"/>
        <v>3. Крута!!!</v>
      </c>
      <c r="M72" t="str">
        <f t="shared" si="25"/>
        <v>3. нимагубезпочты</v>
      </c>
      <c r="N72" t="str">
        <f t="shared" si="26"/>
        <v>3. Простойэтоплоха!</v>
      </c>
      <c r="O72" s="1">
        <v>39</v>
      </c>
      <c r="P72" s="1">
        <v>17</v>
      </c>
      <c r="Q72" s="1">
        <v>10</v>
      </c>
      <c r="R72" s="1">
        <v>6</v>
      </c>
      <c r="S72" s="1">
        <v>2</v>
      </c>
      <c r="T72" s="1">
        <v>14</v>
      </c>
      <c r="U72" s="1">
        <v>7</v>
      </c>
      <c r="V72" s="1">
        <v>5</v>
      </c>
      <c r="W72" s="1">
        <v>3</v>
      </c>
      <c r="X72" s="1">
        <v>3</v>
      </c>
      <c r="Y72" s="1">
        <v>4</v>
      </c>
      <c r="Z72" s="1">
        <v>4</v>
      </c>
      <c r="AA72" s="1">
        <v>2</v>
      </c>
      <c r="AB72" s="1">
        <v>2</v>
      </c>
      <c r="AC72" s="1">
        <v>3</v>
      </c>
      <c r="AD72" s="1">
        <v>1</v>
      </c>
      <c r="AE72" s="1">
        <v>1</v>
      </c>
      <c r="AF72" s="1">
        <v>3</v>
      </c>
      <c r="AG72" s="1">
        <v>3</v>
      </c>
      <c r="AH72" s="1">
        <v>3</v>
      </c>
      <c r="AI72" s="1">
        <v>2</v>
      </c>
      <c r="AJ72" s="1">
        <v>3</v>
      </c>
      <c r="AK72" s="1">
        <v>2</v>
      </c>
      <c r="AL72" s="1">
        <v>1</v>
      </c>
      <c r="AM72" s="1">
        <v>3</v>
      </c>
      <c r="AN72" s="1">
        <v>4</v>
      </c>
      <c r="AO72" s="1">
        <v>4</v>
      </c>
      <c r="AP72" s="1">
        <v>3</v>
      </c>
      <c r="AQ72" s="1">
        <v>3</v>
      </c>
      <c r="AR72" s="1">
        <v>2</v>
      </c>
      <c r="AS72" s="1">
        <v>3</v>
      </c>
      <c r="AT72" s="1">
        <v>3</v>
      </c>
      <c r="AU72" s="1">
        <v>3</v>
      </c>
      <c r="AV72" s="1">
        <v>2</v>
      </c>
      <c r="AW72" s="1">
        <v>4</v>
      </c>
      <c r="AX72" s="1">
        <v>3</v>
      </c>
      <c r="AY72" s="1">
        <v>2</v>
      </c>
      <c r="AZ72" s="1">
        <v>2</v>
      </c>
      <c r="BA72" s="1">
        <v>2</v>
      </c>
      <c r="BB72" s="1">
        <v>2</v>
      </c>
      <c r="BC72" s="1">
        <v>2</v>
      </c>
      <c r="BD72" s="1">
        <v>1</v>
      </c>
      <c r="BE72" s="1">
        <v>3</v>
      </c>
      <c r="BF72" s="1">
        <v>3</v>
      </c>
      <c r="BG72" s="1">
        <v>3</v>
      </c>
      <c r="BH72" s="1">
        <v>3</v>
      </c>
      <c r="BI72" s="1">
        <v>2</v>
      </c>
      <c r="BJ72" s="1">
        <v>4</v>
      </c>
      <c r="BK72" s="1">
        <v>4</v>
      </c>
      <c r="BL72" s="1">
        <v>5</v>
      </c>
      <c r="BM72" s="1">
        <v>4</v>
      </c>
      <c r="BN72" s="1">
        <v>5</v>
      </c>
      <c r="BO72" s="1">
        <v>4</v>
      </c>
      <c r="BP72" s="1">
        <v>5</v>
      </c>
      <c r="BQ72">
        <f t="shared" si="27"/>
        <v>24</v>
      </c>
      <c r="BR72">
        <f t="shared" si="0"/>
        <v>62</v>
      </c>
      <c r="BS72">
        <f t="shared" si="28"/>
        <v>31</v>
      </c>
    </row>
    <row r="73" spans="1:71" ht="12.75" x14ac:dyDescent="0.35">
      <c r="A73" s="2">
        <v>43346.776878506949</v>
      </c>
      <c r="B73" s="1" t="s">
        <v>58</v>
      </c>
      <c r="C73" s="1" t="str">
        <f t="shared" si="15"/>
        <v>М</v>
      </c>
      <c r="D73" s="1" t="str">
        <f t="shared" si="16"/>
        <v>1. Не уставший</v>
      </c>
      <c r="E73" s="1" t="str">
        <f t="shared" si="17"/>
        <v>2. Умеренный</v>
      </c>
      <c r="F73" s="1" t="str">
        <f t="shared" si="18"/>
        <v>2. Ничотак</v>
      </c>
      <c r="G73" s="1" t="str">
        <f t="shared" si="19"/>
        <v>2. Хрен знает</v>
      </c>
      <c r="H73" s="1" t="str">
        <f t="shared" si="20"/>
        <v>3. Люблю</v>
      </c>
      <c r="I73" s="1" t="str">
        <f t="shared" si="21"/>
        <v>2. Всяко-разно</v>
      </c>
      <c r="J73" t="str">
        <f t="shared" si="22"/>
        <v>1. Недавно</v>
      </c>
      <c r="K73" t="str">
        <f t="shared" si="23"/>
        <v>3. Большой</v>
      </c>
      <c r="L73" t="str">
        <f t="shared" si="24"/>
        <v>3. Крута!!!</v>
      </c>
      <c r="M73" t="str">
        <f t="shared" si="25"/>
        <v>1. Низкие ДУ</v>
      </c>
      <c r="N73" t="str">
        <f t="shared" si="26"/>
        <v>1. Ниче, подождут</v>
      </c>
      <c r="O73" s="1">
        <v>35</v>
      </c>
      <c r="P73" s="1">
        <v>15</v>
      </c>
      <c r="Q73" s="1">
        <v>1</v>
      </c>
      <c r="R73" s="1">
        <v>6</v>
      </c>
      <c r="S73" s="1">
        <v>1</v>
      </c>
      <c r="T73" s="1">
        <v>15</v>
      </c>
      <c r="U73" s="1">
        <v>7</v>
      </c>
      <c r="V73" s="1">
        <v>3</v>
      </c>
      <c r="W73" s="1">
        <v>2</v>
      </c>
      <c r="X73" s="1">
        <v>2</v>
      </c>
      <c r="Y73" s="1">
        <v>4</v>
      </c>
      <c r="Z73" s="1">
        <v>4</v>
      </c>
      <c r="AA73" s="1">
        <v>2</v>
      </c>
      <c r="AB73" s="1">
        <v>2</v>
      </c>
      <c r="AC73" s="1">
        <v>2</v>
      </c>
      <c r="AD73" s="1">
        <v>2</v>
      </c>
      <c r="AE73" s="1">
        <v>2</v>
      </c>
      <c r="AF73" s="1">
        <v>4</v>
      </c>
      <c r="AG73" s="1">
        <v>3</v>
      </c>
      <c r="AH73" s="1">
        <v>3</v>
      </c>
      <c r="AI73" s="1">
        <v>2</v>
      </c>
      <c r="AJ73" s="1">
        <v>3</v>
      </c>
      <c r="AK73" s="1">
        <v>1</v>
      </c>
      <c r="AL73" s="1">
        <v>2</v>
      </c>
      <c r="AM73" s="1">
        <v>3</v>
      </c>
      <c r="AN73" s="1">
        <v>3</v>
      </c>
      <c r="AO73" s="1">
        <v>4</v>
      </c>
      <c r="AP73" s="1">
        <v>3</v>
      </c>
      <c r="AQ73" s="1">
        <v>2</v>
      </c>
      <c r="AR73" s="1">
        <v>2</v>
      </c>
      <c r="AS73" s="1">
        <v>1</v>
      </c>
      <c r="AT73" s="1">
        <v>2</v>
      </c>
      <c r="AU73" s="1">
        <v>3</v>
      </c>
      <c r="AV73" s="1">
        <v>1</v>
      </c>
      <c r="AW73" s="1">
        <v>4</v>
      </c>
      <c r="AX73" s="1">
        <v>2</v>
      </c>
      <c r="AY73" s="1">
        <v>1</v>
      </c>
      <c r="AZ73" s="1">
        <v>4</v>
      </c>
      <c r="BA73" s="1">
        <v>3</v>
      </c>
      <c r="BB73" s="1">
        <v>3</v>
      </c>
      <c r="BC73" s="1">
        <v>2</v>
      </c>
      <c r="BD73" s="1">
        <v>2</v>
      </c>
      <c r="BE73" s="1">
        <v>2</v>
      </c>
      <c r="BF73" s="1">
        <v>4</v>
      </c>
      <c r="BG73" s="1">
        <v>2</v>
      </c>
      <c r="BH73" s="1">
        <v>2</v>
      </c>
      <c r="BI73" s="1">
        <v>1</v>
      </c>
      <c r="BJ73" s="1">
        <v>2</v>
      </c>
      <c r="BK73" s="1">
        <v>4</v>
      </c>
      <c r="BL73" s="1">
        <v>1</v>
      </c>
      <c r="BM73" s="1">
        <v>1</v>
      </c>
      <c r="BN73" s="1">
        <v>3</v>
      </c>
      <c r="BO73" s="1">
        <v>1</v>
      </c>
      <c r="BP73" s="1">
        <v>5</v>
      </c>
      <c r="BQ73">
        <f t="shared" si="27"/>
        <v>22</v>
      </c>
      <c r="BR73">
        <f t="shared" si="0"/>
        <v>58</v>
      </c>
      <c r="BS73">
        <f t="shared" si="28"/>
        <v>15</v>
      </c>
    </row>
    <row r="74" spans="1:71" ht="12.75" x14ac:dyDescent="0.35">
      <c r="A74" s="2">
        <v>43346.778178263892</v>
      </c>
      <c r="B74" s="1" t="s">
        <v>58</v>
      </c>
      <c r="C74" s="1" t="str">
        <f t="shared" si="15"/>
        <v>???</v>
      </c>
      <c r="D74" s="1" t="str">
        <f t="shared" si="16"/>
        <v>1. Не уставший</v>
      </c>
      <c r="E74" s="1" t="str">
        <f t="shared" si="17"/>
        <v>2. Умеренный</v>
      </c>
      <c r="F74" s="1" t="str">
        <f t="shared" si="18"/>
        <v>2. Ничотак</v>
      </c>
      <c r="G74" s="1" t="str">
        <f t="shared" si="19"/>
        <v>3. Не заменим</v>
      </c>
      <c r="H74" s="1" t="str">
        <f t="shared" si="20"/>
        <v>3. Люблю</v>
      </c>
      <c r="I74" s="1" t="str">
        <f t="shared" si="21"/>
        <v>1. Расслабуха</v>
      </c>
      <c r="J74" t="str">
        <f t="shared" si="22"/>
        <v>2. Вроде был…</v>
      </c>
      <c r="K74" t="str">
        <f t="shared" si="23"/>
        <v>3. Большой</v>
      </c>
      <c r="L74" t="str">
        <f t="shared" si="24"/>
        <v>3. Крута!!!</v>
      </c>
      <c r="M74" t="str">
        <f t="shared" si="25"/>
        <v>1. Низкие ДУ</v>
      </c>
      <c r="N74" t="str">
        <f t="shared" si="26"/>
        <v>3. Простойэтоплоха!</v>
      </c>
      <c r="O74" s="1">
        <v>30</v>
      </c>
      <c r="P74" s="1">
        <v>12</v>
      </c>
      <c r="Q74" s="1">
        <v>4</v>
      </c>
      <c r="R74" s="1">
        <v>7</v>
      </c>
      <c r="S74" s="1">
        <v>8</v>
      </c>
      <c r="T74" s="1">
        <v>30</v>
      </c>
      <c r="U74" s="1">
        <v>6</v>
      </c>
      <c r="V74" s="1">
        <v>2</v>
      </c>
      <c r="W74" s="1">
        <v>2</v>
      </c>
      <c r="X74" s="1">
        <v>2</v>
      </c>
      <c r="Y74" s="1">
        <v>2</v>
      </c>
      <c r="Z74" s="1">
        <v>5</v>
      </c>
      <c r="AA74" s="1">
        <v>1</v>
      </c>
      <c r="AB74" s="1">
        <v>2</v>
      </c>
      <c r="AC74" s="1">
        <v>2</v>
      </c>
      <c r="AD74" s="1">
        <v>1</v>
      </c>
      <c r="AE74" s="1">
        <v>2</v>
      </c>
      <c r="AF74" s="1">
        <v>4</v>
      </c>
      <c r="AG74" s="1">
        <v>4</v>
      </c>
      <c r="AH74" s="1">
        <v>3</v>
      </c>
      <c r="AI74" s="1">
        <v>2</v>
      </c>
      <c r="AJ74" s="1">
        <v>3</v>
      </c>
      <c r="AK74" s="1">
        <v>2</v>
      </c>
      <c r="AL74" s="1">
        <v>3</v>
      </c>
      <c r="AM74" s="1">
        <v>1</v>
      </c>
      <c r="AN74" s="1">
        <v>2</v>
      </c>
      <c r="AO74" s="1">
        <v>4</v>
      </c>
      <c r="AP74" s="1">
        <v>3</v>
      </c>
      <c r="AQ74" s="1">
        <v>2</v>
      </c>
      <c r="AR74" s="1">
        <v>2</v>
      </c>
      <c r="AS74" s="1">
        <v>1</v>
      </c>
      <c r="AT74" s="1">
        <v>2</v>
      </c>
      <c r="AU74" s="1">
        <v>2</v>
      </c>
      <c r="AV74" s="1">
        <v>2</v>
      </c>
      <c r="AW74" s="1">
        <v>1</v>
      </c>
      <c r="AX74" s="1">
        <v>4</v>
      </c>
      <c r="AY74" s="1">
        <v>2</v>
      </c>
      <c r="AZ74" s="1">
        <v>3</v>
      </c>
      <c r="BA74" s="1">
        <v>3</v>
      </c>
      <c r="BB74" s="1">
        <v>2</v>
      </c>
      <c r="BC74" s="1">
        <v>2</v>
      </c>
      <c r="BD74" s="1">
        <v>3</v>
      </c>
      <c r="BE74" s="1">
        <v>3</v>
      </c>
      <c r="BF74" s="1">
        <v>3</v>
      </c>
      <c r="BG74" s="1">
        <v>4</v>
      </c>
      <c r="BH74" s="1">
        <v>1</v>
      </c>
      <c r="BI74" s="1">
        <v>5</v>
      </c>
      <c r="BJ74" s="1">
        <v>1</v>
      </c>
      <c r="BK74" s="1">
        <v>1</v>
      </c>
      <c r="BL74" s="1">
        <v>2</v>
      </c>
      <c r="BM74" s="1">
        <v>5</v>
      </c>
      <c r="BN74" s="1">
        <v>4</v>
      </c>
      <c r="BO74" s="1">
        <v>1</v>
      </c>
      <c r="BP74" s="1">
        <v>7</v>
      </c>
      <c r="BQ74">
        <f t="shared" si="27"/>
        <v>17</v>
      </c>
      <c r="BR74">
        <f t="shared" si="0"/>
        <v>57</v>
      </c>
      <c r="BS74">
        <f t="shared" si="28"/>
        <v>20</v>
      </c>
    </row>
    <row r="75" spans="1:71" ht="12.75" x14ac:dyDescent="0.35">
      <c r="A75" s="2">
        <v>43346.780921180558</v>
      </c>
      <c r="B75" s="1" t="s">
        <v>58</v>
      </c>
      <c r="C75" s="1" t="str">
        <f t="shared" si="15"/>
        <v>ЖКСП</v>
      </c>
      <c r="D75" s="1" t="str">
        <f t="shared" si="16"/>
        <v>2. Усталый</v>
      </c>
      <c r="E75" s="1" t="str">
        <f t="shared" si="17"/>
        <v>3. Низкий</v>
      </c>
      <c r="F75" s="1" t="str">
        <f t="shared" si="18"/>
        <v>2. Ничотак</v>
      </c>
      <c r="G75" s="1" t="str">
        <f t="shared" si="19"/>
        <v>2. Хрен знает</v>
      </c>
      <c r="H75" s="1" t="str">
        <f t="shared" si="20"/>
        <v>2. Ну так...</v>
      </c>
      <c r="I75" s="1" t="str">
        <f t="shared" si="21"/>
        <v>2. Всяко-разно</v>
      </c>
      <c r="J75" t="str">
        <f t="shared" si="22"/>
        <v>2. Вроде был…</v>
      </c>
      <c r="K75" t="str">
        <f t="shared" si="23"/>
        <v>2. Средний</v>
      </c>
      <c r="L75" t="str">
        <f t="shared" si="24"/>
        <v>2. Вроде был…</v>
      </c>
      <c r="M75" t="str">
        <f t="shared" si="25"/>
        <v>1. Низкие ДУ</v>
      </c>
      <c r="N75" t="str">
        <f t="shared" si="26"/>
        <v>1. Ниче, подождут</v>
      </c>
      <c r="O75" s="1">
        <v>40</v>
      </c>
      <c r="P75" s="1">
        <v>18</v>
      </c>
      <c r="Q75" s="1">
        <v>10</v>
      </c>
      <c r="R75" s="1">
        <v>4</v>
      </c>
      <c r="S75" s="1">
        <v>8</v>
      </c>
      <c r="T75" s="1">
        <v>14</v>
      </c>
      <c r="U75" s="1">
        <v>5</v>
      </c>
      <c r="V75" s="1">
        <v>4</v>
      </c>
      <c r="W75" s="1">
        <v>3</v>
      </c>
      <c r="X75" s="1">
        <v>2</v>
      </c>
      <c r="Y75" s="1">
        <v>2</v>
      </c>
      <c r="Z75" s="1">
        <v>3</v>
      </c>
      <c r="AA75" s="1">
        <v>1</v>
      </c>
      <c r="AB75" s="1">
        <v>2</v>
      </c>
      <c r="AC75" s="1">
        <v>2</v>
      </c>
      <c r="AD75" s="1">
        <v>2</v>
      </c>
      <c r="AE75" s="1">
        <v>3</v>
      </c>
      <c r="AF75" s="1">
        <v>3</v>
      </c>
      <c r="AG75" s="1">
        <v>3</v>
      </c>
      <c r="AH75" s="1">
        <v>2</v>
      </c>
      <c r="AI75" s="1">
        <v>1</v>
      </c>
      <c r="AJ75" s="1">
        <v>3</v>
      </c>
      <c r="AK75" s="1">
        <v>3</v>
      </c>
      <c r="AL75" s="1">
        <v>2</v>
      </c>
      <c r="AM75" s="1">
        <v>3</v>
      </c>
      <c r="AN75" s="1">
        <v>1</v>
      </c>
      <c r="AO75" s="1">
        <v>3</v>
      </c>
      <c r="AP75" s="1">
        <v>2</v>
      </c>
      <c r="AQ75" s="1">
        <v>2</v>
      </c>
      <c r="AR75" s="1">
        <v>1</v>
      </c>
      <c r="AS75" s="1">
        <v>1</v>
      </c>
      <c r="AT75" s="1">
        <v>2</v>
      </c>
      <c r="AU75" s="1">
        <v>3</v>
      </c>
      <c r="AV75" s="1">
        <v>1</v>
      </c>
      <c r="AW75" s="1">
        <v>3</v>
      </c>
      <c r="AX75" s="1">
        <v>2</v>
      </c>
      <c r="AY75" s="1">
        <v>3</v>
      </c>
      <c r="AZ75" s="1">
        <v>3</v>
      </c>
      <c r="BA75" s="1">
        <v>1</v>
      </c>
      <c r="BB75" s="1">
        <v>1</v>
      </c>
      <c r="BC75" s="1">
        <v>2</v>
      </c>
      <c r="BD75" s="1">
        <v>3</v>
      </c>
      <c r="BE75" s="1">
        <v>2</v>
      </c>
      <c r="BF75" s="1">
        <v>3</v>
      </c>
      <c r="BG75" s="1">
        <v>1</v>
      </c>
      <c r="BH75" s="1">
        <v>1</v>
      </c>
      <c r="BI75" s="1">
        <v>1</v>
      </c>
      <c r="BJ75" s="1">
        <v>1</v>
      </c>
      <c r="BK75" s="1">
        <v>1</v>
      </c>
      <c r="BL75" s="1">
        <v>1</v>
      </c>
      <c r="BM75" s="1">
        <v>1</v>
      </c>
      <c r="BN75" s="1">
        <v>1</v>
      </c>
      <c r="BO75" s="1">
        <v>1</v>
      </c>
      <c r="BP75" s="1">
        <v>5</v>
      </c>
      <c r="BQ75">
        <f t="shared" si="27"/>
        <v>23</v>
      </c>
      <c r="BR75">
        <f t="shared" si="0"/>
        <v>50</v>
      </c>
      <c r="BS75">
        <f t="shared" si="28"/>
        <v>8</v>
      </c>
    </row>
    <row r="76" spans="1:71" ht="12.75" x14ac:dyDescent="0.35">
      <c r="A76" s="2">
        <v>43346.783434282406</v>
      </c>
      <c r="B76" s="1" t="s">
        <v>58</v>
      </c>
      <c r="C76" s="1" t="str">
        <f t="shared" si="15"/>
        <v>???</v>
      </c>
      <c r="D76" s="1" t="str">
        <f t="shared" si="16"/>
        <v>1. Не уставший</v>
      </c>
      <c r="E76" s="1" t="str">
        <f t="shared" si="17"/>
        <v>3. Низкий</v>
      </c>
      <c r="F76" s="1" t="str">
        <f t="shared" si="18"/>
        <v>2. Ничотак</v>
      </c>
      <c r="G76" s="1" t="str">
        <f t="shared" si="19"/>
        <v>1. Легко заменим</v>
      </c>
      <c r="H76" s="1" t="str">
        <f t="shared" si="20"/>
        <v>3. Люблю</v>
      </c>
      <c r="I76" s="1" t="str">
        <f t="shared" si="21"/>
        <v>1. Расслабуха</v>
      </c>
      <c r="J76" t="str">
        <f t="shared" si="22"/>
        <v>3. Очень давно</v>
      </c>
      <c r="K76" t="str">
        <f t="shared" si="23"/>
        <v>3. Большой</v>
      </c>
      <c r="L76" t="str">
        <f t="shared" si="24"/>
        <v>3. Крута!!!</v>
      </c>
      <c r="M76" t="str">
        <f t="shared" si="25"/>
        <v>1. Низкие ДУ</v>
      </c>
      <c r="N76" t="str">
        <f t="shared" si="26"/>
        <v>1. Ниче, подождут</v>
      </c>
      <c r="O76" s="1">
        <v>39</v>
      </c>
      <c r="P76" s="1">
        <v>16</v>
      </c>
      <c r="Q76" s="1">
        <v>6</v>
      </c>
      <c r="R76" s="1">
        <v>6</v>
      </c>
      <c r="S76" s="1">
        <v>37</v>
      </c>
      <c r="T76" s="1">
        <v>23</v>
      </c>
      <c r="U76" s="1">
        <v>6</v>
      </c>
      <c r="V76" s="1">
        <v>2</v>
      </c>
      <c r="W76" s="1">
        <v>3</v>
      </c>
      <c r="X76" s="1">
        <v>3</v>
      </c>
      <c r="Y76" s="1">
        <v>3</v>
      </c>
      <c r="Z76" s="1">
        <v>4</v>
      </c>
      <c r="AA76" s="1">
        <v>2</v>
      </c>
      <c r="AB76" s="1">
        <v>1</v>
      </c>
      <c r="AC76" s="1">
        <v>2</v>
      </c>
      <c r="AD76" s="1">
        <v>2</v>
      </c>
      <c r="AE76" s="1">
        <v>2</v>
      </c>
      <c r="AF76" s="1">
        <v>5</v>
      </c>
      <c r="AG76" s="1">
        <v>3</v>
      </c>
      <c r="AH76" s="1">
        <v>2</v>
      </c>
      <c r="AI76" s="1">
        <v>2</v>
      </c>
      <c r="AJ76" s="1">
        <v>3</v>
      </c>
      <c r="AK76" s="1">
        <v>2</v>
      </c>
      <c r="AL76" s="1">
        <v>2</v>
      </c>
      <c r="AM76" s="1">
        <v>3</v>
      </c>
      <c r="AN76" s="1">
        <v>1</v>
      </c>
      <c r="AO76" s="1">
        <v>3</v>
      </c>
      <c r="AP76" s="1">
        <v>3</v>
      </c>
      <c r="AQ76" s="1">
        <v>2</v>
      </c>
      <c r="AR76" s="1">
        <v>2</v>
      </c>
      <c r="AS76" s="1">
        <v>1</v>
      </c>
      <c r="AT76" s="1">
        <v>1</v>
      </c>
      <c r="AU76" s="1">
        <v>1</v>
      </c>
      <c r="AV76" s="1">
        <v>2</v>
      </c>
      <c r="AW76" s="1">
        <v>2</v>
      </c>
      <c r="AX76" s="1">
        <v>1</v>
      </c>
      <c r="AY76" s="1">
        <v>2</v>
      </c>
      <c r="AZ76" s="1">
        <v>2</v>
      </c>
      <c r="BA76" s="1">
        <v>2</v>
      </c>
      <c r="BB76" s="1">
        <v>1</v>
      </c>
      <c r="BC76" s="1">
        <v>2</v>
      </c>
      <c r="BD76" s="1">
        <v>1</v>
      </c>
      <c r="BE76" s="1">
        <v>1</v>
      </c>
      <c r="BF76" s="1">
        <v>1</v>
      </c>
      <c r="BG76" s="1">
        <v>2</v>
      </c>
      <c r="BH76" s="1">
        <v>2</v>
      </c>
      <c r="BI76" s="1">
        <v>1</v>
      </c>
      <c r="BJ76" s="1">
        <v>1</v>
      </c>
      <c r="BK76" s="1">
        <v>1</v>
      </c>
      <c r="BL76" s="1">
        <v>1</v>
      </c>
      <c r="BM76" s="1">
        <v>1</v>
      </c>
      <c r="BN76" s="1">
        <v>1</v>
      </c>
      <c r="BO76" s="1">
        <v>1</v>
      </c>
      <c r="BP76" s="1">
        <v>2</v>
      </c>
      <c r="BQ76">
        <f t="shared" si="27"/>
        <v>21</v>
      </c>
      <c r="BR76">
        <f t="shared" si="0"/>
        <v>44</v>
      </c>
      <c r="BS76">
        <f t="shared" si="28"/>
        <v>9</v>
      </c>
    </row>
    <row r="77" spans="1:71" ht="12.75" x14ac:dyDescent="0.35">
      <c r="A77" s="2">
        <v>43346.783927557874</v>
      </c>
      <c r="B77" s="1" t="s">
        <v>58</v>
      </c>
      <c r="C77" s="1" t="str">
        <f t="shared" si="15"/>
        <v>???</v>
      </c>
      <c r="D77" s="1" t="str">
        <f t="shared" si="16"/>
        <v>3. В загоне</v>
      </c>
      <c r="E77" s="1" t="str">
        <f t="shared" si="17"/>
        <v>1. Высокий</v>
      </c>
      <c r="F77" s="1" t="str">
        <f t="shared" si="18"/>
        <v>2. Ничотак</v>
      </c>
      <c r="G77" s="1" t="str">
        <f t="shared" si="19"/>
        <v>2. Хрен знает</v>
      </c>
      <c r="H77" s="1" t="str">
        <f t="shared" si="20"/>
        <v>2. Ну так...</v>
      </c>
      <c r="I77" s="1" t="str">
        <f t="shared" si="21"/>
        <v>2. Всяко-разно</v>
      </c>
      <c r="J77" t="str">
        <f t="shared" si="22"/>
        <v>3. Очень давно</v>
      </c>
      <c r="K77" t="str">
        <f t="shared" si="23"/>
        <v>3. Большой</v>
      </c>
      <c r="L77" t="str">
        <f t="shared" si="24"/>
        <v>2. Вроде был…</v>
      </c>
      <c r="M77" t="str">
        <f t="shared" si="25"/>
        <v>3. нимагубезпочты</v>
      </c>
      <c r="N77" t="str">
        <f t="shared" si="26"/>
        <v>3. Простойэтоплоха!</v>
      </c>
      <c r="O77" s="1">
        <v>42</v>
      </c>
      <c r="P77" s="1">
        <v>22</v>
      </c>
      <c r="Q77" s="1">
        <v>5</v>
      </c>
      <c r="R77" s="1">
        <v>5</v>
      </c>
      <c r="S77" s="1">
        <v>148</v>
      </c>
      <c r="T77" s="1">
        <v>20</v>
      </c>
      <c r="U77" s="1">
        <v>4</v>
      </c>
      <c r="V77" s="1">
        <v>5</v>
      </c>
      <c r="W77" s="1">
        <v>4</v>
      </c>
      <c r="X77" s="1">
        <v>3</v>
      </c>
      <c r="Y77" s="1">
        <v>4</v>
      </c>
      <c r="Z77" s="1">
        <v>2</v>
      </c>
      <c r="AA77" s="1">
        <v>4</v>
      </c>
      <c r="AB77" s="1">
        <v>3</v>
      </c>
      <c r="AC77" s="1">
        <v>3</v>
      </c>
      <c r="AD77" s="1">
        <v>4</v>
      </c>
      <c r="AE77" s="1">
        <v>4</v>
      </c>
      <c r="AF77" s="1">
        <v>3</v>
      </c>
      <c r="AG77" s="1">
        <v>4</v>
      </c>
      <c r="AH77" s="1">
        <v>4</v>
      </c>
      <c r="AI77" s="1">
        <v>3</v>
      </c>
      <c r="AJ77" s="1">
        <v>4</v>
      </c>
      <c r="AK77" s="1">
        <v>3</v>
      </c>
      <c r="AL77" s="1">
        <v>4</v>
      </c>
      <c r="AM77" s="1">
        <v>4</v>
      </c>
      <c r="AN77" s="1">
        <v>4</v>
      </c>
      <c r="AO77" s="1">
        <v>3</v>
      </c>
      <c r="AP77" s="1">
        <v>2</v>
      </c>
      <c r="AQ77" s="1">
        <v>2</v>
      </c>
      <c r="AR77" s="1">
        <v>3</v>
      </c>
      <c r="AS77" s="1">
        <v>3</v>
      </c>
      <c r="AT77" s="1">
        <v>2</v>
      </c>
      <c r="AU77" s="1">
        <v>4</v>
      </c>
      <c r="AV77" s="1">
        <v>3</v>
      </c>
      <c r="AW77" s="1">
        <v>3</v>
      </c>
      <c r="AX77" s="1">
        <v>2</v>
      </c>
      <c r="AY77" s="1">
        <v>4</v>
      </c>
      <c r="AZ77" s="1">
        <v>4</v>
      </c>
      <c r="BA77" s="1">
        <v>4</v>
      </c>
      <c r="BB77" s="1">
        <v>3</v>
      </c>
      <c r="BC77" s="1">
        <v>4</v>
      </c>
      <c r="BD77" s="1">
        <v>4</v>
      </c>
      <c r="BE77" s="1">
        <v>3</v>
      </c>
      <c r="BF77" s="1">
        <v>4</v>
      </c>
      <c r="BG77" s="1">
        <v>3</v>
      </c>
      <c r="BH77" s="1">
        <v>4</v>
      </c>
      <c r="BI77" s="1">
        <v>4</v>
      </c>
      <c r="BJ77" s="1">
        <v>3</v>
      </c>
      <c r="BK77" s="1">
        <v>4</v>
      </c>
      <c r="BL77" s="1">
        <v>4</v>
      </c>
      <c r="BM77" s="1">
        <v>4</v>
      </c>
      <c r="BN77" s="1">
        <v>4</v>
      </c>
      <c r="BO77" s="1">
        <v>3</v>
      </c>
      <c r="BP77" s="1">
        <v>5</v>
      </c>
      <c r="BQ77">
        <f t="shared" si="27"/>
        <v>36</v>
      </c>
      <c r="BR77">
        <f t="shared" si="0"/>
        <v>79</v>
      </c>
      <c r="BS77">
        <f t="shared" si="28"/>
        <v>30</v>
      </c>
    </row>
    <row r="78" spans="1:71" ht="12.75" x14ac:dyDescent="0.35">
      <c r="A78" s="2">
        <v>43346.784176076384</v>
      </c>
      <c r="B78" s="1" t="s">
        <v>59</v>
      </c>
      <c r="C78" s="1" t="str">
        <f t="shared" si="15"/>
        <v>???</v>
      </c>
      <c r="D78" s="1" t="str">
        <f t="shared" si="16"/>
        <v>2. Усталый</v>
      </c>
      <c r="E78" s="1" t="str">
        <f t="shared" si="17"/>
        <v>2. Умеренный</v>
      </c>
      <c r="F78" s="1" t="str">
        <f t="shared" si="18"/>
        <v>2. Ничотак</v>
      </c>
      <c r="G78" s="1" t="str">
        <f t="shared" si="19"/>
        <v>1. Легко заменим</v>
      </c>
      <c r="H78" s="1" t="str">
        <f t="shared" si="20"/>
        <v>2. Ну так...</v>
      </c>
      <c r="I78" s="1" t="str">
        <f t="shared" si="21"/>
        <v>2. Всяко-разно</v>
      </c>
      <c r="J78" t="str">
        <f t="shared" si="22"/>
        <v>2. Вроде был…</v>
      </c>
      <c r="K78" t="str">
        <f t="shared" si="23"/>
        <v>2. Средний</v>
      </c>
      <c r="L78" t="str">
        <f t="shared" si="24"/>
        <v>3. Крута!!!</v>
      </c>
      <c r="M78" t="str">
        <f t="shared" si="25"/>
        <v>1. Низкие ДУ</v>
      </c>
      <c r="N78" t="str">
        <f t="shared" si="26"/>
        <v>3. Простойэтоплоха!</v>
      </c>
      <c r="O78" s="1">
        <v>33</v>
      </c>
      <c r="P78" s="1">
        <v>14</v>
      </c>
      <c r="Q78" s="1">
        <v>4</v>
      </c>
      <c r="R78" s="1">
        <v>4</v>
      </c>
      <c r="S78" s="1">
        <v>15</v>
      </c>
      <c r="T78" s="1">
        <v>14</v>
      </c>
      <c r="U78" s="1">
        <v>6</v>
      </c>
      <c r="V78" s="1">
        <v>5</v>
      </c>
      <c r="W78" s="1">
        <v>3</v>
      </c>
      <c r="X78" s="1">
        <v>4</v>
      </c>
      <c r="Y78" s="1">
        <v>4</v>
      </c>
      <c r="Z78" s="1">
        <v>4</v>
      </c>
      <c r="AA78" s="1">
        <v>2</v>
      </c>
      <c r="AB78" s="1">
        <v>3</v>
      </c>
      <c r="AC78" s="1">
        <v>2</v>
      </c>
      <c r="AD78" s="1">
        <v>3</v>
      </c>
      <c r="AE78" s="1">
        <v>4</v>
      </c>
      <c r="AF78" s="1">
        <v>4</v>
      </c>
      <c r="AG78" s="1">
        <v>3</v>
      </c>
      <c r="AH78" s="1">
        <v>3</v>
      </c>
      <c r="AI78" s="1">
        <v>2</v>
      </c>
      <c r="AJ78" s="1">
        <v>4</v>
      </c>
      <c r="AK78" s="1">
        <v>3</v>
      </c>
      <c r="AL78" s="1">
        <v>3</v>
      </c>
      <c r="AM78" s="1">
        <v>2</v>
      </c>
      <c r="AN78" s="1">
        <v>3</v>
      </c>
      <c r="AO78" s="1">
        <v>4</v>
      </c>
      <c r="AP78" s="1">
        <v>2</v>
      </c>
      <c r="AQ78" s="1">
        <v>3</v>
      </c>
      <c r="AR78" s="1">
        <v>2</v>
      </c>
      <c r="AS78" s="1">
        <v>1</v>
      </c>
      <c r="AT78" s="1">
        <v>1</v>
      </c>
      <c r="AU78" s="1">
        <v>2</v>
      </c>
      <c r="AV78" s="1">
        <v>2</v>
      </c>
      <c r="AW78" s="1">
        <v>4</v>
      </c>
      <c r="AX78" s="1">
        <v>2</v>
      </c>
      <c r="AY78" s="1">
        <v>3</v>
      </c>
      <c r="AZ78" s="1">
        <v>4</v>
      </c>
      <c r="BA78" s="1">
        <v>2</v>
      </c>
      <c r="BB78" s="1">
        <v>3</v>
      </c>
      <c r="BC78" s="1">
        <v>2</v>
      </c>
      <c r="BD78" s="1">
        <v>3</v>
      </c>
      <c r="BE78" s="1">
        <v>2</v>
      </c>
      <c r="BF78" s="1">
        <v>4</v>
      </c>
      <c r="BG78" s="1">
        <v>2</v>
      </c>
      <c r="BH78" s="1">
        <v>3</v>
      </c>
      <c r="BI78" s="1">
        <v>1</v>
      </c>
      <c r="BJ78" s="1">
        <v>1</v>
      </c>
      <c r="BK78" s="1">
        <v>1</v>
      </c>
      <c r="BL78" s="1">
        <v>1</v>
      </c>
      <c r="BM78" s="1">
        <v>4</v>
      </c>
      <c r="BN78" s="1">
        <v>1</v>
      </c>
      <c r="BO78" s="1">
        <v>1</v>
      </c>
      <c r="BP78" s="1">
        <v>2</v>
      </c>
      <c r="BQ78">
        <f t="shared" si="27"/>
        <v>29</v>
      </c>
      <c r="BR78">
        <f t="shared" si="0"/>
        <v>62</v>
      </c>
      <c r="BS78">
        <f t="shared" si="28"/>
        <v>13</v>
      </c>
    </row>
    <row r="79" spans="1:71" ht="12.75" x14ac:dyDescent="0.35">
      <c r="A79" s="2">
        <v>43346.785230555557</v>
      </c>
      <c r="B79" s="1" t="s">
        <v>58</v>
      </c>
      <c r="C79" s="1" t="str">
        <f t="shared" si="15"/>
        <v>???</v>
      </c>
      <c r="D79" s="1" t="str">
        <f t="shared" si="16"/>
        <v>2. Усталый</v>
      </c>
      <c r="E79" s="1" t="str">
        <f t="shared" si="17"/>
        <v>2. Умеренный</v>
      </c>
      <c r="F79" s="1" t="str">
        <f t="shared" si="18"/>
        <v>2. Ничотак</v>
      </c>
      <c r="G79" s="1" t="str">
        <f t="shared" si="19"/>
        <v>2. Хрен знает</v>
      </c>
      <c r="H79" s="1" t="str">
        <f t="shared" si="20"/>
        <v>2. Ну так...</v>
      </c>
      <c r="I79" s="1" t="str">
        <f t="shared" si="21"/>
        <v>3. Нервяка</v>
      </c>
      <c r="J79" t="str">
        <f t="shared" si="22"/>
        <v>1. Недавно</v>
      </c>
      <c r="K79" t="str">
        <f t="shared" si="23"/>
        <v>1. КороткийНедавно</v>
      </c>
      <c r="L79" t="str">
        <f t="shared" si="24"/>
        <v>2. Вроде был…</v>
      </c>
      <c r="M79" t="str">
        <f t="shared" si="25"/>
        <v>2. Смешанно</v>
      </c>
      <c r="N79" t="str">
        <f t="shared" si="26"/>
        <v>3. Простойэтоплоха!</v>
      </c>
      <c r="O79" s="1">
        <v>36</v>
      </c>
      <c r="P79" s="1">
        <v>16</v>
      </c>
      <c r="Q79" s="1">
        <v>6</v>
      </c>
      <c r="R79" s="1">
        <v>5</v>
      </c>
      <c r="S79" s="1">
        <v>4</v>
      </c>
      <c r="T79" s="1">
        <v>5</v>
      </c>
      <c r="U79" s="1">
        <v>5</v>
      </c>
      <c r="V79" s="1">
        <v>6</v>
      </c>
      <c r="W79" s="1">
        <v>3</v>
      </c>
      <c r="X79" s="1">
        <v>3</v>
      </c>
      <c r="Y79" s="1">
        <v>3</v>
      </c>
      <c r="Z79" s="1">
        <v>4</v>
      </c>
      <c r="AA79" s="1">
        <v>3</v>
      </c>
      <c r="AB79" s="1">
        <v>3</v>
      </c>
      <c r="AC79" s="1">
        <v>3</v>
      </c>
      <c r="AD79" s="1">
        <v>1</v>
      </c>
      <c r="AE79" s="1">
        <v>2</v>
      </c>
      <c r="AF79" s="1">
        <v>3</v>
      </c>
      <c r="AG79" s="1">
        <v>2</v>
      </c>
      <c r="AH79" s="1">
        <v>2</v>
      </c>
      <c r="AI79" s="1">
        <v>2</v>
      </c>
      <c r="AJ79" s="1">
        <v>3</v>
      </c>
      <c r="AK79" s="1">
        <v>2</v>
      </c>
      <c r="AL79" s="1">
        <v>1</v>
      </c>
      <c r="AM79" s="1">
        <v>2</v>
      </c>
      <c r="AN79" s="1">
        <v>3</v>
      </c>
      <c r="AO79" s="1">
        <v>4</v>
      </c>
      <c r="AP79" s="1">
        <v>4</v>
      </c>
      <c r="AQ79" s="1">
        <v>3</v>
      </c>
      <c r="AR79" s="1">
        <v>2</v>
      </c>
      <c r="AS79" s="1">
        <v>1</v>
      </c>
      <c r="AT79" s="1">
        <v>2</v>
      </c>
      <c r="AU79" s="1">
        <v>1</v>
      </c>
      <c r="AV79" s="1">
        <v>2</v>
      </c>
      <c r="AW79" s="1">
        <v>3</v>
      </c>
      <c r="AX79" s="1">
        <v>3</v>
      </c>
      <c r="AY79" s="1">
        <v>3</v>
      </c>
      <c r="AZ79" s="1">
        <v>4</v>
      </c>
      <c r="BA79" s="1">
        <v>2</v>
      </c>
      <c r="BB79" s="1">
        <v>2</v>
      </c>
      <c r="BC79" s="1">
        <v>4</v>
      </c>
      <c r="BD79" s="1">
        <v>4</v>
      </c>
      <c r="BE79" s="1">
        <v>4</v>
      </c>
      <c r="BF79" s="1">
        <v>4</v>
      </c>
      <c r="BG79" s="1">
        <v>2</v>
      </c>
      <c r="BH79" s="1">
        <v>3</v>
      </c>
      <c r="BI79" s="1">
        <v>5</v>
      </c>
      <c r="BJ79" s="1">
        <v>5</v>
      </c>
      <c r="BK79" s="1">
        <v>3</v>
      </c>
      <c r="BL79" s="1">
        <v>3</v>
      </c>
      <c r="BM79" s="1">
        <v>4</v>
      </c>
      <c r="BN79" s="1">
        <v>4</v>
      </c>
      <c r="BO79" s="1">
        <v>2</v>
      </c>
      <c r="BP79" s="1">
        <v>4</v>
      </c>
      <c r="BQ79">
        <f t="shared" si="27"/>
        <v>26</v>
      </c>
      <c r="BR79">
        <f t="shared" si="0"/>
        <v>63</v>
      </c>
      <c r="BS79">
        <f t="shared" si="28"/>
        <v>29</v>
      </c>
    </row>
    <row r="80" spans="1:71" ht="12.75" x14ac:dyDescent="0.35">
      <c r="A80" s="2">
        <v>43346.789325798614</v>
      </c>
      <c r="B80" s="1" t="s">
        <v>58</v>
      </c>
      <c r="C80" s="1" t="str">
        <f t="shared" si="15"/>
        <v>???</v>
      </c>
      <c r="D80" s="1" t="str">
        <f t="shared" si="16"/>
        <v>1. Не уставший</v>
      </c>
      <c r="E80" s="1" t="str">
        <f t="shared" si="17"/>
        <v>1. Высокий</v>
      </c>
      <c r="F80" s="1" t="str">
        <f t="shared" si="18"/>
        <v>2. Ничотак</v>
      </c>
      <c r="G80" s="1" t="str">
        <f t="shared" si="19"/>
        <v>2. Хрен знает</v>
      </c>
      <c r="H80" s="1" t="str">
        <f t="shared" si="20"/>
        <v>3. Люблю</v>
      </c>
      <c r="I80" s="1" t="str">
        <f t="shared" si="21"/>
        <v>1. Расслабуха</v>
      </c>
      <c r="J80" t="str">
        <f t="shared" si="22"/>
        <v>1. Недавно</v>
      </c>
      <c r="K80" t="str">
        <f t="shared" si="23"/>
        <v>2. Средний</v>
      </c>
      <c r="L80" t="str">
        <f t="shared" si="24"/>
        <v>3. Крута!!!</v>
      </c>
      <c r="M80" t="str">
        <f t="shared" si="25"/>
        <v>1. Низкие ДУ</v>
      </c>
      <c r="N80" t="str">
        <f t="shared" si="26"/>
        <v>1. Ниче, подождут</v>
      </c>
      <c r="O80" s="1">
        <v>30</v>
      </c>
      <c r="P80" s="1">
        <v>14</v>
      </c>
      <c r="Q80" s="1">
        <v>5</v>
      </c>
      <c r="R80" s="1">
        <v>7</v>
      </c>
      <c r="S80" s="1">
        <v>2</v>
      </c>
      <c r="T80" s="1">
        <v>8</v>
      </c>
      <c r="U80" s="1">
        <v>7</v>
      </c>
      <c r="V80" s="1">
        <v>2</v>
      </c>
      <c r="W80" s="1">
        <v>2</v>
      </c>
      <c r="X80" s="1">
        <v>2</v>
      </c>
      <c r="Y80" s="1">
        <v>4</v>
      </c>
      <c r="Z80" s="1">
        <v>4</v>
      </c>
      <c r="AA80" s="1">
        <v>1</v>
      </c>
      <c r="AB80" s="1">
        <v>1</v>
      </c>
      <c r="AC80" s="1">
        <v>2</v>
      </c>
      <c r="AD80" s="1">
        <v>2</v>
      </c>
      <c r="AE80" s="1">
        <v>2</v>
      </c>
      <c r="AF80" s="1">
        <v>3</v>
      </c>
      <c r="AG80" s="1">
        <v>1</v>
      </c>
      <c r="AH80" s="1">
        <v>3</v>
      </c>
      <c r="AI80" s="1">
        <v>2</v>
      </c>
      <c r="AJ80" s="1">
        <v>4</v>
      </c>
      <c r="AK80" s="1">
        <v>2</v>
      </c>
      <c r="AL80" s="1">
        <v>4</v>
      </c>
      <c r="AM80" s="1">
        <v>4</v>
      </c>
      <c r="AN80" s="1">
        <v>3</v>
      </c>
      <c r="AO80" s="1">
        <v>4</v>
      </c>
      <c r="AP80" s="1">
        <v>4</v>
      </c>
      <c r="AQ80" s="1">
        <v>3</v>
      </c>
      <c r="AR80" s="1">
        <v>1</v>
      </c>
      <c r="AS80" s="1">
        <v>4</v>
      </c>
      <c r="AT80" s="1">
        <v>4</v>
      </c>
      <c r="AU80" s="1">
        <v>4</v>
      </c>
      <c r="AV80" s="1">
        <v>2</v>
      </c>
      <c r="AW80" s="1">
        <v>3</v>
      </c>
      <c r="AX80" s="1">
        <v>4</v>
      </c>
      <c r="AY80" s="1">
        <v>4</v>
      </c>
      <c r="AZ80" s="1">
        <v>4</v>
      </c>
      <c r="BA80" s="1">
        <v>4</v>
      </c>
      <c r="BB80" s="1">
        <v>1</v>
      </c>
      <c r="BC80" s="1">
        <v>4</v>
      </c>
      <c r="BD80" s="1">
        <v>3</v>
      </c>
      <c r="BE80" s="1">
        <v>3</v>
      </c>
      <c r="BF80" s="1">
        <v>5</v>
      </c>
      <c r="BG80" s="1">
        <v>4</v>
      </c>
      <c r="BH80" s="1">
        <v>5</v>
      </c>
      <c r="BI80" s="1">
        <v>3</v>
      </c>
      <c r="BJ80" s="1">
        <v>3</v>
      </c>
      <c r="BK80" s="1">
        <v>3</v>
      </c>
      <c r="BL80" s="1">
        <v>1</v>
      </c>
      <c r="BM80" s="1">
        <v>1</v>
      </c>
      <c r="BN80" s="1">
        <v>2</v>
      </c>
      <c r="BO80" s="1">
        <v>1</v>
      </c>
      <c r="BP80" s="1">
        <v>4</v>
      </c>
      <c r="BQ80">
        <f t="shared" si="27"/>
        <v>21</v>
      </c>
      <c r="BR80">
        <f t="shared" si="0"/>
        <v>78</v>
      </c>
      <c r="BS80">
        <f t="shared" si="28"/>
        <v>19</v>
      </c>
    </row>
    <row r="81" spans="1:71" ht="12.75" x14ac:dyDescent="0.35">
      <c r="A81" s="2">
        <v>43346.79156056713</v>
      </c>
      <c r="B81" s="1" t="s">
        <v>59</v>
      </c>
      <c r="C81" s="1" t="str">
        <f t="shared" si="15"/>
        <v>???</v>
      </c>
      <c r="D81" s="1" t="str">
        <f t="shared" si="16"/>
        <v>1. Не уставший</v>
      </c>
      <c r="E81" s="1" t="str">
        <f t="shared" si="17"/>
        <v>2. Умеренный</v>
      </c>
      <c r="F81" s="1" t="str">
        <f t="shared" si="18"/>
        <v>2. Ничотак</v>
      </c>
      <c r="G81" s="1" t="str">
        <f t="shared" si="19"/>
        <v>2. Хрен знает</v>
      </c>
      <c r="H81" s="1" t="str">
        <f t="shared" si="20"/>
        <v>1. Ненавижу</v>
      </c>
      <c r="I81" s="1" t="str">
        <f t="shared" si="21"/>
        <v>2. Всяко-разно</v>
      </c>
      <c r="J81" t="str">
        <f t="shared" si="22"/>
        <v>1. Недавно</v>
      </c>
      <c r="K81" t="str">
        <f t="shared" si="23"/>
        <v>2. Средний</v>
      </c>
      <c r="L81" t="str">
        <f t="shared" si="24"/>
        <v>2. Вроде был…</v>
      </c>
      <c r="M81" t="str">
        <f t="shared" si="25"/>
        <v>1. Низкие ДУ</v>
      </c>
      <c r="N81" t="str">
        <f t="shared" si="26"/>
        <v>1. Ниче, подождут</v>
      </c>
      <c r="O81" s="1">
        <v>32</v>
      </c>
      <c r="P81" s="1">
        <v>10</v>
      </c>
      <c r="Q81" s="3">
        <v>1.5</v>
      </c>
      <c r="R81" s="1">
        <v>3</v>
      </c>
      <c r="S81" s="1">
        <v>2</v>
      </c>
      <c r="T81" s="1">
        <v>7</v>
      </c>
      <c r="U81" s="1">
        <v>4</v>
      </c>
      <c r="V81" s="1">
        <v>4</v>
      </c>
      <c r="W81" s="1">
        <v>2</v>
      </c>
      <c r="X81" s="1">
        <v>2</v>
      </c>
      <c r="Y81" s="1">
        <v>2</v>
      </c>
      <c r="Z81" s="1">
        <v>4</v>
      </c>
      <c r="AA81" s="1">
        <v>2</v>
      </c>
      <c r="AB81" s="1">
        <v>3</v>
      </c>
      <c r="AC81" s="1">
        <v>2</v>
      </c>
      <c r="AD81" s="1">
        <v>3</v>
      </c>
      <c r="AE81" s="1">
        <v>2</v>
      </c>
      <c r="AF81" s="1">
        <v>4</v>
      </c>
      <c r="AG81" s="1">
        <v>3</v>
      </c>
      <c r="AH81" s="1">
        <v>3</v>
      </c>
      <c r="AI81" s="1">
        <v>2</v>
      </c>
      <c r="AJ81" s="1">
        <v>3</v>
      </c>
      <c r="AK81" s="1">
        <v>2</v>
      </c>
      <c r="AL81" s="1">
        <v>3</v>
      </c>
      <c r="AM81" s="1">
        <v>2</v>
      </c>
      <c r="AN81" s="1">
        <v>4</v>
      </c>
      <c r="AO81" s="1">
        <v>4</v>
      </c>
      <c r="AP81" s="1">
        <v>3</v>
      </c>
      <c r="AQ81" s="1">
        <v>3</v>
      </c>
      <c r="AR81" s="1">
        <v>2</v>
      </c>
      <c r="AS81" s="1">
        <v>1</v>
      </c>
      <c r="AT81" s="1">
        <v>3</v>
      </c>
      <c r="AU81" s="1">
        <v>2</v>
      </c>
      <c r="AV81" s="1">
        <v>2</v>
      </c>
      <c r="AW81" s="1">
        <v>2</v>
      </c>
      <c r="AX81" s="1">
        <v>3</v>
      </c>
      <c r="AY81" s="1">
        <v>3</v>
      </c>
      <c r="AZ81" s="1">
        <v>3</v>
      </c>
      <c r="BA81" s="1">
        <v>3</v>
      </c>
      <c r="BB81" s="1">
        <v>1</v>
      </c>
      <c r="BC81" s="1">
        <v>3</v>
      </c>
      <c r="BD81" s="1">
        <v>4</v>
      </c>
      <c r="BE81" s="1">
        <v>2</v>
      </c>
      <c r="BF81" s="1">
        <v>4</v>
      </c>
      <c r="BG81" s="1">
        <v>4</v>
      </c>
      <c r="BH81" s="1">
        <v>2</v>
      </c>
      <c r="BI81" s="1">
        <v>1</v>
      </c>
      <c r="BJ81" s="1">
        <v>1</v>
      </c>
      <c r="BK81" s="1">
        <v>1</v>
      </c>
      <c r="BL81" s="1">
        <v>1</v>
      </c>
      <c r="BM81" s="1">
        <v>1</v>
      </c>
      <c r="BN81" s="1">
        <v>1</v>
      </c>
      <c r="BO81" s="1">
        <v>1</v>
      </c>
      <c r="BP81" s="1">
        <v>4</v>
      </c>
      <c r="BQ81">
        <f t="shared" si="27"/>
        <v>22</v>
      </c>
      <c r="BR81">
        <f t="shared" si="0"/>
        <v>63</v>
      </c>
      <c r="BS81">
        <f t="shared" si="28"/>
        <v>9</v>
      </c>
    </row>
    <row r="82" spans="1:71" ht="12.75" x14ac:dyDescent="0.35">
      <c r="A82" s="2">
        <v>43346.793481898145</v>
      </c>
      <c r="B82" s="1" t="s">
        <v>58</v>
      </c>
      <c r="C82" s="1" t="str">
        <f t="shared" si="15"/>
        <v>???</v>
      </c>
      <c r="D82" s="1" t="str">
        <f t="shared" si="16"/>
        <v>2. Усталый</v>
      </c>
      <c r="E82" s="1" t="str">
        <f t="shared" si="17"/>
        <v>1. Высокий</v>
      </c>
      <c r="F82" s="1" t="str">
        <f t="shared" si="18"/>
        <v>2. Ничотак</v>
      </c>
      <c r="G82" s="1" t="str">
        <f t="shared" si="19"/>
        <v>2. Хрен знает</v>
      </c>
      <c r="H82" s="1" t="str">
        <f t="shared" si="20"/>
        <v>3. Люблю</v>
      </c>
      <c r="I82" s="1" t="str">
        <f t="shared" si="21"/>
        <v>2. Всяко-разно</v>
      </c>
      <c r="J82" t="str">
        <f t="shared" si="22"/>
        <v>3. Очень давно</v>
      </c>
      <c r="K82" t="str">
        <f t="shared" si="23"/>
        <v>2. Средний</v>
      </c>
      <c r="L82" t="str">
        <f t="shared" si="24"/>
        <v>3. Крута!!!</v>
      </c>
      <c r="M82" t="str">
        <f t="shared" si="25"/>
        <v>3. нимагубезпочты</v>
      </c>
      <c r="N82" t="str">
        <f t="shared" si="26"/>
        <v>3. Простойэтоплоха!</v>
      </c>
      <c r="O82" s="1">
        <v>33</v>
      </c>
      <c r="P82" s="1">
        <v>13</v>
      </c>
      <c r="Q82" s="1">
        <v>6</v>
      </c>
      <c r="R82" s="1">
        <v>6</v>
      </c>
      <c r="S82" s="1">
        <v>55</v>
      </c>
      <c r="T82" s="1">
        <v>14</v>
      </c>
      <c r="U82" s="1">
        <v>6</v>
      </c>
      <c r="V82" s="1">
        <v>4</v>
      </c>
      <c r="W82" s="1">
        <v>4</v>
      </c>
      <c r="X82" s="1">
        <v>2</v>
      </c>
      <c r="Y82" s="1">
        <v>4</v>
      </c>
      <c r="Z82" s="1">
        <v>3</v>
      </c>
      <c r="AA82" s="1">
        <v>3</v>
      </c>
      <c r="AB82" s="1">
        <v>4</v>
      </c>
      <c r="AC82" s="1">
        <v>4</v>
      </c>
      <c r="AD82" s="1">
        <v>2</v>
      </c>
      <c r="AE82" s="1">
        <v>2</v>
      </c>
      <c r="AF82" s="1">
        <v>2</v>
      </c>
      <c r="AG82" s="1">
        <v>3</v>
      </c>
      <c r="AH82" s="1">
        <v>4</v>
      </c>
      <c r="AI82" s="1">
        <v>2</v>
      </c>
      <c r="AJ82" s="1">
        <v>4</v>
      </c>
      <c r="AK82" s="1">
        <v>4</v>
      </c>
      <c r="AL82" s="1">
        <v>4</v>
      </c>
      <c r="AM82" s="1">
        <v>4</v>
      </c>
      <c r="AN82" s="1">
        <v>3</v>
      </c>
      <c r="AO82" s="1">
        <v>4</v>
      </c>
      <c r="AP82" s="1">
        <v>3</v>
      </c>
      <c r="AQ82" s="1">
        <v>4</v>
      </c>
      <c r="AR82" s="1">
        <v>2</v>
      </c>
      <c r="AS82" s="1">
        <v>2</v>
      </c>
      <c r="AT82" s="1">
        <v>3</v>
      </c>
      <c r="AU82" s="1">
        <v>4</v>
      </c>
      <c r="AV82" s="1">
        <v>3</v>
      </c>
      <c r="AW82" s="1">
        <v>2</v>
      </c>
      <c r="AX82" s="1">
        <v>2</v>
      </c>
      <c r="AY82" s="1">
        <v>3</v>
      </c>
      <c r="AZ82" s="1">
        <v>4</v>
      </c>
      <c r="BA82" s="1">
        <v>2</v>
      </c>
      <c r="BB82" s="1">
        <v>2</v>
      </c>
      <c r="BC82" s="1">
        <v>3</v>
      </c>
      <c r="BD82" s="1">
        <v>4</v>
      </c>
      <c r="BE82" s="1">
        <v>3</v>
      </c>
      <c r="BF82" s="1">
        <v>5</v>
      </c>
      <c r="BG82" s="1">
        <v>4</v>
      </c>
      <c r="BH82" s="1">
        <v>4</v>
      </c>
      <c r="BI82" s="1">
        <v>4</v>
      </c>
      <c r="BJ82" s="1">
        <v>4</v>
      </c>
      <c r="BK82" s="1">
        <v>5</v>
      </c>
      <c r="BL82" s="1">
        <v>5</v>
      </c>
      <c r="BM82" s="1">
        <v>5</v>
      </c>
      <c r="BN82" s="1">
        <v>3</v>
      </c>
      <c r="BO82" s="1">
        <v>2</v>
      </c>
      <c r="BP82" s="1">
        <v>5</v>
      </c>
      <c r="BQ82">
        <f t="shared" si="27"/>
        <v>32</v>
      </c>
      <c r="BR82">
        <f t="shared" si="0"/>
        <v>75</v>
      </c>
      <c r="BS82">
        <f t="shared" si="28"/>
        <v>32</v>
      </c>
    </row>
    <row r="83" spans="1:71" ht="12.75" x14ac:dyDescent="0.35">
      <c r="A83" s="2">
        <v>43346.794209930551</v>
      </c>
      <c r="B83" s="1" t="s">
        <v>58</v>
      </c>
      <c r="C83" s="1" t="str">
        <f t="shared" si="15"/>
        <v>ЖКСП</v>
      </c>
      <c r="D83" s="1" t="str">
        <f t="shared" si="16"/>
        <v>2. Усталый</v>
      </c>
      <c r="E83" s="1" t="str">
        <f t="shared" si="17"/>
        <v>3. Низкий</v>
      </c>
      <c r="F83" s="1" t="str">
        <f t="shared" si="18"/>
        <v>2. Ничотак</v>
      </c>
      <c r="G83" s="1" t="str">
        <f t="shared" si="19"/>
        <v>2. Хрен знает</v>
      </c>
      <c r="H83" s="1" t="str">
        <f t="shared" si="20"/>
        <v>3. Люблю</v>
      </c>
      <c r="I83" s="1" t="str">
        <f t="shared" si="21"/>
        <v>2. Всяко-разно</v>
      </c>
      <c r="J83" t="str">
        <f t="shared" si="22"/>
        <v>2. Вроде был…</v>
      </c>
      <c r="K83" t="str">
        <f t="shared" si="23"/>
        <v>3. Большой</v>
      </c>
      <c r="L83" t="str">
        <f t="shared" si="24"/>
        <v>3. Крута!!!</v>
      </c>
      <c r="M83" t="str">
        <f t="shared" si="25"/>
        <v>1. Низкие ДУ</v>
      </c>
      <c r="N83" t="str">
        <f t="shared" si="26"/>
        <v>1. Ниче, подождут</v>
      </c>
      <c r="O83" s="1">
        <v>38</v>
      </c>
      <c r="P83" s="1">
        <v>19</v>
      </c>
      <c r="Q83" s="1">
        <v>7</v>
      </c>
      <c r="R83" s="1">
        <v>6</v>
      </c>
      <c r="S83" s="1">
        <v>5</v>
      </c>
      <c r="T83" s="1">
        <v>48</v>
      </c>
      <c r="U83" s="1">
        <v>6</v>
      </c>
      <c r="V83" s="1">
        <v>3</v>
      </c>
      <c r="W83" s="1">
        <v>4</v>
      </c>
      <c r="X83" s="1">
        <v>2</v>
      </c>
      <c r="Y83" s="1">
        <v>2</v>
      </c>
      <c r="Z83" s="1">
        <v>4</v>
      </c>
      <c r="AA83" s="1">
        <v>3</v>
      </c>
      <c r="AB83" s="1">
        <v>2</v>
      </c>
      <c r="AC83" s="1">
        <v>2</v>
      </c>
      <c r="AD83" s="1">
        <v>2</v>
      </c>
      <c r="AE83" s="1">
        <v>2</v>
      </c>
      <c r="AF83" s="1">
        <v>4</v>
      </c>
      <c r="AG83" s="1">
        <v>3</v>
      </c>
      <c r="AH83" s="1">
        <v>2</v>
      </c>
      <c r="AI83" s="1">
        <v>2</v>
      </c>
      <c r="AJ83" s="1">
        <v>2</v>
      </c>
      <c r="AK83" s="1">
        <v>3</v>
      </c>
      <c r="AL83" s="1">
        <v>2</v>
      </c>
      <c r="AM83" s="1">
        <v>2</v>
      </c>
      <c r="AN83" s="1">
        <v>1</v>
      </c>
      <c r="AO83" s="1">
        <v>4</v>
      </c>
      <c r="AP83" s="1">
        <v>3</v>
      </c>
      <c r="AQ83" s="1">
        <v>2</v>
      </c>
      <c r="AR83" s="1">
        <v>2</v>
      </c>
      <c r="AS83" s="1">
        <v>1</v>
      </c>
      <c r="AT83" s="1">
        <v>1</v>
      </c>
      <c r="AU83" s="1">
        <v>2</v>
      </c>
      <c r="AV83" s="1">
        <v>1</v>
      </c>
      <c r="AW83" s="1">
        <v>3</v>
      </c>
      <c r="AX83" s="1">
        <v>2</v>
      </c>
      <c r="AY83" s="1">
        <v>2</v>
      </c>
      <c r="AZ83" s="1">
        <v>2</v>
      </c>
      <c r="BA83" s="1">
        <v>1</v>
      </c>
      <c r="BB83" s="1">
        <v>1</v>
      </c>
      <c r="BC83" s="1">
        <v>3</v>
      </c>
      <c r="BD83" s="1">
        <v>1</v>
      </c>
      <c r="BE83" s="1">
        <v>2</v>
      </c>
      <c r="BF83" s="1">
        <v>2</v>
      </c>
      <c r="BG83" s="1">
        <v>2</v>
      </c>
      <c r="BH83" s="1">
        <v>4</v>
      </c>
      <c r="BI83" s="1">
        <v>3</v>
      </c>
      <c r="BJ83" s="1">
        <v>1</v>
      </c>
      <c r="BK83" s="1">
        <v>1</v>
      </c>
      <c r="BL83" s="1">
        <v>1</v>
      </c>
      <c r="BM83" s="1">
        <v>2</v>
      </c>
      <c r="BN83" s="1">
        <v>2</v>
      </c>
      <c r="BO83" s="1">
        <v>1</v>
      </c>
      <c r="BP83" s="1">
        <v>5</v>
      </c>
      <c r="BQ83">
        <f t="shared" si="27"/>
        <v>23</v>
      </c>
      <c r="BR83">
        <f t="shared" si="0"/>
        <v>47</v>
      </c>
      <c r="BS83">
        <f t="shared" si="28"/>
        <v>15</v>
      </c>
    </row>
    <row r="84" spans="1:71" ht="12.75" x14ac:dyDescent="0.35">
      <c r="A84" s="2">
        <v>43346.795082291668</v>
      </c>
      <c r="B84" s="1" t="s">
        <v>58</v>
      </c>
      <c r="C84" s="1" t="str">
        <f t="shared" si="15"/>
        <v>???</v>
      </c>
      <c r="D84" s="1" t="str">
        <f t="shared" si="16"/>
        <v>3. В загоне</v>
      </c>
      <c r="E84" s="1" t="str">
        <f t="shared" si="17"/>
        <v>1. Высокий</v>
      </c>
      <c r="F84" s="1" t="str">
        <f t="shared" si="18"/>
        <v>1. Молодой</v>
      </c>
      <c r="G84" s="1" t="str">
        <f t="shared" si="19"/>
        <v>2. Хрен знает</v>
      </c>
      <c r="H84" s="1" t="str">
        <f t="shared" si="20"/>
        <v>1. Ненавижу</v>
      </c>
      <c r="I84" s="1" t="str">
        <f t="shared" si="21"/>
        <v>2. Всяко-разно</v>
      </c>
      <c r="J84" t="str">
        <f t="shared" si="22"/>
        <v>2. Вроде был…</v>
      </c>
      <c r="K84" t="str">
        <f t="shared" si="23"/>
        <v>2. Средний</v>
      </c>
      <c r="L84" t="str">
        <f t="shared" si="24"/>
        <v>1. Отстой</v>
      </c>
      <c r="M84" t="str">
        <f t="shared" si="25"/>
        <v>3. нимагубезпочты</v>
      </c>
      <c r="N84" t="str">
        <f t="shared" si="26"/>
        <v>3. Простойэтоплоха!</v>
      </c>
      <c r="O84" s="1">
        <v>27</v>
      </c>
      <c r="P84" s="1">
        <v>12</v>
      </c>
      <c r="Q84" s="1">
        <v>2</v>
      </c>
      <c r="R84" s="1">
        <v>3</v>
      </c>
      <c r="S84" s="1">
        <v>8</v>
      </c>
      <c r="T84" s="1">
        <v>14</v>
      </c>
      <c r="U84" s="1">
        <v>3</v>
      </c>
      <c r="V84" s="1">
        <v>5</v>
      </c>
      <c r="W84" s="1">
        <v>5</v>
      </c>
      <c r="X84" s="1">
        <v>5</v>
      </c>
      <c r="Y84" s="1">
        <v>5</v>
      </c>
      <c r="Z84" s="1">
        <v>1</v>
      </c>
      <c r="AA84" s="1">
        <v>5</v>
      </c>
      <c r="AB84" s="1">
        <v>5</v>
      </c>
      <c r="AC84" s="1">
        <v>5</v>
      </c>
      <c r="AD84" s="1">
        <v>5</v>
      </c>
      <c r="AE84" s="1">
        <v>5</v>
      </c>
      <c r="AF84" s="1">
        <v>1</v>
      </c>
      <c r="AG84" s="1">
        <v>1</v>
      </c>
      <c r="AH84" s="1">
        <v>4</v>
      </c>
      <c r="AI84" s="1">
        <v>4</v>
      </c>
      <c r="AJ84" s="1">
        <v>4</v>
      </c>
      <c r="AK84" s="1">
        <v>4</v>
      </c>
      <c r="AL84" s="1">
        <v>4</v>
      </c>
      <c r="AM84" s="1">
        <v>4</v>
      </c>
      <c r="AN84" s="1">
        <v>4</v>
      </c>
      <c r="AO84" s="1">
        <v>4</v>
      </c>
      <c r="AP84" s="1">
        <v>4</v>
      </c>
      <c r="AQ84" s="1">
        <v>4</v>
      </c>
      <c r="AR84" s="1">
        <v>4</v>
      </c>
      <c r="AS84" s="1">
        <v>4</v>
      </c>
      <c r="AT84" s="1">
        <v>4</v>
      </c>
      <c r="AU84" s="1">
        <v>4</v>
      </c>
      <c r="AV84" s="1">
        <v>4</v>
      </c>
      <c r="AW84" s="1">
        <v>4</v>
      </c>
      <c r="AX84" s="1">
        <v>4</v>
      </c>
      <c r="AY84" s="1">
        <v>4</v>
      </c>
      <c r="AZ84" s="1">
        <v>4</v>
      </c>
      <c r="BA84" s="1">
        <v>4</v>
      </c>
      <c r="BB84" s="1">
        <v>4</v>
      </c>
      <c r="BC84" s="1">
        <v>4</v>
      </c>
      <c r="BD84" s="1">
        <v>4</v>
      </c>
      <c r="BE84" s="1">
        <v>4</v>
      </c>
      <c r="BF84" s="1">
        <v>5</v>
      </c>
      <c r="BG84" s="1">
        <v>1</v>
      </c>
      <c r="BH84" s="1">
        <v>5</v>
      </c>
      <c r="BI84" s="1">
        <v>5</v>
      </c>
      <c r="BJ84" s="1">
        <v>5</v>
      </c>
      <c r="BK84" s="1">
        <v>5</v>
      </c>
      <c r="BL84" s="1">
        <v>5</v>
      </c>
      <c r="BM84" s="1">
        <v>5</v>
      </c>
      <c r="BN84" s="1">
        <v>5</v>
      </c>
      <c r="BO84" s="1">
        <v>1</v>
      </c>
      <c r="BP84" s="1">
        <v>3</v>
      </c>
      <c r="BQ84">
        <f t="shared" si="27"/>
        <v>50</v>
      </c>
      <c r="BR84">
        <f t="shared" si="0"/>
        <v>96</v>
      </c>
      <c r="BS84">
        <f t="shared" si="28"/>
        <v>36</v>
      </c>
    </row>
    <row r="85" spans="1:71" ht="12.75" x14ac:dyDescent="0.35">
      <c r="A85" s="2">
        <v>43346.79555328704</v>
      </c>
      <c r="B85" s="1" t="s">
        <v>58</v>
      </c>
      <c r="C85" s="1" t="str">
        <f t="shared" si="15"/>
        <v>ЖКСП</v>
      </c>
      <c r="D85" s="1" t="str">
        <f t="shared" si="16"/>
        <v>2. Усталый</v>
      </c>
      <c r="E85" s="1" t="str">
        <f t="shared" si="17"/>
        <v>3. Низкий</v>
      </c>
      <c r="F85" s="1" t="str">
        <f t="shared" si="18"/>
        <v>2. Ничотак</v>
      </c>
      <c r="G85" s="1" t="str">
        <f t="shared" si="19"/>
        <v>2. Хрен знает</v>
      </c>
      <c r="H85" s="1" t="str">
        <f t="shared" si="20"/>
        <v>3. Люблю</v>
      </c>
      <c r="I85" s="1" t="str">
        <f t="shared" si="21"/>
        <v>1. Расслабуха</v>
      </c>
      <c r="J85" t="str">
        <f t="shared" si="22"/>
        <v>2. Вроде был…</v>
      </c>
      <c r="K85" t="str">
        <f t="shared" si="23"/>
        <v>2. Средний</v>
      </c>
      <c r="L85" t="str">
        <f t="shared" si="24"/>
        <v>3. Крута!!!</v>
      </c>
      <c r="M85" t="str">
        <f t="shared" si="25"/>
        <v>1. Низкие ДУ</v>
      </c>
      <c r="N85" t="str">
        <f t="shared" si="26"/>
        <v>1. Ниче, подождут</v>
      </c>
      <c r="O85" s="1">
        <v>39</v>
      </c>
      <c r="P85" s="1">
        <v>20</v>
      </c>
      <c r="Q85" s="1">
        <v>11</v>
      </c>
      <c r="R85" s="1">
        <v>6</v>
      </c>
      <c r="S85" s="1">
        <v>7</v>
      </c>
      <c r="T85" s="1">
        <v>8</v>
      </c>
      <c r="U85" s="1">
        <v>6</v>
      </c>
      <c r="V85" s="1">
        <v>2</v>
      </c>
      <c r="W85" s="1">
        <v>4</v>
      </c>
      <c r="X85" s="1">
        <v>4</v>
      </c>
      <c r="Y85" s="1">
        <v>3</v>
      </c>
      <c r="Z85" s="1">
        <v>2</v>
      </c>
      <c r="AA85" s="1">
        <v>3</v>
      </c>
      <c r="AB85" s="1">
        <v>4</v>
      </c>
      <c r="AC85" s="1">
        <v>1</v>
      </c>
      <c r="AD85" s="1">
        <v>2</v>
      </c>
      <c r="AE85" s="1">
        <v>1</v>
      </c>
      <c r="AF85" s="1">
        <v>5</v>
      </c>
      <c r="AG85" s="1">
        <v>3</v>
      </c>
      <c r="AH85" s="1">
        <v>2</v>
      </c>
      <c r="AI85" s="1">
        <v>3</v>
      </c>
      <c r="AJ85" s="1">
        <v>2</v>
      </c>
      <c r="AK85" s="1">
        <v>2</v>
      </c>
      <c r="AL85" s="1">
        <v>1</v>
      </c>
      <c r="AM85" s="1">
        <v>3</v>
      </c>
      <c r="AN85" s="1">
        <v>3</v>
      </c>
      <c r="AO85" s="1">
        <v>3</v>
      </c>
      <c r="AP85" s="1">
        <v>2</v>
      </c>
      <c r="AQ85" s="1">
        <v>2</v>
      </c>
      <c r="AR85" s="1">
        <v>2</v>
      </c>
      <c r="AS85" s="1">
        <v>1</v>
      </c>
      <c r="AT85" s="1">
        <v>1</v>
      </c>
      <c r="AU85" s="1">
        <v>1</v>
      </c>
      <c r="AV85" s="1">
        <v>3</v>
      </c>
      <c r="AW85" s="1">
        <v>1</v>
      </c>
      <c r="AX85" s="1">
        <v>2</v>
      </c>
      <c r="AY85" s="1">
        <v>2</v>
      </c>
      <c r="AZ85" s="1">
        <v>4</v>
      </c>
      <c r="BA85" s="1">
        <v>1</v>
      </c>
      <c r="BB85" s="1">
        <v>1</v>
      </c>
      <c r="BC85" s="1">
        <v>4</v>
      </c>
      <c r="BD85" s="1">
        <v>4</v>
      </c>
      <c r="BE85" s="1">
        <v>1</v>
      </c>
      <c r="BF85" s="1">
        <v>1</v>
      </c>
      <c r="BG85" s="1">
        <v>3</v>
      </c>
      <c r="BH85" s="1">
        <v>4</v>
      </c>
      <c r="BI85" s="1">
        <v>4</v>
      </c>
      <c r="BJ85" s="1">
        <v>3</v>
      </c>
      <c r="BK85" s="1">
        <v>3</v>
      </c>
      <c r="BL85" s="1">
        <v>2</v>
      </c>
      <c r="BM85" s="1">
        <v>1</v>
      </c>
      <c r="BN85" s="1">
        <v>2</v>
      </c>
      <c r="BO85" s="1">
        <v>1</v>
      </c>
      <c r="BP85" s="1">
        <v>4</v>
      </c>
      <c r="BQ85">
        <f t="shared" si="27"/>
        <v>27</v>
      </c>
      <c r="BR85">
        <f t="shared" si="0"/>
        <v>51</v>
      </c>
      <c r="BS85">
        <f t="shared" si="28"/>
        <v>20</v>
      </c>
    </row>
    <row r="86" spans="1:71" ht="12.75" x14ac:dyDescent="0.35">
      <c r="A86" s="2">
        <v>43346.799538645835</v>
      </c>
      <c r="B86" s="1" t="s">
        <v>58</v>
      </c>
      <c r="C86" s="1" t="str">
        <f t="shared" si="15"/>
        <v>М</v>
      </c>
      <c r="D86" s="1" t="str">
        <f t="shared" si="16"/>
        <v>2. Усталый</v>
      </c>
      <c r="E86" s="1" t="str">
        <f t="shared" si="17"/>
        <v>2. Умеренный</v>
      </c>
      <c r="F86" s="1" t="str">
        <f t="shared" si="18"/>
        <v>1. Молодой</v>
      </c>
      <c r="G86" s="1" t="str">
        <f t="shared" si="19"/>
        <v>2. Хрен знает</v>
      </c>
      <c r="H86" s="1" t="str">
        <f t="shared" si="20"/>
        <v>2. Ну так...</v>
      </c>
      <c r="I86" s="1" t="str">
        <f t="shared" si="21"/>
        <v>2. Всяко-разно</v>
      </c>
      <c r="J86" t="str">
        <f t="shared" si="22"/>
        <v>1. Недавно</v>
      </c>
      <c r="K86" t="str">
        <f t="shared" si="23"/>
        <v>3. Большой</v>
      </c>
      <c r="L86" t="str">
        <f t="shared" si="24"/>
        <v>3. Крута!!!</v>
      </c>
      <c r="M86" t="str">
        <f t="shared" si="25"/>
        <v>1. Низкие ДУ</v>
      </c>
      <c r="N86" t="str">
        <f t="shared" si="26"/>
        <v>1. Ниче, подождут</v>
      </c>
      <c r="O86" s="1">
        <v>22</v>
      </c>
      <c r="P86" s="1">
        <v>3</v>
      </c>
      <c r="Q86" s="1">
        <v>0.2</v>
      </c>
      <c r="R86" s="1">
        <v>5</v>
      </c>
      <c r="S86" s="1">
        <v>2</v>
      </c>
      <c r="T86" s="1">
        <v>21</v>
      </c>
      <c r="U86" s="1">
        <v>6</v>
      </c>
      <c r="V86" s="1">
        <v>3</v>
      </c>
      <c r="W86" s="1">
        <v>2</v>
      </c>
      <c r="X86" s="1">
        <v>2</v>
      </c>
      <c r="Y86" s="1">
        <v>3</v>
      </c>
      <c r="Z86" s="1">
        <v>4</v>
      </c>
      <c r="AA86" s="1">
        <v>2</v>
      </c>
      <c r="AB86" s="1">
        <v>4</v>
      </c>
      <c r="AC86" s="1">
        <v>2</v>
      </c>
      <c r="AD86" s="1">
        <v>3</v>
      </c>
      <c r="AE86" s="1">
        <v>2</v>
      </c>
      <c r="AF86" s="1">
        <v>4</v>
      </c>
      <c r="AG86" s="1">
        <v>2</v>
      </c>
      <c r="AH86" s="1">
        <v>3</v>
      </c>
      <c r="AI86" s="1">
        <v>1</v>
      </c>
      <c r="AJ86" s="1">
        <v>4</v>
      </c>
      <c r="AK86" s="1">
        <v>2</v>
      </c>
      <c r="AL86" s="1">
        <v>4</v>
      </c>
      <c r="AM86" s="1">
        <v>2</v>
      </c>
      <c r="AN86" s="1">
        <v>1</v>
      </c>
      <c r="AO86" s="1">
        <v>4</v>
      </c>
      <c r="AP86" s="1">
        <v>4</v>
      </c>
      <c r="AQ86" s="1">
        <v>4</v>
      </c>
      <c r="AR86" s="1">
        <v>1</v>
      </c>
      <c r="AS86" s="1">
        <v>2</v>
      </c>
      <c r="AT86" s="1">
        <v>3</v>
      </c>
      <c r="AU86" s="1">
        <v>1</v>
      </c>
      <c r="AV86" s="1">
        <v>1</v>
      </c>
      <c r="AW86" s="1">
        <v>3</v>
      </c>
      <c r="AX86" s="1">
        <v>2</v>
      </c>
      <c r="AY86" s="1">
        <v>2</v>
      </c>
      <c r="AZ86" s="1">
        <v>4</v>
      </c>
      <c r="BA86" s="1">
        <v>3</v>
      </c>
      <c r="BB86" s="1">
        <v>1</v>
      </c>
      <c r="BC86" s="1">
        <v>3</v>
      </c>
      <c r="BD86" s="1">
        <v>3</v>
      </c>
      <c r="BE86" s="1">
        <v>2</v>
      </c>
      <c r="BF86" s="1">
        <v>4</v>
      </c>
      <c r="BG86" s="1">
        <v>4</v>
      </c>
      <c r="BH86" s="1">
        <v>2</v>
      </c>
      <c r="BI86" s="1">
        <v>1</v>
      </c>
      <c r="BJ86" s="1">
        <v>1</v>
      </c>
      <c r="BK86" s="1">
        <v>5</v>
      </c>
      <c r="BL86" s="1">
        <v>1</v>
      </c>
      <c r="BM86" s="1">
        <v>2</v>
      </c>
      <c r="BN86" s="1">
        <v>2</v>
      </c>
      <c r="BO86" s="1">
        <v>1</v>
      </c>
      <c r="BP86" s="1">
        <v>3</v>
      </c>
      <c r="BQ86">
        <f t="shared" si="27"/>
        <v>24</v>
      </c>
      <c r="BR86">
        <f t="shared" si="0"/>
        <v>60</v>
      </c>
      <c r="BS86">
        <f t="shared" si="28"/>
        <v>15</v>
      </c>
    </row>
    <row r="87" spans="1:71" ht="12.75" x14ac:dyDescent="0.35">
      <c r="A87" s="2">
        <v>43346.799554050929</v>
      </c>
      <c r="B87" s="1" t="s">
        <v>58</v>
      </c>
      <c r="C87" s="1" t="str">
        <f t="shared" si="15"/>
        <v>???</v>
      </c>
      <c r="D87" s="1" t="str">
        <f t="shared" si="16"/>
        <v>2. Усталый</v>
      </c>
      <c r="E87" s="1" t="str">
        <f t="shared" si="17"/>
        <v>3. Низкий</v>
      </c>
      <c r="F87" s="1" t="str">
        <f t="shared" si="18"/>
        <v>2. Ничотак</v>
      </c>
      <c r="G87" s="1" t="str">
        <f t="shared" si="19"/>
        <v>2. Хрен знает</v>
      </c>
      <c r="H87" s="1" t="str">
        <f t="shared" si="20"/>
        <v>3. Люблю</v>
      </c>
      <c r="I87" s="1" t="str">
        <f t="shared" si="21"/>
        <v>1. Расслабуха</v>
      </c>
      <c r="J87" t="str">
        <f t="shared" si="22"/>
        <v>3. Очень давно</v>
      </c>
      <c r="K87" t="str">
        <f t="shared" si="23"/>
        <v>1. КороткийНедавно</v>
      </c>
      <c r="L87" t="str">
        <f t="shared" si="24"/>
        <v>3. Крута!!!</v>
      </c>
      <c r="M87" t="str">
        <f t="shared" si="25"/>
        <v>1. Низкие ДУ</v>
      </c>
      <c r="N87" t="str">
        <f t="shared" si="26"/>
        <v>1. Ниче, подождут</v>
      </c>
      <c r="O87" s="1">
        <v>31</v>
      </c>
      <c r="P87" s="1">
        <v>6</v>
      </c>
      <c r="Q87" s="1">
        <v>2</v>
      </c>
      <c r="R87" s="1">
        <v>6</v>
      </c>
      <c r="S87" s="1">
        <v>20</v>
      </c>
      <c r="T87" s="1">
        <v>6</v>
      </c>
      <c r="U87" s="1">
        <v>6</v>
      </c>
      <c r="V87" s="1">
        <v>1</v>
      </c>
      <c r="W87" s="1">
        <v>3</v>
      </c>
      <c r="X87" s="1">
        <v>2</v>
      </c>
      <c r="Y87" s="1">
        <v>3</v>
      </c>
      <c r="Z87" s="1">
        <v>2</v>
      </c>
      <c r="AA87" s="1">
        <v>2</v>
      </c>
      <c r="AB87" s="1">
        <v>3</v>
      </c>
      <c r="AC87" s="1">
        <v>3</v>
      </c>
      <c r="AD87" s="1">
        <v>3</v>
      </c>
      <c r="AE87" s="1">
        <v>2</v>
      </c>
      <c r="AF87" s="1">
        <v>4</v>
      </c>
      <c r="AG87" s="1">
        <v>4</v>
      </c>
      <c r="AH87" s="1">
        <v>3</v>
      </c>
      <c r="AI87" s="1">
        <v>1</v>
      </c>
      <c r="AJ87" s="1">
        <v>1</v>
      </c>
      <c r="AK87" s="1">
        <v>2</v>
      </c>
      <c r="AL87" s="1">
        <v>2</v>
      </c>
      <c r="AM87" s="1">
        <v>1</v>
      </c>
      <c r="AN87" s="1">
        <v>3</v>
      </c>
      <c r="AO87" s="1">
        <v>4</v>
      </c>
      <c r="AP87" s="1">
        <v>3</v>
      </c>
      <c r="AQ87" s="1">
        <v>3</v>
      </c>
      <c r="AR87" s="1">
        <v>2</v>
      </c>
      <c r="AS87" s="1">
        <v>1</v>
      </c>
      <c r="AT87" s="1">
        <v>2</v>
      </c>
      <c r="AU87" s="1">
        <v>2</v>
      </c>
      <c r="AV87" s="1">
        <v>2</v>
      </c>
      <c r="AW87" s="1">
        <v>2</v>
      </c>
      <c r="AX87" s="1">
        <v>2</v>
      </c>
      <c r="AY87" s="1">
        <v>1</v>
      </c>
      <c r="AZ87" s="1">
        <v>3</v>
      </c>
      <c r="BA87" s="1">
        <v>2</v>
      </c>
      <c r="BB87" s="1">
        <v>2</v>
      </c>
      <c r="BC87" s="1">
        <v>2</v>
      </c>
      <c r="BD87" s="1">
        <v>4</v>
      </c>
      <c r="BE87" s="1">
        <v>2</v>
      </c>
      <c r="BF87" s="1">
        <v>1</v>
      </c>
      <c r="BG87" s="1">
        <v>5</v>
      </c>
      <c r="BH87" s="1">
        <v>3</v>
      </c>
      <c r="BI87" s="1">
        <v>1</v>
      </c>
      <c r="BJ87" s="1">
        <v>1</v>
      </c>
      <c r="BK87" s="1">
        <v>1</v>
      </c>
      <c r="BL87" s="1">
        <v>2</v>
      </c>
      <c r="BM87" s="1">
        <v>1</v>
      </c>
      <c r="BN87" s="1">
        <v>1</v>
      </c>
      <c r="BO87" s="1">
        <v>1</v>
      </c>
      <c r="BP87" s="1">
        <v>3</v>
      </c>
      <c r="BQ87">
        <f t="shared" si="27"/>
        <v>27</v>
      </c>
      <c r="BR87">
        <f t="shared" si="0"/>
        <v>52</v>
      </c>
      <c r="BS87">
        <f t="shared" si="28"/>
        <v>11</v>
      </c>
    </row>
    <row r="88" spans="1:71" ht="12.75" x14ac:dyDescent="0.35">
      <c r="A88" s="2">
        <v>43346.804755150464</v>
      </c>
      <c r="B88" s="1" t="s">
        <v>58</v>
      </c>
      <c r="C88" s="1" t="str">
        <f t="shared" si="15"/>
        <v>ЖКСП</v>
      </c>
      <c r="D88" s="1" t="str">
        <f t="shared" si="16"/>
        <v>2. Усталый</v>
      </c>
      <c r="E88" s="1" t="str">
        <f t="shared" si="17"/>
        <v>2. Умеренный</v>
      </c>
      <c r="F88" s="1" t="str">
        <f t="shared" si="18"/>
        <v>3. Старый</v>
      </c>
      <c r="G88" s="1" t="str">
        <f t="shared" si="19"/>
        <v>2. Хрен знает</v>
      </c>
      <c r="H88" s="1" t="str">
        <f t="shared" si="20"/>
        <v>2. Ну так...</v>
      </c>
      <c r="I88" s="1" t="str">
        <f t="shared" si="21"/>
        <v>2. Всяко-разно</v>
      </c>
      <c r="J88" t="str">
        <f t="shared" si="22"/>
        <v>2. Вроде был…</v>
      </c>
      <c r="K88" t="str">
        <f t="shared" si="23"/>
        <v>3. Большой</v>
      </c>
      <c r="L88" t="str">
        <f t="shared" si="24"/>
        <v>2. Вроде был…</v>
      </c>
      <c r="M88" t="str">
        <f t="shared" si="25"/>
        <v>2. Смешанно</v>
      </c>
      <c r="N88" t="str">
        <f t="shared" si="26"/>
        <v>1. Ниче, подождут</v>
      </c>
      <c r="O88" s="1">
        <v>53</v>
      </c>
      <c r="P88" s="1">
        <v>31</v>
      </c>
      <c r="Q88" s="1">
        <v>11</v>
      </c>
      <c r="R88" s="1">
        <v>5</v>
      </c>
      <c r="S88" s="1">
        <v>10</v>
      </c>
      <c r="T88" s="1">
        <v>21</v>
      </c>
      <c r="U88" s="1">
        <v>4</v>
      </c>
      <c r="V88" s="1">
        <v>4</v>
      </c>
      <c r="W88" s="1">
        <v>4</v>
      </c>
      <c r="X88" s="1">
        <v>4</v>
      </c>
      <c r="Y88" s="1">
        <v>3</v>
      </c>
      <c r="Z88" s="1">
        <v>2</v>
      </c>
      <c r="AA88" s="1">
        <v>4</v>
      </c>
      <c r="AB88" s="1">
        <v>4</v>
      </c>
      <c r="AC88" s="1">
        <v>2</v>
      </c>
      <c r="AD88" s="1">
        <v>3</v>
      </c>
      <c r="AE88" s="1">
        <v>2</v>
      </c>
      <c r="AF88" s="1">
        <v>4</v>
      </c>
      <c r="AG88" s="1">
        <v>4</v>
      </c>
      <c r="AH88" s="1">
        <v>3</v>
      </c>
      <c r="AI88" s="1">
        <v>3</v>
      </c>
      <c r="AJ88" s="1">
        <v>3</v>
      </c>
      <c r="AK88" s="1">
        <v>2</v>
      </c>
      <c r="AL88" s="1">
        <v>2</v>
      </c>
      <c r="AM88" s="1">
        <v>4</v>
      </c>
      <c r="AN88" s="1">
        <v>2</v>
      </c>
      <c r="AO88" s="1">
        <v>4</v>
      </c>
      <c r="AP88" s="1">
        <v>4</v>
      </c>
      <c r="AQ88" s="1">
        <v>3</v>
      </c>
      <c r="AR88" s="1">
        <v>2</v>
      </c>
      <c r="AS88" s="1">
        <v>2</v>
      </c>
      <c r="AT88" s="1">
        <v>1</v>
      </c>
      <c r="AU88" s="1">
        <v>1</v>
      </c>
      <c r="AV88" s="1">
        <v>2</v>
      </c>
      <c r="AW88" s="1">
        <v>4</v>
      </c>
      <c r="AX88" s="1">
        <v>3</v>
      </c>
      <c r="AY88" s="1">
        <v>3</v>
      </c>
      <c r="AZ88" s="1">
        <v>4</v>
      </c>
      <c r="BA88" s="1">
        <v>3</v>
      </c>
      <c r="BB88" s="1">
        <v>1</v>
      </c>
      <c r="BC88" s="1">
        <v>3</v>
      </c>
      <c r="BD88" s="1">
        <v>3</v>
      </c>
      <c r="BE88" s="1">
        <v>3</v>
      </c>
      <c r="BF88" s="1">
        <v>5</v>
      </c>
      <c r="BG88" s="1">
        <v>2</v>
      </c>
      <c r="BH88" s="1">
        <v>4</v>
      </c>
      <c r="BI88" s="1">
        <v>3</v>
      </c>
      <c r="BJ88" s="1">
        <v>4</v>
      </c>
      <c r="BK88" s="1">
        <v>4</v>
      </c>
      <c r="BL88" s="1">
        <v>4</v>
      </c>
      <c r="BM88" s="1">
        <v>2</v>
      </c>
      <c r="BN88" s="1">
        <v>4</v>
      </c>
      <c r="BO88" s="1">
        <v>2</v>
      </c>
      <c r="BP88" s="1">
        <v>5</v>
      </c>
      <c r="BQ88">
        <f t="shared" si="27"/>
        <v>32</v>
      </c>
      <c r="BR88">
        <f t="shared" si="0"/>
        <v>65</v>
      </c>
      <c r="BS88">
        <f t="shared" si="28"/>
        <v>27</v>
      </c>
    </row>
    <row r="89" spans="1:71" ht="12.75" x14ac:dyDescent="0.35">
      <c r="A89" s="2">
        <v>43346.807336886573</v>
      </c>
      <c r="B89" s="1" t="s">
        <v>58</v>
      </c>
      <c r="C89" s="1" t="str">
        <f t="shared" si="15"/>
        <v>???</v>
      </c>
      <c r="D89" s="1" t="str">
        <f t="shared" si="16"/>
        <v>2. Усталый</v>
      </c>
      <c r="E89" s="1" t="str">
        <f t="shared" si="17"/>
        <v>3. Низкий</v>
      </c>
      <c r="F89" s="1" t="str">
        <f t="shared" si="18"/>
        <v>1. Молодой</v>
      </c>
      <c r="G89" s="1" t="str">
        <f t="shared" si="19"/>
        <v>1. Легко заменим</v>
      </c>
      <c r="H89" s="1" t="str">
        <f t="shared" si="20"/>
        <v>3. Люблю</v>
      </c>
      <c r="I89" s="1" t="str">
        <f t="shared" si="21"/>
        <v>2. Всяко-разно</v>
      </c>
      <c r="J89" t="str">
        <f t="shared" si="22"/>
        <v>2. Вроде был…</v>
      </c>
      <c r="K89" t="str">
        <f t="shared" si="23"/>
        <v>2. Средний</v>
      </c>
      <c r="L89" t="str">
        <f t="shared" si="24"/>
        <v>2. Вроде был…</v>
      </c>
      <c r="M89" t="str">
        <f t="shared" si="25"/>
        <v>1. Низкие ДУ</v>
      </c>
      <c r="N89" t="str">
        <f t="shared" si="26"/>
        <v>1. Ниче, подождут</v>
      </c>
      <c r="O89" s="1">
        <v>29</v>
      </c>
      <c r="P89" s="1">
        <v>7</v>
      </c>
      <c r="Q89" s="1">
        <v>3</v>
      </c>
      <c r="R89" s="1">
        <v>6</v>
      </c>
      <c r="S89" s="1">
        <v>16</v>
      </c>
      <c r="T89" s="1">
        <v>14</v>
      </c>
      <c r="U89" s="1">
        <v>4</v>
      </c>
      <c r="V89" s="1">
        <v>5</v>
      </c>
      <c r="W89" s="1">
        <v>3</v>
      </c>
      <c r="X89" s="1">
        <v>2</v>
      </c>
      <c r="Y89" s="1">
        <v>2</v>
      </c>
      <c r="Z89" s="1">
        <v>3</v>
      </c>
      <c r="AA89" s="1">
        <v>3</v>
      </c>
      <c r="AB89" s="1">
        <v>2</v>
      </c>
      <c r="AC89" s="1">
        <v>2</v>
      </c>
      <c r="AD89" s="1">
        <v>2</v>
      </c>
      <c r="AE89" s="1">
        <v>2</v>
      </c>
      <c r="AF89" s="1">
        <v>4</v>
      </c>
      <c r="AG89" s="1">
        <v>4</v>
      </c>
      <c r="AH89" s="1">
        <v>2</v>
      </c>
      <c r="AI89" s="1">
        <v>2</v>
      </c>
      <c r="AJ89" s="1">
        <v>2</v>
      </c>
      <c r="AK89" s="1">
        <v>1</v>
      </c>
      <c r="AL89" s="1">
        <v>1</v>
      </c>
      <c r="AM89" s="1">
        <v>2</v>
      </c>
      <c r="AN89" s="1">
        <v>1</v>
      </c>
      <c r="AO89" s="1">
        <v>3</v>
      </c>
      <c r="AP89" s="1">
        <v>1</v>
      </c>
      <c r="AQ89" s="1">
        <v>2</v>
      </c>
      <c r="AR89" s="1">
        <v>2</v>
      </c>
      <c r="AS89" s="1">
        <v>1</v>
      </c>
      <c r="AT89" s="1">
        <v>2</v>
      </c>
      <c r="AU89" s="1">
        <v>1</v>
      </c>
      <c r="AV89" s="1">
        <v>1</v>
      </c>
      <c r="AW89" s="1">
        <v>2</v>
      </c>
      <c r="AX89" s="1">
        <v>1</v>
      </c>
      <c r="AY89" s="1">
        <v>1</v>
      </c>
      <c r="AZ89" s="1">
        <v>3</v>
      </c>
      <c r="BA89" s="1">
        <v>3</v>
      </c>
      <c r="BB89" s="1">
        <v>2</v>
      </c>
      <c r="BC89" s="1">
        <v>3</v>
      </c>
      <c r="BD89" s="1">
        <v>3</v>
      </c>
      <c r="BE89" s="1">
        <v>1</v>
      </c>
      <c r="BF89" s="1">
        <v>4</v>
      </c>
      <c r="BG89" s="1">
        <v>2</v>
      </c>
      <c r="BH89" s="1">
        <v>4</v>
      </c>
      <c r="BI89" s="1">
        <v>1</v>
      </c>
      <c r="BJ89" s="1">
        <v>1</v>
      </c>
      <c r="BK89" s="1">
        <v>1</v>
      </c>
      <c r="BL89" s="1">
        <v>1</v>
      </c>
      <c r="BM89" s="1">
        <v>1</v>
      </c>
      <c r="BN89" s="1">
        <v>1</v>
      </c>
      <c r="BO89" s="1">
        <v>1</v>
      </c>
      <c r="BP89" s="1">
        <v>2</v>
      </c>
      <c r="BQ89">
        <f t="shared" si="27"/>
        <v>23</v>
      </c>
      <c r="BR89">
        <f t="shared" si="0"/>
        <v>43</v>
      </c>
      <c r="BS89">
        <f t="shared" si="28"/>
        <v>11</v>
      </c>
    </row>
    <row r="90" spans="1:71" ht="12.75" x14ac:dyDescent="0.35">
      <c r="A90" s="2">
        <v>43346.813939328698</v>
      </c>
      <c r="B90" s="1" t="s">
        <v>59</v>
      </c>
      <c r="C90" s="1" t="str">
        <f t="shared" si="15"/>
        <v>???</v>
      </c>
      <c r="D90" s="1" t="str">
        <f t="shared" si="16"/>
        <v>3. В загоне</v>
      </c>
      <c r="E90" s="1" t="str">
        <f t="shared" si="17"/>
        <v>2. Умеренный</v>
      </c>
      <c r="F90" s="1" t="str">
        <f t="shared" si="18"/>
        <v>2. Ничотак</v>
      </c>
      <c r="G90" s="1" t="str">
        <f t="shared" si="19"/>
        <v>2. Хрен знает</v>
      </c>
      <c r="H90" s="1" t="str">
        <f t="shared" si="20"/>
        <v>1. Ненавижу</v>
      </c>
      <c r="I90" s="1" t="str">
        <f t="shared" si="21"/>
        <v>3. Нервяка</v>
      </c>
      <c r="J90" t="str">
        <f t="shared" si="22"/>
        <v>1. Недавно</v>
      </c>
      <c r="K90" t="str">
        <f t="shared" si="23"/>
        <v>3. Большой</v>
      </c>
      <c r="L90" t="str">
        <f t="shared" si="24"/>
        <v>1. Отстой</v>
      </c>
      <c r="M90" t="str">
        <f t="shared" si="25"/>
        <v>2. Смешанно</v>
      </c>
      <c r="N90" t="str">
        <f t="shared" si="26"/>
        <v>2. ну не знаю</v>
      </c>
      <c r="O90" s="1">
        <v>40</v>
      </c>
      <c r="P90" s="1">
        <v>18</v>
      </c>
      <c r="Q90" s="1">
        <v>5</v>
      </c>
      <c r="R90" s="1">
        <v>3</v>
      </c>
      <c r="S90" s="1">
        <v>1</v>
      </c>
      <c r="T90" s="1">
        <v>44</v>
      </c>
      <c r="U90" s="1">
        <v>3</v>
      </c>
      <c r="V90" s="1">
        <v>6</v>
      </c>
      <c r="W90" s="1">
        <v>4</v>
      </c>
      <c r="X90" s="1">
        <v>3</v>
      </c>
      <c r="Y90" s="1">
        <v>3</v>
      </c>
      <c r="Z90" s="1">
        <v>3</v>
      </c>
      <c r="AA90" s="1">
        <v>3</v>
      </c>
      <c r="AB90" s="1">
        <v>4</v>
      </c>
      <c r="AC90" s="1">
        <v>3</v>
      </c>
      <c r="AD90" s="1">
        <v>4</v>
      </c>
      <c r="AE90" s="1">
        <v>3</v>
      </c>
      <c r="AF90" s="1">
        <v>2</v>
      </c>
      <c r="AG90" s="1">
        <v>4</v>
      </c>
      <c r="AH90" s="1">
        <v>2</v>
      </c>
      <c r="AI90" s="1">
        <v>3</v>
      </c>
      <c r="AJ90" s="1">
        <v>3</v>
      </c>
      <c r="AK90" s="1">
        <v>3</v>
      </c>
      <c r="AL90" s="1">
        <v>3</v>
      </c>
      <c r="AM90" s="1">
        <v>4</v>
      </c>
      <c r="AN90" s="1">
        <v>2</v>
      </c>
      <c r="AO90" s="1">
        <v>4</v>
      </c>
      <c r="AP90" s="1">
        <v>1</v>
      </c>
      <c r="AQ90" s="1">
        <v>2</v>
      </c>
      <c r="AR90" s="1">
        <v>3</v>
      </c>
      <c r="AS90" s="1">
        <v>2</v>
      </c>
      <c r="AT90" s="1">
        <v>2</v>
      </c>
      <c r="AU90" s="1">
        <v>3</v>
      </c>
      <c r="AV90" s="1">
        <v>3</v>
      </c>
      <c r="AW90" s="1">
        <v>4</v>
      </c>
      <c r="AX90" s="1">
        <v>2</v>
      </c>
      <c r="AY90" s="1">
        <v>2</v>
      </c>
      <c r="AZ90" s="1">
        <v>3</v>
      </c>
      <c r="BA90" s="1">
        <v>1</v>
      </c>
      <c r="BB90" s="1">
        <v>4</v>
      </c>
      <c r="BC90" s="1">
        <v>4</v>
      </c>
      <c r="BD90" s="1">
        <v>3</v>
      </c>
      <c r="BE90" s="1">
        <v>2</v>
      </c>
      <c r="BF90" s="1">
        <v>3</v>
      </c>
      <c r="BG90" s="1">
        <v>2</v>
      </c>
      <c r="BH90" s="1">
        <v>3</v>
      </c>
      <c r="BI90" s="1">
        <v>5</v>
      </c>
      <c r="BJ90" s="1">
        <v>4</v>
      </c>
      <c r="BK90" s="1">
        <v>4</v>
      </c>
      <c r="BL90" s="1">
        <v>4</v>
      </c>
      <c r="BM90" s="1">
        <v>3</v>
      </c>
      <c r="BN90" s="1">
        <v>2</v>
      </c>
      <c r="BO90" s="1">
        <v>2</v>
      </c>
      <c r="BP90" s="1">
        <v>5</v>
      </c>
      <c r="BQ90">
        <f t="shared" si="27"/>
        <v>34</v>
      </c>
      <c r="BR90">
        <f t="shared" si="0"/>
        <v>65</v>
      </c>
      <c r="BS90">
        <f t="shared" si="28"/>
        <v>27</v>
      </c>
    </row>
    <row r="91" spans="1:71" ht="12.75" x14ac:dyDescent="0.35">
      <c r="A91" s="2">
        <v>43346.818853495366</v>
      </c>
      <c r="B91" s="1" t="s">
        <v>58</v>
      </c>
      <c r="C91" s="1" t="str">
        <f t="shared" si="15"/>
        <v>М</v>
      </c>
      <c r="D91" s="1" t="str">
        <f t="shared" si="16"/>
        <v>2. Усталый</v>
      </c>
      <c r="E91" s="1" t="str">
        <f t="shared" si="17"/>
        <v>1. Высокий</v>
      </c>
      <c r="F91" s="1" t="str">
        <f t="shared" si="18"/>
        <v>2. Ничотак</v>
      </c>
      <c r="G91" s="1" t="str">
        <f t="shared" si="19"/>
        <v>2. Хрен знает</v>
      </c>
      <c r="H91" s="1" t="str">
        <f t="shared" si="20"/>
        <v>2. Ну так...</v>
      </c>
      <c r="I91" s="1" t="str">
        <f t="shared" si="21"/>
        <v>2. Всяко-разно</v>
      </c>
      <c r="J91" t="str">
        <f t="shared" si="22"/>
        <v>2. Вроде был…</v>
      </c>
      <c r="K91" t="str">
        <f t="shared" si="23"/>
        <v>3. Большой</v>
      </c>
      <c r="L91" t="str">
        <f t="shared" si="24"/>
        <v>3. Крута!!!</v>
      </c>
      <c r="M91" t="str">
        <f t="shared" si="25"/>
        <v>1. Низкие ДУ</v>
      </c>
      <c r="N91" t="str">
        <f t="shared" si="26"/>
        <v>1. Ниче, подождут</v>
      </c>
      <c r="O91" s="1">
        <v>31</v>
      </c>
      <c r="P91" s="1">
        <v>11</v>
      </c>
      <c r="Q91" s="1">
        <v>0.5</v>
      </c>
      <c r="R91" s="1">
        <v>5</v>
      </c>
      <c r="S91" s="1">
        <v>16</v>
      </c>
      <c r="T91" s="1">
        <v>16</v>
      </c>
      <c r="U91" s="1">
        <v>6</v>
      </c>
      <c r="V91" s="1">
        <v>5</v>
      </c>
      <c r="W91" s="1">
        <v>4</v>
      </c>
      <c r="X91" s="1">
        <v>3</v>
      </c>
      <c r="Y91" s="1">
        <v>3</v>
      </c>
      <c r="Z91" s="1">
        <v>4</v>
      </c>
      <c r="AA91" s="1">
        <v>2</v>
      </c>
      <c r="AB91" s="1">
        <v>2</v>
      </c>
      <c r="AC91" s="1">
        <v>2</v>
      </c>
      <c r="AD91" s="1">
        <v>2</v>
      </c>
      <c r="AE91" s="1">
        <v>3</v>
      </c>
      <c r="AF91" s="1">
        <v>4</v>
      </c>
      <c r="AG91" s="1">
        <v>2</v>
      </c>
      <c r="AH91" s="1">
        <v>4</v>
      </c>
      <c r="AI91" s="1">
        <v>3</v>
      </c>
      <c r="AJ91" s="1">
        <v>3</v>
      </c>
      <c r="AK91" s="1">
        <v>2</v>
      </c>
      <c r="AL91" s="1">
        <v>2</v>
      </c>
      <c r="AM91" s="1">
        <v>1</v>
      </c>
      <c r="AN91" s="1">
        <v>4</v>
      </c>
      <c r="AO91" s="1">
        <v>3</v>
      </c>
      <c r="AP91" s="1">
        <v>4</v>
      </c>
      <c r="AQ91" s="1">
        <v>4</v>
      </c>
      <c r="AR91" s="1">
        <v>2</v>
      </c>
      <c r="AS91" s="1">
        <v>2</v>
      </c>
      <c r="AT91" s="1">
        <v>2</v>
      </c>
      <c r="AU91" s="1">
        <v>4</v>
      </c>
      <c r="AV91" s="1">
        <v>3</v>
      </c>
      <c r="AW91" s="1">
        <v>3</v>
      </c>
      <c r="AX91" s="1">
        <v>4</v>
      </c>
      <c r="AY91" s="1">
        <v>4</v>
      </c>
      <c r="AZ91" s="1">
        <v>4</v>
      </c>
      <c r="BA91" s="1">
        <v>3</v>
      </c>
      <c r="BB91" s="1">
        <v>2</v>
      </c>
      <c r="BC91" s="1">
        <v>2</v>
      </c>
      <c r="BD91" s="1">
        <v>2</v>
      </c>
      <c r="BE91" s="1">
        <v>1</v>
      </c>
      <c r="BF91" s="1">
        <v>4</v>
      </c>
      <c r="BG91" s="1">
        <v>3</v>
      </c>
      <c r="BH91" s="1">
        <v>4</v>
      </c>
      <c r="BI91" s="1">
        <v>1</v>
      </c>
      <c r="BJ91" s="1">
        <v>2</v>
      </c>
      <c r="BK91" s="1">
        <v>1</v>
      </c>
      <c r="BL91" s="1">
        <v>2</v>
      </c>
      <c r="BM91" s="1">
        <v>1</v>
      </c>
      <c r="BN91" s="1">
        <v>3</v>
      </c>
      <c r="BO91" s="1">
        <v>1</v>
      </c>
      <c r="BP91" s="1">
        <v>4</v>
      </c>
      <c r="BQ91">
        <f t="shared" si="27"/>
        <v>25</v>
      </c>
      <c r="BR91">
        <f t="shared" si="0"/>
        <v>68</v>
      </c>
      <c r="BS91">
        <f t="shared" si="28"/>
        <v>15</v>
      </c>
    </row>
    <row r="92" spans="1:71" ht="12.75" x14ac:dyDescent="0.35">
      <c r="A92" s="2">
        <v>43346.819357835644</v>
      </c>
      <c r="B92" s="1" t="s">
        <v>59</v>
      </c>
      <c r="C92" s="1" t="str">
        <f t="shared" si="15"/>
        <v>???</v>
      </c>
      <c r="D92" s="1" t="str">
        <f t="shared" si="16"/>
        <v>1. Не уставший</v>
      </c>
      <c r="E92" s="1" t="str">
        <f t="shared" si="17"/>
        <v>2. Умеренный</v>
      </c>
      <c r="F92" s="1" t="str">
        <f t="shared" si="18"/>
        <v>1. Молодой</v>
      </c>
      <c r="G92" s="1" t="str">
        <f t="shared" si="19"/>
        <v>1. Легко заменим</v>
      </c>
      <c r="H92" s="1" t="str">
        <f t="shared" si="20"/>
        <v>3. Люблю</v>
      </c>
      <c r="I92" s="1" t="str">
        <f t="shared" si="21"/>
        <v>2. Всяко-разно</v>
      </c>
      <c r="J92" t="str">
        <f t="shared" si="22"/>
        <v>3. Очень давно</v>
      </c>
      <c r="K92" t="str">
        <f t="shared" si="23"/>
        <v>1. КороткийНедавно</v>
      </c>
      <c r="L92" t="str">
        <f t="shared" si="24"/>
        <v>1. Отстой</v>
      </c>
      <c r="M92" t="str">
        <f t="shared" si="25"/>
        <v>2. Смешанно</v>
      </c>
      <c r="N92" t="str">
        <f t="shared" si="26"/>
        <v>1. Ниче, подождут</v>
      </c>
      <c r="O92" s="1">
        <v>26</v>
      </c>
      <c r="P92" s="1">
        <v>2</v>
      </c>
      <c r="Q92" s="3">
        <v>1.8</v>
      </c>
      <c r="R92" s="1">
        <v>7</v>
      </c>
      <c r="S92" s="1">
        <v>32</v>
      </c>
      <c r="T92" s="1">
        <v>5</v>
      </c>
      <c r="U92" s="1">
        <v>2</v>
      </c>
      <c r="V92" s="1">
        <v>4</v>
      </c>
      <c r="W92" s="1">
        <v>3</v>
      </c>
      <c r="X92" s="1">
        <v>2</v>
      </c>
      <c r="Y92" s="1">
        <v>3</v>
      </c>
      <c r="Z92" s="1">
        <v>5</v>
      </c>
      <c r="AA92" s="1">
        <v>2</v>
      </c>
      <c r="AB92" s="1">
        <v>2</v>
      </c>
      <c r="AC92" s="1">
        <v>2</v>
      </c>
      <c r="AD92" s="1">
        <v>2</v>
      </c>
      <c r="AE92" s="1">
        <v>2</v>
      </c>
      <c r="AF92" s="1">
        <v>4</v>
      </c>
      <c r="AG92" s="1">
        <v>2</v>
      </c>
      <c r="AH92" s="1">
        <v>3</v>
      </c>
      <c r="AI92" s="1">
        <v>2</v>
      </c>
      <c r="AJ92" s="1">
        <v>2</v>
      </c>
      <c r="AK92" s="1">
        <v>2</v>
      </c>
      <c r="AL92" s="1">
        <v>3</v>
      </c>
      <c r="AM92" s="1">
        <v>2</v>
      </c>
      <c r="AN92" s="1">
        <v>3</v>
      </c>
      <c r="AO92" s="1">
        <v>4</v>
      </c>
      <c r="AP92" s="1">
        <v>1</v>
      </c>
      <c r="AQ92" s="1">
        <v>1</v>
      </c>
      <c r="AR92" s="1">
        <v>2</v>
      </c>
      <c r="AS92" s="1">
        <v>2</v>
      </c>
      <c r="AT92" s="1">
        <v>2</v>
      </c>
      <c r="AU92" s="1">
        <v>4</v>
      </c>
      <c r="AV92" s="1">
        <v>2</v>
      </c>
      <c r="AW92" s="1">
        <v>4</v>
      </c>
      <c r="AX92" s="1">
        <v>4</v>
      </c>
      <c r="AY92" s="1">
        <v>2</v>
      </c>
      <c r="AZ92" s="1">
        <v>4</v>
      </c>
      <c r="BA92" s="1">
        <v>1</v>
      </c>
      <c r="BB92" s="1">
        <v>1</v>
      </c>
      <c r="BC92" s="1">
        <v>3</v>
      </c>
      <c r="BD92" s="1">
        <v>4</v>
      </c>
      <c r="BE92" s="1">
        <v>3</v>
      </c>
      <c r="BF92" s="1">
        <v>5</v>
      </c>
      <c r="BG92" s="1">
        <v>5</v>
      </c>
      <c r="BH92" s="1">
        <v>2</v>
      </c>
      <c r="BI92" s="1">
        <v>2</v>
      </c>
      <c r="BJ92" s="1">
        <v>5</v>
      </c>
      <c r="BK92" s="1">
        <v>3</v>
      </c>
      <c r="BL92" s="1">
        <v>4</v>
      </c>
      <c r="BM92" s="1">
        <v>1</v>
      </c>
      <c r="BN92" s="1">
        <v>5</v>
      </c>
      <c r="BO92" s="1">
        <v>3</v>
      </c>
      <c r="BP92" s="1">
        <v>2</v>
      </c>
      <c r="BQ92">
        <f t="shared" si="27"/>
        <v>21</v>
      </c>
      <c r="BR92">
        <f t="shared" si="0"/>
        <v>61</v>
      </c>
      <c r="BS92">
        <f t="shared" si="28"/>
        <v>25</v>
      </c>
    </row>
    <row r="93" spans="1:71" ht="12.75" x14ac:dyDescent="0.35">
      <c r="A93" s="2">
        <v>43346.822357395838</v>
      </c>
      <c r="B93" s="1" t="s">
        <v>59</v>
      </c>
      <c r="C93" s="1" t="str">
        <f t="shared" si="15"/>
        <v>???</v>
      </c>
      <c r="D93" s="1" t="str">
        <f t="shared" si="16"/>
        <v>3. В загоне</v>
      </c>
      <c r="E93" s="1" t="str">
        <f t="shared" si="17"/>
        <v>1. Высокий</v>
      </c>
      <c r="F93" s="1" t="str">
        <f t="shared" si="18"/>
        <v>3. Старый</v>
      </c>
      <c r="G93" s="1" t="str">
        <f t="shared" si="19"/>
        <v>1. Легко заменим</v>
      </c>
      <c r="H93" s="1" t="str">
        <f t="shared" si="20"/>
        <v>1. Ненавижу</v>
      </c>
      <c r="I93" s="1" t="str">
        <f t="shared" si="21"/>
        <v>2. Всяко-разно</v>
      </c>
      <c r="J93" t="str">
        <f t="shared" si="22"/>
        <v>1. Недавно</v>
      </c>
      <c r="K93" t="str">
        <f t="shared" si="23"/>
        <v>1. КороткийНедавно</v>
      </c>
      <c r="L93" t="str">
        <f t="shared" si="24"/>
        <v>1. Отстой</v>
      </c>
      <c r="M93" t="str">
        <f t="shared" si="25"/>
        <v>1. Низкие ДУ</v>
      </c>
      <c r="N93" t="str">
        <f t="shared" si="26"/>
        <v>1. Ниче, подождут</v>
      </c>
      <c r="O93" s="1">
        <v>46</v>
      </c>
      <c r="P93" s="1">
        <v>40</v>
      </c>
      <c r="Q93" s="1">
        <v>5</v>
      </c>
      <c r="R93" s="1">
        <v>2</v>
      </c>
      <c r="S93" s="1">
        <v>0</v>
      </c>
      <c r="T93" s="1">
        <v>1</v>
      </c>
      <c r="U93" s="1">
        <v>1</v>
      </c>
      <c r="V93" s="1">
        <v>3</v>
      </c>
      <c r="W93" s="1">
        <v>5</v>
      </c>
      <c r="X93" s="1">
        <v>4</v>
      </c>
      <c r="Y93" s="1">
        <v>5</v>
      </c>
      <c r="Z93" s="1">
        <v>2</v>
      </c>
      <c r="AA93" s="1">
        <v>4</v>
      </c>
      <c r="AB93" s="1">
        <v>5</v>
      </c>
      <c r="AC93" s="1">
        <v>5</v>
      </c>
      <c r="AD93" s="1">
        <v>5</v>
      </c>
      <c r="AE93" s="1">
        <v>5</v>
      </c>
      <c r="AF93" s="1">
        <v>1</v>
      </c>
      <c r="AG93" s="1">
        <v>3</v>
      </c>
      <c r="AH93" s="1">
        <v>3</v>
      </c>
      <c r="AI93" s="1">
        <v>4</v>
      </c>
      <c r="AJ93" s="1">
        <v>2</v>
      </c>
      <c r="AK93" s="1">
        <v>2</v>
      </c>
      <c r="AL93" s="1">
        <v>2</v>
      </c>
      <c r="AM93" s="1">
        <v>4</v>
      </c>
      <c r="AN93" s="1">
        <v>2</v>
      </c>
      <c r="AO93" s="1">
        <v>3</v>
      </c>
      <c r="AP93" s="1">
        <v>4</v>
      </c>
      <c r="AQ93" s="1">
        <v>4</v>
      </c>
      <c r="AR93" s="1">
        <v>4</v>
      </c>
      <c r="AS93" s="1">
        <v>4</v>
      </c>
      <c r="AT93" s="1">
        <v>1</v>
      </c>
      <c r="AU93" s="1">
        <v>2</v>
      </c>
      <c r="AV93" s="1">
        <v>3</v>
      </c>
      <c r="AW93" s="1">
        <v>4</v>
      </c>
      <c r="AX93" s="1">
        <v>4</v>
      </c>
      <c r="AY93" s="1">
        <v>4</v>
      </c>
      <c r="AZ93" s="1">
        <v>3</v>
      </c>
      <c r="BA93" s="1">
        <v>1</v>
      </c>
      <c r="BB93" s="1">
        <v>3</v>
      </c>
      <c r="BC93" s="1">
        <v>2</v>
      </c>
      <c r="BD93" s="1">
        <v>1</v>
      </c>
      <c r="BE93" s="1">
        <v>4</v>
      </c>
      <c r="BF93" s="1">
        <v>4</v>
      </c>
      <c r="BG93" s="1">
        <v>3</v>
      </c>
      <c r="BH93" s="1">
        <v>3</v>
      </c>
      <c r="BI93" s="1">
        <v>3</v>
      </c>
      <c r="BJ93" s="1">
        <v>3</v>
      </c>
      <c r="BK93" s="1">
        <v>3</v>
      </c>
      <c r="BL93" s="1">
        <v>2</v>
      </c>
      <c r="BM93" s="1">
        <v>2</v>
      </c>
      <c r="BN93" s="1">
        <v>1</v>
      </c>
      <c r="BO93" s="1">
        <v>1</v>
      </c>
      <c r="BP93" s="1">
        <v>2</v>
      </c>
      <c r="BQ93">
        <f t="shared" si="27"/>
        <v>47</v>
      </c>
      <c r="BR93">
        <f t="shared" si="0"/>
        <v>70</v>
      </c>
      <c r="BS93">
        <f t="shared" si="28"/>
        <v>18</v>
      </c>
    </row>
    <row r="94" spans="1:71" ht="12.75" x14ac:dyDescent="0.35">
      <c r="A94" s="2">
        <v>43346.827073993059</v>
      </c>
      <c r="B94" s="1" t="s">
        <v>59</v>
      </c>
      <c r="C94" s="1" t="str">
        <f t="shared" si="15"/>
        <v>ЖКСП</v>
      </c>
      <c r="D94" s="1" t="str">
        <f t="shared" si="16"/>
        <v>2. Усталый</v>
      </c>
      <c r="E94" s="1" t="str">
        <f t="shared" si="17"/>
        <v>2. Умеренный</v>
      </c>
      <c r="F94" s="1" t="str">
        <f t="shared" si="18"/>
        <v>2. Ничотак</v>
      </c>
      <c r="G94" s="1" t="str">
        <f t="shared" si="19"/>
        <v>2. Хрен знает</v>
      </c>
      <c r="H94" s="1" t="str">
        <f t="shared" si="20"/>
        <v>2. Ну так...</v>
      </c>
      <c r="I94" s="1" t="str">
        <f t="shared" si="21"/>
        <v>3. Нервяка</v>
      </c>
      <c r="J94" t="str">
        <f t="shared" si="22"/>
        <v>1. Недавно</v>
      </c>
      <c r="K94" t="str">
        <f t="shared" si="23"/>
        <v>3. Большой</v>
      </c>
      <c r="L94" t="str">
        <f t="shared" si="24"/>
        <v>3. Крута!!!</v>
      </c>
      <c r="M94" t="str">
        <f t="shared" si="25"/>
        <v>3. нимагубезпочты</v>
      </c>
      <c r="N94" t="str">
        <f t="shared" si="26"/>
        <v>3. Простойэтоплоха!</v>
      </c>
      <c r="O94" s="1">
        <v>40</v>
      </c>
      <c r="P94" s="1">
        <v>17</v>
      </c>
      <c r="Q94" s="1">
        <v>15</v>
      </c>
      <c r="R94" s="1">
        <v>5</v>
      </c>
      <c r="S94" s="1">
        <v>3</v>
      </c>
      <c r="T94" s="1">
        <v>21</v>
      </c>
      <c r="U94" s="1">
        <v>6</v>
      </c>
      <c r="V94" s="1">
        <v>6</v>
      </c>
      <c r="W94" s="1">
        <v>4</v>
      </c>
      <c r="X94" s="1">
        <v>3</v>
      </c>
      <c r="Y94" s="1">
        <v>3</v>
      </c>
      <c r="Z94" s="1">
        <v>3</v>
      </c>
      <c r="AA94" s="1">
        <v>3</v>
      </c>
      <c r="AB94" s="1">
        <v>2</v>
      </c>
      <c r="AC94" s="1">
        <v>1</v>
      </c>
      <c r="AD94" s="1">
        <v>2</v>
      </c>
      <c r="AE94" s="1">
        <v>1</v>
      </c>
      <c r="AF94" s="1">
        <v>4</v>
      </c>
      <c r="AG94" s="1">
        <v>4</v>
      </c>
      <c r="AH94" s="1">
        <v>3</v>
      </c>
      <c r="AI94" s="1">
        <v>2</v>
      </c>
      <c r="AJ94" s="1">
        <v>4</v>
      </c>
      <c r="AK94" s="1">
        <v>4</v>
      </c>
      <c r="AL94" s="1">
        <v>3</v>
      </c>
      <c r="AM94" s="1">
        <v>3</v>
      </c>
      <c r="AN94" s="1">
        <v>2</v>
      </c>
      <c r="AO94" s="1">
        <v>4</v>
      </c>
      <c r="AP94" s="1">
        <v>2</v>
      </c>
      <c r="AQ94" s="1">
        <v>3</v>
      </c>
      <c r="AR94" s="1">
        <v>2</v>
      </c>
      <c r="AS94" s="1">
        <v>1</v>
      </c>
      <c r="AT94" s="1">
        <v>2</v>
      </c>
      <c r="AU94" s="1">
        <v>3</v>
      </c>
      <c r="AV94" s="1">
        <v>3</v>
      </c>
      <c r="AW94" s="1">
        <v>3</v>
      </c>
      <c r="AX94" s="1">
        <v>3</v>
      </c>
      <c r="AY94" s="1">
        <v>2</v>
      </c>
      <c r="AZ94" s="1">
        <v>2</v>
      </c>
      <c r="BA94" s="1">
        <v>2</v>
      </c>
      <c r="BB94" s="1">
        <v>2</v>
      </c>
      <c r="BC94" s="1">
        <v>2</v>
      </c>
      <c r="BD94" s="1">
        <v>3</v>
      </c>
      <c r="BE94" s="1">
        <v>1</v>
      </c>
      <c r="BF94" s="1">
        <v>5</v>
      </c>
      <c r="BG94" s="1">
        <v>4</v>
      </c>
      <c r="BH94" s="1">
        <v>5</v>
      </c>
      <c r="BI94" s="1">
        <v>4</v>
      </c>
      <c r="BJ94" s="1">
        <v>4</v>
      </c>
      <c r="BK94" s="1">
        <v>5</v>
      </c>
      <c r="BL94" s="1">
        <v>5</v>
      </c>
      <c r="BM94" s="1">
        <v>4</v>
      </c>
      <c r="BN94" s="1">
        <v>4</v>
      </c>
      <c r="BO94" s="1">
        <v>2</v>
      </c>
      <c r="BP94" s="1">
        <v>3</v>
      </c>
      <c r="BQ94">
        <f t="shared" si="27"/>
        <v>24</v>
      </c>
      <c r="BR94">
        <f t="shared" si="0"/>
        <v>61</v>
      </c>
      <c r="BS94">
        <f t="shared" si="28"/>
        <v>33</v>
      </c>
    </row>
    <row r="95" spans="1:71" ht="12.75" x14ac:dyDescent="0.35">
      <c r="A95" s="2">
        <v>43346.82861005787</v>
      </c>
      <c r="B95" s="1" t="s">
        <v>59</v>
      </c>
      <c r="C95" s="1" t="str">
        <f t="shared" si="15"/>
        <v>ЖКСП</v>
      </c>
      <c r="D95" s="1" t="str">
        <f t="shared" si="16"/>
        <v>3. В загоне</v>
      </c>
      <c r="E95" s="1" t="str">
        <f t="shared" si="17"/>
        <v>2. Умеренный</v>
      </c>
      <c r="F95" s="1" t="str">
        <f t="shared" si="18"/>
        <v>2. Ничотак</v>
      </c>
      <c r="G95" s="1" t="str">
        <f t="shared" si="19"/>
        <v>2. Хрен знает</v>
      </c>
      <c r="H95" s="1" t="str">
        <f t="shared" si="20"/>
        <v>2. Ну так...</v>
      </c>
      <c r="I95" s="1" t="str">
        <f t="shared" si="21"/>
        <v>3. Нервяка</v>
      </c>
      <c r="J95" t="str">
        <f t="shared" si="22"/>
        <v>1. Недавно</v>
      </c>
      <c r="K95" t="str">
        <f t="shared" si="23"/>
        <v>3. Большой</v>
      </c>
      <c r="L95" t="str">
        <f t="shared" si="24"/>
        <v>2. Вроде был…</v>
      </c>
      <c r="M95" t="str">
        <f t="shared" si="25"/>
        <v>1. Низкие ДУ</v>
      </c>
      <c r="N95" t="str">
        <f t="shared" si="26"/>
        <v>1. Ниче, подождут</v>
      </c>
      <c r="O95" s="1">
        <v>33</v>
      </c>
      <c r="P95" s="1">
        <v>13</v>
      </c>
      <c r="Q95" s="1">
        <v>8</v>
      </c>
      <c r="R95" s="1">
        <v>4</v>
      </c>
      <c r="S95" s="1">
        <v>3</v>
      </c>
      <c r="T95" s="1">
        <v>17</v>
      </c>
      <c r="U95" s="1">
        <v>4</v>
      </c>
      <c r="V95" s="1">
        <v>6</v>
      </c>
      <c r="W95" s="1">
        <v>3</v>
      </c>
      <c r="X95" s="1">
        <v>4</v>
      </c>
      <c r="Y95" s="1">
        <v>3</v>
      </c>
      <c r="Z95" s="1">
        <v>3</v>
      </c>
      <c r="AA95" s="1">
        <v>4</v>
      </c>
      <c r="AB95" s="1">
        <v>4</v>
      </c>
      <c r="AC95" s="1">
        <v>3</v>
      </c>
      <c r="AD95" s="1">
        <v>4</v>
      </c>
      <c r="AE95" s="1">
        <v>3</v>
      </c>
      <c r="AF95" s="1">
        <v>3</v>
      </c>
      <c r="AG95" s="1">
        <v>2</v>
      </c>
      <c r="AH95" s="1">
        <v>2</v>
      </c>
      <c r="AI95" s="1">
        <v>3</v>
      </c>
      <c r="AJ95" s="1">
        <v>2</v>
      </c>
      <c r="AK95" s="1">
        <v>2</v>
      </c>
      <c r="AL95" s="1">
        <v>2</v>
      </c>
      <c r="AM95" s="1">
        <v>3</v>
      </c>
      <c r="AN95" s="1">
        <v>4</v>
      </c>
      <c r="AO95" s="1">
        <v>4</v>
      </c>
      <c r="AP95" s="1">
        <v>2</v>
      </c>
      <c r="AQ95" s="1">
        <v>2</v>
      </c>
      <c r="AR95" s="1">
        <v>3</v>
      </c>
      <c r="AS95" s="1">
        <v>2</v>
      </c>
      <c r="AT95" s="1">
        <v>2</v>
      </c>
      <c r="AU95" s="1">
        <v>3</v>
      </c>
      <c r="AV95" s="1">
        <v>3</v>
      </c>
      <c r="AW95" s="1">
        <v>4</v>
      </c>
      <c r="AX95" s="1">
        <v>3</v>
      </c>
      <c r="AY95" s="1">
        <v>4</v>
      </c>
      <c r="AZ95" s="1">
        <v>4</v>
      </c>
      <c r="BA95" s="1">
        <v>2</v>
      </c>
      <c r="BB95" s="1">
        <v>3</v>
      </c>
      <c r="BC95" s="1">
        <v>2</v>
      </c>
      <c r="BD95" s="1">
        <v>3</v>
      </c>
      <c r="BE95" s="1">
        <v>1</v>
      </c>
      <c r="BF95" s="1">
        <v>4</v>
      </c>
      <c r="BG95" s="1">
        <v>3</v>
      </c>
      <c r="BH95" s="1">
        <v>2</v>
      </c>
      <c r="BI95" s="1">
        <v>2</v>
      </c>
      <c r="BJ95" s="1">
        <v>1</v>
      </c>
      <c r="BK95" s="1">
        <v>1</v>
      </c>
      <c r="BL95" s="1">
        <v>1</v>
      </c>
      <c r="BM95" s="1">
        <v>1</v>
      </c>
      <c r="BN95" s="1">
        <v>1</v>
      </c>
      <c r="BO95" s="1">
        <v>1</v>
      </c>
      <c r="BP95" s="1">
        <v>4</v>
      </c>
      <c r="BQ95">
        <f t="shared" si="27"/>
        <v>34</v>
      </c>
      <c r="BR95">
        <f t="shared" si="0"/>
        <v>65</v>
      </c>
      <c r="BS95">
        <f t="shared" si="28"/>
        <v>10</v>
      </c>
    </row>
    <row r="96" spans="1:71" ht="12.75" x14ac:dyDescent="0.35">
      <c r="A96" s="2">
        <v>43346.829552499999</v>
      </c>
      <c r="B96" s="1" t="s">
        <v>58</v>
      </c>
      <c r="C96" s="1" t="str">
        <f t="shared" si="15"/>
        <v>???</v>
      </c>
      <c r="D96" s="1" t="str">
        <f t="shared" si="16"/>
        <v>2. Усталый</v>
      </c>
      <c r="E96" s="1" t="str">
        <f t="shared" si="17"/>
        <v>3. Низкий</v>
      </c>
      <c r="F96" s="1" t="str">
        <f t="shared" si="18"/>
        <v>2. Ничотак</v>
      </c>
      <c r="G96" s="1" t="str">
        <f t="shared" si="19"/>
        <v>2. Хрен знает</v>
      </c>
      <c r="H96" s="1" t="str">
        <f t="shared" si="20"/>
        <v>3. Люблю</v>
      </c>
      <c r="I96" s="1" t="str">
        <f t="shared" si="21"/>
        <v>2. Всяко-разно</v>
      </c>
      <c r="J96" t="str">
        <f t="shared" si="22"/>
        <v>1. Недавно</v>
      </c>
      <c r="K96" t="str">
        <f t="shared" si="23"/>
        <v>3. Большой</v>
      </c>
      <c r="L96" t="str">
        <f t="shared" si="24"/>
        <v>2. Вроде был…</v>
      </c>
      <c r="M96" t="str">
        <f t="shared" si="25"/>
        <v>1. Низкие ДУ</v>
      </c>
      <c r="N96" t="str">
        <f t="shared" si="26"/>
        <v>1. Ниче, подождут</v>
      </c>
      <c r="O96" s="1">
        <v>35</v>
      </c>
      <c r="P96" s="1">
        <v>17</v>
      </c>
      <c r="Q96" s="1">
        <v>2</v>
      </c>
      <c r="R96" s="1">
        <v>6</v>
      </c>
      <c r="S96" s="1">
        <v>0</v>
      </c>
      <c r="T96" s="1">
        <v>15</v>
      </c>
      <c r="U96" s="1">
        <v>5</v>
      </c>
      <c r="V96" s="1">
        <v>5</v>
      </c>
      <c r="W96" s="1">
        <v>3</v>
      </c>
      <c r="X96" s="1">
        <v>3</v>
      </c>
      <c r="Y96" s="1">
        <v>2</v>
      </c>
      <c r="Z96" s="1">
        <v>4</v>
      </c>
      <c r="AA96" s="1">
        <v>3</v>
      </c>
      <c r="AB96" s="1">
        <v>2</v>
      </c>
      <c r="AC96" s="1">
        <v>2</v>
      </c>
      <c r="AD96" s="1">
        <v>2</v>
      </c>
      <c r="AE96" s="1">
        <v>2</v>
      </c>
      <c r="AF96" s="1">
        <v>4</v>
      </c>
      <c r="AG96" s="1">
        <v>2</v>
      </c>
      <c r="AH96" s="1">
        <v>2</v>
      </c>
      <c r="AI96" s="1">
        <v>2</v>
      </c>
      <c r="AJ96" s="1">
        <v>2</v>
      </c>
      <c r="AK96" s="1">
        <v>1</v>
      </c>
      <c r="AL96" s="1">
        <v>1</v>
      </c>
      <c r="AM96" s="1">
        <v>3</v>
      </c>
      <c r="AN96" s="1">
        <v>3</v>
      </c>
      <c r="AO96" s="1">
        <v>4</v>
      </c>
      <c r="AP96" s="1">
        <v>3</v>
      </c>
      <c r="AQ96" s="1">
        <v>2</v>
      </c>
      <c r="AR96" s="1">
        <v>1</v>
      </c>
      <c r="AS96" s="1">
        <v>1</v>
      </c>
      <c r="AT96" s="1">
        <v>1</v>
      </c>
      <c r="AU96" s="1">
        <v>4</v>
      </c>
      <c r="AV96" s="1">
        <v>2</v>
      </c>
      <c r="AW96" s="1">
        <v>3</v>
      </c>
      <c r="AX96" s="1">
        <v>3</v>
      </c>
      <c r="AY96" s="1">
        <v>3</v>
      </c>
      <c r="AZ96" s="1">
        <v>3</v>
      </c>
      <c r="BA96" s="1">
        <v>3</v>
      </c>
      <c r="BB96" s="1">
        <v>2</v>
      </c>
      <c r="BC96" s="1">
        <v>2</v>
      </c>
      <c r="BD96" s="1">
        <v>1</v>
      </c>
      <c r="BE96" s="1">
        <v>3</v>
      </c>
      <c r="BF96" s="1">
        <v>4</v>
      </c>
      <c r="BG96" s="1">
        <v>3</v>
      </c>
      <c r="BH96" s="1">
        <v>2</v>
      </c>
      <c r="BI96" s="1">
        <v>1</v>
      </c>
      <c r="BJ96" s="1">
        <v>2</v>
      </c>
      <c r="BK96" s="1">
        <v>2</v>
      </c>
      <c r="BL96" s="1">
        <v>2</v>
      </c>
      <c r="BM96" s="1">
        <v>1</v>
      </c>
      <c r="BN96" s="1">
        <v>2</v>
      </c>
      <c r="BO96" s="1">
        <v>1</v>
      </c>
      <c r="BP96" s="1">
        <v>5</v>
      </c>
      <c r="BQ96">
        <f t="shared" si="27"/>
        <v>23</v>
      </c>
      <c r="BR96">
        <f t="shared" si="0"/>
        <v>55</v>
      </c>
      <c r="BS96">
        <f t="shared" si="28"/>
        <v>13</v>
      </c>
    </row>
    <row r="97" spans="1:71" ht="12.75" x14ac:dyDescent="0.35">
      <c r="A97" s="2">
        <v>43346.834121759261</v>
      </c>
      <c r="B97" s="1" t="s">
        <v>58</v>
      </c>
      <c r="C97" s="1" t="str">
        <f t="shared" si="15"/>
        <v>ЖКСП</v>
      </c>
      <c r="D97" s="1" t="str">
        <f t="shared" si="16"/>
        <v>1. Не уставший</v>
      </c>
      <c r="E97" s="1" t="str">
        <f t="shared" si="17"/>
        <v>2. Умеренный</v>
      </c>
      <c r="F97" s="1" t="str">
        <f t="shared" si="18"/>
        <v>2. Ничотак</v>
      </c>
      <c r="G97" s="1" t="str">
        <f t="shared" si="19"/>
        <v>2. Хрен знает</v>
      </c>
      <c r="H97" s="1" t="str">
        <f t="shared" si="20"/>
        <v>2. Ну так...</v>
      </c>
      <c r="I97" s="1" t="str">
        <f t="shared" si="21"/>
        <v>2. Всяко-разно</v>
      </c>
      <c r="J97" t="str">
        <f t="shared" si="22"/>
        <v>1. Недавно</v>
      </c>
      <c r="K97" t="str">
        <f t="shared" si="23"/>
        <v>2. Средний</v>
      </c>
      <c r="L97" t="str">
        <f t="shared" si="24"/>
        <v>2. Вроде был…</v>
      </c>
      <c r="M97" t="str">
        <f t="shared" si="25"/>
        <v>2. Смешанно</v>
      </c>
      <c r="N97" t="str">
        <f t="shared" si="26"/>
        <v>2. ну не знаю</v>
      </c>
      <c r="O97" s="1">
        <v>32</v>
      </c>
      <c r="P97" s="1">
        <v>7</v>
      </c>
      <c r="Q97" s="1">
        <v>7</v>
      </c>
      <c r="R97" s="1">
        <v>4</v>
      </c>
      <c r="S97" s="1">
        <v>0</v>
      </c>
      <c r="T97" s="1">
        <v>14</v>
      </c>
      <c r="U97" s="1">
        <v>5</v>
      </c>
      <c r="V97" s="1">
        <v>5</v>
      </c>
      <c r="W97" s="1">
        <v>5</v>
      </c>
      <c r="X97" s="1">
        <v>4</v>
      </c>
      <c r="Y97" s="1">
        <v>1</v>
      </c>
      <c r="Z97" s="1">
        <v>3</v>
      </c>
      <c r="AA97" s="1">
        <v>2</v>
      </c>
      <c r="AB97" s="1">
        <v>1</v>
      </c>
      <c r="AC97" s="1">
        <v>1</v>
      </c>
      <c r="AD97" s="1">
        <v>2</v>
      </c>
      <c r="AE97" s="1">
        <v>1</v>
      </c>
      <c r="AF97" s="1">
        <v>5</v>
      </c>
      <c r="AG97" s="1">
        <v>2</v>
      </c>
      <c r="AH97" s="1">
        <v>4</v>
      </c>
      <c r="AI97" s="1">
        <v>3</v>
      </c>
      <c r="AJ97" s="1">
        <v>3</v>
      </c>
      <c r="AK97" s="1">
        <v>2</v>
      </c>
      <c r="AL97" s="1">
        <v>3</v>
      </c>
      <c r="AM97" s="1">
        <v>3</v>
      </c>
      <c r="AN97" s="1">
        <v>2</v>
      </c>
      <c r="AO97" s="1">
        <v>3</v>
      </c>
      <c r="AP97" s="1">
        <v>2</v>
      </c>
      <c r="AQ97" s="1">
        <v>3</v>
      </c>
      <c r="AR97" s="1">
        <v>1</v>
      </c>
      <c r="AS97" s="1">
        <v>1</v>
      </c>
      <c r="AT97" s="1">
        <v>1</v>
      </c>
      <c r="AU97" s="1">
        <v>1</v>
      </c>
      <c r="AV97" s="1">
        <v>4</v>
      </c>
      <c r="AW97" s="1">
        <v>4</v>
      </c>
      <c r="AX97" s="1">
        <v>3</v>
      </c>
      <c r="AY97" s="1">
        <v>3</v>
      </c>
      <c r="AZ97" s="1">
        <v>2</v>
      </c>
      <c r="BA97" s="1">
        <v>4</v>
      </c>
      <c r="BB97" s="1">
        <v>2</v>
      </c>
      <c r="BC97" s="1">
        <v>2</v>
      </c>
      <c r="BD97" s="1">
        <v>1</v>
      </c>
      <c r="BE97" s="1">
        <v>1</v>
      </c>
      <c r="BF97" s="1">
        <v>5</v>
      </c>
      <c r="BG97" s="1">
        <v>4</v>
      </c>
      <c r="BH97" s="1">
        <v>5</v>
      </c>
      <c r="BI97" s="1">
        <v>2</v>
      </c>
      <c r="BJ97" s="1">
        <v>5</v>
      </c>
      <c r="BK97" s="1">
        <v>5</v>
      </c>
      <c r="BL97" s="1">
        <v>5</v>
      </c>
      <c r="BM97" s="1">
        <v>3</v>
      </c>
      <c r="BN97" s="1">
        <v>1</v>
      </c>
      <c r="BO97" s="1">
        <v>1</v>
      </c>
      <c r="BP97" s="1">
        <v>5</v>
      </c>
      <c r="BQ97">
        <f t="shared" si="27"/>
        <v>21</v>
      </c>
      <c r="BR97">
        <f t="shared" si="0"/>
        <v>58</v>
      </c>
      <c r="BS97">
        <f t="shared" si="28"/>
        <v>27</v>
      </c>
    </row>
    <row r="98" spans="1:71" ht="12.75" x14ac:dyDescent="0.35">
      <c r="A98" s="2">
        <v>43346.834674432874</v>
      </c>
      <c r="B98" s="1" t="s">
        <v>59</v>
      </c>
      <c r="C98" s="1" t="str">
        <f t="shared" si="15"/>
        <v>???</v>
      </c>
      <c r="D98" s="1" t="str">
        <f t="shared" si="16"/>
        <v>3. В загоне</v>
      </c>
      <c r="E98" s="1" t="str">
        <f t="shared" si="17"/>
        <v>2. Умеренный</v>
      </c>
      <c r="F98" s="1" t="str">
        <f t="shared" si="18"/>
        <v>2. Ничотак</v>
      </c>
      <c r="G98" s="1" t="str">
        <f t="shared" si="19"/>
        <v>2. Хрен знает</v>
      </c>
      <c r="H98" s="1" t="str">
        <f t="shared" si="20"/>
        <v>2. Ну так...</v>
      </c>
      <c r="I98" s="1" t="str">
        <f t="shared" si="21"/>
        <v>2. Всяко-разно</v>
      </c>
      <c r="J98" t="str">
        <f t="shared" si="22"/>
        <v>1. Недавно</v>
      </c>
      <c r="K98" t="str">
        <f t="shared" si="23"/>
        <v>1. КороткийНедавно</v>
      </c>
      <c r="L98" t="str">
        <f t="shared" si="24"/>
        <v>3. Крута!!!</v>
      </c>
      <c r="M98" t="str">
        <f t="shared" si="25"/>
        <v>1. Низкие ДУ</v>
      </c>
      <c r="N98" t="str">
        <f t="shared" si="26"/>
        <v>1. Ниче, подождут</v>
      </c>
      <c r="O98" s="1">
        <v>37</v>
      </c>
      <c r="P98" s="1">
        <v>17</v>
      </c>
      <c r="Q98" s="1">
        <v>2</v>
      </c>
      <c r="R98" s="1">
        <v>4</v>
      </c>
      <c r="S98" s="1">
        <v>1</v>
      </c>
      <c r="T98" s="1">
        <v>4</v>
      </c>
      <c r="U98" s="1">
        <v>6</v>
      </c>
      <c r="V98" s="1">
        <v>5</v>
      </c>
      <c r="W98" s="1">
        <v>4</v>
      </c>
      <c r="X98" s="1">
        <v>4</v>
      </c>
      <c r="Y98" s="1">
        <v>4</v>
      </c>
      <c r="Z98" s="1">
        <v>2</v>
      </c>
      <c r="AA98" s="1">
        <v>4</v>
      </c>
      <c r="AB98" s="1">
        <v>4</v>
      </c>
      <c r="AC98" s="1">
        <v>4</v>
      </c>
      <c r="AD98" s="1">
        <v>4</v>
      </c>
      <c r="AE98" s="1">
        <v>3</v>
      </c>
      <c r="AF98" s="1">
        <v>2</v>
      </c>
      <c r="AG98" s="1">
        <v>3</v>
      </c>
      <c r="AH98" s="1">
        <v>2</v>
      </c>
      <c r="AI98" s="1">
        <v>3</v>
      </c>
      <c r="AJ98" s="1">
        <v>3</v>
      </c>
      <c r="AK98" s="1">
        <v>3</v>
      </c>
      <c r="AL98" s="1">
        <v>2</v>
      </c>
      <c r="AM98" s="1">
        <v>3</v>
      </c>
      <c r="AN98" s="1">
        <v>2</v>
      </c>
      <c r="AO98" s="1">
        <v>4</v>
      </c>
      <c r="AP98" s="1">
        <v>3</v>
      </c>
      <c r="AQ98" s="1">
        <v>2</v>
      </c>
      <c r="AR98" s="1">
        <v>2</v>
      </c>
      <c r="AS98" s="1">
        <v>2</v>
      </c>
      <c r="AT98" s="1">
        <v>2</v>
      </c>
      <c r="AU98" s="1">
        <v>1</v>
      </c>
      <c r="AV98" s="1">
        <v>2</v>
      </c>
      <c r="AW98" s="1">
        <v>2</v>
      </c>
      <c r="AX98" s="1">
        <v>2</v>
      </c>
      <c r="AY98" s="1">
        <v>3</v>
      </c>
      <c r="AZ98" s="1">
        <v>2</v>
      </c>
      <c r="BA98" s="1">
        <v>2</v>
      </c>
      <c r="BB98" s="1">
        <v>2</v>
      </c>
      <c r="BC98" s="1">
        <v>3</v>
      </c>
      <c r="BD98" s="1">
        <v>3</v>
      </c>
      <c r="BE98" s="1">
        <v>2</v>
      </c>
      <c r="BF98" s="1">
        <v>4</v>
      </c>
      <c r="BG98" s="1">
        <v>2</v>
      </c>
      <c r="BH98" s="1">
        <v>2</v>
      </c>
      <c r="BI98" s="1">
        <v>3</v>
      </c>
      <c r="BJ98" s="1">
        <v>4</v>
      </c>
      <c r="BK98" s="1">
        <v>4</v>
      </c>
      <c r="BL98" s="1">
        <v>1</v>
      </c>
      <c r="BM98" s="1">
        <v>1</v>
      </c>
      <c r="BN98" s="1">
        <v>1</v>
      </c>
      <c r="BO98" s="1">
        <v>1</v>
      </c>
      <c r="BP98" s="1">
        <v>3</v>
      </c>
      <c r="BQ98">
        <f t="shared" si="27"/>
        <v>39</v>
      </c>
      <c r="BR98">
        <f t="shared" si="0"/>
        <v>57</v>
      </c>
      <c r="BS98">
        <f t="shared" si="28"/>
        <v>17</v>
      </c>
    </row>
    <row r="99" spans="1:71" ht="12.75" x14ac:dyDescent="0.35">
      <c r="A99" s="2">
        <v>43346.835910717593</v>
      </c>
      <c r="B99" s="1" t="s">
        <v>58</v>
      </c>
      <c r="C99" s="1" t="str">
        <f t="shared" si="15"/>
        <v>М</v>
      </c>
      <c r="D99" s="1" t="str">
        <f t="shared" si="16"/>
        <v>1. Не уставший</v>
      </c>
      <c r="E99" s="1" t="str">
        <f t="shared" si="17"/>
        <v>3. Низкий</v>
      </c>
      <c r="F99" s="1" t="str">
        <f t="shared" si="18"/>
        <v>2. Ничотак</v>
      </c>
      <c r="G99" s="1" t="str">
        <f t="shared" si="19"/>
        <v>2. Хрен знает</v>
      </c>
      <c r="H99" s="1" t="str">
        <f t="shared" si="20"/>
        <v>3. Люблю</v>
      </c>
      <c r="I99" s="1" t="str">
        <f t="shared" si="21"/>
        <v>2. Всяко-разно</v>
      </c>
      <c r="J99" t="str">
        <f t="shared" si="22"/>
        <v>2. Вроде был…</v>
      </c>
      <c r="K99" t="str">
        <f t="shared" si="23"/>
        <v>3. Большой</v>
      </c>
      <c r="L99" t="str">
        <f t="shared" si="24"/>
        <v>2. Вроде был…</v>
      </c>
      <c r="M99" t="str">
        <f t="shared" si="25"/>
        <v>1. Низкие ДУ</v>
      </c>
      <c r="N99" t="str">
        <f t="shared" si="26"/>
        <v>1. Ниче, подождут</v>
      </c>
      <c r="O99" s="1">
        <v>45</v>
      </c>
      <c r="P99" s="1">
        <v>23</v>
      </c>
      <c r="Q99" s="1">
        <v>1</v>
      </c>
      <c r="R99" s="1">
        <v>7</v>
      </c>
      <c r="S99" s="1">
        <v>9</v>
      </c>
      <c r="T99" s="1">
        <v>30</v>
      </c>
      <c r="U99" s="1">
        <v>5</v>
      </c>
      <c r="V99" s="1">
        <v>4</v>
      </c>
      <c r="W99" s="1">
        <v>2</v>
      </c>
      <c r="X99" s="1">
        <v>3</v>
      </c>
      <c r="Y99" s="1">
        <v>3</v>
      </c>
      <c r="Z99" s="1">
        <v>4</v>
      </c>
      <c r="AA99" s="1">
        <v>1</v>
      </c>
      <c r="AB99" s="1">
        <v>4</v>
      </c>
      <c r="AC99" s="1">
        <v>2</v>
      </c>
      <c r="AD99" s="1">
        <v>2</v>
      </c>
      <c r="AE99" s="1">
        <v>1</v>
      </c>
      <c r="AF99" s="1">
        <v>5</v>
      </c>
      <c r="AG99" s="1">
        <v>3</v>
      </c>
      <c r="AH99" s="1">
        <v>2</v>
      </c>
      <c r="AI99" s="1">
        <v>1</v>
      </c>
      <c r="AJ99" s="1">
        <v>3</v>
      </c>
      <c r="AK99" s="1">
        <v>2</v>
      </c>
      <c r="AL99" s="1">
        <v>2</v>
      </c>
      <c r="AM99" s="1">
        <v>2</v>
      </c>
      <c r="AN99" s="1">
        <v>1</v>
      </c>
      <c r="AO99" s="1">
        <v>3</v>
      </c>
      <c r="AP99" s="1">
        <v>3</v>
      </c>
      <c r="AQ99" s="1">
        <v>2</v>
      </c>
      <c r="AR99" s="1">
        <v>2</v>
      </c>
      <c r="AS99" s="1">
        <v>3</v>
      </c>
      <c r="AT99" s="1">
        <v>3</v>
      </c>
      <c r="AU99" s="1">
        <v>3</v>
      </c>
      <c r="AV99" s="1">
        <v>2</v>
      </c>
      <c r="AW99" s="1">
        <v>4</v>
      </c>
      <c r="AX99" s="1">
        <v>1</v>
      </c>
      <c r="AY99" s="1">
        <v>2</v>
      </c>
      <c r="AZ99" s="1">
        <v>3</v>
      </c>
      <c r="BA99" s="1">
        <v>1</v>
      </c>
      <c r="BB99" s="1">
        <v>1</v>
      </c>
      <c r="BC99" s="1">
        <v>3</v>
      </c>
      <c r="BD99" s="1">
        <v>2</v>
      </c>
      <c r="BE99" s="1">
        <v>4</v>
      </c>
      <c r="BF99" s="1">
        <v>5</v>
      </c>
      <c r="BG99" s="1">
        <v>5</v>
      </c>
      <c r="BH99" s="1">
        <v>2</v>
      </c>
      <c r="BI99" s="1">
        <v>1</v>
      </c>
      <c r="BJ99" s="1">
        <v>2</v>
      </c>
      <c r="BK99" s="1">
        <v>1</v>
      </c>
      <c r="BL99" s="1">
        <v>1</v>
      </c>
      <c r="BM99" s="1">
        <v>1</v>
      </c>
      <c r="BN99" s="1">
        <v>3</v>
      </c>
      <c r="BO99" s="1">
        <v>1</v>
      </c>
      <c r="BP99" s="1">
        <v>5</v>
      </c>
      <c r="BQ99">
        <f t="shared" si="27"/>
        <v>21</v>
      </c>
      <c r="BR99">
        <f t="shared" si="0"/>
        <v>55</v>
      </c>
      <c r="BS99">
        <f t="shared" si="28"/>
        <v>12</v>
      </c>
    </row>
    <row r="100" spans="1:71" ht="12.75" x14ac:dyDescent="0.35">
      <c r="A100" s="2">
        <v>43346.836330543985</v>
      </c>
      <c r="B100" s="1" t="s">
        <v>58</v>
      </c>
      <c r="C100" s="1" t="str">
        <f t="shared" si="15"/>
        <v>???</v>
      </c>
      <c r="D100" s="1" t="str">
        <f t="shared" si="16"/>
        <v>1. Не уставший</v>
      </c>
      <c r="E100" s="1" t="str">
        <f t="shared" si="17"/>
        <v>3. Низкий</v>
      </c>
      <c r="F100" s="1" t="str">
        <f t="shared" si="18"/>
        <v>2. Ничотак</v>
      </c>
      <c r="G100" s="1" t="str">
        <f t="shared" si="19"/>
        <v>1. Легко заменим</v>
      </c>
      <c r="H100" s="1" t="str">
        <f t="shared" si="20"/>
        <v>3. Люблю</v>
      </c>
      <c r="I100" s="1" t="str">
        <f t="shared" si="21"/>
        <v>2. Всяко-разно</v>
      </c>
      <c r="J100" t="str">
        <f t="shared" si="22"/>
        <v>1. Недавно</v>
      </c>
      <c r="K100" t="str">
        <f t="shared" si="23"/>
        <v>3. Большой</v>
      </c>
      <c r="L100" t="str">
        <f t="shared" si="24"/>
        <v>3. Крута!!!</v>
      </c>
      <c r="M100" t="str">
        <f t="shared" si="25"/>
        <v>1. Низкие ДУ</v>
      </c>
      <c r="N100" t="str">
        <f t="shared" si="26"/>
        <v>1. Ниче, подождут</v>
      </c>
      <c r="O100" s="1">
        <v>41</v>
      </c>
      <c r="P100" s="1">
        <v>22</v>
      </c>
      <c r="Q100" s="1">
        <v>3</v>
      </c>
      <c r="R100" s="1">
        <v>7</v>
      </c>
      <c r="S100" s="1">
        <v>2</v>
      </c>
      <c r="T100" s="1">
        <v>17</v>
      </c>
      <c r="U100" s="1">
        <v>7</v>
      </c>
      <c r="V100" s="1">
        <v>3</v>
      </c>
      <c r="W100" s="1">
        <v>3</v>
      </c>
      <c r="X100" s="1">
        <v>2</v>
      </c>
      <c r="Y100" s="1">
        <v>2</v>
      </c>
      <c r="Z100" s="1">
        <v>4</v>
      </c>
      <c r="AA100" s="1">
        <v>2</v>
      </c>
      <c r="AB100" s="1">
        <v>2</v>
      </c>
      <c r="AC100" s="1">
        <v>2</v>
      </c>
      <c r="AD100" s="1">
        <v>2</v>
      </c>
      <c r="AE100" s="1">
        <v>2</v>
      </c>
      <c r="AF100" s="1">
        <v>4</v>
      </c>
      <c r="AG100" s="1">
        <v>2</v>
      </c>
      <c r="AH100" s="1">
        <v>3</v>
      </c>
      <c r="AI100" s="1">
        <v>2</v>
      </c>
      <c r="AJ100" s="1">
        <v>2</v>
      </c>
      <c r="AK100" s="1">
        <v>1</v>
      </c>
      <c r="AL100" s="1">
        <v>1</v>
      </c>
      <c r="AM100" s="1">
        <v>2</v>
      </c>
      <c r="AN100" s="1">
        <v>1</v>
      </c>
      <c r="AO100" s="1">
        <v>4</v>
      </c>
      <c r="AP100" s="1">
        <v>2</v>
      </c>
      <c r="AQ100" s="1">
        <v>2</v>
      </c>
      <c r="AR100" s="1">
        <v>2</v>
      </c>
      <c r="AS100" s="1">
        <v>1</v>
      </c>
      <c r="AT100" s="1">
        <v>2</v>
      </c>
      <c r="AU100" s="1">
        <v>1</v>
      </c>
      <c r="AV100" s="1">
        <v>1</v>
      </c>
      <c r="AW100" s="1">
        <v>4</v>
      </c>
      <c r="AX100" s="1">
        <v>1</v>
      </c>
      <c r="AY100" s="1">
        <v>4</v>
      </c>
      <c r="AZ100" s="1">
        <v>4</v>
      </c>
      <c r="BA100" s="1">
        <v>3</v>
      </c>
      <c r="BB100" s="1">
        <v>3</v>
      </c>
      <c r="BC100" s="1">
        <v>4</v>
      </c>
      <c r="BD100" s="1">
        <v>3</v>
      </c>
      <c r="BE100" s="1">
        <v>3</v>
      </c>
      <c r="BF100" s="1">
        <v>5</v>
      </c>
      <c r="BG100" s="1">
        <v>4</v>
      </c>
      <c r="BH100" s="1">
        <v>5</v>
      </c>
      <c r="BI100" s="1">
        <v>4</v>
      </c>
      <c r="BJ100" s="1">
        <v>1</v>
      </c>
      <c r="BK100" s="1">
        <v>1</v>
      </c>
      <c r="BL100" s="1">
        <v>4</v>
      </c>
      <c r="BM100" s="1">
        <v>1</v>
      </c>
      <c r="BN100" s="1">
        <v>1</v>
      </c>
      <c r="BO100" s="1">
        <v>1</v>
      </c>
      <c r="BP100" s="1">
        <v>2</v>
      </c>
      <c r="BQ100">
        <f t="shared" si="27"/>
        <v>21</v>
      </c>
      <c r="BR100">
        <f t="shared" si="0"/>
        <v>56</v>
      </c>
      <c r="BS100">
        <f t="shared" si="28"/>
        <v>18</v>
      </c>
    </row>
    <row r="101" spans="1:71" ht="12.75" x14ac:dyDescent="0.35">
      <c r="A101" s="2">
        <v>43346.842572870373</v>
      </c>
      <c r="B101" s="1" t="s">
        <v>58</v>
      </c>
      <c r="C101" s="1" t="str">
        <f t="shared" si="15"/>
        <v>???</v>
      </c>
      <c r="D101" s="1" t="str">
        <f t="shared" si="16"/>
        <v>3. В загоне</v>
      </c>
      <c r="E101" s="1" t="str">
        <f t="shared" si="17"/>
        <v>1. Высокий</v>
      </c>
      <c r="F101" s="1" t="str">
        <f t="shared" si="18"/>
        <v>1. Молодой</v>
      </c>
      <c r="G101" s="1" t="str">
        <f t="shared" si="19"/>
        <v>1. Легко заменим</v>
      </c>
      <c r="H101" s="1" t="str">
        <f t="shared" si="20"/>
        <v>1. Ненавижу</v>
      </c>
      <c r="I101" s="1" t="str">
        <f t="shared" si="21"/>
        <v>3. Нервяка</v>
      </c>
      <c r="J101" t="str">
        <f t="shared" si="22"/>
        <v>3. Очень давно</v>
      </c>
      <c r="K101" t="str">
        <f t="shared" si="23"/>
        <v>2. Средний</v>
      </c>
      <c r="L101" t="str">
        <f t="shared" si="24"/>
        <v>1. Отстой</v>
      </c>
      <c r="M101" t="str">
        <f t="shared" si="25"/>
        <v>2. Смешанно</v>
      </c>
      <c r="N101" t="str">
        <f t="shared" si="26"/>
        <v>3. Простойэтоплоха!</v>
      </c>
      <c r="O101" s="1">
        <v>23</v>
      </c>
      <c r="P101" s="1">
        <v>4</v>
      </c>
      <c r="Q101" s="1">
        <v>2</v>
      </c>
      <c r="R101" s="1">
        <v>3</v>
      </c>
      <c r="S101" s="1">
        <v>40</v>
      </c>
      <c r="T101" s="1">
        <v>7</v>
      </c>
      <c r="U101" s="1">
        <v>2</v>
      </c>
      <c r="V101" s="1">
        <v>6</v>
      </c>
      <c r="W101" s="1">
        <v>5</v>
      </c>
      <c r="X101" s="1">
        <v>4</v>
      </c>
      <c r="Y101" s="1">
        <v>3</v>
      </c>
      <c r="Z101" s="1">
        <v>3</v>
      </c>
      <c r="AA101" s="1">
        <v>4</v>
      </c>
      <c r="AB101" s="1">
        <v>4</v>
      </c>
      <c r="AC101" s="1">
        <v>2</v>
      </c>
      <c r="AD101" s="1">
        <v>4</v>
      </c>
      <c r="AE101" s="1">
        <v>4</v>
      </c>
      <c r="AF101" s="1">
        <v>3</v>
      </c>
      <c r="AG101" s="1">
        <v>4</v>
      </c>
      <c r="AH101" s="1">
        <v>4</v>
      </c>
      <c r="AI101" s="1">
        <v>3</v>
      </c>
      <c r="AJ101" s="1">
        <v>2</v>
      </c>
      <c r="AK101" s="1">
        <v>2</v>
      </c>
      <c r="AL101" s="1">
        <v>2</v>
      </c>
      <c r="AM101" s="1">
        <v>2</v>
      </c>
      <c r="AN101" s="1">
        <v>4</v>
      </c>
      <c r="AO101" s="1">
        <v>2</v>
      </c>
      <c r="AP101" s="1">
        <v>3</v>
      </c>
      <c r="AQ101" s="1">
        <v>2</v>
      </c>
      <c r="AR101" s="1">
        <v>4</v>
      </c>
      <c r="AS101" s="1">
        <v>1</v>
      </c>
      <c r="AT101" s="1">
        <v>1</v>
      </c>
      <c r="AU101" s="1">
        <v>3</v>
      </c>
      <c r="AV101" s="1">
        <v>4</v>
      </c>
      <c r="AW101" s="1">
        <v>4</v>
      </c>
      <c r="AX101" s="1">
        <v>3</v>
      </c>
      <c r="AY101" s="1">
        <v>3</v>
      </c>
      <c r="AZ101" s="1">
        <v>4</v>
      </c>
      <c r="BA101" s="1">
        <v>3</v>
      </c>
      <c r="BB101" s="1">
        <v>3</v>
      </c>
      <c r="BC101" s="1">
        <v>4</v>
      </c>
      <c r="BD101" s="1">
        <v>4</v>
      </c>
      <c r="BE101" s="1">
        <v>2</v>
      </c>
      <c r="BF101" s="1">
        <v>5</v>
      </c>
      <c r="BG101" s="1">
        <v>1</v>
      </c>
      <c r="BH101" s="1">
        <v>2</v>
      </c>
      <c r="BI101" s="1">
        <v>4</v>
      </c>
      <c r="BJ101" s="1">
        <v>2</v>
      </c>
      <c r="BK101" s="1">
        <v>2</v>
      </c>
      <c r="BL101" s="1">
        <v>2</v>
      </c>
      <c r="BM101" s="1">
        <v>4</v>
      </c>
      <c r="BN101" s="1">
        <v>3</v>
      </c>
      <c r="BO101" s="1">
        <v>2</v>
      </c>
      <c r="BP101" s="1">
        <v>2</v>
      </c>
      <c r="BQ101">
        <f t="shared" si="27"/>
        <v>36</v>
      </c>
      <c r="BR101">
        <f t="shared" si="0"/>
        <v>69</v>
      </c>
      <c r="BS101">
        <f t="shared" si="28"/>
        <v>21</v>
      </c>
    </row>
    <row r="102" spans="1:71" ht="12.75" x14ac:dyDescent="0.35">
      <c r="A102" s="2">
        <v>43346.843016481478</v>
      </c>
      <c r="B102" s="1" t="s">
        <v>59</v>
      </c>
      <c r="C102" s="1" t="str">
        <f t="shared" si="15"/>
        <v>ЖКСП</v>
      </c>
      <c r="D102" s="1" t="str">
        <f t="shared" si="16"/>
        <v>3. В загоне</v>
      </c>
      <c r="E102" s="1" t="str">
        <f t="shared" si="17"/>
        <v>3. Низкий</v>
      </c>
      <c r="F102" s="1" t="str">
        <f t="shared" si="18"/>
        <v>2. Ничотак</v>
      </c>
      <c r="G102" s="1" t="str">
        <f t="shared" si="19"/>
        <v>1. Легко заменим</v>
      </c>
      <c r="H102" s="1" t="str">
        <f t="shared" si="20"/>
        <v>2. Ну так...</v>
      </c>
      <c r="I102" s="1" t="str">
        <f t="shared" si="21"/>
        <v>2. Всяко-разно</v>
      </c>
      <c r="J102" t="str">
        <f t="shared" si="22"/>
        <v>1. Недавно</v>
      </c>
      <c r="K102" t="str">
        <f t="shared" si="23"/>
        <v>2. Средний</v>
      </c>
      <c r="L102" t="str">
        <f t="shared" si="24"/>
        <v>2. Вроде был…</v>
      </c>
      <c r="M102" t="str">
        <f t="shared" si="25"/>
        <v>1. Низкие ДУ</v>
      </c>
      <c r="N102" t="str">
        <f t="shared" si="26"/>
        <v>1. Ниче, подождут</v>
      </c>
      <c r="O102" s="1">
        <v>35</v>
      </c>
      <c r="P102" s="1">
        <v>13</v>
      </c>
      <c r="Q102" s="1">
        <v>12</v>
      </c>
      <c r="R102" s="1">
        <v>5</v>
      </c>
      <c r="S102" s="1">
        <v>2</v>
      </c>
      <c r="T102" s="1">
        <v>14</v>
      </c>
      <c r="U102" s="1">
        <v>4</v>
      </c>
      <c r="V102" s="1">
        <v>5</v>
      </c>
      <c r="W102" s="1">
        <v>5</v>
      </c>
      <c r="X102" s="1">
        <v>4</v>
      </c>
      <c r="Y102" s="1">
        <v>4</v>
      </c>
      <c r="Z102" s="1">
        <v>2</v>
      </c>
      <c r="AA102" s="1">
        <v>4</v>
      </c>
      <c r="AB102" s="1">
        <v>2</v>
      </c>
      <c r="AC102" s="1">
        <v>3</v>
      </c>
      <c r="AD102" s="1">
        <v>2</v>
      </c>
      <c r="AE102" s="1">
        <v>3</v>
      </c>
      <c r="AF102" s="1">
        <v>3</v>
      </c>
      <c r="AG102" s="1">
        <v>2</v>
      </c>
      <c r="AH102" s="1">
        <v>3</v>
      </c>
      <c r="AI102" s="1">
        <v>1</v>
      </c>
      <c r="AJ102" s="1">
        <v>2</v>
      </c>
      <c r="AK102" s="1">
        <v>2</v>
      </c>
      <c r="AL102" s="1">
        <v>1</v>
      </c>
      <c r="AM102" s="1">
        <v>2</v>
      </c>
      <c r="AN102" s="1">
        <v>2</v>
      </c>
      <c r="AO102" s="1">
        <v>3</v>
      </c>
      <c r="AP102" s="1">
        <v>3</v>
      </c>
      <c r="AQ102" s="1">
        <v>4</v>
      </c>
      <c r="AR102" s="1">
        <v>1</v>
      </c>
      <c r="AS102" s="1">
        <v>1</v>
      </c>
      <c r="AT102" s="1">
        <v>2</v>
      </c>
      <c r="AU102" s="1">
        <v>2</v>
      </c>
      <c r="AV102" s="1">
        <v>3</v>
      </c>
      <c r="AW102" s="1">
        <v>4</v>
      </c>
      <c r="AX102" s="1">
        <v>2</v>
      </c>
      <c r="AY102" s="1">
        <v>1</v>
      </c>
      <c r="AZ102" s="1">
        <v>4</v>
      </c>
      <c r="BA102" s="1">
        <v>2</v>
      </c>
      <c r="BB102" s="1">
        <v>1</v>
      </c>
      <c r="BC102" s="1">
        <v>3</v>
      </c>
      <c r="BD102" s="1">
        <v>3</v>
      </c>
      <c r="BE102" s="1">
        <v>3</v>
      </c>
      <c r="BF102" s="1">
        <v>5</v>
      </c>
      <c r="BG102" s="1">
        <v>3</v>
      </c>
      <c r="BH102" s="1">
        <v>3</v>
      </c>
      <c r="BI102" s="1">
        <v>1</v>
      </c>
      <c r="BJ102" s="1">
        <v>3</v>
      </c>
      <c r="BK102" s="1">
        <v>5</v>
      </c>
      <c r="BL102" s="1">
        <v>1</v>
      </c>
      <c r="BM102" s="1">
        <v>1</v>
      </c>
      <c r="BN102" s="1">
        <v>1</v>
      </c>
      <c r="BO102" s="1">
        <v>1</v>
      </c>
      <c r="BP102" s="1">
        <v>1</v>
      </c>
      <c r="BQ102">
        <f t="shared" si="27"/>
        <v>34</v>
      </c>
      <c r="BR102">
        <f t="shared" si="0"/>
        <v>55</v>
      </c>
      <c r="BS102">
        <f t="shared" si="28"/>
        <v>16</v>
      </c>
    </row>
    <row r="103" spans="1:71" ht="12.75" x14ac:dyDescent="0.35">
      <c r="A103" s="2">
        <v>43346.843900138891</v>
      </c>
      <c r="B103" s="1" t="s">
        <v>58</v>
      </c>
      <c r="C103" s="1" t="str">
        <f t="shared" si="15"/>
        <v>???</v>
      </c>
      <c r="D103" s="1" t="str">
        <f t="shared" si="16"/>
        <v>1. Не уставший</v>
      </c>
      <c r="E103" s="1" t="str">
        <f t="shared" si="17"/>
        <v>2. Умеренный</v>
      </c>
      <c r="F103" s="1" t="str">
        <f t="shared" si="18"/>
        <v>2. Ничотак</v>
      </c>
      <c r="G103" s="1" t="str">
        <f t="shared" si="19"/>
        <v>3. Не заменим</v>
      </c>
      <c r="H103" s="1" t="str">
        <f t="shared" si="20"/>
        <v>3. Люблю</v>
      </c>
      <c r="I103" s="1" t="str">
        <f t="shared" si="21"/>
        <v>2. Всяко-разно</v>
      </c>
      <c r="J103" t="str">
        <f t="shared" si="22"/>
        <v>1. Недавно</v>
      </c>
      <c r="K103" t="str">
        <f t="shared" si="23"/>
        <v>2. Средний</v>
      </c>
      <c r="L103" t="str">
        <f t="shared" si="24"/>
        <v>2. Вроде был…</v>
      </c>
      <c r="M103" t="str">
        <f t="shared" si="25"/>
        <v>3. нимагубезпочты</v>
      </c>
      <c r="N103" t="str">
        <f t="shared" si="26"/>
        <v>3. Простойэтоплоха!</v>
      </c>
      <c r="O103" s="1">
        <v>32</v>
      </c>
      <c r="P103" s="1">
        <v>11</v>
      </c>
      <c r="Q103" s="1">
        <v>6</v>
      </c>
      <c r="R103" s="1">
        <v>6</v>
      </c>
      <c r="S103" s="1">
        <v>0</v>
      </c>
      <c r="T103" s="1">
        <v>14</v>
      </c>
      <c r="U103" s="1">
        <v>5</v>
      </c>
      <c r="V103" s="1">
        <v>4</v>
      </c>
      <c r="W103" s="1">
        <v>4</v>
      </c>
      <c r="X103" s="1">
        <v>2</v>
      </c>
      <c r="Y103" s="1">
        <v>2</v>
      </c>
      <c r="Z103" s="1">
        <v>4</v>
      </c>
      <c r="AA103" s="1">
        <v>2</v>
      </c>
      <c r="AB103" s="1">
        <v>2</v>
      </c>
      <c r="AC103" s="1">
        <v>2</v>
      </c>
      <c r="AD103" s="1">
        <v>2</v>
      </c>
      <c r="AE103" s="1">
        <v>2</v>
      </c>
      <c r="AF103" s="1">
        <v>4</v>
      </c>
      <c r="AG103" s="1">
        <v>4</v>
      </c>
      <c r="AH103" s="1">
        <v>4</v>
      </c>
      <c r="AI103" s="1">
        <v>2</v>
      </c>
      <c r="AJ103" s="1">
        <v>1</v>
      </c>
      <c r="AK103" s="1">
        <v>3</v>
      </c>
      <c r="AL103" s="1">
        <v>3</v>
      </c>
      <c r="AM103" s="1">
        <v>3</v>
      </c>
      <c r="AN103" s="1">
        <v>4</v>
      </c>
      <c r="AO103" s="1">
        <v>3</v>
      </c>
      <c r="AP103" s="1">
        <v>4</v>
      </c>
      <c r="AQ103" s="1">
        <v>2</v>
      </c>
      <c r="AR103" s="1">
        <v>3</v>
      </c>
      <c r="AS103" s="1">
        <v>1</v>
      </c>
      <c r="AT103" s="1">
        <v>2</v>
      </c>
      <c r="AU103" s="1">
        <v>3</v>
      </c>
      <c r="AV103" s="1">
        <v>3</v>
      </c>
      <c r="AW103" s="1">
        <v>3</v>
      </c>
      <c r="AX103" s="1">
        <v>3</v>
      </c>
      <c r="AY103" s="1">
        <v>1</v>
      </c>
      <c r="AZ103" s="1">
        <v>3</v>
      </c>
      <c r="BA103" s="1">
        <v>3</v>
      </c>
      <c r="BB103" s="1">
        <v>4</v>
      </c>
      <c r="BC103" s="1">
        <v>2</v>
      </c>
      <c r="BD103" s="1">
        <v>3</v>
      </c>
      <c r="BE103" s="1">
        <v>2</v>
      </c>
      <c r="BF103" s="1">
        <v>4</v>
      </c>
      <c r="BG103" s="1">
        <v>3</v>
      </c>
      <c r="BH103" s="1">
        <v>4</v>
      </c>
      <c r="BI103" s="1">
        <v>4</v>
      </c>
      <c r="BJ103" s="1">
        <v>4</v>
      </c>
      <c r="BK103" s="1">
        <v>3</v>
      </c>
      <c r="BL103" s="1">
        <v>3</v>
      </c>
      <c r="BM103" s="1">
        <v>4</v>
      </c>
      <c r="BN103" s="1">
        <v>4</v>
      </c>
      <c r="BO103" s="1">
        <v>5</v>
      </c>
      <c r="BP103" s="1">
        <v>6</v>
      </c>
      <c r="BQ103">
        <f t="shared" si="27"/>
        <v>22</v>
      </c>
      <c r="BR103">
        <f t="shared" si="0"/>
        <v>65</v>
      </c>
      <c r="BS103">
        <f t="shared" si="28"/>
        <v>31</v>
      </c>
    </row>
    <row r="104" spans="1:71" ht="12.75" x14ac:dyDescent="0.35">
      <c r="A104" s="2">
        <v>43346.84430725695</v>
      </c>
      <c r="B104" s="1" t="s">
        <v>59</v>
      </c>
      <c r="C104" s="1" t="str">
        <f t="shared" si="15"/>
        <v>М</v>
      </c>
      <c r="D104" s="1" t="str">
        <f t="shared" si="16"/>
        <v>2. Усталый</v>
      </c>
      <c r="E104" s="1" t="str">
        <f t="shared" si="17"/>
        <v>3. Низкий</v>
      </c>
      <c r="F104" s="1" t="str">
        <f t="shared" si="18"/>
        <v>2. Ничотак</v>
      </c>
      <c r="G104" s="1" t="str">
        <f t="shared" si="19"/>
        <v>2. Хрен знает</v>
      </c>
      <c r="H104" s="1" t="str">
        <f t="shared" si="20"/>
        <v>3. Люблю</v>
      </c>
      <c r="I104" s="1" t="str">
        <f t="shared" si="21"/>
        <v>2. Всяко-разно</v>
      </c>
      <c r="J104" t="str">
        <f t="shared" si="22"/>
        <v>3. Очень давно</v>
      </c>
      <c r="K104" t="str">
        <f t="shared" si="23"/>
        <v>2. Средний</v>
      </c>
      <c r="L104" t="str">
        <f t="shared" si="24"/>
        <v>1. Отстой</v>
      </c>
      <c r="M104" t="str">
        <f t="shared" si="25"/>
        <v>1. Низкие ДУ</v>
      </c>
      <c r="N104" t="str">
        <f t="shared" si="26"/>
        <v>1. Ниче, подождут</v>
      </c>
      <c r="O104" s="1">
        <v>40</v>
      </c>
      <c r="P104" s="1">
        <v>17</v>
      </c>
      <c r="Q104" s="1">
        <v>0.5</v>
      </c>
      <c r="R104" s="1">
        <v>6</v>
      </c>
      <c r="S104" s="1">
        <v>53</v>
      </c>
      <c r="T104" s="1">
        <v>14</v>
      </c>
      <c r="U104" s="1">
        <v>3</v>
      </c>
      <c r="V104" s="1">
        <v>4</v>
      </c>
      <c r="W104" s="1">
        <v>4</v>
      </c>
      <c r="X104" s="1">
        <v>4</v>
      </c>
      <c r="Y104" s="1">
        <v>2</v>
      </c>
      <c r="Z104" s="1">
        <v>4</v>
      </c>
      <c r="AA104" s="1">
        <v>4</v>
      </c>
      <c r="AB104" s="1">
        <v>3</v>
      </c>
      <c r="AC104" s="1">
        <v>2</v>
      </c>
      <c r="AD104" s="1">
        <v>2</v>
      </c>
      <c r="AE104" s="1">
        <v>1</v>
      </c>
      <c r="AF104" s="1">
        <v>4</v>
      </c>
      <c r="AG104" s="1">
        <v>4</v>
      </c>
      <c r="AH104" s="1">
        <v>4</v>
      </c>
      <c r="AI104" s="1">
        <v>1</v>
      </c>
      <c r="AJ104" s="1">
        <v>2</v>
      </c>
      <c r="AK104" s="1">
        <v>3</v>
      </c>
      <c r="AL104" s="1">
        <v>3</v>
      </c>
      <c r="AM104" s="1">
        <v>4</v>
      </c>
      <c r="AN104" s="1">
        <v>1</v>
      </c>
      <c r="AO104" s="1">
        <v>3</v>
      </c>
      <c r="AP104" s="1">
        <v>1</v>
      </c>
      <c r="AQ104" s="1">
        <v>1</v>
      </c>
      <c r="AR104" s="1">
        <v>3</v>
      </c>
      <c r="AS104" s="1">
        <v>2</v>
      </c>
      <c r="AT104" s="1">
        <v>1</v>
      </c>
      <c r="AU104" s="1">
        <v>1</v>
      </c>
      <c r="AV104" s="1">
        <v>1</v>
      </c>
      <c r="AW104" s="1">
        <v>1</v>
      </c>
      <c r="AX104" s="1">
        <v>2</v>
      </c>
      <c r="AY104" s="1">
        <v>1</v>
      </c>
      <c r="AZ104" s="1">
        <v>3</v>
      </c>
      <c r="BA104" s="1">
        <v>1</v>
      </c>
      <c r="BB104" s="1">
        <v>1</v>
      </c>
      <c r="BC104" s="1">
        <v>1</v>
      </c>
      <c r="BD104" s="1">
        <v>1</v>
      </c>
      <c r="BE104" s="1">
        <v>3</v>
      </c>
      <c r="BF104" s="1">
        <v>2</v>
      </c>
      <c r="BG104" s="1">
        <v>3</v>
      </c>
      <c r="BH104" s="1">
        <v>2</v>
      </c>
      <c r="BI104" s="1">
        <v>1</v>
      </c>
      <c r="BJ104" s="1">
        <v>3</v>
      </c>
      <c r="BK104" s="1">
        <v>5</v>
      </c>
      <c r="BL104" s="1">
        <v>1</v>
      </c>
      <c r="BM104" s="1">
        <v>1</v>
      </c>
      <c r="BN104" s="1">
        <v>1</v>
      </c>
      <c r="BO104" s="1">
        <v>1</v>
      </c>
      <c r="BP104" s="1">
        <v>3</v>
      </c>
      <c r="BQ104">
        <f t="shared" si="27"/>
        <v>26</v>
      </c>
      <c r="BR104">
        <f t="shared" si="0"/>
        <v>45</v>
      </c>
      <c r="BS104">
        <f t="shared" si="28"/>
        <v>15</v>
      </c>
    </row>
    <row r="105" spans="1:71" ht="12.75" x14ac:dyDescent="0.35">
      <c r="A105" s="2">
        <v>43346.846189652773</v>
      </c>
      <c r="B105" s="1" t="s">
        <v>58</v>
      </c>
      <c r="C105" s="1" t="str">
        <f t="shared" si="15"/>
        <v>ЖКСП</v>
      </c>
      <c r="D105" s="1" t="str">
        <f t="shared" si="16"/>
        <v>2. Усталый</v>
      </c>
      <c r="E105" s="1" t="str">
        <f t="shared" si="17"/>
        <v>1. Высокий</v>
      </c>
      <c r="F105" s="1" t="str">
        <f t="shared" si="18"/>
        <v>2. Ничотак</v>
      </c>
      <c r="G105" s="1" t="str">
        <f t="shared" si="19"/>
        <v>3. Не заменим</v>
      </c>
      <c r="H105" s="1" t="str">
        <f t="shared" si="20"/>
        <v>3. Люблю</v>
      </c>
      <c r="I105" s="1" t="str">
        <f t="shared" si="21"/>
        <v>2. Всяко-разно</v>
      </c>
      <c r="J105" t="str">
        <f t="shared" si="22"/>
        <v>1. Недавно</v>
      </c>
      <c r="K105" t="str">
        <f t="shared" si="23"/>
        <v>2. Средний</v>
      </c>
      <c r="L105" t="str">
        <f t="shared" si="24"/>
        <v>2. Вроде был…</v>
      </c>
      <c r="M105" t="str">
        <f t="shared" si="25"/>
        <v>2. Смешанно</v>
      </c>
      <c r="N105" t="str">
        <f t="shared" si="26"/>
        <v>3. Простойэтоплоха!</v>
      </c>
      <c r="O105" s="1">
        <v>42</v>
      </c>
      <c r="P105" s="1">
        <v>25</v>
      </c>
      <c r="Q105" s="1">
        <v>8</v>
      </c>
      <c r="R105" s="1">
        <v>7</v>
      </c>
      <c r="S105" s="1">
        <v>1</v>
      </c>
      <c r="T105" s="1">
        <v>12</v>
      </c>
      <c r="U105" s="1">
        <v>4</v>
      </c>
      <c r="V105" s="1">
        <v>3</v>
      </c>
      <c r="W105" s="1">
        <v>3</v>
      </c>
      <c r="X105" s="1">
        <v>2</v>
      </c>
      <c r="Y105" s="1">
        <v>4</v>
      </c>
      <c r="Z105" s="1">
        <v>4</v>
      </c>
      <c r="AA105" s="1">
        <v>3</v>
      </c>
      <c r="AB105" s="1">
        <v>2</v>
      </c>
      <c r="AC105" s="1">
        <v>4</v>
      </c>
      <c r="AD105" s="1">
        <v>3</v>
      </c>
      <c r="AE105" s="1">
        <v>4</v>
      </c>
      <c r="AF105" s="1">
        <v>2</v>
      </c>
      <c r="AG105" s="1">
        <v>3</v>
      </c>
      <c r="AH105" s="1">
        <v>2</v>
      </c>
      <c r="AI105" s="1">
        <v>2</v>
      </c>
      <c r="AJ105" s="1">
        <v>4</v>
      </c>
      <c r="AK105" s="1">
        <v>3</v>
      </c>
      <c r="AL105" s="1">
        <v>2</v>
      </c>
      <c r="AM105" s="1">
        <v>3</v>
      </c>
      <c r="AN105" s="1">
        <v>4</v>
      </c>
      <c r="AO105" s="1">
        <v>4</v>
      </c>
      <c r="AP105" s="1">
        <v>2</v>
      </c>
      <c r="AQ105" s="1">
        <v>4</v>
      </c>
      <c r="AR105" s="1">
        <v>2</v>
      </c>
      <c r="AS105" s="1">
        <v>2</v>
      </c>
      <c r="AT105" s="1">
        <v>3</v>
      </c>
      <c r="AU105" s="1">
        <v>2</v>
      </c>
      <c r="AV105" s="1">
        <v>4</v>
      </c>
      <c r="AW105" s="1">
        <v>4</v>
      </c>
      <c r="AX105" s="1">
        <v>2</v>
      </c>
      <c r="AY105" s="1">
        <v>3</v>
      </c>
      <c r="AZ105" s="1">
        <v>4</v>
      </c>
      <c r="BA105" s="1">
        <v>3</v>
      </c>
      <c r="BB105" s="1">
        <v>1</v>
      </c>
      <c r="BC105" s="1">
        <v>4</v>
      </c>
      <c r="BD105" s="1">
        <v>4</v>
      </c>
      <c r="BE105" s="1">
        <v>1</v>
      </c>
      <c r="BF105" s="1">
        <v>2</v>
      </c>
      <c r="BG105" s="1">
        <v>2</v>
      </c>
      <c r="BH105" s="1">
        <v>2</v>
      </c>
      <c r="BI105" s="1">
        <v>2</v>
      </c>
      <c r="BJ105" s="1">
        <v>4</v>
      </c>
      <c r="BK105" s="1">
        <v>5</v>
      </c>
      <c r="BL105" s="1">
        <v>4</v>
      </c>
      <c r="BM105" s="1">
        <v>4</v>
      </c>
      <c r="BN105" s="1">
        <v>3</v>
      </c>
      <c r="BO105" s="1">
        <v>1</v>
      </c>
      <c r="BP105" s="1">
        <v>7</v>
      </c>
      <c r="BQ105">
        <f t="shared" si="27"/>
        <v>31</v>
      </c>
      <c r="BR105">
        <f t="shared" si="0"/>
        <v>69</v>
      </c>
      <c r="BS105">
        <f t="shared" si="28"/>
        <v>25</v>
      </c>
    </row>
    <row r="106" spans="1:71" ht="12.75" x14ac:dyDescent="0.35">
      <c r="A106" s="2">
        <v>43346.848270752314</v>
      </c>
      <c r="B106" s="1" t="s">
        <v>59</v>
      </c>
      <c r="C106" s="1" t="str">
        <f t="shared" si="15"/>
        <v>ЖКСП</v>
      </c>
      <c r="D106" s="1" t="str">
        <f t="shared" si="16"/>
        <v>2. Усталый</v>
      </c>
      <c r="E106" s="1" t="str">
        <f t="shared" si="17"/>
        <v>1. Высокий</v>
      </c>
      <c r="F106" s="1" t="str">
        <f t="shared" si="18"/>
        <v>2. Ничотак</v>
      </c>
      <c r="G106" s="1" t="str">
        <f t="shared" si="19"/>
        <v>3. Не заменим</v>
      </c>
      <c r="H106" s="1" t="str">
        <f t="shared" si="20"/>
        <v>3. Люблю</v>
      </c>
      <c r="I106" s="1" t="str">
        <f t="shared" si="21"/>
        <v>3. Нервяка</v>
      </c>
      <c r="J106" t="str">
        <f t="shared" si="22"/>
        <v>2. Вроде был…</v>
      </c>
      <c r="K106" t="str">
        <f t="shared" si="23"/>
        <v>2. Средний</v>
      </c>
      <c r="L106" t="str">
        <f t="shared" si="24"/>
        <v>3. Крута!!!</v>
      </c>
      <c r="M106" t="str">
        <f t="shared" si="25"/>
        <v>2. Смешанно</v>
      </c>
      <c r="N106" t="str">
        <f t="shared" si="26"/>
        <v>1. Ниче, подождут</v>
      </c>
      <c r="O106" s="1">
        <v>33</v>
      </c>
      <c r="P106" s="1">
        <v>13</v>
      </c>
      <c r="Q106" s="1">
        <v>9</v>
      </c>
      <c r="R106" s="1">
        <v>6</v>
      </c>
      <c r="S106" s="1">
        <v>6</v>
      </c>
      <c r="T106" s="1">
        <v>10</v>
      </c>
      <c r="U106" s="1">
        <v>6</v>
      </c>
      <c r="V106" s="1">
        <v>6</v>
      </c>
      <c r="W106" s="1">
        <v>4</v>
      </c>
      <c r="X106" s="1">
        <v>3</v>
      </c>
      <c r="Y106" s="1">
        <v>2</v>
      </c>
      <c r="Z106" s="1">
        <v>4</v>
      </c>
      <c r="AA106" s="1">
        <v>3</v>
      </c>
      <c r="AB106" s="1">
        <v>3</v>
      </c>
      <c r="AC106" s="1">
        <v>3</v>
      </c>
      <c r="AD106" s="1">
        <v>2</v>
      </c>
      <c r="AE106" s="1">
        <v>2</v>
      </c>
      <c r="AF106" s="1">
        <v>2</v>
      </c>
      <c r="AG106" s="1">
        <v>4</v>
      </c>
      <c r="AH106" s="1">
        <v>4</v>
      </c>
      <c r="AI106" s="1">
        <v>4</v>
      </c>
      <c r="AJ106" s="1">
        <v>4</v>
      </c>
      <c r="AK106" s="1">
        <v>3</v>
      </c>
      <c r="AL106" s="1">
        <v>3</v>
      </c>
      <c r="AM106" s="1">
        <v>2</v>
      </c>
      <c r="AN106" s="1">
        <v>4</v>
      </c>
      <c r="AO106" s="1">
        <v>3</v>
      </c>
      <c r="AP106" s="1">
        <v>2</v>
      </c>
      <c r="AQ106" s="1">
        <v>3</v>
      </c>
      <c r="AR106" s="1">
        <v>3</v>
      </c>
      <c r="AS106" s="1">
        <v>1</v>
      </c>
      <c r="AT106" s="1">
        <v>2</v>
      </c>
      <c r="AU106" s="1">
        <v>2</v>
      </c>
      <c r="AV106" s="1">
        <v>4</v>
      </c>
      <c r="AW106" s="1">
        <v>4</v>
      </c>
      <c r="AX106" s="1">
        <v>3</v>
      </c>
      <c r="AY106" s="1">
        <v>3</v>
      </c>
      <c r="AZ106" s="1">
        <v>4</v>
      </c>
      <c r="BA106" s="1">
        <v>2</v>
      </c>
      <c r="BB106" s="1">
        <v>3</v>
      </c>
      <c r="BC106" s="1">
        <v>4</v>
      </c>
      <c r="BD106" s="1">
        <v>2</v>
      </c>
      <c r="BE106" s="1">
        <v>3</v>
      </c>
      <c r="BF106" s="1">
        <v>3</v>
      </c>
      <c r="BG106" s="1">
        <v>5</v>
      </c>
      <c r="BH106" s="1">
        <v>5</v>
      </c>
      <c r="BI106" s="1">
        <v>4</v>
      </c>
      <c r="BJ106" s="1">
        <v>2</v>
      </c>
      <c r="BK106" s="1">
        <v>2</v>
      </c>
      <c r="BL106" s="1">
        <v>2</v>
      </c>
      <c r="BM106" s="1">
        <v>2</v>
      </c>
      <c r="BN106" s="1">
        <v>3</v>
      </c>
      <c r="BO106" s="1">
        <v>1</v>
      </c>
      <c r="BP106" s="1">
        <v>6</v>
      </c>
      <c r="BQ106">
        <f t="shared" si="27"/>
        <v>28</v>
      </c>
      <c r="BR106">
        <f t="shared" si="0"/>
        <v>72</v>
      </c>
      <c r="BS106">
        <f t="shared" si="28"/>
        <v>21</v>
      </c>
    </row>
    <row r="107" spans="1:71" ht="12.75" x14ac:dyDescent="0.35">
      <c r="A107" s="2">
        <v>43346.848725717588</v>
      </c>
      <c r="B107" s="1" t="s">
        <v>58</v>
      </c>
      <c r="C107" s="1" t="str">
        <f t="shared" si="15"/>
        <v>М</v>
      </c>
      <c r="D107" s="1" t="str">
        <f t="shared" si="16"/>
        <v>2. Усталый</v>
      </c>
      <c r="E107" s="1" t="str">
        <f t="shared" si="17"/>
        <v>2. Умеренный</v>
      </c>
      <c r="F107" s="1" t="str">
        <f t="shared" si="18"/>
        <v>2. Ничотак</v>
      </c>
      <c r="G107" s="1" t="str">
        <f t="shared" si="19"/>
        <v>2. Хрен знает</v>
      </c>
      <c r="H107" s="1" t="str">
        <f t="shared" si="20"/>
        <v>2. Ну так...</v>
      </c>
      <c r="I107" s="1" t="str">
        <f t="shared" si="21"/>
        <v>2. Всяко-разно</v>
      </c>
      <c r="J107" t="str">
        <f t="shared" si="22"/>
        <v>1. Недавно</v>
      </c>
      <c r="K107" t="str">
        <f t="shared" si="23"/>
        <v>2. Средний</v>
      </c>
      <c r="L107" t="str">
        <f t="shared" si="24"/>
        <v>3. Крута!!!</v>
      </c>
      <c r="M107" t="str">
        <f t="shared" si="25"/>
        <v>1. Низкие ДУ</v>
      </c>
      <c r="N107" t="str">
        <f t="shared" si="26"/>
        <v>1. Ниче, подождут</v>
      </c>
      <c r="O107" s="1">
        <v>39</v>
      </c>
      <c r="P107" s="1">
        <v>19</v>
      </c>
      <c r="Q107" s="1">
        <v>1</v>
      </c>
      <c r="R107" s="1">
        <v>5</v>
      </c>
      <c r="S107" s="1">
        <v>3</v>
      </c>
      <c r="T107" s="1">
        <v>7</v>
      </c>
      <c r="U107" s="1">
        <v>7</v>
      </c>
      <c r="V107" s="1">
        <v>5</v>
      </c>
      <c r="W107" s="1">
        <v>3</v>
      </c>
      <c r="X107" s="1">
        <v>3</v>
      </c>
      <c r="Y107" s="1">
        <v>2</v>
      </c>
      <c r="Z107" s="1">
        <v>3</v>
      </c>
      <c r="AA107" s="1">
        <v>3</v>
      </c>
      <c r="AB107" s="1">
        <v>2</v>
      </c>
      <c r="AC107" s="1">
        <v>2</v>
      </c>
      <c r="AD107" s="1">
        <v>2</v>
      </c>
      <c r="AE107" s="1">
        <v>2</v>
      </c>
      <c r="AF107" s="1">
        <v>4</v>
      </c>
      <c r="AG107" s="1">
        <v>3</v>
      </c>
      <c r="AH107" s="1">
        <v>3</v>
      </c>
      <c r="AI107" s="1">
        <v>3</v>
      </c>
      <c r="AJ107" s="1">
        <v>3</v>
      </c>
      <c r="AK107" s="1">
        <v>2</v>
      </c>
      <c r="AL107" s="1">
        <v>2</v>
      </c>
      <c r="AM107" s="1">
        <v>3</v>
      </c>
      <c r="AN107" s="1">
        <v>2</v>
      </c>
      <c r="AO107" s="1">
        <v>3</v>
      </c>
      <c r="AP107" s="1">
        <v>3</v>
      </c>
      <c r="AQ107" s="1">
        <v>2</v>
      </c>
      <c r="AR107" s="1">
        <v>3</v>
      </c>
      <c r="AS107" s="1">
        <v>2</v>
      </c>
      <c r="AT107" s="1">
        <v>2</v>
      </c>
      <c r="AU107" s="1">
        <v>2</v>
      </c>
      <c r="AV107" s="1">
        <v>3</v>
      </c>
      <c r="AW107" s="1">
        <v>2</v>
      </c>
      <c r="AX107" s="1">
        <v>2</v>
      </c>
      <c r="AY107" s="1">
        <v>4</v>
      </c>
      <c r="AZ107" s="1">
        <v>4</v>
      </c>
      <c r="BA107" s="1">
        <v>3</v>
      </c>
      <c r="BB107" s="1">
        <v>2</v>
      </c>
      <c r="BC107" s="1">
        <v>4</v>
      </c>
      <c r="BD107" s="1">
        <v>2</v>
      </c>
      <c r="BE107" s="1">
        <v>3</v>
      </c>
      <c r="BF107" s="1">
        <v>4</v>
      </c>
      <c r="BG107" s="1">
        <v>4</v>
      </c>
      <c r="BH107" s="1">
        <v>2</v>
      </c>
      <c r="BI107" s="1">
        <v>1</v>
      </c>
      <c r="BJ107" s="1">
        <v>2</v>
      </c>
      <c r="BK107" s="1">
        <v>1</v>
      </c>
      <c r="BL107" s="1">
        <v>2</v>
      </c>
      <c r="BM107" s="1">
        <v>2</v>
      </c>
      <c r="BN107" s="1">
        <v>3</v>
      </c>
      <c r="BO107" s="1">
        <v>1</v>
      </c>
      <c r="BP107" s="1">
        <v>5</v>
      </c>
      <c r="BQ107">
        <f t="shared" si="27"/>
        <v>24</v>
      </c>
      <c r="BR107">
        <f t="shared" si="0"/>
        <v>64</v>
      </c>
      <c r="BS107">
        <f t="shared" si="28"/>
        <v>14</v>
      </c>
    </row>
    <row r="108" spans="1:71" ht="12.75" x14ac:dyDescent="0.35">
      <c r="A108" s="2">
        <v>43346.849702314816</v>
      </c>
      <c r="B108" s="1" t="s">
        <v>59</v>
      </c>
      <c r="C108" s="1" t="str">
        <f t="shared" si="15"/>
        <v>???</v>
      </c>
      <c r="D108" s="1" t="str">
        <f t="shared" si="16"/>
        <v>2. Усталый</v>
      </c>
      <c r="E108" s="1" t="str">
        <f t="shared" si="17"/>
        <v>2. Умеренный</v>
      </c>
      <c r="F108" s="1" t="str">
        <f t="shared" si="18"/>
        <v>2. Ничотак</v>
      </c>
      <c r="G108" s="1" t="str">
        <f t="shared" si="19"/>
        <v>1. Легко заменим</v>
      </c>
      <c r="H108" s="1" t="str">
        <f t="shared" si="20"/>
        <v>1. Ненавижу</v>
      </c>
      <c r="I108" s="1" t="str">
        <f t="shared" si="21"/>
        <v>2. Всяко-разно</v>
      </c>
      <c r="J108" t="str">
        <f t="shared" si="22"/>
        <v>1. Недавно</v>
      </c>
      <c r="K108" t="str">
        <f t="shared" si="23"/>
        <v>2. Средний</v>
      </c>
      <c r="L108" t="str">
        <f t="shared" si="24"/>
        <v>2. Вроде был…</v>
      </c>
      <c r="M108" t="str">
        <f t="shared" si="25"/>
        <v>1. Низкие ДУ</v>
      </c>
      <c r="N108" t="str">
        <f t="shared" si="26"/>
        <v>1. Ниче, подождут</v>
      </c>
      <c r="O108" s="1">
        <v>32</v>
      </c>
      <c r="P108" s="1">
        <v>9</v>
      </c>
      <c r="Q108" s="1">
        <v>2</v>
      </c>
      <c r="R108" s="1">
        <v>3</v>
      </c>
      <c r="S108" s="1">
        <v>0</v>
      </c>
      <c r="T108" s="1">
        <v>7</v>
      </c>
      <c r="U108" s="1">
        <v>4</v>
      </c>
      <c r="V108" s="1">
        <v>5</v>
      </c>
      <c r="W108" s="1">
        <v>5</v>
      </c>
      <c r="X108" s="1">
        <v>5</v>
      </c>
      <c r="Y108" s="1">
        <v>3</v>
      </c>
      <c r="Z108" s="1">
        <v>3</v>
      </c>
      <c r="AA108" s="1">
        <v>3</v>
      </c>
      <c r="AB108" s="1">
        <v>3</v>
      </c>
      <c r="AC108" s="1">
        <v>2</v>
      </c>
      <c r="AD108" s="1">
        <v>3</v>
      </c>
      <c r="AE108" s="1">
        <v>2</v>
      </c>
      <c r="AF108" s="1">
        <v>4</v>
      </c>
      <c r="AG108" s="1">
        <v>4</v>
      </c>
      <c r="AH108" s="1">
        <v>4</v>
      </c>
      <c r="AI108" s="1">
        <v>2</v>
      </c>
      <c r="AJ108" s="1">
        <v>3</v>
      </c>
      <c r="AK108" s="1">
        <v>2</v>
      </c>
      <c r="AL108" s="1">
        <v>1</v>
      </c>
      <c r="AM108" s="1">
        <v>1</v>
      </c>
      <c r="AN108" s="1">
        <v>3</v>
      </c>
      <c r="AO108" s="1">
        <v>4</v>
      </c>
      <c r="AP108" s="1">
        <v>4</v>
      </c>
      <c r="AQ108" s="1">
        <v>3</v>
      </c>
      <c r="AR108" s="1">
        <v>2</v>
      </c>
      <c r="AS108" s="1">
        <v>1</v>
      </c>
      <c r="AT108" s="1">
        <v>1</v>
      </c>
      <c r="AU108" s="1">
        <v>2</v>
      </c>
      <c r="AV108" s="1">
        <v>1</v>
      </c>
      <c r="AW108" s="1">
        <v>3</v>
      </c>
      <c r="AX108" s="1">
        <v>2</v>
      </c>
      <c r="AY108" s="1">
        <v>2</v>
      </c>
      <c r="AZ108" s="1">
        <v>4</v>
      </c>
      <c r="BA108" s="1">
        <v>4</v>
      </c>
      <c r="BB108" s="1">
        <v>3</v>
      </c>
      <c r="BC108" s="1">
        <v>3</v>
      </c>
      <c r="BD108" s="1">
        <v>1</v>
      </c>
      <c r="BE108" s="1">
        <v>3</v>
      </c>
      <c r="BF108" s="1">
        <v>2</v>
      </c>
      <c r="BG108" s="1">
        <v>2</v>
      </c>
      <c r="BH108" s="1">
        <v>4</v>
      </c>
      <c r="BI108" s="1">
        <v>1</v>
      </c>
      <c r="BJ108" s="1">
        <v>1</v>
      </c>
      <c r="BK108" s="1">
        <v>1</v>
      </c>
      <c r="BL108" s="1">
        <v>1</v>
      </c>
      <c r="BM108" s="1">
        <v>1</v>
      </c>
      <c r="BN108" s="1">
        <v>1</v>
      </c>
      <c r="BO108" s="1">
        <v>1</v>
      </c>
      <c r="BP108" s="1">
        <v>1</v>
      </c>
      <c r="BQ108">
        <f t="shared" si="27"/>
        <v>31</v>
      </c>
      <c r="BR108">
        <f t="shared" si="0"/>
        <v>59</v>
      </c>
      <c r="BS108">
        <f t="shared" si="28"/>
        <v>11</v>
      </c>
    </row>
    <row r="109" spans="1:71" ht="12.75" x14ac:dyDescent="0.35">
      <c r="A109" s="2">
        <v>43346.851727361107</v>
      </c>
      <c r="B109" s="1" t="s">
        <v>59</v>
      </c>
      <c r="C109" s="1" t="str">
        <f t="shared" si="15"/>
        <v>М</v>
      </c>
      <c r="D109" s="1" t="str">
        <f t="shared" si="16"/>
        <v>1. Не уставший</v>
      </c>
      <c r="E109" s="1" t="str">
        <f t="shared" si="17"/>
        <v>2. Умеренный</v>
      </c>
      <c r="F109" s="1" t="str">
        <f t="shared" si="18"/>
        <v>2. Ничотак</v>
      </c>
      <c r="G109" s="1" t="str">
        <f t="shared" si="19"/>
        <v>2. Хрен знает</v>
      </c>
      <c r="H109" s="1" t="str">
        <f t="shared" si="20"/>
        <v>3. Люблю</v>
      </c>
      <c r="I109" s="1" t="str">
        <f t="shared" si="21"/>
        <v>2. Всяко-разно</v>
      </c>
      <c r="J109" t="str">
        <f t="shared" si="22"/>
        <v>2. Вроде был…</v>
      </c>
      <c r="K109" t="str">
        <f t="shared" si="23"/>
        <v>2. Средний</v>
      </c>
      <c r="L109" t="str">
        <f t="shared" si="24"/>
        <v>3. Крута!!!</v>
      </c>
      <c r="M109" t="str">
        <f t="shared" si="25"/>
        <v>2. Смешанно</v>
      </c>
      <c r="N109" t="str">
        <f t="shared" si="26"/>
        <v>1. Ниче, подождут</v>
      </c>
      <c r="O109" s="1">
        <v>32</v>
      </c>
      <c r="P109" s="1">
        <v>15</v>
      </c>
      <c r="Q109" s="1">
        <v>0.3</v>
      </c>
      <c r="R109" s="1">
        <v>6</v>
      </c>
      <c r="S109" s="1">
        <v>15</v>
      </c>
      <c r="T109" s="1">
        <v>12</v>
      </c>
      <c r="U109" s="1">
        <v>7</v>
      </c>
      <c r="V109" s="1">
        <v>4</v>
      </c>
      <c r="W109" s="1">
        <v>3</v>
      </c>
      <c r="X109" s="1">
        <v>2</v>
      </c>
      <c r="Y109" s="1">
        <v>1</v>
      </c>
      <c r="Z109" s="1">
        <v>4</v>
      </c>
      <c r="AA109" s="1">
        <v>1</v>
      </c>
      <c r="AB109" s="1">
        <v>1</v>
      </c>
      <c r="AC109" s="1">
        <v>1</v>
      </c>
      <c r="AD109" s="1">
        <v>1</v>
      </c>
      <c r="AE109" s="1">
        <v>1</v>
      </c>
      <c r="AF109" s="1">
        <v>5</v>
      </c>
      <c r="AG109" s="1">
        <v>3</v>
      </c>
      <c r="AH109" s="1">
        <v>3</v>
      </c>
      <c r="AI109" s="1">
        <v>4</v>
      </c>
      <c r="AJ109" s="1">
        <v>1</v>
      </c>
      <c r="AK109" s="1">
        <v>4</v>
      </c>
      <c r="AL109" s="1">
        <v>4</v>
      </c>
      <c r="AM109" s="1">
        <v>2</v>
      </c>
      <c r="AN109" s="1">
        <v>2</v>
      </c>
      <c r="AO109" s="1">
        <v>3</v>
      </c>
      <c r="AP109" s="1">
        <v>4</v>
      </c>
      <c r="AQ109" s="1">
        <v>4</v>
      </c>
      <c r="AR109" s="1">
        <v>1</v>
      </c>
      <c r="AS109" s="1">
        <v>1</v>
      </c>
      <c r="AT109" s="1">
        <v>1</v>
      </c>
      <c r="AU109" s="1">
        <v>3</v>
      </c>
      <c r="AV109" s="1">
        <v>3</v>
      </c>
      <c r="AW109" s="1">
        <v>1</v>
      </c>
      <c r="AX109" s="1">
        <v>3</v>
      </c>
      <c r="AY109" s="1">
        <v>2</v>
      </c>
      <c r="AZ109" s="1">
        <v>3</v>
      </c>
      <c r="BA109" s="1">
        <v>3</v>
      </c>
      <c r="BB109" s="1">
        <v>1</v>
      </c>
      <c r="BC109" s="1">
        <v>1</v>
      </c>
      <c r="BD109" s="1">
        <v>3</v>
      </c>
      <c r="BE109" s="1">
        <v>3</v>
      </c>
      <c r="BF109" s="1">
        <v>3</v>
      </c>
      <c r="BG109" s="1">
        <v>5</v>
      </c>
      <c r="BH109" s="1">
        <v>4</v>
      </c>
      <c r="BI109" s="1">
        <v>3</v>
      </c>
      <c r="BJ109" s="1">
        <v>3</v>
      </c>
      <c r="BK109" s="1">
        <v>2</v>
      </c>
      <c r="BL109" s="1">
        <v>2</v>
      </c>
      <c r="BM109" s="1">
        <v>1</v>
      </c>
      <c r="BN109" s="1">
        <v>5</v>
      </c>
      <c r="BO109" s="1">
        <v>1</v>
      </c>
      <c r="BP109" s="1">
        <v>4</v>
      </c>
      <c r="BQ109">
        <f t="shared" si="27"/>
        <v>14</v>
      </c>
      <c r="BR109">
        <f t="shared" si="0"/>
        <v>60</v>
      </c>
      <c r="BS109">
        <f t="shared" si="28"/>
        <v>21</v>
      </c>
    </row>
    <row r="110" spans="1:71" ht="12.75" x14ac:dyDescent="0.35">
      <c r="A110" s="2">
        <v>43346.857974270832</v>
      </c>
      <c r="B110" s="1" t="s">
        <v>58</v>
      </c>
      <c r="C110" s="1" t="str">
        <f t="shared" si="15"/>
        <v>ЖКСП</v>
      </c>
      <c r="D110" s="1" t="str">
        <f t="shared" si="16"/>
        <v>3. В загоне</v>
      </c>
      <c r="E110" s="1" t="str">
        <f t="shared" si="17"/>
        <v>1. Высокий</v>
      </c>
      <c r="F110" s="1" t="str">
        <f t="shared" si="18"/>
        <v>2. Ничотак</v>
      </c>
      <c r="G110" s="1" t="str">
        <f t="shared" si="19"/>
        <v>3. Не заменим</v>
      </c>
      <c r="H110" s="1" t="str">
        <f t="shared" si="20"/>
        <v>2. Ну так...</v>
      </c>
      <c r="I110" s="1" t="str">
        <f t="shared" si="21"/>
        <v>3. Нервяка</v>
      </c>
      <c r="J110" t="str">
        <f t="shared" si="22"/>
        <v>3. Очень давно</v>
      </c>
      <c r="K110" t="str">
        <f t="shared" si="23"/>
        <v>2. Средний</v>
      </c>
      <c r="L110" t="str">
        <f t="shared" si="24"/>
        <v>3. Крута!!!</v>
      </c>
      <c r="M110" t="str">
        <f t="shared" si="25"/>
        <v>3. нимагубезпочты</v>
      </c>
      <c r="N110" t="str">
        <f t="shared" si="26"/>
        <v>3. Простойэтоплоха!</v>
      </c>
      <c r="O110" s="1">
        <v>34</v>
      </c>
      <c r="P110" s="1">
        <v>18</v>
      </c>
      <c r="Q110" s="1">
        <v>10</v>
      </c>
      <c r="R110" s="1">
        <v>5</v>
      </c>
      <c r="S110" s="1">
        <v>52</v>
      </c>
      <c r="T110" s="1">
        <v>7</v>
      </c>
      <c r="U110" s="1">
        <v>7</v>
      </c>
      <c r="V110" s="1">
        <v>7</v>
      </c>
      <c r="W110" s="1">
        <v>5</v>
      </c>
      <c r="X110" s="1">
        <v>4</v>
      </c>
      <c r="Y110" s="1">
        <v>3</v>
      </c>
      <c r="Z110" s="1">
        <v>1</v>
      </c>
      <c r="AA110" s="1">
        <v>5</v>
      </c>
      <c r="AB110" s="1">
        <v>4</v>
      </c>
      <c r="AC110" s="1">
        <v>3</v>
      </c>
      <c r="AD110" s="1">
        <v>4</v>
      </c>
      <c r="AE110" s="1">
        <v>5</v>
      </c>
      <c r="AF110" s="1">
        <v>3</v>
      </c>
      <c r="AG110" s="1">
        <v>4</v>
      </c>
      <c r="AH110" s="1">
        <v>4</v>
      </c>
      <c r="AI110" s="1">
        <v>4</v>
      </c>
      <c r="AJ110" s="1">
        <v>2</v>
      </c>
      <c r="AK110" s="1">
        <v>4</v>
      </c>
      <c r="AL110" s="1">
        <v>4</v>
      </c>
      <c r="AM110" s="1">
        <v>4</v>
      </c>
      <c r="AN110" s="1">
        <v>4</v>
      </c>
      <c r="AO110" s="1">
        <v>4</v>
      </c>
      <c r="AP110" s="1">
        <v>4</v>
      </c>
      <c r="AQ110" s="1">
        <v>4</v>
      </c>
      <c r="AR110" s="1">
        <v>4</v>
      </c>
      <c r="AS110" s="1">
        <v>4</v>
      </c>
      <c r="AT110" s="1">
        <v>1</v>
      </c>
      <c r="AU110" s="1">
        <v>4</v>
      </c>
      <c r="AV110" s="1">
        <v>4</v>
      </c>
      <c r="AW110" s="1">
        <v>4</v>
      </c>
      <c r="AX110" s="1">
        <v>4</v>
      </c>
      <c r="AY110" s="1">
        <v>4</v>
      </c>
      <c r="AZ110" s="1">
        <v>4</v>
      </c>
      <c r="BA110" s="1">
        <v>4</v>
      </c>
      <c r="BB110" s="1">
        <v>4</v>
      </c>
      <c r="BC110" s="1">
        <v>4</v>
      </c>
      <c r="BD110" s="1">
        <v>4</v>
      </c>
      <c r="BE110" s="1">
        <v>4</v>
      </c>
      <c r="BF110" s="1">
        <v>5</v>
      </c>
      <c r="BG110" s="1">
        <v>5</v>
      </c>
      <c r="BH110" s="1">
        <v>5</v>
      </c>
      <c r="BI110" s="1">
        <v>5</v>
      </c>
      <c r="BJ110" s="1">
        <v>5</v>
      </c>
      <c r="BK110" s="1">
        <v>5</v>
      </c>
      <c r="BL110" s="1">
        <v>5</v>
      </c>
      <c r="BM110" s="1">
        <v>5</v>
      </c>
      <c r="BN110" s="1">
        <v>5</v>
      </c>
      <c r="BO110" s="1">
        <v>5</v>
      </c>
      <c r="BP110" s="1">
        <v>7</v>
      </c>
      <c r="BQ110">
        <f t="shared" si="27"/>
        <v>41</v>
      </c>
      <c r="BR110">
        <f t="shared" si="0"/>
        <v>91</v>
      </c>
      <c r="BS110">
        <f t="shared" si="28"/>
        <v>40</v>
      </c>
    </row>
    <row r="111" spans="1:71" ht="12.75" x14ac:dyDescent="0.35">
      <c r="A111" s="2">
        <v>43346.86507324074</v>
      </c>
      <c r="B111" s="1" t="s">
        <v>59</v>
      </c>
      <c r="C111" s="1" t="str">
        <f t="shared" si="15"/>
        <v>ЖКСП</v>
      </c>
      <c r="D111" s="1" t="str">
        <f t="shared" si="16"/>
        <v>1. Не уставший</v>
      </c>
      <c r="E111" s="1" t="str">
        <f t="shared" si="17"/>
        <v>2. Умеренный</v>
      </c>
      <c r="F111" s="1" t="str">
        <f t="shared" si="18"/>
        <v>2. Ничотак</v>
      </c>
      <c r="G111" s="1" t="str">
        <f t="shared" si="19"/>
        <v>2. Хрен знает</v>
      </c>
      <c r="H111" s="1" t="str">
        <f t="shared" si="20"/>
        <v>2. Ну так...</v>
      </c>
      <c r="I111" s="1" t="str">
        <f t="shared" si="21"/>
        <v>2. Всяко-разно</v>
      </c>
      <c r="J111" t="str">
        <f t="shared" si="22"/>
        <v>2. Вроде был…</v>
      </c>
      <c r="K111" t="str">
        <f t="shared" si="23"/>
        <v>3. Большой</v>
      </c>
      <c r="L111" t="str">
        <f t="shared" si="24"/>
        <v>3. Крута!!!</v>
      </c>
      <c r="M111" t="str">
        <f t="shared" si="25"/>
        <v>1. Низкие ДУ</v>
      </c>
      <c r="N111" t="str">
        <f t="shared" si="26"/>
        <v>1. Ниче, подождут</v>
      </c>
      <c r="O111" s="1">
        <v>37</v>
      </c>
      <c r="P111" s="1">
        <v>20</v>
      </c>
      <c r="Q111" s="1">
        <v>9</v>
      </c>
      <c r="R111" s="1">
        <v>4</v>
      </c>
      <c r="S111" s="1">
        <v>9</v>
      </c>
      <c r="T111" s="1">
        <v>18</v>
      </c>
      <c r="U111" s="1">
        <v>6</v>
      </c>
      <c r="V111" s="1">
        <v>3</v>
      </c>
      <c r="W111" s="1">
        <v>2</v>
      </c>
      <c r="X111" s="1">
        <v>2</v>
      </c>
      <c r="Y111" s="1">
        <v>2</v>
      </c>
      <c r="Z111" s="1">
        <v>4</v>
      </c>
      <c r="AA111" s="1">
        <v>2</v>
      </c>
      <c r="AB111" s="1">
        <v>3</v>
      </c>
      <c r="AC111" s="1">
        <v>2</v>
      </c>
      <c r="AD111" s="1">
        <v>3</v>
      </c>
      <c r="AE111" s="1">
        <v>2</v>
      </c>
      <c r="AF111" s="1">
        <v>4</v>
      </c>
      <c r="AG111" s="1">
        <v>3</v>
      </c>
      <c r="AH111" s="1">
        <v>3</v>
      </c>
      <c r="AI111" s="1">
        <v>2</v>
      </c>
      <c r="AJ111" s="1">
        <v>4</v>
      </c>
      <c r="AK111" s="1">
        <v>2</v>
      </c>
      <c r="AL111" s="1">
        <v>2</v>
      </c>
      <c r="AM111" s="1">
        <v>1</v>
      </c>
      <c r="AN111" s="1">
        <v>3</v>
      </c>
      <c r="AO111" s="1">
        <v>4</v>
      </c>
      <c r="AP111" s="1">
        <v>4</v>
      </c>
      <c r="AQ111" s="1">
        <v>3</v>
      </c>
      <c r="AR111" s="1">
        <v>2</v>
      </c>
      <c r="AS111" s="1">
        <v>3</v>
      </c>
      <c r="AT111" s="1">
        <v>3</v>
      </c>
      <c r="AU111" s="1">
        <v>1</v>
      </c>
      <c r="AV111" s="1">
        <v>3</v>
      </c>
      <c r="AW111" s="1">
        <v>3</v>
      </c>
      <c r="AX111" s="1">
        <v>3</v>
      </c>
      <c r="AY111" s="1">
        <v>2</v>
      </c>
      <c r="AZ111" s="1">
        <v>1</v>
      </c>
      <c r="BA111" s="1">
        <v>2</v>
      </c>
      <c r="BB111" s="1">
        <v>4</v>
      </c>
      <c r="BC111" s="1">
        <v>1</v>
      </c>
      <c r="BD111" s="1">
        <v>2</v>
      </c>
      <c r="BE111" s="1">
        <v>3</v>
      </c>
      <c r="BF111" s="1">
        <v>5</v>
      </c>
      <c r="BG111" s="1">
        <v>5</v>
      </c>
      <c r="BH111" s="1">
        <v>4</v>
      </c>
      <c r="BI111" s="1">
        <v>1</v>
      </c>
      <c r="BJ111" s="1">
        <v>1</v>
      </c>
      <c r="BK111" s="1">
        <v>1</v>
      </c>
      <c r="BL111" s="1">
        <v>1</v>
      </c>
      <c r="BM111" s="1">
        <v>1</v>
      </c>
      <c r="BN111" s="1">
        <v>1</v>
      </c>
      <c r="BO111" s="1">
        <v>1</v>
      </c>
      <c r="BP111" s="1">
        <v>4</v>
      </c>
      <c r="BQ111">
        <f t="shared" si="27"/>
        <v>22</v>
      </c>
      <c r="BR111">
        <f t="shared" si="0"/>
        <v>61</v>
      </c>
      <c r="BS111">
        <f t="shared" si="28"/>
        <v>11</v>
      </c>
    </row>
    <row r="112" spans="1:71" ht="12.75" x14ac:dyDescent="0.35">
      <c r="A112" s="2">
        <v>43346.867120185183</v>
      </c>
      <c r="B112" s="1" t="s">
        <v>58</v>
      </c>
      <c r="C112" s="1" t="str">
        <f t="shared" si="15"/>
        <v>???</v>
      </c>
      <c r="D112" s="1" t="str">
        <f t="shared" si="16"/>
        <v>1. Не уставший</v>
      </c>
      <c r="E112" s="1" t="str">
        <f t="shared" si="17"/>
        <v>3. Низкий</v>
      </c>
      <c r="F112" s="1" t="str">
        <f t="shared" si="18"/>
        <v>2. Ничотак</v>
      </c>
      <c r="G112" s="1" t="str">
        <f t="shared" si="19"/>
        <v>2. Хрен знает</v>
      </c>
      <c r="H112" s="1" t="str">
        <f t="shared" si="20"/>
        <v>2. Ну так...</v>
      </c>
      <c r="I112" s="1" t="str">
        <f t="shared" si="21"/>
        <v>2. Всяко-разно</v>
      </c>
      <c r="J112" t="str">
        <f t="shared" si="22"/>
        <v>1. Недавно</v>
      </c>
      <c r="K112" t="str">
        <f t="shared" si="23"/>
        <v>3. Большой</v>
      </c>
      <c r="L112" t="str">
        <f t="shared" si="24"/>
        <v>3. Крута!!!</v>
      </c>
      <c r="M112" t="str">
        <f t="shared" si="25"/>
        <v>2. Смешанно</v>
      </c>
      <c r="N112" t="str">
        <f t="shared" si="26"/>
        <v>1. Ниче, подождут</v>
      </c>
      <c r="O112" s="1">
        <v>43</v>
      </c>
      <c r="P112" s="1">
        <v>20</v>
      </c>
      <c r="Q112" s="1">
        <v>3</v>
      </c>
      <c r="R112" s="1">
        <v>5</v>
      </c>
      <c r="S112" s="1">
        <v>4</v>
      </c>
      <c r="T112" s="1">
        <v>17</v>
      </c>
      <c r="U112" s="1">
        <v>7</v>
      </c>
      <c r="V112" s="1">
        <v>5</v>
      </c>
      <c r="W112" s="1">
        <v>2</v>
      </c>
      <c r="X112" s="1">
        <v>2</v>
      </c>
      <c r="Y112" s="1">
        <v>2</v>
      </c>
      <c r="Z112" s="1">
        <v>4</v>
      </c>
      <c r="AA112" s="1">
        <v>2</v>
      </c>
      <c r="AB112" s="1">
        <v>2</v>
      </c>
      <c r="AC112" s="1">
        <v>2</v>
      </c>
      <c r="AD112" s="1">
        <v>2</v>
      </c>
      <c r="AE112" s="1">
        <v>2</v>
      </c>
      <c r="AF112" s="1">
        <v>4</v>
      </c>
      <c r="AG112" s="1">
        <v>2</v>
      </c>
      <c r="AH112" s="1">
        <v>2</v>
      </c>
      <c r="AI112" s="1">
        <v>2</v>
      </c>
      <c r="AJ112" s="1">
        <v>2</v>
      </c>
      <c r="AK112" s="1">
        <v>2</v>
      </c>
      <c r="AL112" s="1">
        <v>3</v>
      </c>
      <c r="AM112" s="1">
        <v>2</v>
      </c>
      <c r="AN112" s="1">
        <v>2</v>
      </c>
      <c r="AO112" s="1">
        <v>3</v>
      </c>
      <c r="AP112" s="1">
        <v>2</v>
      </c>
      <c r="AQ112" s="1">
        <v>2</v>
      </c>
      <c r="AR112" s="1">
        <v>2</v>
      </c>
      <c r="AS112" s="1">
        <v>2</v>
      </c>
      <c r="AT112" s="1">
        <v>2</v>
      </c>
      <c r="AU112" s="1">
        <v>3</v>
      </c>
      <c r="AV112" s="1">
        <v>2</v>
      </c>
      <c r="AW112" s="1">
        <v>2</v>
      </c>
      <c r="AX112" s="1">
        <v>2</v>
      </c>
      <c r="AY112" s="1">
        <v>2</v>
      </c>
      <c r="AZ112" s="1">
        <v>2</v>
      </c>
      <c r="BA112" s="1">
        <v>2</v>
      </c>
      <c r="BB112" s="1">
        <v>2</v>
      </c>
      <c r="BC112" s="1">
        <v>2</v>
      </c>
      <c r="BD112" s="1">
        <v>2</v>
      </c>
      <c r="BE112" s="1">
        <v>2</v>
      </c>
      <c r="BF112" s="1">
        <v>2</v>
      </c>
      <c r="BG112" s="1">
        <v>2</v>
      </c>
      <c r="BH112" s="1">
        <v>2</v>
      </c>
      <c r="BI112" s="1">
        <v>2</v>
      </c>
      <c r="BJ112" s="1">
        <v>4</v>
      </c>
      <c r="BK112" s="1">
        <v>4</v>
      </c>
      <c r="BL112" s="1">
        <v>4</v>
      </c>
      <c r="BM112" s="1">
        <v>2</v>
      </c>
      <c r="BN112" s="1">
        <v>4</v>
      </c>
      <c r="BO112" s="1">
        <v>2</v>
      </c>
      <c r="BP112" s="1">
        <v>3</v>
      </c>
      <c r="BQ112">
        <f t="shared" si="27"/>
        <v>20</v>
      </c>
      <c r="BR112">
        <f t="shared" si="0"/>
        <v>51</v>
      </c>
      <c r="BS112">
        <f t="shared" si="28"/>
        <v>24</v>
      </c>
    </row>
    <row r="113" spans="1:71" ht="12.75" x14ac:dyDescent="0.35">
      <c r="A113" s="2">
        <v>43346.869654675931</v>
      </c>
      <c r="B113" s="1" t="s">
        <v>58</v>
      </c>
      <c r="C113" s="1" t="str">
        <f t="shared" si="15"/>
        <v>ЖКСП</v>
      </c>
      <c r="D113" s="1" t="str">
        <f t="shared" si="16"/>
        <v>3. В загоне</v>
      </c>
      <c r="E113" s="1" t="str">
        <f t="shared" si="17"/>
        <v>1. Высокий</v>
      </c>
      <c r="F113" s="1" t="str">
        <f t="shared" si="18"/>
        <v>2. Ничотак</v>
      </c>
      <c r="G113" s="1" t="str">
        <f t="shared" si="19"/>
        <v>3. Не заменим</v>
      </c>
      <c r="H113" s="1" t="str">
        <f t="shared" si="20"/>
        <v>2. Ну так...</v>
      </c>
      <c r="I113" s="1" t="str">
        <f t="shared" si="21"/>
        <v>3. Нервяка</v>
      </c>
      <c r="J113" t="str">
        <f t="shared" si="22"/>
        <v>3. Очень давно</v>
      </c>
      <c r="K113" t="str">
        <f t="shared" si="23"/>
        <v>3. Большой</v>
      </c>
      <c r="L113" t="str">
        <f t="shared" si="24"/>
        <v>3. Крута!!!</v>
      </c>
      <c r="M113" t="str">
        <f t="shared" si="25"/>
        <v>2. Смешанно</v>
      </c>
      <c r="N113" t="str">
        <f t="shared" si="26"/>
        <v>3. Простойэтоплоха!</v>
      </c>
      <c r="O113" s="1">
        <v>41</v>
      </c>
      <c r="P113" s="1">
        <v>24</v>
      </c>
      <c r="Q113" s="1">
        <v>16</v>
      </c>
      <c r="R113" s="1">
        <v>4</v>
      </c>
      <c r="S113" s="1">
        <v>20</v>
      </c>
      <c r="T113" s="1">
        <v>30</v>
      </c>
      <c r="U113" s="1">
        <v>6</v>
      </c>
      <c r="V113" s="1">
        <v>7</v>
      </c>
      <c r="W113" s="1">
        <v>4</v>
      </c>
      <c r="X113" s="1">
        <v>4</v>
      </c>
      <c r="Y113" s="1">
        <v>5</v>
      </c>
      <c r="Z113" s="1">
        <v>3</v>
      </c>
      <c r="AA113" s="1">
        <v>5</v>
      </c>
      <c r="AB113" s="1">
        <v>4</v>
      </c>
      <c r="AC113" s="1">
        <v>3</v>
      </c>
      <c r="AD113" s="1">
        <v>4</v>
      </c>
      <c r="AE113" s="1">
        <v>5</v>
      </c>
      <c r="AF113" s="1">
        <v>5</v>
      </c>
      <c r="AG113" s="1">
        <v>3</v>
      </c>
      <c r="AH113" s="1">
        <v>3</v>
      </c>
      <c r="AI113" s="1">
        <v>4</v>
      </c>
      <c r="AJ113" s="1">
        <v>3</v>
      </c>
      <c r="AK113" s="1">
        <v>4</v>
      </c>
      <c r="AL113" s="1">
        <v>4</v>
      </c>
      <c r="AM113" s="1">
        <v>4</v>
      </c>
      <c r="AN113" s="1">
        <v>4</v>
      </c>
      <c r="AO113" s="1">
        <v>3</v>
      </c>
      <c r="AP113" s="1">
        <v>4</v>
      </c>
      <c r="AQ113" s="1">
        <v>4</v>
      </c>
      <c r="AR113" s="1">
        <v>3</v>
      </c>
      <c r="AS113" s="1">
        <v>2</v>
      </c>
      <c r="AT113" s="1">
        <v>3</v>
      </c>
      <c r="AU113" s="1">
        <v>4</v>
      </c>
      <c r="AV113" s="1">
        <v>4</v>
      </c>
      <c r="AW113" s="1">
        <v>2</v>
      </c>
      <c r="AX113" s="1">
        <v>3</v>
      </c>
      <c r="AY113" s="1">
        <v>4</v>
      </c>
      <c r="AZ113" s="1">
        <v>3</v>
      </c>
      <c r="BA113" s="1">
        <v>2</v>
      </c>
      <c r="BB113" s="1">
        <v>3</v>
      </c>
      <c r="BC113" s="1">
        <v>3</v>
      </c>
      <c r="BD113" s="1">
        <v>2</v>
      </c>
      <c r="BE113" s="1">
        <v>2</v>
      </c>
      <c r="BF113" s="1">
        <v>5</v>
      </c>
      <c r="BG113" s="1">
        <v>2</v>
      </c>
      <c r="BH113" s="1">
        <v>4</v>
      </c>
      <c r="BI113" s="1">
        <v>3</v>
      </c>
      <c r="BJ113" s="1">
        <v>1</v>
      </c>
      <c r="BK113" s="1">
        <v>3</v>
      </c>
      <c r="BL113" s="1">
        <v>2</v>
      </c>
      <c r="BM113" s="1">
        <v>4</v>
      </c>
      <c r="BN113" s="1">
        <v>2</v>
      </c>
      <c r="BO113" s="1">
        <v>2</v>
      </c>
      <c r="BP113" s="1">
        <v>7</v>
      </c>
      <c r="BQ113">
        <f t="shared" si="27"/>
        <v>38</v>
      </c>
      <c r="BR113">
        <f t="shared" si="0"/>
        <v>77</v>
      </c>
      <c r="BS113">
        <f t="shared" si="28"/>
        <v>21</v>
      </c>
    </row>
    <row r="114" spans="1:71" ht="12.75" x14ac:dyDescent="0.35">
      <c r="A114" s="2">
        <v>43346.87375392361</v>
      </c>
      <c r="B114" s="1" t="s">
        <v>58</v>
      </c>
      <c r="C114" s="1" t="str">
        <f t="shared" si="15"/>
        <v>М</v>
      </c>
      <c r="D114" s="1" t="str">
        <f t="shared" si="16"/>
        <v>2. Усталый</v>
      </c>
      <c r="E114" s="1" t="str">
        <f t="shared" si="17"/>
        <v>2. Умеренный</v>
      </c>
      <c r="F114" s="1" t="str">
        <f t="shared" si="18"/>
        <v>2. Ничотак</v>
      </c>
      <c r="G114" s="1" t="str">
        <f t="shared" si="19"/>
        <v>2. Хрен знает</v>
      </c>
      <c r="H114" s="1" t="str">
        <f t="shared" si="20"/>
        <v>3. Люблю</v>
      </c>
      <c r="I114" s="1" t="str">
        <f t="shared" si="21"/>
        <v>2. Всяко-разно</v>
      </c>
      <c r="J114" t="str">
        <f t="shared" si="22"/>
        <v>2. Вроде был…</v>
      </c>
      <c r="K114" t="str">
        <f t="shared" si="23"/>
        <v>1. КороткийНедавно</v>
      </c>
      <c r="L114" t="str">
        <f t="shared" si="24"/>
        <v>2. Вроде был…</v>
      </c>
      <c r="M114" t="str">
        <f t="shared" si="25"/>
        <v>1. Низкие ДУ</v>
      </c>
      <c r="N114" t="str">
        <f t="shared" si="26"/>
        <v>1. Ниче, подождут</v>
      </c>
      <c r="O114" s="1">
        <v>30</v>
      </c>
      <c r="P114" s="1">
        <v>13</v>
      </c>
      <c r="Q114" s="1">
        <v>0.25</v>
      </c>
      <c r="R114" s="1">
        <v>6</v>
      </c>
      <c r="S114" s="1">
        <v>17</v>
      </c>
      <c r="T114" s="1">
        <v>5</v>
      </c>
      <c r="U114" s="1">
        <v>5</v>
      </c>
      <c r="V114" s="1">
        <v>4</v>
      </c>
      <c r="W114" s="1">
        <v>2</v>
      </c>
      <c r="X114" s="1">
        <v>2</v>
      </c>
      <c r="Y114" s="1">
        <v>1</v>
      </c>
      <c r="Z114" s="1">
        <v>2</v>
      </c>
      <c r="AA114" s="1">
        <v>2</v>
      </c>
      <c r="AB114" s="1">
        <v>3</v>
      </c>
      <c r="AC114" s="1">
        <v>3</v>
      </c>
      <c r="AD114" s="1">
        <v>2</v>
      </c>
      <c r="AE114" s="1">
        <v>3</v>
      </c>
      <c r="AF114" s="1">
        <v>2</v>
      </c>
      <c r="AG114" s="1">
        <v>3</v>
      </c>
      <c r="AH114" s="1">
        <v>2</v>
      </c>
      <c r="AI114" s="1">
        <v>3</v>
      </c>
      <c r="AJ114" s="1">
        <v>4</v>
      </c>
      <c r="AK114" s="1">
        <v>2</v>
      </c>
      <c r="AL114" s="1">
        <v>3</v>
      </c>
      <c r="AM114" s="1">
        <v>1</v>
      </c>
      <c r="AN114" s="1">
        <v>2</v>
      </c>
      <c r="AO114" s="1">
        <v>3</v>
      </c>
      <c r="AP114" s="1">
        <v>4</v>
      </c>
      <c r="AQ114" s="1">
        <v>4</v>
      </c>
      <c r="AR114" s="1">
        <v>1</v>
      </c>
      <c r="AS114" s="1">
        <v>1</v>
      </c>
      <c r="AT114" s="1">
        <v>2</v>
      </c>
      <c r="AU114" s="1">
        <v>1</v>
      </c>
      <c r="AV114" s="1">
        <v>1</v>
      </c>
      <c r="AW114" s="1">
        <v>4</v>
      </c>
      <c r="AX114" s="1">
        <v>4</v>
      </c>
      <c r="AY114" s="1">
        <v>4</v>
      </c>
      <c r="AZ114" s="1">
        <v>4</v>
      </c>
      <c r="BA114" s="1">
        <v>4</v>
      </c>
      <c r="BB114" s="1">
        <v>1</v>
      </c>
      <c r="BC114" s="1">
        <v>3</v>
      </c>
      <c r="BD114" s="1">
        <v>4</v>
      </c>
      <c r="BE114" s="1">
        <v>2</v>
      </c>
      <c r="BF114" s="1">
        <v>5</v>
      </c>
      <c r="BG114" s="1">
        <v>3</v>
      </c>
      <c r="BH114" s="1">
        <v>1</v>
      </c>
      <c r="BI114" s="1">
        <v>1</v>
      </c>
      <c r="BJ114" s="1">
        <v>1</v>
      </c>
      <c r="BK114" s="1">
        <v>2</v>
      </c>
      <c r="BL114" s="1">
        <v>1</v>
      </c>
      <c r="BM114" s="1">
        <v>1</v>
      </c>
      <c r="BN114" s="1">
        <v>1</v>
      </c>
      <c r="BO114" s="1">
        <v>1</v>
      </c>
      <c r="BP114" s="1">
        <v>3</v>
      </c>
      <c r="BQ114">
        <f t="shared" si="27"/>
        <v>26</v>
      </c>
      <c r="BR114">
        <f t="shared" si="0"/>
        <v>64</v>
      </c>
      <c r="BS114">
        <f t="shared" si="28"/>
        <v>9</v>
      </c>
    </row>
    <row r="115" spans="1:71" ht="12.75" x14ac:dyDescent="0.35">
      <c r="A115" s="2">
        <v>43346.882112708336</v>
      </c>
      <c r="B115" s="1" t="s">
        <v>58</v>
      </c>
      <c r="C115" s="1" t="str">
        <f t="shared" si="15"/>
        <v>ЖКСП</v>
      </c>
      <c r="D115" s="1" t="str">
        <f t="shared" si="16"/>
        <v>2. Усталый</v>
      </c>
      <c r="E115" s="1" t="str">
        <f t="shared" si="17"/>
        <v>3. Низкий</v>
      </c>
      <c r="F115" s="1" t="str">
        <f t="shared" si="18"/>
        <v>2. Ничотак</v>
      </c>
      <c r="G115" s="1" t="str">
        <f t="shared" si="19"/>
        <v>2. Хрен знает</v>
      </c>
      <c r="H115" s="1" t="str">
        <f t="shared" si="20"/>
        <v>2. Ну так...</v>
      </c>
      <c r="I115" s="1" t="str">
        <f t="shared" si="21"/>
        <v>2. Всяко-разно</v>
      </c>
      <c r="J115" t="str">
        <f t="shared" si="22"/>
        <v>2. Вроде был…</v>
      </c>
      <c r="K115" t="str">
        <f t="shared" si="23"/>
        <v>2. Средний</v>
      </c>
      <c r="L115" t="str">
        <f t="shared" si="24"/>
        <v>3. Крута!!!</v>
      </c>
      <c r="M115" t="str">
        <f t="shared" si="25"/>
        <v>1. Низкие ДУ</v>
      </c>
      <c r="N115" t="str">
        <f t="shared" si="26"/>
        <v>1. Ниче, подождут</v>
      </c>
      <c r="O115" s="1">
        <v>32</v>
      </c>
      <c r="P115" s="1">
        <v>15</v>
      </c>
      <c r="Q115" s="1">
        <v>13</v>
      </c>
      <c r="R115" s="1">
        <v>5</v>
      </c>
      <c r="S115" s="1">
        <v>5</v>
      </c>
      <c r="T115" s="1">
        <v>14</v>
      </c>
      <c r="U115" s="1">
        <v>6</v>
      </c>
      <c r="V115" s="1">
        <v>5</v>
      </c>
      <c r="W115" s="1">
        <v>3</v>
      </c>
      <c r="X115" s="1">
        <v>3</v>
      </c>
      <c r="Y115" s="1">
        <v>1</v>
      </c>
      <c r="Z115" s="1">
        <v>4</v>
      </c>
      <c r="AA115" s="1">
        <v>2</v>
      </c>
      <c r="AB115" s="1">
        <v>3</v>
      </c>
      <c r="AC115" s="1">
        <v>3</v>
      </c>
      <c r="AD115" s="1">
        <v>2</v>
      </c>
      <c r="AE115" s="1">
        <v>2</v>
      </c>
      <c r="AF115" s="1">
        <v>3</v>
      </c>
      <c r="AG115" s="1">
        <v>3</v>
      </c>
      <c r="AH115" s="1">
        <v>3</v>
      </c>
      <c r="AI115" s="1">
        <v>3</v>
      </c>
      <c r="AJ115" s="1">
        <v>3</v>
      </c>
      <c r="AK115" s="1">
        <v>2</v>
      </c>
      <c r="AL115" s="1">
        <v>1</v>
      </c>
      <c r="AM115" s="1">
        <v>3</v>
      </c>
      <c r="AN115" s="1">
        <v>1</v>
      </c>
      <c r="AO115" s="1">
        <v>2</v>
      </c>
      <c r="AP115" s="1">
        <v>2</v>
      </c>
      <c r="AQ115" s="1">
        <v>2</v>
      </c>
      <c r="AR115" s="1">
        <v>2</v>
      </c>
      <c r="AS115" s="1">
        <v>1</v>
      </c>
      <c r="AT115" s="1">
        <v>2</v>
      </c>
      <c r="AU115" s="1">
        <v>2</v>
      </c>
      <c r="AV115" s="1">
        <v>2</v>
      </c>
      <c r="AW115" s="1">
        <v>3</v>
      </c>
      <c r="AX115" s="1">
        <v>2</v>
      </c>
      <c r="AY115" s="1">
        <v>3</v>
      </c>
      <c r="AZ115" s="1">
        <v>3</v>
      </c>
      <c r="BA115" s="1">
        <v>2</v>
      </c>
      <c r="BB115" s="1">
        <v>1</v>
      </c>
      <c r="BC115" s="1">
        <v>3</v>
      </c>
      <c r="BD115" s="1">
        <v>3</v>
      </c>
      <c r="BE115" s="1">
        <v>3</v>
      </c>
      <c r="BF115" s="1">
        <v>3</v>
      </c>
      <c r="BG115" s="1">
        <v>4</v>
      </c>
      <c r="BH115" s="1">
        <v>3</v>
      </c>
      <c r="BI115" s="1">
        <v>1</v>
      </c>
      <c r="BJ115" s="1">
        <v>2</v>
      </c>
      <c r="BK115" s="1">
        <v>1</v>
      </c>
      <c r="BL115" s="1">
        <v>1</v>
      </c>
      <c r="BM115" s="1">
        <v>1</v>
      </c>
      <c r="BN115" s="1">
        <v>2</v>
      </c>
      <c r="BO115" s="1">
        <v>1</v>
      </c>
      <c r="BP115" s="1">
        <v>4</v>
      </c>
      <c r="BQ115">
        <f t="shared" si="27"/>
        <v>24</v>
      </c>
      <c r="BR115">
        <f t="shared" si="0"/>
        <v>54</v>
      </c>
      <c r="BS115">
        <f t="shared" si="28"/>
        <v>12</v>
      </c>
    </row>
    <row r="116" spans="1:71" ht="12.75" x14ac:dyDescent="0.35">
      <c r="A116" s="2">
        <v>43346.883164733794</v>
      </c>
      <c r="B116" s="1" t="s">
        <v>58</v>
      </c>
      <c r="C116" s="1" t="str">
        <f t="shared" si="15"/>
        <v>???</v>
      </c>
      <c r="D116" s="1" t="str">
        <f t="shared" si="16"/>
        <v>2. Усталый</v>
      </c>
      <c r="E116" s="1" t="str">
        <f t="shared" si="17"/>
        <v>2. Умеренный</v>
      </c>
      <c r="F116" s="1" t="str">
        <f t="shared" si="18"/>
        <v>1. Молодой</v>
      </c>
      <c r="G116" s="1" t="str">
        <f t="shared" si="19"/>
        <v>2. Хрен знает</v>
      </c>
      <c r="H116" s="1" t="str">
        <f t="shared" si="20"/>
        <v>2. Ну так...</v>
      </c>
      <c r="I116" s="1" t="str">
        <f t="shared" si="21"/>
        <v>2. Всяко-разно</v>
      </c>
      <c r="J116" t="str">
        <f t="shared" si="22"/>
        <v>1. Недавно</v>
      </c>
      <c r="K116" t="str">
        <f t="shared" si="23"/>
        <v>3. Большой</v>
      </c>
      <c r="L116" t="str">
        <f t="shared" si="24"/>
        <v>3. Крута!!!</v>
      </c>
      <c r="M116" t="str">
        <f t="shared" si="25"/>
        <v>1. Низкие ДУ</v>
      </c>
      <c r="N116" t="str">
        <f t="shared" si="26"/>
        <v>1. Ниче, подождут</v>
      </c>
      <c r="O116" s="1">
        <v>26</v>
      </c>
      <c r="P116" s="1">
        <v>4</v>
      </c>
      <c r="Q116" s="1">
        <v>3</v>
      </c>
      <c r="R116" s="1">
        <v>5</v>
      </c>
      <c r="S116" s="1">
        <v>4</v>
      </c>
      <c r="T116" s="1">
        <v>21</v>
      </c>
      <c r="U116" s="1">
        <v>6</v>
      </c>
      <c r="V116" s="1">
        <v>5</v>
      </c>
      <c r="W116" s="1">
        <v>4</v>
      </c>
      <c r="X116" s="1">
        <v>3</v>
      </c>
      <c r="Y116" s="1">
        <v>3</v>
      </c>
      <c r="Z116" s="1">
        <v>3</v>
      </c>
      <c r="AA116" s="1">
        <v>3</v>
      </c>
      <c r="AB116" s="1">
        <v>2</v>
      </c>
      <c r="AC116" s="1">
        <v>2</v>
      </c>
      <c r="AD116" s="1">
        <v>2</v>
      </c>
      <c r="AE116" s="1">
        <v>3</v>
      </c>
      <c r="AF116" s="1">
        <v>3</v>
      </c>
      <c r="AG116" s="1">
        <v>3</v>
      </c>
      <c r="AH116" s="1">
        <v>3</v>
      </c>
      <c r="AI116" s="1">
        <v>3</v>
      </c>
      <c r="AJ116" s="1">
        <v>3</v>
      </c>
      <c r="AK116" s="1">
        <v>2</v>
      </c>
      <c r="AL116" s="1">
        <v>3</v>
      </c>
      <c r="AM116" s="1">
        <v>3</v>
      </c>
      <c r="AN116" s="1">
        <v>3</v>
      </c>
      <c r="AO116" s="1">
        <v>4</v>
      </c>
      <c r="AP116" s="1">
        <v>3</v>
      </c>
      <c r="AQ116" s="1">
        <v>3</v>
      </c>
      <c r="AR116" s="1">
        <v>3</v>
      </c>
      <c r="AS116" s="1">
        <v>3</v>
      </c>
      <c r="AT116" s="1">
        <v>3</v>
      </c>
      <c r="AU116" s="1">
        <v>2</v>
      </c>
      <c r="AV116" s="1">
        <v>1</v>
      </c>
      <c r="AW116" s="1">
        <v>4</v>
      </c>
      <c r="AX116" s="1">
        <v>2</v>
      </c>
      <c r="AY116" s="1">
        <v>3</v>
      </c>
      <c r="AZ116" s="1">
        <v>3</v>
      </c>
      <c r="BA116" s="1">
        <v>2</v>
      </c>
      <c r="BB116" s="1">
        <v>3</v>
      </c>
      <c r="BC116" s="1">
        <v>2</v>
      </c>
      <c r="BD116" s="1">
        <v>2</v>
      </c>
      <c r="BE116" s="1">
        <v>2</v>
      </c>
      <c r="BF116" s="1">
        <v>5</v>
      </c>
      <c r="BG116" s="1">
        <v>3</v>
      </c>
      <c r="BH116" s="1">
        <v>2</v>
      </c>
      <c r="BI116" s="1">
        <v>2</v>
      </c>
      <c r="BJ116" s="1">
        <v>3</v>
      </c>
      <c r="BK116" s="1">
        <v>3</v>
      </c>
      <c r="BL116" s="1">
        <v>3</v>
      </c>
      <c r="BM116" s="1">
        <v>2</v>
      </c>
      <c r="BN116" s="1">
        <v>2</v>
      </c>
      <c r="BO116" s="1">
        <v>1</v>
      </c>
      <c r="BP116" s="1">
        <v>5</v>
      </c>
      <c r="BQ116">
        <f t="shared" si="27"/>
        <v>28</v>
      </c>
      <c r="BR116">
        <f t="shared" si="0"/>
        <v>65</v>
      </c>
      <c r="BS116">
        <f t="shared" si="28"/>
        <v>18</v>
      </c>
    </row>
    <row r="117" spans="1:71" ht="12.75" x14ac:dyDescent="0.35">
      <c r="A117" s="2">
        <v>43346.887222465273</v>
      </c>
      <c r="B117" s="1" t="s">
        <v>58</v>
      </c>
      <c r="C117" s="1" t="str">
        <f t="shared" si="15"/>
        <v>ЖКСП</v>
      </c>
      <c r="D117" s="1" t="str">
        <f t="shared" si="16"/>
        <v>2. Усталый</v>
      </c>
      <c r="E117" s="1" t="str">
        <f t="shared" si="17"/>
        <v>2. Умеренный</v>
      </c>
      <c r="F117" s="1" t="str">
        <f t="shared" si="18"/>
        <v>2. Ничотак</v>
      </c>
      <c r="G117" s="1" t="str">
        <f t="shared" si="19"/>
        <v>2. Хрен знает</v>
      </c>
      <c r="H117" s="1" t="str">
        <f t="shared" si="20"/>
        <v>2. Ну так...</v>
      </c>
      <c r="I117" s="1" t="str">
        <f t="shared" si="21"/>
        <v>2. Всяко-разно</v>
      </c>
      <c r="J117" t="str">
        <f t="shared" si="22"/>
        <v>1. Недавно</v>
      </c>
      <c r="K117" t="str">
        <f t="shared" si="23"/>
        <v>2. Средний</v>
      </c>
      <c r="L117" t="str">
        <f t="shared" si="24"/>
        <v>3. Крута!!!</v>
      </c>
      <c r="M117" t="str">
        <f t="shared" si="25"/>
        <v>2. Смешанно</v>
      </c>
      <c r="N117" t="str">
        <f t="shared" si="26"/>
        <v>3. Простойэтоплоха!</v>
      </c>
      <c r="O117" s="1">
        <v>35</v>
      </c>
      <c r="P117" s="1">
        <v>15</v>
      </c>
      <c r="Q117" s="1">
        <v>10</v>
      </c>
      <c r="R117" s="1">
        <v>5</v>
      </c>
      <c r="S117" s="1">
        <v>4</v>
      </c>
      <c r="T117" s="1">
        <v>8</v>
      </c>
      <c r="U117" s="1">
        <v>6</v>
      </c>
      <c r="V117" s="1">
        <v>5</v>
      </c>
      <c r="W117" s="1">
        <v>3</v>
      </c>
      <c r="X117" s="1">
        <v>2</v>
      </c>
      <c r="Y117" s="1">
        <v>2</v>
      </c>
      <c r="Z117" s="1">
        <v>3</v>
      </c>
      <c r="AA117" s="1">
        <v>2</v>
      </c>
      <c r="AB117" s="1">
        <v>4</v>
      </c>
      <c r="AC117" s="1">
        <v>2</v>
      </c>
      <c r="AD117" s="1">
        <v>3</v>
      </c>
      <c r="AE117" s="1">
        <v>1</v>
      </c>
      <c r="AF117" s="1">
        <v>4</v>
      </c>
      <c r="AG117" s="1">
        <v>2</v>
      </c>
      <c r="AH117" s="1">
        <v>4</v>
      </c>
      <c r="AI117" s="1">
        <v>3</v>
      </c>
      <c r="AJ117" s="1">
        <v>3</v>
      </c>
      <c r="AK117" s="1">
        <v>3</v>
      </c>
      <c r="AL117" s="1">
        <v>3</v>
      </c>
      <c r="AM117" s="1">
        <v>2</v>
      </c>
      <c r="AN117" s="1">
        <v>3</v>
      </c>
      <c r="AO117" s="1">
        <v>3</v>
      </c>
      <c r="AP117" s="1">
        <v>3</v>
      </c>
      <c r="AQ117" s="1">
        <v>2</v>
      </c>
      <c r="AR117" s="1">
        <v>1</v>
      </c>
      <c r="AS117" s="1">
        <v>2</v>
      </c>
      <c r="AT117" s="1">
        <v>2</v>
      </c>
      <c r="AU117" s="1">
        <v>2</v>
      </c>
      <c r="AV117" s="1">
        <v>2</v>
      </c>
      <c r="AW117" s="1">
        <v>3</v>
      </c>
      <c r="AX117" s="1">
        <v>1</v>
      </c>
      <c r="AY117" s="1">
        <v>1</v>
      </c>
      <c r="AZ117" s="1">
        <v>3</v>
      </c>
      <c r="BA117" s="1">
        <v>3</v>
      </c>
      <c r="BB117" s="1">
        <v>2</v>
      </c>
      <c r="BC117" s="1">
        <v>2</v>
      </c>
      <c r="BD117" s="1">
        <v>2</v>
      </c>
      <c r="BE117" s="1">
        <v>3</v>
      </c>
      <c r="BF117" s="1">
        <v>3</v>
      </c>
      <c r="BG117" s="1">
        <v>4</v>
      </c>
      <c r="BH117" s="1">
        <v>3</v>
      </c>
      <c r="BI117" s="1">
        <v>4</v>
      </c>
      <c r="BJ117" s="1">
        <v>3</v>
      </c>
      <c r="BK117" s="1">
        <v>4</v>
      </c>
      <c r="BL117" s="1">
        <v>4</v>
      </c>
      <c r="BM117" s="1">
        <v>4</v>
      </c>
      <c r="BN117" s="1">
        <v>4</v>
      </c>
      <c r="BO117" s="1">
        <v>2</v>
      </c>
      <c r="BP117" s="1">
        <v>5</v>
      </c>
      <c r="BQ117">
        <f t="shared" si="27"/>
        <v>24</v>
      </c>
      <c r="BR117">
        <f t="shared" si="0"/>
        <v>58</v>
      </c>
      <c r="BS117">
        <f t="shared" si="28"/>
        <v>28</v>
      </c>
    </row>
    <row r="118" spans="1:71" ht="12.75" x14ac:dyDescent="0.35">
      <c r="A118" s="2">
        <v>43346.887305312499</v>
      </c>
      <c r="B118" s="1" t="s">
        <v>59</v>
      </c>
      <c r="C118" s="1" t="str">
        <f t="shared" si="15"/>
        <v>М</v>
      </c>
      <c r="D118" s="1" t="str">
        <f t="shared" si="16"/>
        <v>3. В загоне</v>
      </c>
      <c r="E118" s="1" t="str">
        <f t="shared" si="17"/>
        <v>1. Высокий</v>
      </c>
      <c r="F118" s="1" t="str">
        <f t="shared" si="18"/>
        <v>2. Ничотак</v>
      </c>
      <c r="G118" s="1" t="str">
        <f t="shared" si="19"/>
        <v>3. Не заменим</v>
      </c>
      <c r="H118" s="1" t="str">
        <f t="shared" si="20"/>
        <v>3. Люблю</v>
      </c>
      <c r="I118" s="1" t="str">
        <f t="shared" si="21"/>
        <v>3. Нервяка</v>
      </c>
      <c r="J118" t="str">
        <f t="shared" si="22"/>
        <v>2. Вроде был…</v>
      </c>
      <c r="K118" t="str">
        <f t="shared" si="23"/>
        <v>1. КороткийНедавно</v>
      </c>
      <c r="L118" t="str">
        <f t="shared" si="24"/>
        <v>3. Крута!!!</v>
      </c>
      <c r="M118" t="str">
        <f t="shared" si="25"/>
        <v>1. Низкие ДУ</v>
      </c>
      <c r="N118" t="str">
        <f t="shared" si="26"/>
        <v>1. Ниче, подождут</v>
      </c>
      <c r="O118" s="1">
        <v>32</v>
      </c>
      <c r="P118" s="1">
        <v>10</v>
      </c>
      <c r="Q118" s="1">
        <v>1</v>
      </c>
      <c r="R118" s="1">
        <v>6</v>
      </c>
      <c r="S118" s="1">
        <v>19</v>
      </c>
      <c r="T118" s="1">
        <v>3</v>
      </c>
      <c r="U118" s="1">
        <v>7</v>
      </c>
      <c r="V118" s="1">
        <v>7</v>
      </c>
      <c r="W118" s="1">
        <v>4</v>
      </c>
      <c r="X118" s="1">
        <v>3</v>
      </c>
      <c r="Y118" s="1">
        <v>2</v>
      </c>
      <c r="Z118" s="1">
        <v>3</v>
      </c>
      <c r="AA118" s="1">
        <v>2</v>
      </c>
      <c r="AB118" s="1">
        <v>5</v>
      </c>
      <c r="AC118" s="1">
        <v>4</v>
      </c>
      <c r="AD118" s="1">
        <v>2</v>
      </c>
      <c r="AE118" s="1">
        <v>5</v>
      </c>
      <c r="AF118" s="1">
        <v>3</v>
      </c>
      <c r="AG118" s="1">
        <v>3</v>
      </c>
      <c r="AH118" s="1">
        <v>4</v>
      </c>
      <c r="AI118" s="1">
        <v>4</v>
      </c>
      <c r="AJ118" s="1">
        <v>4</v>
      </c>
      <c r="AK118" s="1">
        <v>4</v>
      </c>
      <c r="AL118" s="1">
        <v>4</v>
      </c>
      <c r="AM118" s="1">
        <v>4</v>
      </c>
      <c r="AN118" s="1">
        <v>4</v>
      </c>
      <c r="AO118" s="1">
        <v>4</v>
      </c>
      <c r="AP118" s="1">
        <v>4</v>
      </c>
      <c r="AQ118" s="1">
        <v>4</v>
      </c>
      <c r="AR118" s="1">
        <v>3</v>
      </c>
      <c r="AS118" s="1">
        <v>3</v>
      </c>
      <c r="AT118" s="1">
        <v>4</v>
      </c>
      <c r="AU118" s="1">
        <v>4</v>
      </c>
      <c r="AV118" s="1">
        <v>3</v>
      </c>
      <c r="AW118" s="1">
        <v>4</v>
      </c>
      <c r="AX118" s="1">
        <v>4</v>
      </c>
      <c r="AY118" s="1">
        <v>3</v>
      </c>
      <c r="AZ118" s="1">
        <v>4</v>
      </c>
      <c r="BA118" s="1">
        <v>4</v>
      </c>
      <c r="BB118" s="1">
        <v>3</v>
      </c>
      <c r="BC118" s="1">
        <v>4</v>
      </c>
      <c r="BD118" s="1">
        <v>4</v>
      </c>
      <c r="BE118" s="1">
        <v>3</v>
      </c>
      <c r="BF118" s="1">
        <v>5</v>
      </c>
      <c r="BG118" s="1">
        <v>4</v>
      </c>
      <c r="BH118" s="1">
        <v>3</v>
      </c>
      <c r="BI118" s="1">
        <v>2</v>
      </c>
      <c r="BJ118" s="1">
        <v>1</v>
      </c>
      <c r="BK118" s="1">
        <v>1</v>
      </c>
      <c r="BL118" s="1">
        <v>1</v>
      </c>
      <c r="BM118" s="1">
        <v>1</v>
      </c>
      <c r="BN118" s="1">
        <v>1</v>
      </c>
      <c r="BO118" s="1">
        <v>1</v>
      </c>
      <c r="BP118" s="1">
        <v>6</v>
      </c>
      <c r="BQ118">
        <f t="shared" si="27"/>
        <v>33</v>
      </c>
      <c r="BR118">
        <f t="shared" si="0"/>
        <v>90</v>
      </c>
      <c r="BS118">
        <f t="shared" si="28"/>
        <v>11</v>
      </c>
    </row>
    <row r="119" spans="1:71" ht="12.75" x14ac:dyDescent="0.35">
      <c r="A119" s="2">
        <v>43346.89297277778</v>
      </c>
      <c r="B119" s="1" t="s">
        <v>58</v>
      </c>
      <c r="C119" s="1" t="str">
        <f t="shared" si="15"/>
        <v>ЖКСП</v>
      </c>
      <c r="D119" s="1" t="str">
        <f t="shared" si="16"/>
        <v>2. Усталый</v>
      </c>
      <c r="E119" s="1" t="str">
        <f t="shared" si="17"/>
        <v>2. Умеренный</v>
      </c>
      <c r="F119" s="1" t="str">
        <f t="shared" si="18"/>
        <v>2. Ничотак</v>
      </c>
      <c r="G119" s="1" t="str">
        <f t="shared" si="19"/>
        <v>2. Хрен знает</v>
      </c>
      <c r="H119" s="1" t="str">
        <f t="shared" si="20"/>
        <v>2. Ну так...</v>
      </c>
      <c r="I119" s="1" t="str">
        <f t="shared" si="21"/>
        <v>2. Всяко-разно</v>
      </c>
      <c r="J119" t="str">
        <f t="shared" si="22"/>
        <v>2. Вроде был…</v>
      </c>
      <c r="K119" t="str">
        <f t="shared" si="23"/>
        <v>2. Средний</v>
      </c>
      <c r="L119" t="str">
        <f t="shared" si="24"/>
        <v>2. Вроде был…</v>
      </c>
      <c r="M119" t="str">
        <f t="shared" si="25"/>
        <v>3. нимагубезпочты</v>
      </c>
      <c r="N119" t="str">
        <f t="shared" si="26"/>
        <v>3. Простойэтоплоха!</v>
      </c>
      <c r="O119" s="1">
        <v>35</v>
      </c>
      <c r="P119" s="1">
        <v>18</v>
      </c>
      <c r="Q119" s="1">
        <v>18</v>
      </c>
      <c r="R119" s="1">
        <v>5</v>
      </c>
      <c r="S119" s="1">
        <v>12</v>
      </c>
      <c r="T119" s="1">
        <v>14</v>
      </c>
      <c r="U119" s="1">
        <v>5</v>
      </c>
      <c r="V119" s="1">
        <v>5</v>
      </c>
      <c r="W119" s="1">
        <v>4</v>
      </c>
      <c r="X119" s="1">
        <v>3</v>
      </c>
      <c r="Y119" s="1">
        <v>3</v>
      </c>
      <c r="Z119" s="1">
        <v>3</v>
      </c>
      <c r="AA119" s="1">
        <v>3</v>
      </c>
      <c r="AB119" s="1">
        <v>2</v>
      </c>
      <c r="AC119" s="1">
        <v>1</v>
      </c>
      <c r="AD119" s="1">
        <v>1</v>
      </c>
      <c r="AE119" s="1">
        <v>1</v>
      </c>
      <c r="AF119" s="1">
        <v>4</v>
      </c>
      <c r="AG119" s="1">
        <v>2</v>
      </c>
      <c r="AH119" s="1">
        <v>3</v>
      </c>
      <c r="AI119" s="1">
        <v>3</v>
      </c>
      <c r="AJ119" s="1">
        <v>3</v>
      </c>
      <c r="AK119" s="1">
        <v>3</v>
      </c>
      <c r="AL119" s="1">
        <v>3</v>
      </c>
      <c r="AM119" s="1">
        <v>2</v>
      </c>
      <c r="AN119" s="1">
        <v>3</v>
      </c>
      <c r="AO119" s="1">
        <v>3</v>
      </c>
      <c r="AP119" s="1">
        <v>3</v>
      </c>
      <c r="AQ119" s="1">
        <v>3</v>
      </c>
      <c r="AR119" s="1">
        <v>3</v>
      </c>
      <c r="AS119" s="1">
        <v>3</v>
      </c>
      <c r="AT119" s="1">
        <v>2</v>
      </c>
      <c r="AU119" s="1">
        <v>3</v>
      </c>
      <c r="AV119" s="1">
        <v>3</v>
      </c>
      <c r="AW119" s="1">
        <v>3</v>
      </c>
      <c r="AX119" s="1">
        <v>2</v>
      </c>
      <c r="AY119" s="1">
        <v>3</v>
      </c>
      <c r="AZ119" s="1">
        <v>3</v>
      </c>
      <c r="BA119" s="1">
        <v>2</v>
      </c>
      <c r="BB119" s="1">
        <v>3</v>
      </c>
      <c r="BC119" s="1">
        <v>2</v>
      </c>
      <c r="BD119" s="1">
        <v>2</v>
      </c>
      <c r="BE119" s="1">
        <v>2</v>
      </c>
      <c r="BF119" s="1">
        <v>4</v>
      </c>
      <c r="BG119" s="1">
        <v>4</v>
      </c>
      <c r="BH119" s="1">
        <v>4</v>
      </c>
      <c r="BI119" s="1">
        <v>4</v>
      </c>
      <c r="BJ119" s="1">
        <v>4</v>
      </c>
      <c r="BK119" s="1">
        <v>4</v>
      </c>
      <c r="BL119" s="1">
        <v>4</v>
      </c>
      <c r="BM119" s="1">
        <v>4</v>
      </c>
      <c r="BN119" s="1">
        <v>3</v>
      </c>
      <c r="BO119" s="1">
        <v>3</v>
      </c>
      <c r="BP119" s="1">
        <v>5</v>
      </c>
      <c r="BQ119">
        <f t="shared" si="27"/>
        <v>23</v>
      </c>
      <c r="BR119">
        <f t="shared" si="0"/>
        <v>65</v>
      </c>
      <c r="BS119">
        <f t="shared" si="28"/>
        <v>30</v>
      </c>
    </row>
    <row r="120" spans="1:71" ht="12.75" x14ac:dyDescent="0.35">
      <c r="A120" s="2">
        <v>43346.895007199069</v>
      </c>
      <c r="B120" s="1" t="s">
        <v>59</v>
      </c>
      <c r="C120" s="1" t="str">
        <f t="shared" si="15"/>
        <v>???</v>
      </c>
      <c r="D120" s="1" t="str">
        <f t="shared" si="16"/>
        <v>1. Не уставший</v>
      </c>
      <c r="E120" s="1" t="str">
        <f t="shared" si="17"/>
        <v>2. Умеренный</v>
      </c>
      <c r="F120" s="1" t="str">
        <f t="shared" si="18"/>
        <v>2. Ничотак</v>
      </c>
      <c r="G120" s="1" t="str">
        <f t="shared" si="19"/>
        <v>2. Хрен знает</v>
      </c>
      <c r="H120" s="1" t="str">
        <f t="shared" si="20"/>
        <v>2. Ну так...</v>
      </c>
      <c r="I120" s="1" t="str">
        <f t="shared" si="21"/>
        <v>2. Всяко-разно</v>
      </c>
      <c r="J120" t="str">
        <f t="shared" si="22"/>
        <v>1. Недавно</v>
      </c>
      <c r="K120" t="str">
        <f t="shared" si="23"/>
        <v>2. Средний</v>
      </c>
      <c r="L120" t="str">
        <f t="shared" si="24"/>
        <v>3. Крута!!!</v>
      </c>
      <c r="M120" t="str">
        <f t="shared" si="25"/>
        <v>1. Низкие ДУ</v>
      </c>
      <c r="N120" t="str">
        <f t="shared" si="26"/>
        <v>1. Ниче, подождут</v>
      </c>
      <c r="O120" s="1">
        <v>32</v>
      </c>
      <c r="P120" s="1">
        <v>10</v>
      </c>
      <c r="Q120" s="1">
        <v>5</v>
      </c>
      <c r="R120" s="1">
        <v>5</v>
      </c>
      <c r="S120" s="1">
        <v>0</v>
      </c>
      <c r="T120" s="1">
        <v>14</v>
      </c>
      <c r="U120" s="1">
        <v>6</v>
      </c>
      <c r="V120" s="1">
        <v>4</v>
      </c>
      <c r="W120" s="1">
        <v>3</v>
      </c>
      <c r="X120" s="1">
        <v>2</v>
      </c>
      <c r="Y120" s="1">
        <v>2</v>
      </c>
      <c r="Z120" s="1">
        <v>3</v>
      </c>
      <c r="AA120" s="1">
        <v>3</v>
      </c>
      <c r="AB120" s="1">
        <v>2</v>
      </c>
      <c r="AC120" s="1">
        <v>2</v>
      </c>
      <c r="AD120" s="1">
        <v>2</v>
      </c>
      <c r="AE120" s="1">
        <v>1</v>
      </c>
      <c r="AF120" s="1">
        <v>5</v>
      </c>
      <c r="AG120" s="1">
        <v>3</v>
      </c>
      <c r="AH120" s="1">
        <v>4</v>
      </c>
      <c r="AI120" s="1">
        <v>3</v>
      </c>
      <c r="AJ120" s="1">
        <v>3</v>
      </c>
      <c r="AK120" s="1">
        <v>3</v>
      </c>
      <c r="AL120" s="1">
        <v>3</v>
      </c>
      <c r="AM120" s="1">
        <v>2</v>
      </c>
      <c r="AN120" s="1">
        <v>4</v>
      </c>
      <c r="AO120" s="1">
        <v>4</v>
      </c>
      <c r="AP120" s="1">
        <v>3</v>
      </c>
      <c r="AQ120" s="1">
        <v>2</v>
      </c>
      <c r="AR120" s="1">
        <v>2</v>
      </c>
      <c r="AS120" s="1">
        <v>1</v>
      </c>
      <c r="AT120" s="1">
        <v>2</v>
      </c>
      <c r="AU120" s="1">
        <v>2</v>
      </c>
      <c r="AV120" s="1">
        <v>1</v>
      </c>
      <c r="AW120" s="1">
        <v>2</v>
      </c>
      <c r="AX120" s="1">
        <v>3</v>
      </c>
      <c r="AY120" s="1">
        <v>4</v>
      </c>
      <c r="AZ120" s="1">
        <v>4</v>
      </c>
      <c r="BA120" s="1">
        <v>2</v>
      </c>
      <c r="BB120" s="1">
        <v>2</v>
      </c>
      <c r="BC120" s="1">
        <v>3</v>
      </c>
      <c r="BD120" s="1">
        <v>3</v>
      </c>
      <c r="BE120" s="1">
        <v>3</v>
      </c>
      <c r="BF120" s="1">
        <v>3</v>
      </c>
      <c r="BG120" s="1">
        <v>3</v>
      </c>
      <c r="BH120" s="1">
        <v>4</v>
      </c>
      <c r="BI120" s="1">
        <v>3</v>
      </c>
      <c r="BJ120" s="1">
        <v>3</v>
      </c>
      <c r="BK120" s="1">
        <v>4</v>
      </c>
      <c r="BL120" s="1">
        <v>1</v>
      </c>
      <c r="BM120" s="1">
        <v>1</v>
      </c>
      <c r="BN120" s="1">
        <v>3</v>
      </c>
      <c r="BO120" s="1">
        <v>1</v>
      </c>
      <c r="BP120" s="1">
        <v>4</v>
      </c>
      <c r="BQ120">
        <f t="shared" si="27"/>
        <v>21</v>
      </c>
      <c r="BR120">
        <f t="shared" si="0"/>
        <v>65</v>
      </c>
      <c r="BS120">
        <f t="shared" si="28"/>
        <v>20</v>
      </c>
    </row>
    <row r="121" spans="1:71" ht="12.75" x14ac:dyDescent="0.35">
      <c r="A121" s="2">
        <v>43346.895240902777</v>
      </c>
      <c r="B121" s="1" t="s">
        <v>58</v>
      </c>
      <c r="C121" s="1" t="str">
        <f t="shared" si="15"/>
        <v>М</v>
      </c>
      <c r="D121" s="1" t="str">
        <f t="shared" si="16"/>
        <v>2. Усталый</v>
      </c>
      <c r="E121" s="1" t="str">
        <f t="shared" si="17"/>
        <v>1. Высокий</v>
      </c>
      <c r="F121" s="1" t="str">
        <f t="shared" si="18"/>
        <v>2. Ничотак</v>
      </c>
      <c r="G121" s="1" t="str">
        <f t="shared" si="19"/>
        <v>1. Легко заменим</v>
      </c>
      <c r="H121" s="1" t="str">
        <f t="shared" si="20"/>
        <v>2. Ну так...</v>
      </c>
      <c r="I121" s="1" t="str">
        <f t="shared" si="21"/>
        <v>3. Нервяка</v>
      </c>
      <c r="J121" t="str">
        <f t="shared" si="22"/>
        <v>3. Очень давно</v>
      </c>
      <c r="K121" t="str">
        <f t="shared" si="23"/>
        <v>2. Средний</v>
      </c>
      <c r="L121" t="str">
        <f t="shared" si="24"/>
        <v>2. Вроде был…</v>
      </c>
      <c r="M121" t="str">
        <f t="shared" si="25"/>
        <v>2. Смешанно</v>
      </c>
      <c r="N121" t="str">
        <f t="shared" si="26"/>
        <v>2. ну не знаю</v>
      </c>
      <c r="O121" s="1">
        <v>43</v>
      </c>
      <c r="P121" s="1">
        <v>23</v>
      </c>
      <c r="Q121" s="1">
        <v>1</v>
      </c>
      <c r="R121" s="1">
        <v>5</v>
      </c>
      <c r="S121" s="1">
        <v>25</v>
      </c>
      <c r="T121" s="1">
        <v>7</v>
      </c>
      <c r="U121" s="1">
        <v>5</v>
      </c>
      <c r="V121" s="1">
        <v>6</v>
      </c>
      <c r="W121" s="1">
        <v>3</v>
      </c>
      <c r="X121" s="1">
        <v>3</v>
      </c>
      <c r="Y121" s="1">
        <v>3</v>
      </c>
      <c r="Z121" s="1">
        <v>4</v>
      </c>
      <c r="AA121" s="1">
        <v>3</v>
      </c>
      <c r="AB121" s="1">
        <v>2</v>
      </c>
      <c r="AC121" s="1">
        <v>4</v>
      </c>
      <c r="AD121" s="1">
        <v>2</v>
      </c>
      <c r="AE121" s="1">
        <v>3</v>
      </c>
      <c r="AF121" s="1">
        <v>4</v>
      </c>
      <c r="AG121" s="1">
        <v>2</v>
      </c>
      <c r="AH121" s="1">
        <v>3</v>
      </c>
      <c r="AI121" s="1">
        <v>4</v>
      </c>
      <c r="AJ121" s="1">
        <v>4</v>
      </c>
      <c r="AK121" s="1">
        <v>3</v>
      </c>
      <c r="AL121" s="1">
        <v>3</v>
      </c>
      <c r="AM121" s="1">
        <v>4</v>
      </c>
      <c r="AN121" s="1">
        <v>2</v>
      </c>
      <c r="AO121" s="1">
        <v>4</v>
      </c>
      <c r="AP121" s="1">
        <v>2</v>
      </c>
      <c r="AQ121" s="1">
        <v>3</v>
      </c>
      <c r="AR121" s="1">
        <v>3</v>
      </c>
      <c r="AS121" s="1">
        <v>3</v>
      </c>
      <c r="AT121" s="1">
        <v>3</v>
      </c>
      <c r="AU121" s="1">
        <v>3</v>
      </c>
      <c r="AV121" s="1">
        <v>3</v>
      </c>
      <c r="AW121" s="1">
        <v>4</v>
      </c>
      <c r="AX121" s="1">
        <v>3</v>
      </c>
      <c r="AY121" s="1">
        <v>3</v>
      </c>
      <c r="AZ121" s="1">
        <v>3</v>
      </c>
      <c r="BA121" s="1">
        <v>1</v>
      </c>
      <c r="BB121" s="1">
        <v>3</v>
      </c>
      <c r="BC121" s="1">
        <v>2</v>
      </c>
      <c r="BD121" s="1">
        <v>1</v>
      </c>
      <c r="BE121" s="1">
        <v>2</v>
      </c>
      <c r="BF121" s="1">
        <v>5</v>
      </c>
      <c r="BG121" s="1">
        <v>3</v>
      </c>
      <c r="BH121" s="1">
        <v>4</v>
      </c>
      <c r="BI121" s="1">
        <v>3</v>
      </c>
      <c r="BJ121" s="1">
        <v>4</v>
      </c>
      <c r="BK121" s="1">
        <v>4</v>
      </c>
      <c r="BL121" s="1">
        <v>4</v>
      </c>
      <c r="BM121" s="1">
        <v>3</v>
      </c>
      <c r="BN121" s="1">
        <v>3</v>
      </c>
      <c r="BO121" s="1">
        <v>2</v>
      </c>
      <c r="BP121" s="1">
        <v>2</v>
      </c>
      <c r="BQ121">
        <f t="shared" si="27"/>
        <v>27</v>
      </c>
      <c r="BR121">
        <f t="shared" si="0"/>
        <v>69</v>
      </c>
      <c r="BS121">
        <f t="shared" si="28"/>
        <v>27</v>
      </c>
    </row>
    <row r="122" spans="1:71" ht="12.75" x14ac:dyDescent="0.35">
      <c r="A122" s="2">
        <v>43346.89642553241</v>
      </c>
      <c r="B122" s="1" t="s">
        <v>58</v>
      </c>
      <c r="C122" s="1" t="str">
        <f t="shared" si="15"/>
        <v>ЖКСП</v>
      </c>
      <c r="D122" s="1" t="str">
        <f t="shared" si="16"/>
        <v>2. Усталый</v>
      </c>
      <c r="E122" s="1" t="str">
        <f t="shared" si="17"/>
        <v>3. Низкий</v>
      </c>
      <c r="F122" s="1" t="str">
        <f t="shared" si="18"/>
        <v>2. Ничотак</v>
      </c>
      <c r="G122" s="1" t="str">
        <f t="shared" si="19"/>
        <v>2. Хрен знает</v>
      </c>
      <c r="H122" s="1" t="str">
        <f t="shared" si="20"/>
        <v>2. Ну так...</v>
      </c>
      <c r="I122" s="1" t="str">
        <f t="shared" si="21"/>
        <v>2. Всяко-разно</v>
      </c>
      <c r="J122" t="str">
        <f t="shared" si="22"/>
        <v>1. Недавно</v>
      </c>
      <c r="K122" t="str">
        <f t="shared" si="23"/>
        <v>2. Средний</v>
      </c>
      <c r="L122" t="str">
        <f t="shared" si="24"/>
        <v>3. Крута!!!</v>
      </c>
      <c r="M122" t="str">
        <f t="shared" si="25"/>
        <v>1. Низкие ДУ</v>
      </c>
      <c r="N122" t="str">
        <f t="shared" si="26"/>
        <v>3. Простойэтоплоха!</v>
      </c>
      <c r="O122" s="1">
        <v>32</v>
      </c>
      <c r="P122" s="1">
        <v>10</v>
      </c>
      <c r="Q122" s="1">
        <v>7</v>
      </c>
      <c r="R122" s="1">
        <v>5</v>
      </c>
      <c r="S122" s="1">
        <v>3</v>
      </c>
      <c r="T122" s="1">
        <v>14</v>
      </c>
      <c r="U122" s="1">
        <v>6</v>
      </c>
      <c r="V122" s="1">
        <v>5</v>
      </c>
      <c r="W122" s="1">
        <v>3</v>
      </c>
      <c r="X122" s="1">
        <v>2</v>
      </c>
      <c r="Y122" s="1">
        <v>3</v>
      </c>
      <c r="Z122" s="1">
        <v>4</v>
      </c>
      <c r="AA122" s="1">
        <v>2</v>
      </c>
      <c r="AB122" s="1">
        <v>3</v>
      </c>
      <c r="AC122" s="1">
        <v>2</v>
      </c>
      <c r="AD122" s="1">
        <v>2</v>
      </c>
      <c r="AE122" s="1">
        <v>2</v>
      </c>
      <c r="AF122" s="1">
        <v>3</v>
      </c>
      <c r="AG122" s="1">
        <v>3</v>
      </c>
      <c r="AH122" s="1">
        <v>2</v>
      </c>
      <c r="AI122" s="1">
        <v>2</v>
      </c>
      <c r="AJ122" s="1">
        <v>3</v>
      </c>
      <c r="AK122" s="1">
        <v>3</v>
      </c>
      <c r="AL122" s="1">
        <v>3</v>
      </c>
      <c r="AM122" s="1">
        <v>3</v>
      </c>
      <c r="AN122" s="1">
        <v>1</v>
      </c>
      <c r="AO122" s="1">
        <v>2</v>
      </c>
      <c r="AP122" s="1">
        <v>3</v>
      </c>
      <c r="AQ122" s="1">
        <v>2</v>
      </c>
      <c r="AR122" s="1">
        <v>2</v>
      </c>
      <c r="AS122" s="1">
        <v>2</v>
      </c>
      <c r="AT122" s="1">
        <v>2</v>
      </c>
      <c r="AU122" s="1">
        <v>3</v>
      </c>
      <c r="AV122" s="1">
        <v>2</v>
      </c>
      <c r="AW122" s="1">
        <v>3</v>
      </c>
      <c r="AX122" s="1">
        <v>2</v>
      </c>
      <c r="AY122" s="1">
        <v>3</v>
      </c>
      <c r="AZ122" s="1">
        <v>3</v>
      </c>
      <c r="BA122" s="1">
        <v>1</v>
      </c>
      <c r="BB122" s="1">
        <v>2</v>
      </c>
      <c r="BC122" s="1">
        <v>3</v>
      </c>
      <c r="BD122" s="1">
        <v>1</v>
      </c>
      <c r="BE122" s="1">
        <v>2</v>
      </c>
      <c r="BF122" s="1">
        <v>5</v>
      </c>
      <c r="BG122" s="1">
        <v>3</v>
      </c>
      <c r="BH122" s="1">
        <v>3</v>
      </c>
      <c r="BI122" s="1">
        <v>2</v>
      </c>
      <c r="BJ122" s="1">
        <v>2</v>
      </c>
      <c r="BK122" s="1">
        <v>2</v>
      </c>
      <c r="BL122" s="1">
        <v>2</v>
      </c>
      <c r="BM122" s="1">
        <v>4</v>
      </c>
      <c r="BN122" s="1">
        <v>2</v>
      </c>
      <c r="BO122" s="1">
        <v>3</v>
      </c>
      <c r="BP122" s="1">
        <v>5</v>
      </c>
      <c r="BQ122">
        <f t="shared" si="27"/>
        <v>24</v>
      </c>
      <c r="BR122">
        <f t="shared" si="0"/>
        <v>55</v>
      </c>
      <c r="BS122">
        <f t="shared" si="28"/>
        <v>20</v>
      </c>
    </row>
    <row r="123" spans="1:71" ht="12.75" x14ac:dyDescent="0.35">
      <c r="A123" s="2">
        <v>43346.89865043982</v>
      </c>
      <c r="B123" s="1" t="s">
        <v>58</v>
      </c>
      <c r="C123" s="1" t="str">
        <f t="shared" si="15"/>
        <v>ЖКСП</v>
      </c>
      <c r="D123" s="1" t="str">
        <f t="shared" si="16"/>
        <v>3. В загоне</v>
      </c>
      <c r="E123" s="1" t="str">
        <f t="shared" si="17"/>
        <v>2. Умеренный</v>
      </c>
      <c r="F123" s="1" t="str">
        <f t="shared" si="18"/>
        <v>2. Ничотак</v>
      </c>
      <c r="G123" s="1" t="str">
        <f t="shared" si="19"/>
        <v>1. Легко заменим</v>
      </c>
      <c r="H123" s="1" t="str">
        <f t="shared" si="20"/>
        <v>3. Люблю</v>
      </c>
      <c r="I123" s="1" t="str">
        <f t="shared" si="21"/>
        <v>2. Всяко-разно</v>
      </c>
      <c r="J123" t="str">
        <f t="shared" si="22"/>
        <v>2. Вроде был…</v>
      </c>
      <c r="K123" t="str">
        <f t="shared" si="23"/>
        <v>2. Средний</v>
      </c>
      <c r="L123" t="str">
        <f t="shared" si="24"/>
        <v>2. Вроде был…</v>
      </c>
      <c r="M123" t="str">
        <f t="shared" si="25"/>
        <v>2. Смешанно</v>
      </c>
      <c r="N123" t="str">
        <f t="shared" si="26"/>
        <v>1. Ниче, подождут</v>
      </c>
      <c r="O123" s="1">
        <v>45</v>
      </c>
      <c r="P123" s="1">
        <v>18</v>
      </c>
      <c r="Q123" s="1">
        <v>8</v>
      </c>
      <c r="R123" s="1">
        <v>6</v>
      </c>
      <c r="S123" s="1">
        <v>8</v>
      </c>
      <c r="T123" s="1">
        <v>8</v>
      </c>
      <c r="U123" s="1">
        <v>5</v>
      </c>
      <c r="V123" s="1">
        <v>3</v>
      </c>
      <c r="W123" s="1">
        <v>4</v>
      </c>
      <c r="X123" s="1">
        <v>3</v>
      </c>
      <c r="Y123" s="1">
        <v>3</v>
      </c>
      <c r="Z123" s="1">
        <v>2</v>
      </c>
      <c r="AA123" s="1">
        <v>4</v>
      </c>
      <c r="AB123" s="1">
        <v>5</v>
      </c>
      <c r="AC123" s="1">
        <v>2</v>
      </c>
      <c r="AD123" s="1">
        <v>5</v>
      </c>
      <c r="AE123" s="1">
        <v>2</v>
      </c>
      <c r="AF123" s="1">
        <v>5</v>
      </c>
      <c r="AG123" s="1">
        <v>4</v>
      </c>
      <c r="AH123" s="1">
        <v>3</v>
      </c>
      <c r="AI123" s="1">
        <v>2</v>
      </c>
      <c r="AJ123" s="1">
        <v>4</v>
      </c>
      <c r="AK123" s="1">
        <v>2</v>
      </c>
      <c r="AL123" s="1">
        <v>3</v>
      </c>
      <c r="AM123" s="1">
        <v>1</v>
      </c>
      <c r="AN123" s="1">
        <v>3</v>
      </c>
      <c r="AO123" s="1">
        <v>4</v>
      </c>
      <c r="AP123" s="1">
        <v>3</v>
      </c>
      <c r="AQ123" s="1">
        <v>3</v>
      </c>
      <c r="AR123" s="1">
        <v>2</v>
      </c>
      <c r="AS123" s="1">
        <v>2</v>
      </c>
      <c r="AT123" s="1">
        <v>2</v>
      </c>
      <c r="AU123" s="1">
        <v>4</v>
      </c>
      <c r="AV123" s="1">
        <v>3</v>
      </c>
      <c r="AW123" s="1">
        <v>3</v>
      </c>
      <c r="AX123" s="1">
        <v>2</v>
      </c>
      <c r="AY123" s="1">
        <v>2</v>
      </c>
      <c r="AZ123" s="1">
        <v>2</v>
      </c>
      <c r="BA123" s="1">
        <v>2</v>
      </c>
      <c r="BB123" s="1">
        <v>4</v>
      </c>
      <c r="BC123" s="1">
        <v>3</v>
      </c>
      <c r="BD123" s="1">
        <v>3</v>
      </c>
      <c r="BE123" s="1">
        <v>2</v>
      </c>
      <c r="BF123" s="1">
        <v>2</v>
      </c>
      <c r="BG123" s="1">
        <v>2</v>
      </c>
      <c r="BH123" s="1">
        <v>4</v>
      </c>
      <c r="BI123" s="1">
        <v>3</v>
      </c>
      <c r="BJ123" s="1">
        <v>3</v>
      </c>
      <c r="BK123" s="1">
        <v>5</v>
      </c>
      <c r="BL123" s="1">
        <v>2</v>
      </c>
      <c r="BM123" s="1">
        <v>1</v>
      </c>
      <c r="BN123" s="1">
        <v>3</v>
      </c>
      <c r="BO123" s="1">
        <v>1</v>
      </c>
      <c r="BP123" s="1">
        <v>2</v>
      </c>
      <c r="BQ123">
        <f t="shared" si="27"/>
        <v>33</v>
      </c>
      <c r="BR123">
        <f t="shared" si="0"/>
        <v>64</v>
      </c>
      <c r="BS123">
        <f t="shared" si="28"/>
        <v>22</v>
      </c>
    </row>
    <row r="124" spans="1:71" ht="12.75" x14ac:dyDescent="0.35">
      <c r="A124" s="2">
        <v>43346.903601527782</v>
      </c>
      <c r="B124" s="1" t="s">
        <v>59</v>
      </c>
      <c r="C124" s="1" t="str">
        <f t="shared" si="15"/>
        <v>ЖКСП</v>
      </c>
      <c r="D124" s="1" t="str">
        <f t="shared" si="16"/>
        <v>2. Усталый</v>
      </c>
      <c r="E124" s="1" t="str">
        <f t="shared" si="17"/>
        <v>2. Умеренный</v>
      </c>
      <c r="F124" s="1" t="str">
        <f t="shared" si="18"/>
        <v>2. Ничотак</v>
      </c>
      <c r="G124" s="1" t="str">
        <f t="shared" si="19"/>
        <v>2. Хрен знает</v>
      </c>
      <c r="H124" s="1" t="str">
        <f t="shared" si="20"/>
        <v>1. Ненавижу</v>
      </c>
      <c r="I124" s="1" t="str">
        <f t="shared" si="21"/>
        <v>2. Всяко-разно</v>
      </c>
      <c r="J124" t="str">
        <f t="shared" si="22"/>
        <v>2. Вроде был…</v>
      </c>
      <c r="K124" t="str">
        <f t="shared" si="23"/>
        <v>1. КороткийНедавно</v>
      </c>
      <c r="L124" t="str">
        <f t="shared" si="24"/>
        <v>3. Крута!!!</v>
      </c>
      <c r="M124" t="str">
        <f t="shared" si="25"/>
        <v>2. Смешанно</v>
      </c>
      <c r="N124" t="str">
        <f t="shared" si="26"/>
        <v>3. Простойэтоплоха!</v>
      </c>
      <c r="O124" s="1">
        <v>35</v>
      </c>
      <c r="P124" s="1">
        <v>14</v>
      </c>
      <c r="Q124" s="1">
        <v>13</v>
      </c>
      <c r="R124" s="1">
        <v>3</v>
      </c>
      <c r="S124" s="1">
        <v>12</v>
      </c>
      <c r="T124" s="1">
        <v>5</v>
      </c>
      <c r="U124" s="1">
        <v>6</v>
      </c>
      <c r="V124" s="1">
        <v>3</v>
      </c>
      <c r="W124" s="1">
        <v>4</v>
      </c>
      <c r="X124" s="1">
        <v>4</v>
      </c>
      <c r="Y124" s="1">
        <v>2</v>
      </c>
      <c r="Z124" s="1">
        <v>2</v>
      </c>
      <c r="AA124" s="1">
        <v>2</v>
      </c>
      <c r="AB124" s="1">
        <v>3</v>
      </c>
      <c r="AC124" s="1">
        <v>2</v>
      </c>
      <c r="AD124" s="1">
        <v>1</v>
      </c>
      <c r="AE124" s="1">
        <v>2</v>
      </c>
      <c r="AF124" s="1">
        <v>4</v>
      </c>
      <c r="AG124" s="1">
        <v>3</v>
      </c>
      <c r="AH124" s="1">
        <v>3</v>
      </c>
      <c r="AI124" s="1">
        <v>2</v>
      </c>
      <c r="AJ124" s="1">
        <v>4</v>
      </c>
      <c r="AK124" s="1">
        <v>4</v>
      </c>
      <c r="AL124" s="1">
        <v>4</v>
      </c>
      <c r="AM124" s="1">
        <v>2</v>
      </c>
      <c r="AN124" s="1">
        <v>1</v>
      </c>
      <c r="AO124" s="1">
        <v>2</v>
      </c>
      <c r="AP124" s="1">
        <v>3</v>
      </c>
      <c r="AQ124" s="1">
        <v>3</v>
      </c>
      <c r="AR124" s="1">
        <v>2</v>
      </c>
      <c r="AS124" s="1">
        <v>2</v>
      </c>
      <c r="AT124" s="1">
        <v>3</v>
      </c>
      <c r="AU124" s="1">
        <v>3</v>
      </c>
      <c r="AV124" s="1">
        <v>2</v>
      </c>
      <c r="AW124" s="1">
        <v>3</v>
      </c>
      <c r="AX124" s="1">
        <v>2</v>
      </c>
      <c r="AY124" s="1">
        <v>3</v>
      </c>
      <c r="AZ124" s="1">
        <v>2</v>
      </c>
      <c r="BA124" s="1">
        <v>1</v>
      </c>
      <c r="BB124" s="1">
        <v>4</v>
      </c>
      <c r="BC124" s="1">
        <v>3</v>
      </c>
      <c r="BD124" s="1">
        <v>1</v>
      </c>
      <c r="BE124" s="1">
        <v>2</v>
      </c>
      <c r="BF124" s="1">
        <v>5</v>
      </c>
      <c r="BG124" s="1">
        <v>3</v>
      </c>
      <c r="BH124" s="1">
        <v>4</v>
      </c>
      <c r="BI124" s="1">
        <v>4</v>
      </c>
      <c r="BJ124" s="1">
        <v>4</v>
      </c>
      <c r="BK124" s="1">
        <v>4</v>
      </c>
      <c r="BL124" s="1">
        <v>4</v>
      </c>
      <c r="BM124" s="1">
        <v>4</v>
      </c>
      <c r="BN124" s="1">
        <v>2</v>
      </c>
      <c r="BO124" s="1">
        <v>2</v>
      </c>
      <c r="BP124" s="1">
        <v>3</v>
      </c>
      <c r="BQ124">
        <f t="shared" si="27"/>
        <v>26</v>
      </c>
      <c r="BR124">
        <f t="shared" si="0"/>
        <v>61</v>
      </c>
      <c r="BS124">
        <f t="shared" si="28"/>
        <v>28</v>
      </c>
    </row>
    <row r="125" spans="1:71" ht="12.75" x14ac:dyDescent="0.35">
      <c r="A125" s="2">
        <v>43346.912596956019</v>
      </c>
      <c r="B125" s="1" t="s">
        <v>58</v>
      </c>
      <c r="C125" s="1" t="str">
        <f t="shared" si="15"/>
        <v>М</v>
      </c>
      <c r="D125" s="1" t="str">
        <f t="shared" si="16"/>
        <v>2. Усталый</v>
      </c>
      <c r="E125" s="1" t="str">
        <f t="shared" si="17"/>
        <v>1. Высокий</v>
      </c>
      <c r="F125" s="1" t="str">
        <f t="shared" si="18"/>
        <v>1. Молодой</v>
      </c>
      <c r="G125" s="1" t="str">
        <f t="shared" si="19"/>
        <v>2. Хрен знает</v>
      </c>
      <c r="H125" s="1" t="str">
        <f t="shared" si="20"/>
        <v>1. Ненавижу</v>
      </c>
      <c r="I125" s="1" t="str">
        <f t="shared" si="21"/>
        <v>2. Всяко-разно</v>
      </c>
      <c r="J125" t="str">
        <f t="shared" si="22"/>
        <v>1. Недавно</v>
      </c>
      <c r="K125" t="str">
        <f t="shared" si="23"/>
        <v>2. Средний</v>
      </c>
      <c r="L125" t="str">
        <f t="shared" si="24"/>
        <v>2. Вроде был…</v>
      </c>
      <c r="M125" t="str">
        <f t="shared" si="25"/>
        <v>2. Смешанно</v>
      </c>
      <c r="N125" t="str">
        <f t="shared" si="26"/>
        <v>2. ну не знаю</v>
      </c>
      <c r="O125" s="1">
        <v>27</v>
      </c>
      <c r="P125" s="1">
        <v>6</v>
      </c>
      <c r="Q125" s="1">
        <v>1</v>
      </c>
      <c r="R125" s="1">
        <v>3</v>
      </c>
      <c r="S125" s="1">
        <v>1</v>
      </c>
      <c r="T125" s="1">
        <v>14</v>
      </c>
      <c r="U125" s="1">
        <v>5</v>
      </c>
      <c r="V125" s="1">
        <v>4</v>
      </c>
      <c r="W125" s="1">
        <v>3</v>
      </c>
      <c r="X125" s="1">
        <v>3</v>
      </c>
      <c r="Y125" s="1">
        <v>2</v>
      </c>
      <c r="Z125" s="1">
        <v>4</v>
      </c>
      <c r="AA125" s="1">
        <v>3</v>
      </c>
      <c r="AB125" s="1">
        <v>1</v>
      </c>
      <c r="AC125" s="1">
        <v>2</v>
      </c>
      <c r="AD125" s="1">
        <v>2</v>
      </c>
      <c r="AE125" s="1">
        <v>3</v>
      </c>
      <c r="AF125" s="1">
        <v>4</v>
      </c>
      <c r="AG125" s="1">
        <v>2</v>
      </c>
      <c r="AH125" s="1">
        <v>2</v>
      </c>
      <c r="AI125" s="1">
        <v>2</v>
      </c>
      <c r="AJ125" s="1">
        <v>3</v>
      </c>
      <c r="AK125" s="1">
        <v>4</v>
      </c>
      <c r="AL125" s="1">
        <v>3</v>
      </c>
      <c r="AM125" s="1">
        <v>4</v>
      </c>
      <c r="AN125" s="1">
        <v>4</v>
      </c>
      <c r="AO125" s="1">
        <v>4</v>
      </c>
      <c r="AP125" s="1">
        <v>2</v>
      </c>
      <c r="AQ125" s="1">
        <v>3</v>
      </c>
      <c r="AR125" s="1">
        <v>2</v>
      </c>
      <c r="AS125" s="1">
        <v>3</v>
      </c>
      <c r="AT125" s="1">
        <v>3</v>
      </c>
      <c r="AU125" s="1">
        <v>2</v>
      </c>
      <c r="AV125" s="1">
        <v>3</v>
      </c>
      <c r="AW125" s="1">
        <v>4</v>
      </c>
      <c r="AX125" s="1">
        <v>4</v>
      </c>
      <c r="AY125" s="1">
        <v>3</v>
      </c>
      <c r="AZ125" s="1">
        <v>3</v>
      </c>
      <c r="BA125" s="1">
        <v>3</v>
      </c>
      <c r="BB125" s="1">
        <v>3</v>
      </c>
      <c r="BC125" s="1">
        <v>2</v>
      </c>
      <c r="BD125" s="1">
        <v>3</v>
      </c>
      <c r="BE125" s="1">
        <v>2</v>
      </c>
      <c r="BF125" s="1">
        <v>4</v>
      </c>
      <c r="BG125" s="1">
        <v>3</v>
      </c>
      <c r="BH125" s="1">
        <v>4</v>
      </c>
      <c r="BI125" s="1">
        <v>4</v>
      </c>
      <c r="BJ125" s="1">
        <v>3</v>
      </c>
      <c r="BK125" s="1">
        <v>4</v>
      </c>
      <c r="BL125" s="1">
        <v>2</v>
      </c>
      <c r="BM125" s="1">
        <v>3</v>
      </c>
      <c r="BN125" s="1">
        <v>2</v>
      </c>
      <c r="BO125" s="1">
        <v>1</v>
      </c>
      <c r="BP125" s="1">
        <v>4</v>
      </c>
      <c r="BQ125">
        <f t="shared" si="27"/>
        <v>23</v>
      </c>
      <c r="BR125">
        <f t="shared" si="0"/>
        <v>71</v>
      </c>
      <c r="BS125">
        <f t="shared" si="28"/>
        <v>23</v>
      </c>
    </row>
    <row r="126" spans="1:71" ht="12.75" x14ac:dyDescent="0.35">
      <c r="A126" s="2">
        <v>43346.915106817134</v>
      </c>
      <c r="B126" s="1" t="s">
        <v>59</v>
      </c>
      <c r="C126" s="1" t="str">
        <f t="shared" si="15"/>
        <v>М</v>
      </c>
      <c r="D126" s="1" t="str">
        <f t="shared" si="16"/>
        <v>3. В загоне</v>
      </c>
      <c r="E126" s="1" t="str">
        <f t="shared" si="17"/>
        <v>1. Высокий</v>
      </c>
      <c r="F126" s="1" t="str">
        <f t="shared" si="18"/>
        <v>1. Молодой</v>
      </c>
      <c r="G126" s="1" t="str">
        <f t="shared" si="19"/>
        <v>1. Легко заменим</v>
      </c>
      <c r="H126" s="1" t="str">
        <f t="shared" si="20"/>
        <v>1. Ненавижу</v>
      </c>
      <c r="I126" s="1" t="str">
        <f t="shared" si="21"/>
        <v>2. Всяко-разно</v>
      </c>
      <c r="J126" t="str">
        <f t="shared" si="22"/>
        <v>2. Вроде был…</v>
      </c>
      <c r="K126" t="str">
        <f t="shared" si="23"/>
        <v>2. Средний</v>
      </c>
      <c r="L126" t="str">
        <f t="shared" si="24"/>
        <v>2. Вроде был…</v>
      </c>
      <c r="M126" t="str">
        <f t="shared" si="25"/>
        <v>1. Низкие ДУ</v>
      </c>
      <c r="N126" t="str">
        <f t="shared" si="26"/>
        <v>1. Ниче, подождут</v>
      </c>
      <c r="O126" s="1">
        <v>22</v>
      </c>
      <c r="P126" s="1">
        <v>2</v>
      </c>
      <c r="Q126" s="1">
        <v>1</v>
      </c>
      <c r="R126" s="1">
        <v>2</v>
      </c>
      <c r="S126" s="1">
        <v>11</v>
      </c>
      <c r="T126" s="1">
        <v>7</v>
      </c>
      <c r="U126" s="1">
        <v>4</v>
      </c>
      <c r="V126" s="1">
        <v>4</v>
      </c>
      <c r="W126" s="1">
        <v>4</v>
      </c>
      <c r="X126" s="1">
        <v>5</v>
      </c>
      <c r="Y126" s="1">
        <v>3</v>
      </c>
      <c r="Z126" s="1">
        <v>2</v>
      </c>
      <c r="AA126" s="1">
        <v>5</v>
      </c>
      <c r="AB126" s="1">
        <v>4</v>
      </c>
      <c r="AC126" s="1">
        <v>4</v>
      </c>
      <c r="AD126" s="1">
        <v>4</v>
      </c>
      <c r="AE126" s="1">
        <v>4</v>
      </c>
      <c r="AF126" s="1">
        <v>3</v>
      </c>
      <c r="AG126" s="1">
        <v>3</v>
      </c>
      <c r="AH126" s="1">
        <v>3</v>
      </c>
      <c r="AI126" s="1">
        <v>3</v>
      </c>
      <c r="AJ126" s="1">
        <v>4</v>
      </c>
      <c r="AK126" s="1">
        <v>3</v>
      </c>
      <c r="AL126" s="1">
        <v>3</v>
      </c>
      <c r="AM126" s="1">
        <v>3</v>
      </c>
      <c r="AN126" s="1">
        <v>3</v>
      </c>
      <c r="AO126" s="1">
        <v>3</v>
      </c>
      <c r="AP126" s="1">
        <v>2</v>
      </c>
      <c r="AQ126" s="1">
        <v>3</v>
      </c>
      <c r="AR126" s="1">
        <v>4</v>
      </c>
      <c r="AS126" s="1">
        <v>3</v>
      </c>
      <c r="AT126" s="1">
        <v>3</v>
      </c>
      <c r="AU126" s="1">
        <v>2</v>
      </c>
      <c r="AV126" s="1">
        <v>3</v>
      </c>
      <c r="AW126" s="1">
        <v>3</v>
      </c>
      <c r="AX126" s="1">
        <v>3</v>
      </c>
      <c r="AY126" s="1">
        <v>3</v>
      </c>
      <c r="AZ126" s="1">
        <v>4</v>
      </c>
      <c r="BA126" s="1">
        <v>2</v>
      </c>
      <c r="BB126" s="1">
        <v>3</v>
      </c>
      <c r="BC126" s="1">
        <v>3</v>
      </c>
      <c r="BD126" s="1">
        <v>2</v>
      </c>
      <c r="BE126" s="1">
        <v>3</v>
      </c>
      <c r="BF126" s="1">
        <v>4</v>
      </c>
      <c r="BG126" s="1">
        <v>2</v>
      </c>
      <c r="BH126" s="1">
        <v>3</v>
      </c>
      <c r="BI126" s="1">
        <v>2</v>
      </c>
      <c r="BJ126" s="1">
        <v>1</v>
      </c>
      <c r="BK126" s="1">
        <v>1</v>
      </c>
      <c r="BL126" s="1">
        <v>2</v>
      </c>
      <c r="BM126" s="1">
        <v>2</v>
      </c>
      <c r="BN126" s="1">
        <v>1</v>
      </c>
      <c r="BO126" s="1">
        <v>1</v>
      </c>
      <c r="BP126" s="1">
        <v>1</v>
      </c>
      <c r="BQ126">
        <f t="shared" si="27"/>
        <v>40</v>
      </c>
      <c r="BR126">
        <f t="shared" si="0"/>
        <v>71</v>
      </c>
      <c r="BS126">
        <f t="shared" si="28"/>
        <v>13</v>
      </c>
    </row>
    <row r="127" spans="1:71" ht="12.75" x14ac:dyDescent="0.35">
      <c r="A127" s="2">
        <v>43346.916948622689</v>
      </c>
      <c r="B127" s="1" t="s">
        <v>59</v>
      </c>
      <c r="C127" s="1" t="str">
        <f t="shared" si="15"/>
        <v>М</v>
      </c>
      <c r="D127" s="1" t="str">
        <f t="shared" si="16"/>
        <v>2. Усталый</v>
      </c>
      <c r="E127" s="1" t="str">
        <f t="shared" si="17"/>
        <v>3. Низкий</v>
      </c>
      <c r="F127" s="1" t="str">
        <f t="shared" si="18"/>
        <v>2. Ничотак</v>
      </c>
      <c r="G127" s="1" t="str">
        <f t="shared" si="19"/>
        <v>2. Хрен знает</v>
      </c>
      <c r="H127" s="1" t="str">
        <f t="shared" si="20"/>
        <v>3. Люблю</v>
      </c>
      <c r="I127" s="1" t="str">
        <f t="shared" si="21"/>
        <v>1. Расслабуха</v>
      </c>
      <c r="J127" t="str">
        <f t="shared" si="22"/>
        <v>1. Недавно</v>
      </c>
      <c r="K127" t="str">
        <f t="shared" si="23"/>
        <v>2. Средний</v>
      </c>
      <c r="L127" t="str">
        <f t="shared" si="24"/>
        <v>3. Крута!!!</v>
      </c>
      <c r="M127" t="str">
        <f t="shared" si="25"/>
        <v>2. Смешанно</v>
      </c>
      <c r="N127" t="str">
        <f t="shared" si="26"/>
        <v>3. Простойэтоплоха!</v>
      </c>
      <c r="O127" s="1">
        <v>34</v>
      </c>
      <c r="P127" s="1">
        <v>8</v>
      </c>
      <c r="Q127" s="1">
        <v>0.5</v>
      </c>
      <c r="R127" s="1">
        <v>6</v>
      </c>
      <c r="S127" s="1">
        <v>3</v>
      </c>
      <c r="T127" s="1">
        <v>8</v>
      </c>
      <c r="U127" s="1">
        <v>6</v>
      </c>
      <c r="V127" s="1">
        <v>2</v>
      </c>
      <c r="W127" s="1">
        <v>3</v>
      </c>
      <c r="X127" s="1">
        <v>3</v>
      </c>
      <c r="Y127" s="1">
        <v>4</v>
      </c>
      <c r="Z127" s="1">
        <v>4</v>
      </c>
      <c r="AA127" s="1">
        <v>3</v>
      </c>
      <c r="AB127" s="1">
        <v>2</v>
      </c>
      <c r="AC127" s="1">
        <v>2</v>
      </c>
      <c r="AD127" s="1">
        <v>2</v>
      </c>
      <c r="AE127" s="1">
        <v>2</v>
      </c>
      <c r="AF127" s="1">
        <v>4</v>
      </c>
      <c r="AG127" s="1">
        <v>1</v>
      </c>
      <c r="AH127" s="1">
        <v>3</v>
      </c>
      <c r="AI127" s="1">
        <v>3</v>
      </c>
      <c r="AJ127" s="1">
        <v>3</v>
      </c>
      <c r="AK127" s="1">
        <v>2</v>
      </c>
      <c r="AL127" s="1">
        <v>2</v>
      </c>
      <c r="AM127" s="1">
        <v>1</v>
      </c>
      <c r="AN127" s="1">
        <v>2</v>
      </c>
      <c r="AO127" s="1">
        <v>4</v>
      </c>
      <c r="AP127" s="1">
        <v>3</v>
      </c>
      <c r="AQ127" s="1">
        <v>2</v>
      </c>
      <c r="AR127" s="1">
        <v>2</v>
      </c>
      <c r="AS127" s="1">
        <v>1</v>
      </c>
      <c r="AT127" s="1">
        <v>1</v>
      </c>
      <c r="AU127" s="1">
        <v>1</v>
      </c>
      <c r="AV127" s="1">
        <v>3</v>
      </c>
      <c r="AW127" s="1">
        <v>4</v>
      </c>
      <c r="AX127" s="1">
        <v>3</v>
      </c>
      <c r="AY127" s="1">
        <v>3</v>
      </c>
      <c r="AZ127" s="1">
        <v>2</v>
      </c>
      <c r="BA127" s="1">
        <v>2</v>
      </c>
      <c r="BB127" s="1">
        <v>2</v>
      </c>
      <c r="BC127" s="1">
        <v>2</v>
      </c>
      <c r="BD127" s="1">
        <v>2</v>
      </c>
      <c r="BE127" s="1">
        <v>1</v>
      </c>
      <c r="BF127" s="1">
        <v>4</v>
      </c>
      <c r="BG127" s="1">
        <v>4</v>
      </c>
      <c r="BH127" s="1">
        <v>3</v>
      </c>
      <c r="BI127" s="1">
        <v>1</v>
      </c>
      <c r="BJ127" s="1">
        <v>5</v>
      </c>
      <c r="BK127" s="1">
        <v>2</v>
      </c>
      <c r="BL127" s="1">
        <v>5</v>
      </c>
      <c r="BM127" s="1">
        <v>4</v>
      </c>
      <c r="BN127" s="1">
        <v>4</v>
      </c>
      <c r="BO127" s="1">
        <v>1</v>
      </c>
      <c r="BP127" s="1">
        <v>4</v>
      </c>
      <c r="BQ127">
        <f t="shared" si="27"/>
        <v>25</v>
      </c>
      <c r="BR127">
        <f t="shared" si="0"/>
        <v>54</v>
      </c>
      <c r="BS127">
        <f t="shared" si="28"/>
        <v>25</v>
      </c>
    </row>
    <row r="128" spans="1:71" ht="12.75" x14ac:dyDescent="0.35">
      <c r="A128" s="2">
        <v>43346.919351527773</v>
      </c>
      <c r="B128" s="1" t="s">
        <v>58</v>
      </c>
      <c r="C128" s="1" t="str">
        <f t="shared" si="15"/>
        <v>М</v>
      </c>
      <c r="D128" s="1" t="str">
        <f t="shared" si="16"/>
        <v>2. Усталый</v>
      </c>
      <c r="E128" s="1" t="str">
        <f t="shared" si="17"/>
        <v>1. Высокий</v>
      </c>
      <c r="F128" s="1" t="str">
        <f t="shared" si="18"/>
        <v>2. Ничотак</v>
      </c>
      <c r="G128" s="1" t="str">
        <f t="shared" si="19"/>
        <v>2. Хрен знает</v>
      </c>
      <c r="H128" s="1" t="str">
        <f t="shared" si="20"/>
        <v>3. Люблю</v>
      </c>
      <c r="I128" s="1" t="str">
        <f t="shared" si="21"/>
        <v>2. Всяко-разно</v>
      </c>
      <c r="J128" t="str">
        <f t="shared" si="22"/>
        <v>3. Очень давно</v>
      </c>
      <c r="K128" t="str">
        <f t="shared" si="23"/>
        <v>2. Средний</v>
      </c>
      <c r="L128" t="str">
        <f t="shared" si="24"/>
        <v>2. Вроде был…</v>
      </c>
      <c r="M128" t="str">
        <f t="shared" si="25"/>
        <v>2. Смешанно</v>
      </c>
      <c r="N128" t="str">
        <f t="shared" si="26"/>
        <v>2. ну не знаю</v>
      </c>
      <c r="O128" s="1">
        <v>37</v>
      </c>
      <c r="P128" s="1">
        <v>16</v>
      </c>
      <c r="Q128" s="1">
        <v>1</v>
      </c>
      <c r="R128" s="1">
        <v>7</v>
      </c>
      <c r="S128" s="1">
        <v>22</v>
      </c>
      <c r="T128" s="1">
        <v>7</v>
      </c>
      <c r="U128" s="1">
        <v>5</v>
      </c>
      <c r="V128" s="1">
        <v>5</v>
      </c>
      <c r="W128" s="1">
        <v>4</v>
      </c>
      <c r="X128" s="1">
        <v>2</v>
      </c>
      <c r="Y128" s="1">
        <v>4</v>
      </c>
      <c r="Z128" s="1">
        <v>3</v>
      </c>
      <c r="AA128" s="1">
        <v>4</v>
      </c>
      <c r="AB128" s="1">
        <v>3</v>
      </c>
      <c r="AC128" s="1">
        <v>2</v>
      </c>
      <c r="AD128" s="1">
        <v>3</v>
      </c>
      <c r="AE128" s="1">
        <v>4</v>
      </c>
      <c r="AF128" s="1">
        <v>3</v>
      </c>
      <c r="AG128" s="1">
        <v>1</v>
      </c>
      <c r="AH128" s="1">
        <v>4</v>
      </c>
      <c r="AI128" s="1">
        <v>3</v>
      </c>
      <c r="AJ128" s="1">
        <v>3</v>
      </c>
      <c r="AK128" s="1">
        <v>4</v>
      </c>
      <c r="AL128" s="1">
        <v>3</v>
      </c>
      <c r="AM128" s="1">
        <v>2</v>
      </c>
      <c r="AN128" s="1">
        <v>1</v>
      </c>
      <c r="AO128" s="1">
        <v>4</v>
      </c>
      <c r="AP128" s="1">
        <v>4</v>
      </c>
      <c r="AQ128" s="1">
        <v>4</v>
      </c>
      <c r="AR128" s="1">
        <v>3</v>
      </c>
      <c r="AS128" s="1">
        <v>1</v>
      </c>
      <c r="AT128" s="1">
        <v>2</v>
      </c>
      <c r="AU128" s="1">
        <v>4</v>
      </c>
      <c r="AV128" s="1">
        <v>4</v>
      </c>
      <c r="AW128" s="1">
        <v>3</v>
      </c>
      <c r="AX128" s="1">
        <v>4</v>
      </c>
      <c r="AY128" s="1">
        <v>2</v>
      </c>
      <c r="AZ128" s="1">
        <v>4</v>
      </c>
      <c r="BA128" s="1">
        <v>3</v>
      </c>
      <c r="BB128" s="1">
        <v>1</v>
      </c>
      <c r="BC128" s="1">
        <v>4</v>
      </c>
      <c r="BD128" s="1">
        <v>1</v>
      </c>
      <c r="BE128" s="1">
        <v>2</v>
      </c>
      <c r="BF128" s="1">
        <v>4</v>
      </c>
      <c r="BG128" s="1">
        <v>3</v>
      </c>
      <c r="BH128" s="1">
        <v>5</v>
      </c>
      <c r="BI128" s="1">
        <v>2</v>
      </c>
      <c r="BJ128" s="1">
        <v>4</v>
      </c>
      <c r="BK128" s="1">
        <v>4</v>
      </c>
      <c r="BL128" s="1">
        <v>4</v>
      </c>
      <c r="BM128" s="1">
        <v>3</v>
      </c>
      <c r="BN128" s="1">
        <v>2</v>
      </c>
      <c r="BO128" s="1">
        <v>1</v>
      </c>
      <c r="BP128" s="1">
        <v>3</v>
      </c>
      <c r="BQ128">
        <f t="shared" si="27"/>
        <v>32</v>
      </c>
      <c r="BR128">
        <f t="shared" si="0"/>
        <v>70</v>
      </c>
      <c r="BS128">
        <f t="shared" si="28"/>
        <v>25</v>
      </c>
    </row>
    <row r="129" spans="1:71" ht="12.75" x14ac:dyDescent="0.35">
      <c r="A129" s="2">
        <v>43346.922718969909</v>
      </c>
      <c r="B129" s="1" t="s">
        <v>59</v>
      </c>
      <c r="C129" s="1" t="str">
        <f t="shared" si="15"/>
        <v>ЖКСП</v>
      </c>
      <c r="D129" s="1" t="str">
        <f t="shared" si="16"/>
        <v>1. Не уставший</v>
      </c>
      <c r="E129" s="1" t="str">
        <f t="shared" si="17"/>
        <v>3. Низкий</v>
      </c>
      <c r="F129" s="1" t="str">
        <f t="shared" si="18"/>
        <v>2. Ничотак</v>
      </c>
      <c r="G129" s="1" t="str">
        <f t="shared" si="19"/>
        <v>1. Легко заменим</v>
      </c>
      <c r="H129" s="1" t="str">
        <f t="shared" si="20"/>
        <v>3. Люблю</v>
      </c>
      <c r="I129" s="1" t="str">
        <f t="shared" si="21"/>
        <v>2. Всяко-разно</v>
      </c>
      <c r="J129" t="str">
        <f t="shared" si="22"/>
        <v>1. Недавно</v>
      </c>
      <c r="K129" t="str">
        <f t="shared" si="23"/>
        <v>2. Средний</v>
      </c>
      <c r="L129" t="str">
        <f t="shared" si="24"/>
        <v>3. Крута!!!</v>
      </c>
      <c r="M129" t="str">
        <f t="shared" si="25"/>
        <v>1. Низкие ДУ</v>
      </c>
      <c r="N129" t="str">
        <f t="shared" si="26"/>
        <v>1. Ниче, подождут</v>
      </c>
      <c r="O129" s="1">
        <v>39</v>
      </c>
      <c r="P129" s="1">
        <v>17</v>
      </c>
      <c r="Q129" s="1">
        <v>17</v>
      </c>
      <c r="R129" s="1">
        <v>6</v>
      </c>
      <c r="S129" s="1">
        <v>1</v>
      </c>
      <c r="T129" s="1">
        <v>7</v>
      </c>
      <c r="U129" s="1">
        <v>7</v>
      </c>
      <c r="V129" s="1">
        <v>4</v>
      </c>
      <c r="W129" s="1">
        <v>3</v>
      </c>
      <c r="X129" s="1">
        <v>3</v>
      </c>
      <c r="Y129" s="1">
        <v>1</v>
      </c>
      <c r="Z129" s="1">
        <v>3</v>
      </c>
      <c r="AA129" s="1">
        <v>2</v>
      </c>
      <c r="AB129" s="1">
        <v>1</v>
      </c>
      <c r="AC129" s="1">
        <v>2</v>
      </c>
      <c r="AD129" s="1">
        <v>1</v>
      </c>
      <c r="AE129" s="1">
        <v>1</v>
      </c>
      <c r="AF129" s="1">
        <v>5</v>
      </c>
      <c r="AG129" s="1">
        <v>1</v>
      </c>
      <c r="AH129" s="1">
        <v>1</v>
      </c>
      <c r="AI129" s="1">
        <v>1</v>
      </c>
      <c r="AJ129" s="1">
        <v>2</v>
      </c>
      <c r="AK129" s="1">
        <v>1</v>
      </c>
      <c r="AL129" s="1">
        <v>2</v>
      </c>
      <c r="AM129" s="1">
        <v>1</v>
      </c>
      <c r="AN129" s="1">
        <v>2</v>
      </c>
      <c r="AO129" s="1">
        <v>2</v>
      </c>
      <c r="AP129" s="1">
        <v>4</v>
      </c>
      <c r="AQ129" s="1">
        <v>2</v>
      </c>
      <c r="AR129" s="1">
        <v>1</v>
      </c>
      <c r="AS129" s="1">
        <v>1</v>
      </c>
      <c r="AT129" s="1">
        <v>2</v>
      </c>
      <c r="AU129" s="1">
        <v>1</v>
      </c>
      <c r="AV129" s="1">
        <v>1</v>
      </c>
      <c r="AW129" s="1">
        <v>2</v>
      </c>
      <c r="AX129" s="1">
        <v>2</v>
      </c>
      <c r="AY129" s="1">
        <v>2</v>
      </c>
      <c r="AZ129" s="1">
        <v>1</v>
      </c>
      <c r="BA129" s="1">
        <v>2</v>
      </c>
      <c r="BB129" s="1">
        <v>1</v>
      </c>
      <c r="BC129" s="1">
        <v>2</v>
      </c>
      <c r="BD129" s="1">
        <v>1</v>
      </c>
      <c r="BE129" s="1">
        <v>1</v>
      </c>
      <c r="BF129" s="1">
        <v>1</v>
      </c>
      <c r="BG129" s="1">
        <v>1</v>
      </c>
      <c r="BH129" s="1">
        <v>2</v>
      </c>
      <c r="BI129" s="1">
        <v>1</v>
      </c>
      <c r="BJ129" s="1">
        <v>2</v>
      </c>
      <c r="BK129" s="1">
        <v>2</v>
      </c>
      <c r="BL129" s="1">
        <v>1</v>
      </c>
      <c r="BM129" s="1">
        <v>1</v>
      </c>
      <c r="BN129" s="1">
        <v>2</v>
      </c>
      <c r="BO129" s="1">
        <v>1</v>
      </c>
      <c r="BP129" s="1">
        <v>2</v>
      </c>
      <c r="BQ129">
        <f t="shared" si="27"/>
        <v>18</v>
      </c>
      <c r="BR129">
        <f t="shared" si="0"/>
        <v>38</v>
      </c>
      <c r="BS129">
        <f t="shared" si="28"/>
        <v>12</v>
      </c>
    </row>
    <row r="130" spans="1:71" ht="12.75" x14ac:dyDescent="0.35">
      <c r="A130" s="2">
        <v>43346.924326747685</v>
      </c>
      <c r="B130" s="1" t="s">
        <v>58</v>
      </c>
      <c r="C130" s="1" t="str">
        <f t="shared" si="15"/>
        <v>???</v>
      </c>
      <c r="D130" s="1" t="str">
        <f t="shared" si="16"/>
        <v>3. В загоне</v>
      </c>
      <c r="E130" s="1" t="str">
        <f t="shared" si="17"/>
        <v>2. Умеренный</v>
      </c>
      <c r="F130" s="1" t="str">
        <f t="shared" si="18"/>
        <v>1. Молодой</v>
      </c>
      <c r="G130" s="1" t="str">
        <f t="shared" si="19"/>
        <v>2. Хрен знает</v>
      </c>
      <c r="H130" s="1" t="str">
        <f t="shared" si="20"/>
        <v>2. Ну так...</v>
      </c>
      <c r="I130" s="1" t="str">
        <f t="shared" si="21"/>
        <v>2. Всяко-разно</v>
      </c>
      <c r="J130" t="str">
        <f t="shared" si="22"/>
        <v>1. Недавно</v>
      </c>
      <c r="K130" t="str">
        <f t="shared" si="23"/>
        <v>1. КороткийНедавно</v>
      </c>
      <c r="L130" t="str">
        <f t="shared" si="24"/>
        <v>1. Отстой</v>
      </c>
      <c r="M130" t="str">
        <f t="shared" si="25"/>
        <v>2. Смешанно</v>
      </c>
      <c r="N130" t="str">
        <f t="shared" si="26"/>
        <v>3. Простойэтоплоха!</v>
      </c>
      <c r="O130" s="1">
        <v>29</v>
      </c>
      <c r="P130" s="1">
        <v>7</v>
      </c>
      <c r="Q130" s="1">
        <v>2</v>
      </c>
      <c r="R130" s="1">
        <v>5</v>
      </c>
      <c r="S130" s="1">
        <v>1</v>
      </c>
      <c r="T130" s="1">
        <v>5</v>
      </c>
      <c r="U130" s="1">
        <v>3</v>
      </c>
      <c r="V130" s="1">
        <v>5</v>
      </c>
      <c r="W130" s="1">
        <v>5</v>
      </c>
      <c r="X130" s="1">
        <v>5</v>
      </c>
      <c r="Y130" s="1">
        <v>4</v>
      </c>
      <c r="Z130" s="1">
        <v>2</v>
      </c>
      <c r="AA130" s="1">
        <v>4</v>
      </c>
      <c r="AB130" s="1">
        <v>4</v>
      </c>
      <c r="AC130" s="1">
        <v>3</v>
      </c>
      <c r="AD130" s="1">
        <v>4</v>
      </c>
      <c r="AE130" s="1">
        <v>4</v>
      </c>
      <c r="AF130" s="1">
        <v>4</v>
      </c>
      <c r="AG130" s="1">
        <v>2</v>
      </c>
      <c r="AH130" s="1">
        <v>2</v>
      </c>
      <c r="AI130" s="1">
        <v>2</v>
      </c>
      <c r="AJ130" s="1">
        <v>3</v>
      </c>
      <c r="AK130" s="1">
        <v>2</v>
      </c>
      <c r="AL130" s="1">
        <v>2</v>
      </c>
      <c r="AM130" s="1">
        <v>1</v>
      </c>
      <c r="AN130" s="1">
        <v>4</v>
      </c>
      <c r="AO130" s="1">
        <v>4</v>
      </c>
      <c r="AP130" s="1">
        <v>4</v>
      </c>
      <c r="AQ130" s="1">
        <v>2</v>
      </c>
      <c r="AR130" s="1">
        <v>3</v>
      </c>
      <c r="AS130" s="1">
        <v>2</v>
      </c>
      <c r="AT130" s="1">
        <v>3</v>
      </c>
      <c r="AU130" s="1">
        <v>2</v>
      </c>
      <c r="AV130" s="1">
        <v>3</v>
      </c>
      <c r="AW130" s="1">
        <v>3</v>
      </c>
      <c r="AX130" s="1">
        <v>4</v>
      </c>
      <c r="AY130" s="1">
        <v>2</v>
      </c>
      <c r="AZ130" s="1">
        <v>4</v>
      </c>
      <c r="BA130" s="1">
        <v>2</v>
      </c>
      <c r="BB130" s="1">
        <v>2</v>
      </c>
      <c r="BC130" s="1">
        <v>4</v>
      </c>
      <c r="BD130" s="1">
        <v>4</v>
      </c>
      <c r="BE130" s="1">
        <v>3</v>
      </c>
      <c r="BF130" s="1">
        <v>5</v>
      </c>
      <c r="BG130" s="1">
        <v>3</v>
      </c>
      <c r="BH130" s="1">
        <v>4</v>
      </c>
      <c r="BI130" s="1">
        <v>3</v>
      </c>
      <c r="BJ130" s="1">
        <v>3</v>
      </c>
      <c r="BK130" s="1">
        <v>2</v>
      </c>
      <c r="BL130" s="1">
        <v>4</v>
      </c>
      <c r="BM130" s="1">
        <v>4</v>
      </c>
      <c r="BN130" s="1">
        <v>4</v>
      </c>
      <c r="BO130" s="1">
        <v>2</v>
      </c>
      <c r="BP130" s="1">
        <v>4</v>
      </c>
      <c r="BQ130">
        <f t="shared" si="27"/>
        <v>39</v>
      </c>
      <c r="BR130">
        <f t="shared" si="0"/>
        <v>67</v>
      </c>
      <c r="BS130">
        <f t="shared" si="28"/>
        <v>26</v>
      </c>
    </row>
    <row r="131" spans="1:71" ht="12.75" x14ac:dyDescent="0.35">
      <c r="A131" s="2">
        <v>43346.924404363424</v>
      </c>
      <c r="B131" s="1" t="s">
        <v>58</v>
      </c>
      <c r="C131" s="1" t="str">
        <f t="shared" ref="C131:C194" si="29">IF(Q131&lt;=1,"М",IF(Q131&gt;=7,"ЖКСП","???"))</f>
        <v>ЖКСП</v>
      </c>
      <c r="D131" s="1" t="str">
        <f t="shared" ref="D131:D194" si="30">IF(BQ131&lt;=22,"1. Не уставший",IF(BQ131&gt;32,"3. В загоне","2. Усталый"))</f>
        <v>2. Усталый</v>
      </c>
      <c r="E131" s="1" t="str">
        <f t="shared" ref="E131:E194" si="31">IF(BR131&gt;67,"1. Высокий",IF(BR131&lt;57,"3. Низкий","2. Умеренный"))</f>
        <v>3. Низкий</v>
      </c>
      <c r="F131" s="1" t="str">
        <f t="shared" ref="F131:F194" si="32">IF(O131&lt;30,"1. Молодой",IF(O131&gt;45, "3. Старый", "2. Ничотак"))</f>
        <v>2. Ничотак</v>
      </c>
      <c r="G131" s="1" t="str">
        <f t="shared" ref="G131:G194" si="33">IF(BP131&lt;=2,"1. Легко заменим",IF(BP131&gt;=6,"3. Не заменим","2. Хрен знает"))</f>
        <v>2. Хрен знает</v>
      </c>
      <c r="H131" s="1" t="str">
        <f t="shared" ref="H131:H194" si="34">IF(R131&lt;=3,"1. Ненавижу",IF(R131&gt;=6,"3. Люблю","2. Ну так..."))</f>
        <v>2. Ну так...</v>
      </c>
      <c r="I131" s="1" t="str">
        <f t="shared" ref="I131:I194" si="35">IF(V131&lt;=2,"1. Расслабуха",IF(V131&gt;=6,"3. Нервяка","2. Всяко-разно"))</f>
        <v>2. Всяко-разно</v>
      </c>
      <c r="J131" t="str">
        <f t="shared" ref="J131:J194" si="36">IF(S131&lt;=4,"1. Недавно",IF(S131&gt;=20,"3. Очень давно", "2. Вроде был…"))</f>
        <v>3. Очень давно</v>
      </c>
      <c r="K131" t="str">
        <f t="shared" ref="K131:K194" si="37">IF(T131&lt;7,"1. КороткийНедавно",IF(T131&gt;=15,"3. Большой", "2. Средний"))</f>
        <v>2. Средний</v>
      </c>
      <c r="L131" t="str">
        <f t="shared" ref="L131:L194" si="38">IF(U131&lt;=3,"1. Отстой",IF(U131&gt;=6,"3. Крута!!!", "2. Вроде был…"))</f>
        <v>2. Вроде был…</v>
      </c>
      <c r="M131" t="str">
        <f t="shared" ref="M131:M194" si="39">IF(BS131&lt;=20,"1. Низкие ДУ",IF(BS131&gt;=30,"3. нимагубезпочты", "2. Смешанно"))</f>
        <v>1. Низкие ДУ</v>
      </c>
      <c r="N131" t="str">
        <f t="shared" ref="N131:N194" si="40">IF(BM131&lt;=2,"1. Ниче, подождут",IF(BM131&gt;=4,"3. Простойэтоплоха!", "2. ну не знаю"))</f>
        <v>1. Ниче, подождут</v>
      </c>
      <c r="O131" s="1">
        <v>36</v>
      </c>
      <c r="P131" s="1">
        <v>20</v>
      </c>
      <c r="Q131" s="1">
        <v>9</v>
      </c>
      <c r="R131" s="1">
        <v>5</v>
      </c>
      <c r="S131" s="1">
        <v>50</v>
      </c>
      <c r="T131" s="1">
        <v>14</v>
      </c>
      <c r="U131" s="1">
        <v>5</v>
      </c>
      <c r="V131" s="1">
        <v>5</v>
      </c>
      <c r="W131" s="1">
        <v>3</v>
      </c>
      <c r="X131" s="1">
        <v>2</v>
      </c>
      <c r="Y131" s="1">
        <v>3</v>
      </c>
      <c r="Z131" s="1">
        <v>3</v>
      </c>
      <c r="AA131" s="1">
        <v>2</v>
      </c>
      <c r="AB131" s="1">
        <v>2</v>
      </c>
      <c r="AC131" s="1">
        <v>2</v>
      </c>
      <c r="AD131" s="1">
        <v>2</v>
      </c>
      <c r="AE131" s="1">
        <v>2</v>
      </c>
      <c r="AF131" s="1">
        <v>4</v>
      </c>
      <c r="AG131" s="1">
        <v>3</v>
      </c>
      <c r="AH131" s="1">
        <v>2</v>
      </c>
      <c r="AI131" s="1">
        <v>3</v>
      </c>
      <c r="AJ131" s="1">
        <v>2</v>
      </c>
      <c r="AK131" s="1">
        <v>2</v>
      </c>
      <c r="AL131" s="1">
        <v>2</v>
      </c>
      <c r="AM131" s="1">
        <v>2</v>
      </c>
      <c r="AN131" s="1">
        <v>2</v>
      </c>
      <c r="AO131" s="1">
        <v>3</v>
      </c>
      <c r="AP131" s="1">
        <v>4</v>
      </c>
      <c r="AQ131" s="1">
        <v>2</v>
      </c>
      <c r="AR131" s="1">
        <v>2</v>
      </c>
      <c r="AS131" s="1">
        <v>2</v>
      </c>
      <c r="AT131" s="1">
        <v>2</v>
      </c>
      <c r="AU131" s="1">
        <v>2</v>
      </c>
      <c r="AV131" s="1">
        <v>3</v>
      </c>
      <c r="AW131" s="1">
        <v>2</v>
      </c>
      <c r="AX131" s="1">
        <v>2</v>
      </c>
      <c r="AY131" s="1">
        <v>2</v>
      </c>
      <c r="AZ131" s="1">
        <v>3</v>
      </c>
      <c r="BA131" s="1">
        <v>3</v>
      </c>
      <c r="BB131" s="1">
        <v>2</v>
      </c>
      <c r="BC131" s="1">
        <v>3</v>
      </c>
      <c r="BD131" s="1">
        <v>2</v>
      </c>
      <c r="BE131" s="1">
        <v>2</v>
      </c>
      <c r="BF131" s="1">
        <v>4</v>
      </c>
      <c r="BG131" s="1">
        <v>3</v>
      </c>
      <c r="BH131" s="1">
        <v>3</v>
      </c>
      <c r="BI131" s="1">
        <v>1</v>
      </c>
      <c r="BJ131" s="1">
        <v>2</v>
      </c>
      <c r="BK131" s="1">
        <v>3</v>
      </c>
      <c r="BL131" s="1">
        <v>2</v>
      </c>
      <c r="BM131" s="1">
        <v>2</v>
      </c>
      <c r="BN131" s="1">
        <v>3</v>
      </c>
      <c r="BO131" s="1">
        <v>1</v>
      </c>
      <c r="BP131" s="1">
        <v>4</v>
      </c>
      <c r="BQ131">
        <f t="shared" ref="BQ131:BQ194" si="41">W131+X131+Y131+(6-Z131)+AA131+AB131+AC131+AD131+AE131+(6-AF131)</f>
        <v>23</v>
      </c>
      <c r="BR131">
        <f t="shared" si="0"/>
        <v>56</v>
      </c>
      <c r="BS131">
        <f t="shared" ref="BS131:BS194" si="42">SUM(BH131:BO131)</f>
        <v>17</v>
      </c>
    </row>
    <row r="132" spans="1:71" ht="12.75" x14ac:dyDescent="0.35">
      <c r="A132" s="2">
        <v>43346.926843136578</v>
      </c>
      <c r="B132" s="1" t="s">
        <v>58</v>
      </c>
      <c r="C132" s="1" t="str">
        <f t="shared" si="29"/>
        <v>М</v>
      </c>
      <c r="D132" s="1" t="str">
        <f t="shared" si="30"/>
        <v>2. Усталый</v>
      </c>
      <c r="E132" s="1" t="str">
        <f t="shared" si="31"/>
        <v>2. Умеренный</v>
      </c>
      <c r="F132" s="1" t="str">
        <f t="shared" si="32"/>
        <v>2. Ничотак</v>
      </c>
      <c r="G132" s="1" t="str">
        <f t="shared" si="33"/>
        <v>2. Хрен знает</v>
      </c>
      <c r="H132" s="1" t="str">
        <f t="shared" si="34"/>
        <v>3. Люблю</v>
      </c>
      <c r="I132" s="1" t="str">
        <f t="shared" si="35"/>
        <v>2. Всяко-разно</v>
      </c>
      <c r="J132" t="str">
        <f t="shared" si="36"/>
        <v>3. Очень давно</v>
      </c>
      <c r="K132" t="str">
        <f t="shared" si="37"/>
        <v>3. Большой</v>
      </c>
      <c r="L132" t="str">
        <f t="shared" si="38"/>
        <v>1. Отстой</v>
      </c>
      <c r="M132" t="str">
        <f t="shared" si="39"/>
        <v>1. Низкие ДУ</v>
      </c>
      <c r="N132" t="str">
        <f t="shared" si="40"/>
        <v>1. Ниче, подождут</v>
      </c>
      <c r="O132" s="1">
        <v>30</v>
      </c>
      <c r="P132" s="1">
        <v>10</v>
      </c>
      <c r="Q132" s="1">
        <v>0.5</v>
      </c>
      <c r="R132" s="1">
        <v>6</v>
      </c>
      <c r="S132" s="1">
        <v>20</v>
      </c>
      <c r="T132" s="1">
        <v>21</v>
      </c>
      <c r="U132" s="1">
        <v>3</v>
      </c>
      <c r="V132" s="1">
        <v>3</v>
      </c>
      <c r="W132" s="1">
        <v>2</v>
      </c>
      <c r="X132" s="1">
        <v>3</v>
      </c>
      <c r="Y132" s="1">
        <v>3</v>
      </c>
      <c r="Z132" s="1">
        <v>3</v>
      </c>
      <c r="AA132" s="1">
        <v>2</v>
      </c>
      <c r="AB132" s="1">
        <v>4</v>
      </c>
      <c r="AC132" s="1">
        <v>4</v>
      </c>
      <c r="AD132" s="1">
        <v>2</v>
      </c>
      <c r="AE132" s="1">
        <v>3</v>
      </c>
      <c r="AF132" s="1">
        <v>2</v>
      </c>
      <c r="AG132" s="1">
        <v>2</v>
      </c>
      <c r="AH132" s="1">
        <v>1</v>
      </c>
      <c r="AI132" s="1">
        <v>2</v>
      </c>
      <c r="AJ132" s="1">
        <v>1</v>
      </c>
      <c r="AK132" s="1">
        <v>3</v>
      </c>
      <c r="AL132" s="1">
        <v>2</v>
      </c>
      <c r="AM132" s="1">
        <v>2</v>
      </c>
      <c r="AN132" s="1">
        <v>1</v>
      </c>
      <c r="AO132" s="1">
        <v>1</v>
      </c>
      <c r="AP132" s="1">
        <v>1</v>
      </c>
      <c r="AQ132" s="1">
        <v>3</v>
      </c>
      <c r="AR132" s="1">
        <v>4</v>
      </c>
      <c r="AS132" s="1">
        <v>1</v>
      </c>
      <c r="AT132" s="1">
        <v>3</v>
      </c>
      <c r="AU132" s="1">
        <v>3</v>
      </c>
      <c r="AV132" s="1">
        <v>4</v>
      </c>
      <c r="AW132" s="1">
        <v>3</v>
      </c>
      <c r="AX132" s="1">
        <v>3</v>
      </c>
      <c r="AY132" s="1">
        <v>2</v>
      </c>
      <c r="AZ132" s="1">
        <v>4</v>
      </c>
      <c r="BA132" s="1">
        <v>4</v>
      </c>
      <c r="BB132" s="1">
        <v>3</v>
      </c>
      <c r="BC132" s="1">
        <v>4</v>
      </c>
      <c r="BD132" s="1">
        <v>1</v>
      </c>
      <c r="BE132" s="1">
        <v>3</v>
      </c>
      <c r="BF132" s="1">
        <v>5</v>
      </c>
      <c r="BG132" s="1">
        <v>4</v>
      </c>
      <c r="BH132" s="1">
        <v>5</v>
      </c>
      <c r="BI132" s="1">
        <v>5</v>
      </c>
      <c r="BJ132" s="1">
        <v>1</v>
      </c>
      <c r="BK132" s="1">
        <v>1</v>
      </c>
      <c r="BL132" s="1">
        <v>1</v>
      </c>
      <c r="BM132" s="1">
        <v>1</v>
      </c>
      <c r="BN132" s="1">
        <v>1</v>
      </c>
      <c r="BO132" s="1">
        <v>3</v>
      </c>
      <c r="BP132" s="1">
        <v>5</v>
      </c>
      <c r="BQ132">
        <f t="shared" si="41"/>
        <v>30</v>
      </c>
      <c r="BR132">
        <f t="shared" si="0"/>
        <v>59</v>
      </c>
      <c r="BS132">
        <f t="shared" si="42"/>
        <v>18</v>
      </c>
    </row>
    <row r="133" spans="1:71" ht="12.75" x14ac:dyDescent="0.35">
      <c r="A133" s="2">
        <v>43346.927511574075</v>
      </c>
      <c r="B133" s="1" t="s">
        <v>59</v>
      </c>
      <c r="C133" s="1" t="str">
        <f t="shared" si="29"/>
        <v>???</v>
      </c>
      <c r="D133" s="1" t="str">
        <f t="shared" si="30"/>
        <v>3. В загоне</v>
      </c>
      <c r="E133" s="1" t="str">
        <f t="shared" si="31"/>
        <v>2. Умеренный</v>
      </c>
      <c r="F133" s="1" t="str">
        <f t="shared" si="32"/>
        <v>2. Ничотак</v>
      </c>
      <c r="G133" s="1" t="str">
        <f t="shared" si="33"/>
        <v>1. Легко заменим</v>
      </c>
      <c r="H133" s="1" t="str">
        <f t="shared" si="34"/>
        <v>2. Ну так...</v>
      </c>
      <c r="I133" s="1" t="str">
        <f t="shared" si="35"/>
        <v>2. Всяко-разно</v>
      </c>
      <c r="J133" t="str">
        <f t="shared" si="36"/>
        <v>2. Вроде был…</v>
      </c>
      <c r="K133" t="str">
        <f t="shared" si="37"/>
        <v>1. КороткийНедавно</v>
      </c>
      <c r="L133" t="str">
        <f t="shared" si="38"/>
        <v>2. Вроде был…</v>
      </c>
      <c r="M133" t="str">
        <f t="shared" si="39"/>
        <v>1. Низкие ДУ</v>
      </c>
      <c r="N133" t="str">
        <f t="shared" si="40"/>
        <v>1. Ниче, подождут</v>
      </c>
      <c r="O133" s="1">
        <v>34</v>
      </c>
      <c r="P133" s="1">
        <v>13</v>
      </c>
      <c r="Q133" s="1">
        <v>2</v>
      </c>
      <c r="R133" s="1">
        <v>5</v>
      </c>
      <c r="S133" s="1">
        <v>15</v>
      </c>
      <c r="T133" s="1">
        <v>4</v>
      </c>
      <c r="U133" s="1">
        <v>4</v>
      </c>
      <c r="V133" s="1">
        <v>4</v>
      </c>
      <c r="W133" s="1">
        <v>5</v>
      </c>
      <c r="X133" s="1">
        <v>5</v>
      </c>
      <c r="Y133" s="1">
        <v>5</v>
      </c>
      <c r="Z133" s="1">
        <v>2</v>
      </c>
      <c r="AA133" s="1">
        <v>4</v>
      </c>
      <c r="AB133" s="1">
        <v>5</v>
      </c>
      <c r="AC133" s="1">
        <v>5</v>
      </c>
      <c r="AD133" s="1">
        <v>5</v>
      </c>
      <c r="AE133" s="1">
        <v>5</v>
      </c>
      <c r="AF133" s="1">
        <v>2</v>
      </c>
      <c r="AG133" s="1">
        <v>3</v>
      </c>
      <c r="AH133" s="1">
        <v>3</v>
      </c>
      <c r="AI133" s="1">
        <v>4</v>
      </c>
      <c r="AJ133" s="1">
        <v>2</v>
      </c>
      <c r="AK133" s="1">
        <v>2</v>
      </c>
      <c r="AL133" s="1">
        <v>2</v>
      </c>
      <c r="AM133" s="1">
        <v>3</v>
      </c>
      <c r="AN133" s="1">
        <v>4</v>
      </c>
      <c r="AO133" s="1">
        <v>3</v>
      </c>
      <c r="AP133" s="1">
        <v>3</v>
      </c>
      <c r="AQ133" s="1">
        <v>3</v>
      </c>
      <c r="AR133" s="1">
        <v>2</v>
      </c>
      <c r="AS133" s="1">
        <v>1</v>
      </c>
      <c r="AT133" s="1">
        <v>4</v>
      </c>
      <c r="AU133" s="1">
        <v>3</v>
      </c>
      <c r="AV133" s="1">
        <v>3</v>
      </c>
      <c r="AW133" s="1">
        <v>4</v>
      </c>
      <c r="AX133" s="1">
        <v>3</v>
      </c>
      <c r="AY133" s="1">
        <v>2</v>
      </c>
      <c r="AZ133" s="1">
        <v>2</v>
      </c>
      <c r="BA133" s="1">
        <v>1</v>
      </c>
      <c r="BB133" s="1">
        <v>2</v>
      </c>
      <c r="BC133" s="1">
        <v>1</v>
      </c>
      <c r="BD133" s="1">
        <v>1</v>
      </c>
      <c r="BE133" s="1">
        <v>3</v>
      </c>
      <c r="BF133" s="1">
        <v>5</v>
      </c>
      <c r="BG133" s="1">
        <v>3</v>
      </c>
      <c r="BH133" s="1">
        <v>4</v>
      </c>
      <c r="BI133" s="1">
        <v>2</v>
      </c>
      <c r="BJ133" s="1">
        <v>1</v>
      </c>
      <c r="BK133" s="1">
        <v>1</v>
      </c>
      <c r="BL133" s="1">
        <v>1</v>
      </c>
      <c r="BM133" s="1">
        <v>1</v>
      </c>
      <c r="BN133" s="1">
        <v>1</v>
      </c>
      <c r="BO133" s="1">
        <v>1</v>
      </c>
      <c r="BP133" s="1">
        <v>2</v>
      </c>
      <c r="BQ133">
        <f t="shared" si="41"/>
        <v>47</v>
      </c>
      <c r="BR133">
        <f t="shared" si="0"/>
        <v>61</v>
      </c>
      <c r="BS133">
        <f t="shared" si="42"/>
        <v>12</v>
      </c>
    </row>
    <row r="134" spans="1:71" ht="12.75" x14ac:dyDescent="0.35">
      <c r="A134" s="2">
        <v>43346.928582118053</v>
      </c>
      <c r="B134" s="1" t="s">
        <v>58</v>
      </c>
      <c r="C134" s="1" t="str">
        <f t="shared" si="29"/>
        <v>ЖКСП</v>
      </c>
      <c r="D134" s="1" t="str">
        <f t="shared" si="30"/>
        <v>3. В загоне</v>
      </c>
      <c r="E134" s="1" t="str">
        <f t="shared" si="31"/>
        <v>1. Высокий</v>
      </c>
      <c r="F134" s="1" t="str">
        <f t="shared" si="32"/>
        <v>2. Ничотак</v>
      </c>
      <c r="G134" s="1" t="str">
        <f t="shared" si="33"/>
        <v>3. Не заменим</v>
      </c>
      <c r="H134" s="1" t="str">
        <f t="shared" si="34"/>
        <v>1. Ненавижу</v>
      </c>
      <c r="I134" s="1" t="str">
        <f t="shared" si="35"/>
        <v>3. Нервяка</v>
      </c>
      <c r="J134" t="str">
        <f t="shared" si="36"/>
        <v>3. Очень давно</v>
      </c>
      <c r="K134" t="str">
        <f t="shared" si="37"/>
        <v>1. КороткийНедавно</v>
      </c>
      <c r="L134" t="str">
        <f t="shared" si="38"/>
        <v>2. Вроде был…</v>
      </c>
      <c r="M134" t="str">
        <f t="shared" si="39"/>
        <v>3. нимагубезпочты</v>
      </c>
      <c r="N134" t="str">
        <f t="shared" si="40"/>
        <v>3. Простойэтоплоха!</v>
      </c>
      <c r="O134" s="1">
        <v>31</v>
      </c>
      <c r="P134" s="1">
        <v>11</v>
      </c>
      <c r="Q134" s="1">
        <v>9</v>
      </c>
      <c r="R134" s="1">
        <v>3</v>
      </c>
      <c r="S134" s="1">
        <v>52</v>
      </c>
      <c r="T134" s="1">
        <v>6</v>
      </c>
      <c r="U134" s="1">
        <v>4</v>
      </c>
      <c r="V134" s="1">
        <v>6</v>
      </c>
      <c r="W134" s="1">
        <v>4</v>
      </c>
      <c r="X134" s="1">
        <v>2</v>
      </c>
      <c r="Y134" s="1">
        <v>4</v>
      </c>
      <c r="Z134" s="1">
        <v>2</v>
      </c>
      <c r="AA134" s="1">
        <v>5</v>
      </c>
      <c r="AB134" s="1">
        <v>4</v>
      </c>
      <c r="AC134" s="1">
        <v>4</v>
      </c>
      <c r="AD134" s="1">
        <v>4</v>
      </c>
      <c r="AE134" s="1">
        <v>5</v>
      </c>
      <c r="AF134" s="1">
        <v>2</v>
      </c>
      <c r="AG134" s="1">
        <v>3</v>
      </c>
      <c r="AH134" s="1">
        <v>3</v>
      </c>
      <c r="AI134" s="1">
        <v>4</v>
      </c>
      <c r="AJ134" s="1">
        <v>4</v>
      </c>
      <c r="AK134" s="1">
        <v>3</v>
      </c>
      <c r="AL134" s="1">
        <v>3</v>
      </c>
      <c r="AM134" s="1">
        <v>4</v>
      </c>
      <c r="AN134" s="1">
        <v>4</v>
      </c>
      <c r="AO134" s="1">
        <v>2</v>
      </c>
      <c r="AP134" s="1">
        <v>3</v>
      </c>
      <c r="AQ134" s="1">
        <v>1</v>
      </c>
      <c r="AR134" s="1">
        <v>2</v>
      </c>
      <c r="AS134" s="1">
        <v>1</v>
      </c>
      <c r="AT134" s="1">
        <v>4</v>
      </c>
      <c r="AU134" s="1">
        <v>4</v>
      </c>
      <c r="AV134" s="1">
        <v>2</v>
      </c>
      <c r="AW134" s="1">
        <v>2</v>
      </c>
      <c r="AX134" s="1">
        <v>4</v>
      </c>
      <c r="AY134" s="1">
        <v>4</v>
      </c>
      <c r="AZ134" s="1">
        <v>4</v>
      </c>
      <c r="BA134" s="1">
        <v>1</v>
      </c>
      <c r="BB134" s="1">
        <v>4</v>
      </c>
      <c r="BC134" s="1">
        <v>4</v>
      </c>
      <c r="BD134" s="1">
        <v>4</v>
      </c>
      <c r="BE134" s="1">
        <v>4</v>
      </c>
      <c r="BF134" s="1">
        <v>5</v>
      </c>
      <c r="BG134" s="1">
        <v>2</v>
      </c>
      <c r="BH134" s="1">
        <v>4</v>
      </c>
      <c r="BI134" s="1">
        <v>2</v>
      </c>
      <c r="BJ134" s="1">
        <v>4</v>
      </c>
      <c r="BK134" s="1">
        <v>5</v>
      </c>
      <c r="BL134" s="1">
        <v>5</v>
      </c>
      <c r="BM134" s="1">
        <v>5</v>
      </c>
      <c r="BN134" s="1">
        <v>4</v>
      </c>
      <c r="BO134" s="1">
        <v>2</v>
      </c>
      <c r="BP134" s="1">
        <v>7</v>
      </c>
      <c r="BQ134">
        <f t="shared" si="41"/>
        <v>40</v>
      </c>
      <c r="BR134">
        <f t="shared" si="0"/>
        <v>75</v>
      </c>
      <c r="BS134">
        <f t="shared" si="42"/>
        <v>31</v>
      </c>
    </row>
    <row r="135" spans="1:71" ht="12.75" x14ac:dyDescent="0.35">
      <c r="A135" s="2">
        <v>43346.934996851851</v>
      </c>
      <c r="B135" s="1" t="s">
        <v>59</v>
      </c>
      <c r="C135" s="1" t="str">
        <f t="shared" si="29"/>
        <v>ЖКСП</v>
      </c>
      <c r="D135" s="1" t="str">
        <f t="shared" si="30"/>
        <v>2. Усталый</v>
      </c>
      <c r="E135" s="1" t="str">
        <f t="shared" si="31"/>
        <v>1. Высокий</v>
      </c>
      <c r="F135" s="1" t="str">
        <f t="shared" si="32"/>
        <v>2. Ничотак</v>
      </c>
      <c r="G135" s="1" t="str">
        <f t="shared" si="33"/>
        <v>2. Хрен знает</v>
      </c>
      <c r="H135" s="1" t="str">
        <f t="shared" si="34"/>
        <v>2. Ну так...</v>
      </c>
      <c r="I135" s="1" t="str">
        <f t="shared" si="35"/>
        <v>3. Нервяка</v>
      </c>
      <c r="J135" t="str">
        <f t="shared" si="36"/>
        <v>2. Вроде был…</v>
      </c>
      <c r="K135" t="str">
        <f t="shared" si="37"/>
        <v>2. Средний</v>
      </c>
      <c r="L135" t="str">
        <f t="shared" si="38"/>
        <v>3. Крута!!!</v>
      </c>
      <c r="M135" t="str">
        <f t="shared" si="39"/>
        <v>3. нимагубезпочты</v>
      </c>
      <c r="N135" t="str">
        <f t="shared" si="40"/>
        <v>3. Простойэтоплоха!</v>
      </c>
      <c r="O135" s="1">
        <v>43</v>
      </c>
      <c r="P135" s="1">
        <v>25</v>
      </c>
      <c r="Q135" s="1">
        <v>12</v>
      </c>
      <c r="R135" s="1">
        <v>5</v>
      </c>
      <c r="S135" s="1">
        <v>19</v>
      </c>
      <c r="T135" s="1">
        <v>8</v>
      </c>
      <c r="U135" s="1">
        <v>7</v>
      </c>
      <c r="V135" s="1">
        <v>6</v>
      </c>
      <c r="W135" s="1">
        <v>4</v>
      </c>
      <c r="X135" s="1">
        <v>3</v>
      </c>
      <c r="Y135" s="1">
        <v>3</v>
      </c>
      <c r="Z135" s="1">
        <v>4</v>
      </c>
      <c r="AA135" s="1">
        <v>2</v>
      </c>
      <c r="AB135" s="1">
        <v>5</v>
      </c>
      <c r="AC135" s="1">
        <v>2</v>
      </c>
      <c r="AD135" s="1">
        <v>3</v>
      </c>
      <c r="AE135" s="1">
        <v>2</v>
      </c>
      <c r="AF135" s="1">
        <v>5</v>
      </c>
      <c r="AG135" s="1">
        <v>4</v>
      </c>
      <c r="AH135" s="1">
        <v>4</v>
      </c>
      <c r="AI135" s="1">
        <v>3</v>
      </c>
      <c r="AJ135" s="1">
        <v>2</v>
      </c>
      <c r="AK135" s="1">
        <v>3</v>
      </c>
      <c r="AL135" s="1">
        <v>4</v>
      </c>
      <c r="AM135" s="1">
        <v>3</v>
      </c>
      <c r="AN135" s="1">
        <v>4</v>
      </c>
      <c r="AO135" s="1">
        <v>4</v>
      </c>
      <c r="AP135" s="1">
        <v>2</v>
      </c>
      <c r="AQ135" s="1">
        <v>4</v>
      </c>
      <c r="AR135" s="1">
        <v>3</v>
      </c>
      <c r="AS135" s="1">
        <v>1</v>
      </c>
      <c r="AT135" s="1">
        <v>2</v>
      </c>
      <c r="AU135" s="1">
        <v>4</v>
      </c>
      <c r="AV135" s="1">
        <v>3</v>
      </c>
      <c r="AW135" s="1">
        <v>4</v>
      </c>
      <c r="AX135" s="1">
        <v>4</v>
      </c>
      <c r="AY135" s="1">
        <v>3</v>
      </c>
      <c r="AZ135" s="1">
        <v>4</v>
      </c>
      <c r="BA135" s="1">
        <v>3</v>
      </c>
      <c r="BB135" s="1">
        <v>4</v>
      </c>
      <c r="BC135" s="1">
        <v>3</v>
      </c>
      <c r="BD135" s="1">
        <v>4</v>
      </c>
      <c r="BE135" s="1">
        <v>1</v>
      </c>
      <c r="BF135" s="1">
        <v>5</v>
      </c>
      <c r="BG135" s="1">
        <v>3</v>
      </c>
      <c r="BH135" s="1">
        <v>4</v>
      </c>
      <c r="BI135" s="1">
        <v>5</v>
      </c>
      <c r="BJ135" s="1">
        <v>5</v>
      </c>
      <c r="BK135" s="1">
        <v>5</v>
      </c>
      <c r="BL135" s="1">
        <v>5</v>
      </c>
      <c r="BM135" s="1">
        <v>5</v>
      </c>
      <c r="BN135" s="1">
        <v>2</v>
      </c>
      <c r="BO135" s="1">
        <v>1</v>
      </c>
      <c r="BP135" s="1">
        <v>5</v>
      </c>
      <c r="BQ135">
        <f t="shared" si="41"/>
        <v>27</v>
      </c>
      <c r="BR135">
        <f t="shared" si="0"/>
        <v>76</v>
      </c>
      <c r="BS135">
        <f t="shared" si="42"/>
        <v>32</v>
      </c>
    </row>
    <row r="136" spans="1:71" ht="12.75" x14ac:dyDescent="0.35">
      <c r="A136" s="2">
        <v>43346.935395972221</v>
      </c>
      <c r="B136" s="1" t="s">
        <v>58</v>
      </c>
      <c r="C136" s="1" t="str">
        <f t="shared" si="29"/>
        <v>ЖКСП</v>
      </c>
      <c r="D136" s="1" t="str">
        <f t="shared" si="30"/>
        <v>1. Не уставший</v>
      </c>
      <c r="E136" s="1" t="str">
        <f t="shared" si="31"/>
        <v>2. Умеренный</v>
      </c>
      <c r="F136" s="1" t="str">
        <f t="shared" si="32"/>
        <v>2. Ничотак</v>
      </c>
      <c r="G136" s="1" t="str">
        <f t="shared" si="33"/>
        <v>2. Хрен знает</v>
      </c>
      <c r="H136" s="1" t="str">
        <f t="shared" si="34"/>
        <v>2. Ну так...</v>
      </c>
      <c r="I136" s="1" t="str">
        <f t="shared" si="35"/>
        <v>1. Расслабуха</v>
      </c>
      <c r="J136" t="str">
        <f t="shared" si="36"/>
        <v>2. Вроде был…</v>
      </c>
      <c r="K136" t="str">
        <f t="shared" si="37"/>
        <v>2. Средний</v>
      </c>
      <c r="L136" t="str">
        <f t="shared" si="38"/>
        <v>2. Вроде был…</v>
      </c>
      <c r="M136" t="str">
        <f t="shared" si="39"/>
        <v>1. Низкие ДУ</v>
      </c>
      <c r="N136" t="str">
        <f t="shared" si="40"/>
        <v>1. Ниче, подождут</v>
      </c>
      <c r="O136" s="1">
        <v>34</v>
      </c>
      <c r="P136" s="1">
        <v>16</v>
      </c>
      <c r="Q136" s="1">
        <v>10</v>
      </c>
      <c r="R136" s="1">
        <v>5</v>
      </c>
      <c r="S136" s="1">
        <v>18</v>
      </c>
      <c r="T136" s="1">
        <v>7</v>
      </c>
      <c r="U136" s="1">
        <v>5</v>
      </c>
      <c r="V136" s="1">
        <v>2</v>
      </c>
      <c r="W136" s="1">
        <v>2</v>
      </c>
      <c r="X136" s="1">
        <v>2</v>
      </c>
      <c r="Y136" s="1">
        <v>3</v>
      </c>
      <c r="Z136" s="1">
        <v>4</v>
      </c>
      <c r="AA136" s="1">
        <v>1</v>
      </c>
      <c r="AB136" s="1">
        <v>2</v>
      </c>
      <c r="AC136" s="1">
        <v>2</v>
      </c>
      <c r="AD136" s="1">
        <v>1</v>
      </c>
      <c r="AE136" s="1">
        <v>1</v>
      </c>
      <c r="AF136" s="1">
        <v>3</v>
      </c>
      <c r="AG136" s="1">
        <v>4</v>
      </c>
      <c r="AH136" s="1">
        <v>4</v>
      </c>
      <c r="AI136" s="1">
        <v>3</v>
      </c>
      <c r="AJ136" s="1">
        <v>2</v>
      </c>
      <c r="AK136" s="1">
        <v>1</v>
      </c>
      <c r="AL136" s="1">
        <v>2</v>
      </c>
      <c r="AM136" s="1">
        <v>2</v>
      </c>
      <c r="AN136" s="1">
        <v>1</v>
      </c>
      <c r="AO136" s="1">
        <v>4</v>
      </c>
      <c r="AP136" s="1">
        <v>3</v>
      </c>
      <c r="AQ136" s="1">
        <v>4</v>
      </c>
      <c r="AR136" s="1">
        <v>3</v>
      </c>
      <c r="AS136" s="1">
        <v>1</v>
      </c>
      <c r="AT136" s="1">
        <v>1</v>
      </c>
      <c r="AU136" s="1">
        <v>1</v>
      </c>
      <c r="AV136" s="1">
        <v>2</v>
      </c>
      <c r="AW136" s="1">
        <v>3</v>
      </c>
      <c r="AX136" s="1">
        <v>2</v>
      </c>
      <c r="AY136" s="1">
        <v>2</v>
      </c>
      <c r="AZ136" s="1">
        <v>4</v>
      </c>
      <c r="BA136" s="1">
        <v>2</v>
      </c>
      <c r="BB136" s="1">
        <v>3</v>
      </c>
      <c r="BC136" s="1">
        <v>3</v>
      </c>
      <c r="BD136" s="1">
        <v>2</v>
      </c>
      <c r="BE136" s="1">
        <v>2</v>
      </c>
      <c r="BF136" s="1">
        <v>4</v>
      </c>
      <c r="BG136" s="1">
        <v>4</v>
      </c>
      <c r="BH136" s="1">
        <v>2</v>
      </c>
      <c r="BI136" s="1">
        <v>1</v>
      </c>
      <c r="BJ136" s="1">
        <v>2</v>
      </c>
      <c r="BK136" s="1">
        <v>2</v>
      </c>
      <c r="BL136" s="1">
        <v>1</v>
      </c>
      <c r="BM136" s="1">
        <v>1</v>
      </c>
      <c r="BN136" s="1">
        <v>2</v>
      </c>
      <c r="BO136" s="1">
        <v>1</v>
      </c>
      <c r="BP136" s="1">
        <v>3</v>
      </c>
      <c r="BQ136">
        <f t="shared" si="41"/>
        <v>19</v>
      </c>
      <c r="BR136">
        <f t="shared" si="0"/>
        <v>57</v>
      </c>
      <c r="BS136">
        <f t="shared" si="42"/>
        <v>12</v>
      </c>
    </row>
    <row r="137" spans="1:71" ht="12.75" x14ac:dyDescent="0.35">
      <c r="A137" s="2">
        <v>43346.938721990737</v>
      </c>
      <c r="B137" s="1" t="s">
        <v>59</v>
      </c>
      <c r="C137" s="1" t="str">
        <f t="shared" si="29"/>
        <v>ЖКСП</v>
      </c>
      <c r="D137" s="1" t="str">
        <f t="shared" si="30"/>
        <v>2. Усталый</v>
      </c>
      <c r="E137" s="1" t="str">
        <f t="shared" si="31"/>
        <v>2. Умеренный</v>
      </c>
      <c r="F137" s="1" t="str">
        <f t="shared" si="32"/>
        <v>2. Ничотак</v>
      </c>
      <c r="G137" s="1" t="str">
        <f t="shared" si="33"/>
        <v>2. Хрен знает</v>
      </c>
      <c r="H137" s="1" t="str">
        <f t="shared" si="34"/>
        <v>3. Люблю</v>
      </c>
      <c r="I137" s="1" t="str">
        <f t="shared" si="35"/>
        <v>2. Всяко-разно</v>
      </c>
      <c r="J137" t="str">
        <f t="shared" si="36"/>
        <v>1. Недавно</v>
      </c>
      <c r="K137" t="str">
        <f t="shared" si="37"/>
        <v>2. Средний</v>
      </c>
      <c r="L137" t="str">
        <f t="shared" si="38"/>
        <v>3. Крута!!!</v>
      </c>
      <c r="M137" t="str">
        <f t="shared" si="39"/>
        <v>2. Смешанно</v>
      </c>
      <c r="N137" t="str">
        <f t="shared" si="40"/>
        <v>3. Простойэтоплоха!</v>
      </c>
      <c r="O137" s="1">
        <v>30</v>
      </c>
      <c r="P137" s="1">
        <v>10</v>
      </c>
      <c r="Q137" s="1">
        <v>10</v>
      </c>
      <c r="R137" s="1">
        <v>6</v>
      </c>
      <c r="S137" s="1">
        <v>1</v>
      </c>
      <c r="T137" s="1">
        <v>10</v>
      </c>
      <c r="U137" s="1">
        <v>7</v>
      </c>
      <c r="V137" s="1">
        <v>5</v>
      </c>
      <c r="W137" s="1">
        <v>4</v>
      </c>
      <c r="X137" s="1">
        <v>4</v>
      </c>
      <c r="Y137" s="1">
        <v>2</v>
      </c>
      <c r="Z137" s="1">
        <v>4</v>
      </c>
      <c r="AA137" s="1">
        <v>3</v>
      </c>
      <c r="AB137" s="1">
        <v>3</v>
      </c>
      <c r="AC137" s="1">
        <v>2</v>
      </c>
      <c r="AD137" s="1">
        <v>2</v>
      </c>
      <c r="AE137" s="1">
        <v>2</v>
      </c>
      <c r="AF137" s="1">
        <v>4</v>
      </c>
      <c r="AG137" s="1">
        <v>3</v>
      </c>
      <c r="AH137" s="1">
        <v>3</v>
      </c>
      <c r="AI137" s="1">
        <v>3</v>
      </c>
      <c r="AJ137" s="1">
        <v>2</v>
      </c>
      <c r="AK137" s="1">
        <v>4</v>
      </c>
      <c r="AL137" s="1">
        <v>4</v>
      </c>
      <c r="AM137" s="1">
        <v>3</v>
      </c>
      <c r="AN137" s="1">
        <v>2</v>
      </c>
      <c r="AO137" s="1">
        <v>4</v>
      </c>
      <c r="AP137" s="1">
        <v>2</v>
      </c>
      <c r="AQ137" s="1">
        <v>2</v>
      </c>
      <c r="AR137" s="1">
        <v>2</v>
      </c>
      <c r="AS137" s="1">
        <v>2</v>
      </c>
      <c r="AT137" s="1">
        <v>2</v>
      </c>
      <c r="AU137" s="1">
        <v>3</v>
      </c>
      <c r="AV137" s="1">
        <v>2</v>
      </c>
      <c r="AW137" s="1">
        <v>3</v>
      </c>
      <c r="AX137" s="1">
        <v>2</v>
      </c>
      <c r="AY137" s="1">
        <v>3</v>
      </c>
      <c r="AZ137" s="1">
        <v>4</v>
      </c>
      <c r="BA137" s="1">
        <v>4</v>
      </c>
      <c r="BB137" s="1">
        <v>3</v>
      </c>
      <c r="BC137" s="1">
        <v>2</v>
      </c>
      <c r="BD137" s="1">
        <v>1</v>
      </c>
      <c r="BE137" s="1">
        <v>4</v>
      </c>
      <c r="BF137" s="1">
        <v>5</v>
      </c>
      <c r="BG137" s="1">
        <v>4</v>
      </c>
      <c r="BH137" s="1">
        <v>4</v>
      </c>
      <c r="BI137" s="1">
        <v>4</v>
      </c>
      <c r="BJ137" s="1">
        <v>2</v>
      </c>
      <c r="BK137" s="1">
        <v>4</v>
      </c>
      <c r="BL137" s="1">
        <v>4</v>
      </c>
      <c r="BM137" s="1">
        <v>4</v>
      </c>
      <c r="BN137" s="1">
        <v>5</v>
      </c>
      <c r="BO137" s="1">
        <v>1</v>
      </c>
      <c r="BP137" s="1">
        <v>5</v>
      </c>
      <c r="BQ137">
        <f t="shared" si="41"/>
        <v>26</v>
      </c>
      <c r="BR137">
        <f t="shared" si="0"/>
        <v>66</v>
      </c>
      <c r="BS137">
        <f t="shared" si="42"/>
        <v>28</v>
      </c>
    </row>
    <row r="138" spans="1:71" ht="12.75" x14ac:dyDescent="0.35">
      <c r="A138" s="2">
        <v>43346.947174097222</v>
      </c>
      <c r="B138" s="1" t="s">
        <v>58</v>
      </c>
      <c r="C138" s="1" t="str">
        <f t="shared" si="29"/>
        <v>М</v>
      </c>
      <c r="D138" s="1" t="str">
        <f t="shared" si="30"/>
        <v>1. Не уставший</v>
      </c>
      <c r="E138" s="1" t="str">
        <f t="shared" si="31"/>
        <v>1. Высокий</v>
      </c>
      <c r="F138" s="1" t="str">
        <f t="shared" si="32"/>
        <v>2. Ничотак</v>
      </c>
      <c r="G138" s="1" t="str">
        <f t="shared" si="33"/>
        <v>3. Не заменим</v>
      </c>
      <c r="H138" s="1" t="str">
        <f t="shared" si="34"/>
        <v>3. Люблю</v>
      </c>
      <c r="I138" s="1" t="str">
        <f t="shared" si="35"/>
        <v>3. Нервяка</v>
      </c>
      <c r="J138" t="str">
        <f t="shared" si="36"/>
        <v>3. Очень давно</v>
      </c>
      <c r="K138" t="str">
        <f t="shared" si="37"/>
        <v>2. Средний</v>
      </c>
      <c r="L138" t="str">
        <f t="shared" si="38"/>
        <v>3. Крута!!!</v>
      </c>
      <c r="M138" t="str">
        <f t="shared" si="39"/>
        <v>1. Низкие ДУ</v>
      </c>
      <c r="N138" t="str">
        <f t="shared" si="40"/>
        <v>1. Ниче, подождут</v>
      </c>
      <c r="O138" s="1">
        <v>43</v>
      </c>
      <c r="P138" s="1">
        <v>19</v>
      </c>
      <c r="Q138" s="1">
        <v>0.5</v>
      </c>
      <c r="R138" s="1">
        <v>7</v>
      </c>
      <c r="S138" s="1">
        <v>46</v>
      </c>
      <c r="T138" s="1">
        <v>14</v>
      </c>
      <c r="U138" s="1">
        <v>6</v>
      </c>
      <c r="V138" s="1">
        <v>6</v>
      </c>
      <c r="W138" s="1">
        <v>3</v>
      </c>
      <c r="X138" s="1">
        <v>2</v>
      </c>
      <c r="Y138" s="1">
        <v>2</v>
      </c>
      <c r="Z138" s="1">
        <v>4</v>
      </c>
      <c r="AA138" s="1">
        <v>2</v>
      </c>
      <c r="AB138" s="1">
        <v>3</v>
      </c>
      <c r="AC138" s="1">
        <v>2</v>
      </c>
      <c r="AD138" s="1">
        <v>2</v>
      </c>
      <c r="AE138" s="1">
        <v>2</v>
      </c>
      <c r="AF138" s="1">
        <v>4</v>
      </c>
      <c r="AG138" s="1">
        <v>3</v>
      </c>
      <c r="AH138" s="1">
        <v>2</v>
      </c>
      <c r="AI138" s="1">
        <v>3</v>
      </c>
      <c r="AJ138" s="1">
        <v>2</v>
      </c>
      <c r="AK138" s="1">
        <v>3</v>
      </c>
      <c r="AL138" s="1">
        <v>3</v>
      </c>
      <c r="AM138" s="1">
        <v>4</v>
      </c>
      <c r="AN138" s="1">
        <v>4</v>
      </c>
      <c r="AO138" s="1">
        <v>3</v>
      </c>
      <c r="AP138" s="1">
        <v>3</v>
      </c>
      <c r="AQ138" s="1">
        <v>3</v>
      </c>
      <c r="AR138" s="1">
        <v>3</v>
      </c>
      <c r="AS138" s="1">
        <v>3</v>
      </c>
      <c r="AT138" s="1">
        <v>3</v>
      </c>
      <c r="AU138" s="1">
        <v>3</v>
      </c>
      <c r="AV138" s="1">
        <v>3</v>
      </c>
      <c r="AW138" s="1">
        <v>3</v>
      </c>
      <c r="AX138" s="1">
        <v>4</v>
      </c>
      <c r="AY138" s="1">
        <v>3</v>
      </c>
      <c r="AZ138" s="1">
        <v>4</v>
      </c>
      <c r="BA138" s="1">
        <v>3</v>
      </c>
      <c r="BB138" s="1">
        <v>4</v>
      </c>
      <c r="BC138" s="1">
        <v>4</v>
      </c>
      <c r="BD138" s="1">
        <v>3</v>
      </c>
      <c r="BE138" s="1">
        <v>2</v>
      </c>
      <c r="BF138" s="1">
        <v>4</v>
      </c>
      <c r="BG138" s="1">
        <v>4</v>
      </c>
      <c r="BH138" s="1">
        <v>3</v>
      </c>
      <c r="BI138" s="1">
        <v>2</v>
      </c>
      <c r="BJ138" s="1">
        <v>1</v>
      </c>
      <c r="BK138" s="1">
        <v>1</v>
      </c>
      <c r="BL138" s="1">
        <v>1</v>
      </c>
      <c r="BM138" s="1">
        <v>1</v>
      </c>
      <c r="BN138" s="1">
        <v>1</v>
      </c>
      <c r="BO138" s="1">
        <v>1</v>
      </c>
      <c r="BP138" s="1">
        <v>7</v>
      </c>
      <c r="BQ138">
        <f t="shared" si="41"/>
        <v>22</v>
      </c>
      <c r="BR138">
        <f t="shared" si="0"/>
        <v>75</v>
      </c>
      <c r="BS138">
        <f t="shared" si="42"/>
        <v>11</v>
      </c>
    </row>
    <row r="139" spans="1:71" ht="12.75" x14ac:dyDescent="0.35">
      <c r="A139" s="2">
        <v>43346.949512465275</v>
      </c>
      <c r="B139" s="1" t="s">
        <v>59</v>
      </c>
      <c r="C139" s="1" t="str">
        <f t="shared" si="29"/>
        <v>???</v>
      </c>
      <c r="D139" s="1" t="str">
        <f t="shared" si="30"/>
        <v>2. Усталый</v>
      </c>
      <c r="E139" s="1" t="str">
        <f t="shared" si="31"/>
        <v>3. Низкий</v>
      </c>
      <c r="F139" s="1" t="str">
        <f t="shared" si="32"/>
        <v>2. Ничотак</v>
      </c>
      <c r="G139" s="1" t="str">
        <f t="shared" si="33"/>
        <v>2. Хрен знает</v>
      </c>
      <c r="H139" s="1" t="str">
        <f t="shared" si="34"/>
        <v>3. Люблю</v>
      </c>
      <c r="I139" s="1" t="str">
        <f t="shared" si="35"/>
        <v>3. Нервяка</v>
      </c>
      <c r="J139" t="str">
        <f t="shared" si="36"/>
        <v>2. Вроде был…</v>
      </c>
      <c r="K139" t="str">
        <f t="shared" si="37"/>
        <v>3. Большой</v>
      </c>
      <c r="L139" t="str">
        <f t="shared" si="38"/>
        <v>3. Крута!!!</v>
      </c>
      <c r="M139" t="str">
        <f t="shared" si="39"/>
        <v>1. Низкие ДУ</v>
      </c>
      <c r="N139" t="str">
        <f t="shared" si="40"/>
        <v>1. Ниче, подождут</v>
      </c>
      <c r="O139" s="1">
        <v>35</v>
      </c>
      <c r="P139" s="1">
        <v>15</v>
      </c>
      <c r="Q139" s="1">
        <v>3</v>
      </c>
      <c r="R139" s="1">
        <v>6</v>
      </c>
      <c r="S139" s="1">
        <v>11</v>
      </c>
      <c r="T139" s="1">
        <v>19</v>
      </c>
      <c r="U139" s="1">
        <v>7</v>
      </c>
      <c r="V139" s="1">
        <v>6</v>
      </c>
      <c r="W139" s="1">
        <v>3</v>
      </c>
      <c r="X139" s="1">
        <v>3</v>
      </c>
      <c r="Y139" s="1">
        <v>2</v>
      </c>
      <c r="Z139" s="1">
        <v>4</v>
      </c>
      <c r="AA139" s="1">
        <v>2</v>
      </c>
      <c r="AB139" s="1">
        <v>2</v>
      </c>
      <c r="AC139" s="1">
        <v>2</v>
      </c>
      <c r="AD139" s="1">
        <v>2</v>
      </c>
      <c r="AE139" s="1">
        <v>3</v>
      </c>
      <c r="AF139" s="1">
        <v>3</v>
      </c>
      <c r="AG139" s="1">
        <v>2</v>
      </c>
      <c r="AH139" s="1">
        <v>2</v>
      </c>
      <c r="AI139" s="1">
        <v>2</v>
      </c>
      <c r="AJ139" s="1">
        <v>2</v>
      </c>
      <c r="AK139" s="1">
        <v>2</v>
      </c>
      <c r="AL139" s="1">
        <v>1</v>
      </c>
      <c r="AM139" s="1">
        <v>1</v>
      </c>
      <c r="AN139" s="1">
        <v>2</v>
      </c>
      <c r="AO139" s="1">
        <v>4</v>
      </c>
      <c r="AP139" s="1">
        <v>2</v>
      </c>
      <c r="AQ139" s="1">
        <v>3</v>
      </c>
      <c r="AR139" s="1">
        <v>2</v>
      </c>
      <c r="AS139" s="1">
        <v>1</v>
      </c>
      <c r="AT139" s="1">
        <v>1</v>
      </c>
      <c r="AU139" s="1">
        <v>1</v>
      </c>
      <c r="AV139" s="1">
        <v>2</v>
      </c>
      <c r="AW139" s="1">
        <v>2</v>
      </c>
      <c r="AX139" s="1">
        <v>1</v>
      </c>
      <c r="AY139" s="1">
        <v>2</v>
      </c>
      <c r="AZ139" s="1">
        <v>4</v>
      </c>
      <c r="BA139" s="1">
        <v>1</v>
      </c>
      <c r="BB139" s="1">
        <v>1</v>
      </c>
      <c r="BC139" s="1">
        <v>2</v>
      </c>
      <c r="BD139" s="1">
        <v>1</v>
      </c>
      <c r="BE139" s="1">
        <v>1</v>
      </c>
      <c r="BF139" s="1">
        <v>2</v>
      </c>
      <c r="BG139" s="1">
        <v>4</v>
      </c>
      <c r="BH139" s="1">
        <v>2</v>
      </c>
      <c r="BI139" s="1">
        <v>1</v>
      </c>
      <c r="BJ139" s="1">
        <v>2</v>
      </c>
      <c r="BK139" s="1">
        <v>1</v>
      </c>
      <c r="BL139" s="1">
        <v>1</v>
      </c>
      <c r="BM139" s="1">
        <v>1</v>
      </c>
      <c r="BN139" s="1">
        <v>1</v>
      </c>
      <c r="BO139" s="1">
        <v>1</v>
      </c>
      <c r="BP139" s="1">
        <v>5</v>
      </c>
      <c r="BQ139">
        <f t="shared" si="41"/>
        <v>24</v>
      </c>
      <c r="BR139">
        <f t="shared" si="0"/>
        <v>43</v>
      </c>
      <c r="BS139">
        <f t="shared" si="42"/>
        <v>10</v>
      </c>
    </row>
    <row r="140" spans="1:71" ht="12.75" x14ac:dyDescent="0.35">
      <c r="A140" s="2">
        <v>43346.951042615736</v>
      </c>
      <c r="B140" s="1" t="s">
        <v>58</v>
      </c>
      <c r="C140" s="1" t="str">
        <f t="shared" si="29"/>
        <v>???</v>
      </c>
      <c r="D140" s="1" t="str">
        <f t="shared" si="30"/>
        <v>1. Не уставший</v>
      </c>
      <c r="E140" s="1" t="str">
        <f t="shared" si="31"/>
        <v>2. Умеренный</v>
      </c>
      <c r="F140" s="1" t="str">
        <f t="shared" si="32"/>
        <v>2. Ничотак</v>
      </c>
      <c r="G140" s="1" t="str">
        <f t="shared" si="33"/>
        <v>2. Хрен знает</v>
      </c>
      <c r="H140" s="1" t="str">
        <f t="shared" si="34"/>
        <v>3. Люблю</v>
      </c>
      <c r="I140" s="1" t="str">
        <f t="shared" si="35"/>
        <v>2. Всяко-разно</v>
      </c>
      <c r="J140" t="str">
        <f t="shared" si="36"/>
        <v>1. Недавно</v>
      </c>
      <c r="K140" t="str">
        <f t="shared" si="37"/>
        <v>3. Большой</v>
      </c>
      <c r="L140" t="str">
        <f t="shared" si="38"/>
        <v>3. Крута!!!</v>
      </c>
      <c r="M140" t="str">
        <f t="shared" si="39"/>
        <v>2. Смешанно</v>
      </c>
      <c r="N140" t="str">
        <f t="shared" si="40"/>
        <v>3. Простойэтоплоха!</v>
      </c>
      <c r="O140" s="1">
        <v>41</v>
      </c>
      <c r="P140" s="1">
        <v>23</v>
      </c>
      <c r="Q140" s="1">
        <v>3</v>
      </c>
      <c r="R140" s="1">
        <v>6</v>
      </c>
      <c r="S140" s="1">
        <v>1</v>
      </c>
      <c r="T140" s="1">
        <v>16</v>
      </c>
      <c r="U140" s="1">
        <v>6</v>
      </c>
      <c r="V140" s="1">
        <v>5</v>
      </c>
      <c r="W140" s="1">
        <v>3</v>
      </c>
      <c r="X140" s="1">
        <v>2</v>
      </c>
      <c r="Y140" s="1">
        <v>2</v>
      </c>
      <c r="Z140" s="1">
        <v>4</v>
      </c>
      <c r="AA140" s="1">
        <v>2</v>
      </c>
      <c r="AB140" s="1">
        <v>2</v>
      </c>
      <c r="AC140" s="1">
        <v>2</v>
      </c>
      <c r="AD140" s="1">
        <v>2</v>
      </c>
      <c r="AE140" s="1">
        <v>2</v>
      </c>
      <c r="AF140" s="1">
        <v>4</v>
      </c>
      <c r="AG140" s="1">
        <v>4</v>
      </c>
      <c r="AH140" s="1">
        <v>2</v>
      </c>
      <c r="AI140" s="1">
        <v>2</v>
      </c>
      <c r="AJ140" s="1">
        <v>3</v>
      </c>
      <c r="AK140" s="1">
        <v>3</v>
      </c>
      <c r="AL140" s="1">
        <v>3</v>
      </c>
      <c r="AM140" s="1">
        <v>3</v>
      </c>
      <c r="AN140" s="1">
        <v>2</v>
      </c>
      <c r="AO140" s="1">
        <v>4</v>
      </c>
      <c r="AP140" s="1">
        <v>4</v>
      </c>
      <c r="AQ140" s="1">
        <v>3</v>
      </c>
      <c r="AR140" s="1">
        <v>2</v>
      </c>
      <c r="AS140" s="1">
        <v>1</v>
      </c>
      <c r="AT140" s="1">
        <v>1</v>
      </c>
      <c r="AU140" s="1">
        <v>3</v>
      </c>
      <c r="AV140" s="1">
        <v>2</v>
      </c>
      <c r="AW140" s="1">
        <v>2</v>
      </c>
      <c r="AX140" s="1">
        <v>2</v>
      </c>
      <c r="AY140" s="1">
        <v>3</v>
      </c>
      <c r="AZ140" s="1">
        <v>3</v>
      </c>
      <c r="BA140" s="1">
        <v>3</v>
      </c>
      <c r="BB140" s="1">
        <v>3</v>
      </c>
      <c r="BC140" s="1">
        <v>2</v>
      </c>
      <c r="BD140" s="1">
        <v>2</v>
      </c>
      <c r="BE140" s="1">
        <v>1</v>
      </c>
      <c r="BF140" s="1">
        <v>3</v>
      </c>
      <c r="BG140" s="1">
        <v>4</v>
      </c>
      <c r="BH140" s="1">
        <v>3</v>
      </c>
      <c r="BI140" s="1">
        <v>4</v>
      </c>
      <c r="BJ140" s="1">
        <v>4</v>
      </c>
      <c r="BK140" s="1">
        <v>3</v>
      </c>
      <c r="BL140" s="1">
        <v>3</v>
      </c>
      <c r="BM140" s="1">
        <v>4</v>
      </c>
      <c r="BN140" s="1">
        <v>4</v>
      </c>
      <c r="BO140" s="1">
        <v>2</v>
      </c>
      <c r="BP140" s="1">
        <v>5</v>
      </c>
      <c r="BQ140">
        <f t="shared" si="41"/>
        <v>21</v>
      </c>
      <c r="BR140">
        <f t="shared" si="0"/>
        <v>59</v>
      </c>
      <c r="BS140">
        <f t="shared" si="42"/>
        <v>27</v>
      </c>
    </row>
    <row r="141" spans="1:71" ht="12.75" x14ac:dyDescent="0.35">
      <c r="A141" s="2">
        <v>43346.9589169213</v>
      </c>
      <c r="B141" s="1" t="s">
        <v>59</v>
      </c>
      <c r="C141" s="1" t="str">
        <f t="shared" si="29"/>
        <v>???</v>
      </c>
      <c r="D141" s="1" t="str">
        <f t="shared" si="30"/>
        <v>3. В загоне</v>
      </c>
      <c r="E141" s="1" t="str">
        <f t="shared" si="31"/>
        <v>1. Высокий</v>
      </c>
      <c r="F141" s="1" t="str">
        <f t="shared" si="32"/>
        <v>1. Молодой</v>
      </c>
      <c r="G141" s="1" t="str">
        <f t="shared" si="33"/>
        <v>2. Хрен знает</v>
      </c>
      <c r="H141" s="1" t="str">
        <f t="shared" si="34"/>
        <v>1. Ненавижу</v>
      </c>
      <c r="I141" s="1" t="str">
        <f t="shared" si="35"/>
        <v>2. Всяко-разно</v>
      </c>
      <c r="J141" t="str">
        <f t="shared" si="36"/>
        <v>2. Вроде был…</v>
      </c>
      <c r="K141" t="str">
        <f t="shared" si="37"/>
        <v>1. КороткийНедавно</v>
      </c>
      <c r="L141" t="str">
        <f t="shared" si="38"/>
        <v>2. Вроде был…</v>
      </c>
      <c r="M141" t="str">
        <f t="shared" si="39"/>
        <v>1. Низкие ДУ</v>
      </c>
      <c r="N141" t="str">
        <f t="shared" si="40"/>
        <v>1. Ниче, подождут</v>
      </c>
      <c r="O141" s="1">
        <v>27</v>
      </c>
      <c r="P141" s="1">
        <v>7</v>
      </c>
      <c r="Q141" s="1">
        <v>2</v>
      </c>
      <c r="R141" s="1">
        <v>3</v>
      </c>
      <c r="S141" s="1">
        <v>14</v>
      </c>
      <c r="T141" s="1">
        <v>6</v>
      </c>
      <c r="U141" s="1">
        <v>5</v>
      </c>
      <c r="V141" s="1">
        <v>5</v>
      </c>
      <c r="W141" s="1">
        <v>4</v>
      </c>
      <c r="X141" s="1">
        <v>5</v>
      </c>
      <c r="Y141" s="1">
        <v>4</v>
      </c>
      <c r="Z141" s="1">
        <v>2</v>
      </c>
      <c r="AA141" s="1">
        <v>3</v>
      </c>
      <c r="AB141" s="1">
        <v>4</v>
      </c>
      <c r="AC141" s="1">
        <v>4</v>
      </c>
      <c r="AD141" s="1">
        <v>4</v>
      </c>
      <c r="AE141" s="1">
        <v>3</v>
      </c>
      <c r="AF141" s="1">
        <v>5</v>
      </c>
      <c r="AG141" s="1">
        <v>4</v>
      </c>
      <c r="AH141" s="1">
        <v>4</v>
      </c>
      <c r="AI141" s="1">
        <v>2</v>
      </c>
      <c r="AJ141" s="1">
        <v>4</v>
      </c>
      <c r="AK141" s="1">
        <v>4</v>
      </c>
      <c r="AL141" s="1">
        <v>3</v>
      </c>
      <c r="AM141" s="1">
        <v>3</v>
      </c>
      <c r="AN141" s="1">
        <v>4</v>
      </c>
      <c r="AO141" s="1">
        <v>4</v>
      </c>
      <c r="AP141" s="1">
        <v>4</v>
      </c>
      <c r="AQ141" s="1">
        <v>4</v>
      </c>
      <c r="AR141" s="1">
        <v>2</v>
      </c>
      <c r="AS141" s="1">
        <v>1</v>
      </c>
      <c r="AT141" s="1">
        <v>2</v>
      </c>
      <c r="AU141" s="1">
        <v>1</v>
      </c>
      <c r="AV141" s="1">
        <v>2</v>
      </c>
      <c r="AW141" s="1">
        <v>4</v>
      </c>
      <c r="AX141" s="1">
        <v>3</v>
      </c>
      <c r="AY141" s="1">
        <v>3</v>
      </c>
      <c r="AZ141" s="1">
        <v>3</v>
      </c>
      <c r="BA141" s="1">
        <v>2</v>
      </c>
      <c r="BB141" s="1">
        <v>4</v>
      </c>
      <c r="BC141" s="1">
        <v>1</v>
      </c>
      <c r="BD141" s="1">
        <v>3</v>
      </c>
      <c r="BE141" s="1">
        <v>2</v>
      </c>
      <c r="BF141" s="1">
        <v>3</v>
      </c>
      <c r="BG141" s="1">
        <v>3</v>
      </c>
      <c r="BH141" s="1">
        <v>2</v>
      </c>
      <c r="BI141" s="1">
        <v>1</v>
      </c>
      <c r="BJ141" s="1">
        <v>1</v>
      </c>
      <c r="BK141" s="1">
        <v>1</v>
      </c>
      <c r="BL141" s="1">
        <v>1</v>
      </c>
      <c r="BM141" s="1">
        <v>1</v>
      </c>
      <c r="BN141" s="1">
        <v>3</v>
      </c>
      <c r="BO141" s="1">
        <v>4</v>
      </c>
      <c r="BP141" s="1">
        <v>3</v>
      </c>
      <c r="BQ141">
        <f t="shared" si="41"/>
        <v>36</v>
      </c>
      <c r="BR141">
        <f t="shared" si="0"/>
        <v>69</v>
      </c>
      <c r="BS141">
        <f t="shared" si="42"/>
        <v>14</v>
      </c>
    </row>
    <row r="142" spans="1:71" ht="12.75" x14ac:dyDescent="0.35">
      <c r="A142" s="2">
        <v>43346.95906601852</v>
      </c>
      <c r="B142" s="1" t="s">
        <v>58</v>
      </c>
      <c r="C142" s="1" t="str">
        <f t="shared" si="29"/>
        <v>???</v>
      </c>
      <c r="D142" s="1" t="str">
        <f t="shared" si="30"/>
        <v>3. В загоне</v>
      </c>
      <c r="E142" s="1" t="str">
        <f t="shared" si="31"/>
        <v>3. Низкий</v>
      </c>
      <c r="F142" s="1" t="str">
        <f t="shared" si="32"/>
        <v>2. Ничотак</v>
      </c>
      <c r="G142" s="1" t="str">
        <f t="shared" si="33"/>
        <v>2. Хрен знает</v>
      </c>
      <c r="H142" s="1" t="str">
        <f t="shared" si="34"/>
        <v>2. Ну так...</v>
      </c>
      <c r="I142" s="1" t="str">
        <f t="shared" si="35"/>
        <v>2. Всяко-разно</v>
      </c>
      <c r="J142" t="str">
        <f t="shared" si="36"/>
        <v>3. Очень давно</v>
      </c>
      <c r="K142" t="str">
        <f t="shared" si="37"/>
        <v>1. КороткийНедавно</v>
      </c>
      <c r="L142" t="str">
        <f t="shared" si="38"/>
        <v>2. Вроде был…</v>
      </c>
      <c r="M142" t="str">
        <f t="shared" si="39"/>
        <v>2. Смешанно</v>
      </c>
      <c r="N142" t="str">
        <f t="shared" si="40"/>
        <v>3. Простойэтоплоха!</v>
      </c>
      <c r="O142" s="1">
        <v>40</v>
      </c>
      <c r="P142" s="1">
        <v>19</v>
      </c>
      <c r="Q142" s="1">
        <v>6</v>
      </c>
      <c r="R142" s="1">
        <v>4</v>
      </c>
      <c r="S142" s="1">
        <v>54</v>
      </c>
      <c r="T142" s="1">
        <v>2</v>
      </c>
      <c r="U142" s="1">
        <v>5</v>
      </c>
      <c r="V142" s="1">
        <v>4</v>
      </c>
      <c r="W142" s="1">
        <v>4</v>
      </c>
      <c r="X142" s="1">
        <v>4</v>
      </c>
      <c r="Y142" s="1">
        <v>4</v>
      </c>
      <c r="Z142" s="1">
        <v>2</v>
      </c>
      <c r="AA142" s="1">
        <v>3</v>
      </c>
      <c r="AB142" s="1">
        <v>4</v>
      </c>
      <c r="AC142" s="1">
        <v>3</v>
      </c>
      <c r="AD142" s="1">
        <v>4</v>
      </c>
      <c r="AE142" s="1">
        <v>4</v>
      </c>
      <c r="AF142" s="1">
        <v>2</v>
      </c>
      <c r="AG142" s="1">
        <v>4</v>
      </c>
      <c r="AH142" s="1">
        <v>3</v>
      </c>
      <c r="AI142" s="1">
        <v>3</v>
      </c>
      <c r="AJ142" s="1">
        <v>2</v>
      </c>
      <c r="AK142" s="1">
        <v>3</v>
      </c>
      <c r="AL142" s="1">
        <v>2</v>
      </c>
      <c r="AM142" s="1">
        <v>3</v>
      </c>
      <c r="AN142" s="1">
        <v>3</v>
      </c>
      <c r="AO142" s="1">
        <v>3</v>
      </c>
      <c r="AP142" s="1">
        <v>3</v>
      </c>
      <c r="AQ142" s="1">
        <v>3</v>
      </c>
      <c r="AR142" s="1">
        <v>2</v>
      </c>
      <c r="AS142" s="1">
        <v>2</v>
      </c>
      <c r="AT142" s="1">
        <v>3</v>
      </c>
      <c r="AU142" s="1">
        <v>2</v>
      </c>
      <c r="AV142" s="1">
        <v>1</v>
      </c>
      <c r="AW142" s="1">
        <v>3</v>
      </c>
      <c r="AX142" s="1">
        <v>2</v>
      </c>
      <c r="AY142" s="1">
        <v>2</v>
      </c>
      <c r="AZ142" s="1">
        <v>1</v>
      </c>
      <c r="BA142" s="1">
        <v>2</v>
      </c>
      <c r="BB142" s="1">
        <v>2</v>
      </c>
      <c r="BC142" s="1">
        <v>1</v>
      </c>
      <c r="BD142" s="1">
        <v>2</v>
      </c>
      <c r="BE142" s="1">
        <v>2</v>
      </c>
      <c r="BF142" s="1">
        <v>5</v>
      </c>
      <c r="BG142" s="1">
        <v>2</v>
      </c>
      <c r="BH142" s="1">
        <v>2</v>
      </c>
      <c r="BI142" s="1">
        <v>3</v>
      </c>
      <c r="BJ142" s="1">
        <v>4</v>
      </c>
      <c r="BK142" s="1">
        <v>4</v>
      </c>
      <c r="BL142" s="1">
        <v>4</v>
      </c>
      <c r="BM142" s="1">
        <v>4</v>
      </c>
      <c r="BN142" s="1">
        <v>2</v>
      </c>
      <c r="BO142" s="1">
        <v>3</v>
      </c>
      <c r="BP142" s="1">
        <v>3</v>
      </c>
      <c r="BQ142">
        <f t="shared" si="41"/>
        <v>38</v>
      </c>
      <c r="BR142">
        <f t="shared" si="0"/>
        <v>55</v>
      </c>
      <c r="BS142">
        <f t="shared" si="42"/>
        <v>26</v>
      </c>
    </row>
    <row r="143" spans="1:71" ht="12.75" x14ac:dyDescent="0.35">
      <c r="A143" s="2">
        <v>43346.95982314815</v>
      </c>
      <c r="B143" s="1" t="s">
        <v>59</v>
      </c>
      <c r="C143" s="1" t="str">
        <f t="shared" si="29"/>
        <v>М</v>
      </c>
      <c r="D143" s="1" t="str">
        <f t="shared" si="30"/>
        <v>2. Усталый</v>
      </c>
      <c r="E143" s="1" t="str">
        <f t="shared" si="31"/>
        <v>1. Высокий</v>
      </c>
      <c r="F143" s="1" t="str">
        <f t="shared" si="32"/>
        <v>2. Ничотак</v>
      </c>
      <c r="G143" s="1" t="str">
        <f t="shared" si="33"/>
        <v>2. Хрен знает</v>
      </c>
      <c r="H143" s="1" t="str">
        <f t="shared" si="34"/>
        <v>3. Люблю</v>
      </c>
      <c r="I143" s="1" t="str">
        <f t="shared" si="35"/>
        <v>3. Нервяка</v>
      </c>
      <c r="J143" t="str">
        <f t="shared" si="36"/>
        <v>1. Недавно</v>
      </c>
      <c r="K143" t="str">
        <f t="shared" si="37"/>
        <v>3. Большой</v>
      </c>
      <c r="L143" t="str">
        <f t="shared" si="38"/>
        <v>3. Крута!!!</v>
      </c>
      <c r="M143" t="str">
        <f t="shared" si="39"/>
        <v>1. Низкие ДУ</v>
      </c>
      <c r="N143" t="str">
        <f t="shared" si="40"/>
        <v>1. Ниче, подождут</v>
      </c>
      <c r="O143" s="1">
        <v>37</v>
      </c>
      <c r="P143" s="1">
        <v>20</v>
      </c>
      <c r="Q143" s="1">
        <v>1</v>
      </c>
      <c r="R143" s="1">
        <v>6</v>
      </c>
      <c r="S143" s="1">
        <v>0</v>
      </c>
      <c r="T143" s="1">
        <v>15</v>
      </c>
      <c r="U143" s="1">
        <v>6</v>
      </c>
      <c r="V143" s="1">
        <v>6</v>
      </c>
      <c r="W143" s="1">
        <v>4</v>
      </c>
      <c r="X143" s="1">
        <v>3</v>
      </c>
      <c r="Y143" s="1">
        <v>1</v>
      </c>
      <c r="Z143" s="1">
        <v>4</v>
      </c>
      <c r="AA143" s="1">
        <v>3</v>
      </c>
      <c r="AB143" s="1">
        <v>4</v>
      </c>
      <c r="AC143" s="1">
        <v>2</v>
      </c>
      <c r="AD143" s="1">
        <v>3</v>
      </c>
      <c r="AE143" s="1">
        <v>2</v>
      </c>
      <c r="AF143" s="1">
        <v>4</v>
      </c>
      <c r="AG143" s="1">
        <v>3</v>
      </c>
      <c r="AH143" s="1">
        <v>3</v>
      </c>
      <c r="AI143" s="1">
        <v>4</v>
      </c>
      <c r="AJ143" s="1">
        <v>2</v>
      </c>
      <c r="AK143" s="1">
        <v>3</v>
      </c>
      <c r="AL143" s="1">
        <v>4</v>
      </c>
      <c r="AM143" s="1">
        <v>2</v>
      </c>
      <c r="AN143" s="1">
        <v>4</v>
      </c>
      <c r="AO143" s="1">
        <v>4</v>
      </c>
      <c r="AP143" s="1">
        <v>3</v>
      </c>
      <c r="AQ143" s="1">
        <v>3</v>
      </c>
      <c r="AR143" s="1">
        <v>3</v>
      </c>
      <c r="AS143" s="1">
        <v>2</v>
      </c>
      <c r="AT143" s="1">
        <v>2</v>
      </c>
      <c r="AU143" s="1">
        <v>4</v>
      </c>
      <c r="AV143" s="1">
        <v>3</v>
      </c>
      <c r="AW143" s="1">
        <v>2</v>
      </c>
      <c r="AX143" s="1">
        <v>2</v>
      </c>
      <c r="AY143" s="1">
        <v>3</v>
      </c>
      <c r="AZ143" s="1">
        <v>3</v>
      </c>
      <c r="BA143" s="1">
        <v>3</v>
      </c>
      <c r="BB143" s="1">
        <v>1</v>
      </c>
      <c r="BC143" s="1">
        <v>3</v>
      </c>
      <c r="BD143" s="1">
        <v>3</v>
      </c>
      <c r="BE143" s="1">
        <v>2</v>
      </c>
      <c r="BF143" s="1">
        <v>4</v>
      </c>
      <c r="BG143" s="1">
        <v>5</v>
      </c>
      <c r="BH143" s="1">
        <v>4</v>
      </c>
      <c r="BI143" s="1">
        <v>2</v>
      </c>
      <c r="BJ143" s="1">
        <v>2</v>
      </c>
      <c r="BK143" s="1">
        <v>1</v>
      </c>
      <c r="BL143" s="1">
        <v>1</v>
      </c>
      <c r="BM143" s="1">
        <v>1</v>
      </c>
      <c r="BN143" s="1">
        <v>1</v>
      </c>
      <c r="BO143" s="1">
        <v>1</v>
      </c>
      <c r="BP143" s="1">
        <v>5</v>
      </c>
      <c r="BQ143">
        <f t="shared" si="41"/>
        <v>26</v>
      </c>
      <c r="BR143">
        <f t="shared" si="0"/>
        <v>68</v>
      </c>
      <c r="BS143">
        <f t="shared" si="42"/>
        <v>13</v>
      </c>
    </row>
    <row r="144" spans="1:71" ht="12.75" x14ac:dyDescent="0.35">
      <c r="A144" s="2">
        <v>43346.963481145838</v>
      </c>
      <c r="B144" s="1" t="s">
        <v>58</v>
      </c>
      <c r="C144" s="1" t="str">
        <f t="shared" si="29"/>
        <v>???</v>
      </c>
      <c r="D144" s="1" t="str">
        <f t="shared" si="30"/>
        <v>1. Не уставший</v>
      </c>
      <c r="E144" s="1" t="str">
        <f t="shared" si="31"/>
        <v>3. Низкий</v>
      </c>
      <c r="F144" s="1" t="str">
        <f t="shared" si="32"/>
        <v>2. Ничотак</v>
      </c>
      <c r="G144" s="1" t="str">
        <f t="shared" si="33"/>
        <v>3. Не заменим</v>
      </c>
      <c r="H144" s="1" t="str">
        <f t="shared" si="34"/>
        <v>3. Люблю</v>
      </c>
      <c r="I144" s="1" t="str">
        <f t="shared" si="35"/>
        <v>2. Всяко-разно</v>
      </c>
      <c r="J144" t="str">
        <f t="shared" si="36"/>
        <v>1. Недавно</v>
      </c>
      <c r="K144" t="str">
        <f t="shared" si="37"/>
        <v>3. Большой</v>
      </c>
      <c r="L144" t="str">
        <f t="shared" si="38"/>
        <v>3. Крута!!!</v>
      </c>
      <c r="M144" t="str">
        <f t="shared" si="39"/>
        <v>3. нимагубезпочты</v>
      </c>
      <c r="N144" t="str">
        <f t="shared" si="40"/>
        <v>2. ну не знаю</v>
      </c>
      <c r="O144" s="1">
        <v>36</v>
      </c>
      <c r="P144" s="1">
        <v>15</v>
      </c>
      <c r="Q144" s="1">
        <v>4</v>
      </c>
      <c r="R144" s="1">
        <v>7</v>
      </c>
      <c r="S144" s="1">
        <v>0</v>
      </c>
      <c r="T144" s="1">
        <v>21</v>
      </c>
      <c r="U144" s="1">
        <v>7</v>
      </c>
      <c r="V144" s="1">
        <v>4</v>
      </c>
      <c r="W144" s="1">
        <v>3</v>
      </c>
      <c r="X144" s="1">
        <v>2</v>
      </c>
      <c r="Y144" s="1">
        <v>4</v>
      </c>
      <c r="Z144" s="1">
        <v>4</v>
      </c>
      <c r="AA144" s="1">
        <v>2</v>
      </c>
      <c r="AB144" s="1">
        <v>2</v>
      </c>
      <c r="AC144" s="1">
        <v>1</v>
      </c>
      <c r="AD144" s="1">
        <v>2</v>
      </c>
      <c r="AE144" s="1">
        <v>1</v>
      </c>
      <c r="AF144" s="1">
        <v>5</v>
      </c>
      <c r="AG144" s="1">
        <v>4</v>
      </c>
      <c r="AH144" s="1">
        <v>2</v>
      </c>
      <c r="AI144" s="1">
        <v>2</v>
      </c>
      <c r="AJ144" s="1">
        <v>3</v>
      </c>
      <c r="AK144" s="1">
        <v>1</v>
      </c>
      <c r="AL144" s="1">
        <v>3</v>
      </c>
      <c r="AM144" s="1">
        <v>2</v>
      </c>
      <c r="AN144" s="1">
        <v>1</v>
      </c>
      <c r="AO144" s="1">
        <v>4</v>
      </c>
      <c r="AP144" s="1">
        <v>2</v>
      </c>
      <c r="AQ144" s="1">
        <v>3</v>
      </c>
      <c r="AR144" s="1">
        <v>1</v>
      </c>
      <c r="AS144" s="1">
        <v>1</v>
      </c>
      <c r="AT144" s="1">
        <v>1</v>
      </c>
      <c r="AU144" s="1">
        <v>3</v>
      </c>
      <c r="AV144" s="1">
        <v>2</v>
      </c>
      <c r="AW144" s="1">
        <v>1</v>
      </c>
      <c r="AX144" s="1">
        <v>1</v>
      </c>
      <c r="AY144" s="1">
        <v>1</v>
      </c>
      <c r="AZ144" s="1">
        <v>3</v>
      </c>
      <c r="BA144" s="1">
        <v>2</v>
      </c>
      <c r="BB144" s="1">
        <v>1</v>
      </c>
      <c r="BC144" s="1">
        <v>2</v>
      </c>
      <c r="BD144" s="1">
        <v>2</v>
      </c>
      <c r="BE144" s="1">
        <v>3</v>
      </c>
      <c r="BF144" s="1">
        <v>4</v>
      </c>
      <c r="BG144" s="1">
        <v>4</v>
      </c>
      <c r="BH144" s="1">
        <v>4</v>
      </c>
      <c r="BI144" s="1">
        <v>2</v>
      </c>
      <c r="BJ144" s="1">
        <v>5</v>
      </c>
      <c r="BK144" s="1">
        <v>3</v>
      </c>
      <c r="BL144" s="1">
        <v>4</v>
      </c>
      <c r="BM144" s="1">
        <v>3</v>
      </c>
      <c r="BN144" s="1">
        <v>4</v>
      </c>
      <c r="BO144" s="1">
        <v>5</v>
      </c>
      <c r="BP144" s="1">
        <v>6</v>
      </c>
      <c r="BQ144">
        <f t="shared" si="41"/>
        <v>20</v>
      </c>
      <c r="BR144">
        <f t="shared" si="0"/>
        <v>47</v>
      </c>
      <c r="BS144">
        <f t="shared" si="42"/>
        <v>30</v>
      </c>
    </row>
    <row r="145" spans="1:71" ht="12.75" x14ac:dyDescent="0.35">
      <c r="A145" s="2">
        <v>43346.96493530093</v>
      </c>
      <c r="B145" s="1" t="s">
        <v>59</v>
      </c>
      <c r="C145" s="1" t="str">
        <f t="shared" si="29"/>
        <v>М</v>
      </c>
      <c r="D145" s="1" t="str">
        <f t="shared" si="30"/>
        <v>2. Усталый</v>
      </c>
      <c r="E145" s="1" t="str">
        <f t="shared" si="31"/>
        <v>2. Умеренный</v>
      </c>
      <c r="F145" s="1" t="str">
        <f t="shared" si="32"/>
        <v>2. Ничотак</v>
      </c>
      <c r="G145" s="1" t="str">
        <f t="shared" si="33"/>
        <v>2. Хрен знает</v>
      </c>
      <c r="H145" s="1" t="str">
        <f t="shared" si="34"/>
        <v>2. Ну так...</v>
      </c>
      <c r="I145" s="1" t="str">
        <f t="shared" si="35"/>
        <v>2. Всяко-разно</v>
      </c>
      <c r="J145" t="str">
        <f t="shared" si="36"/>
        <v>2. Вроде был…</v>
      </c>
      <c r="K145" t="str">
        <f t="shared" si="37"/>
        <v>2. Средний</v>
      </c>
      <c r="L145" t="str">
        <f t="shared" si="38"/>
        <v>3. Крута!!!</v>
      </c>
      <c r="M145" t="str">
        <f t="shared" si="39"/>
        <v>1. Низкие ДУ</v>
      </c>
      <c r="N145" t="str">
        <f t="shared" si="40"/>
        <v>1. Ниче, подождут</v>
      </c>
      <c r="O145" s="1">
        <v>30</v>
      </c>
      <c r="P145" s="1">
        <v>7</v>
      </c>
      <c r="Q145" s="1">
        <v>1</v>
      </c>
      <c r="R145" s="1">
        <v>5</v>
      </c>
      <c r="S145" s="1">
        <v>9</v>
      </c>
      <c r="T145" s="1">
        <v>7</v>
      </c>
      <c r="U145" s="1">
        <v>6</v>
      </c>
      <c r="V145" s="1">
        <v>4</v>
      </c>
      <c r="W145" s="1">
        <v>4</v>
      </c>
      <c r="X145" s="1">
        <v>3</v>
      </c>
      <c r="Y145" s="1">
        <v>3</v>
      </c>
      <c r="Z145" s="1">
        <v>3</v>
      </c>
      <c r="AA145" s="1">
        <v>2</v>
      </c>
      <c r="AB145" s="1">
        <v>4</v>
      </c>
      <c r="AC145" s="1">
        <v>2</v>
      </c>
      <c r="AD145" s="1">
        <v>3</v>
      </c>
      <c r="AE145" s="1">
        <v>3</v>
      </c>
      <c r="AF145" s="1">
        <v>4</v>
      </c>
      <c r="AG145" s="1">
        <v>3</v>
      </c>
      <c r="AH145" s="1">
        <v>3</v>
      </c>
      <c r="AI145" s="1">
        <v>2</v>
      </c>
      <c r="AJ145" s="1">
        <v>3</v>
      </c>
      <c r="AK145" s="1">
        <v>4</v>
      </c>
      <c r="AL145" s="1">
        <v>3</v>
      </c>
      <c r="AM145" s="1">
        <v>2</v>
      </c>
      <c r="AN145" s="1">
        <v>2</v>
      </c>
      <c r="AO145" s="1">
        <v>4</v>
      </c>
      <c r="AP145" s="1">
        <v>3</v>
      </c>
      <c r="AQ145" s="1">
        <v>2</v>
      </c>
      <c r="AR145" s="1">
        <v>2</v>
      </c>
      <c r="AS145" s="1">
        <v>1</v>
      </c>
      <c r="AT145" s="1">
        <v>2</v>
      </c>
      <c r="AU145" s="1">
        <v>2</v>
      </c>
      <c r="AV145" s="1">
        <v>3</v>
      </c>
      <c r="AW145" s="1">
        <v>3</v>
      </c>
      <c r="AX145" s="1">
        <v>2</v>
      </c>
      <c r="AY145" s="1">
        <v>2</v>
      </c>
      <c r="AZ145" s="1">
        <v>3</v>
      </c>
      <c r="BA145" s="1">
        <v>2</v>
      </c>
      <c r="BB145" s="1">
        <v>3</v>
      </c>
      <c r="BC145" s="1">
        <v>1</v>
      </c>
      <c r="BD145" s="1">
        <v>1</v>
      </c>
      <c r="BE145" s="1">
        <v>2</v>
      </c>
      <c r="BF145" s="1">
        <v>4</v>
      </c>
      <c r="BG145" s="1">
        <v>4</v>
      </c>
      <c r="BH145" s="1">
        <v>3</v>
      </c>
      <c r="BI145" s="1">
        <v>3</v>
      </c>
      <c r="BJ145" s="1">
        <v>2</v>
      </c>
      <c r="BK145" s="1">
        <v>1</v>
      </c>
      <c r="BL145" s="1">
        <v>2</v>
      </c>
      <c r="BM145" s="1">
        <v>2</v>
      </c>
      <c r="BN145" s="1">
        <v>2</v>
      </c>
      <c r="BO145" s="1">
        <v>3</v>
      </c>
      <c r="BP145" s="1">
        <v>3</v>
      </c>
      <c r="BQ145">
        <f t="shared" si="41"/>
        <v>29</v>
      </c>
      <c r="BR145">
        <f t="shared" si="0"/>
        <v>57</v>
      </c>
      <c r="BS145">
        <f t="shared" si="42"/>
        <v>18</v>
      </c>
    </row>
    <row r="146" spans="1:71" ht="12.75" x14ac:dyDescent="0.35">
      <c r="A146" s="2">
        <v>43346.965321516203</v>
      </c>
      <c r="B146" s="1" t="s">
        <v>58</v>
      </c>
      <c r="C146" s="1" t="str">
        <f t="shared" si="29"/>
        <v>???</v>
      </c>
      <c r="D146" s="1" t="str">
        <f t="shared" si="30"/>
        <v>2. Усталый</v>
      </c>
      <c r="E146" s="1" t="str">
        <f t="shared" si="31"/>
        <v>2. Умеренный</v>
      </c>
      <c r="F146" s="1" t="str">
        <f t="shared" si="32"/>
        <v>1. Молодой</v>
      </c>
      <c r="G146" s="1" t="str">
        <f t="shared" si="33"/>
        <v>2. Хрен знает</v>
      </c>
      <c r="H146" s="1" t="str">
        <f t="shared" si="34"/>
        <v>2. Ну так...</v>
      </c>
      <c r="I146" s="1" t="str">
        <f t="shared" si="35"/>
        <v>2. Всяко-разно</v>
      </c>
      <c r="J146" t="str">
        <f t="shared" si="36"/>
        <v>2. Вроде был…</v>
      </c>
      <c r="K146" t="str">
        <f t="shared" si="37"/>
        <v>1. КороткийНедавно</v>
      </c>
      <c r="L146" t="str">
        <f t="shared" si="38"/>
        <v>3. Крута!!!</v>
      </c>
      <c r="M146" t="str">
        <f t="shared" si="39"/>
        <v>1. Низкие ДУ</v>
      </c>
      <c r="N146" t="str">
        <f t="shared" si="40"/>
        <v>1. Ниче, подождут</v>
      </c>
      <c r="O146" s="1">
        <v>27</v>
      </c>
      <c r="P146" s="1">
        <v>6</v>
      </c>
      <c r="Q146" s="1">
        <v>5</v>
      </c>
      <c r="R146" s="1">
        <v>5</v>
      </c>
      <c r="S146" s="1">
        <v>5</v>
      </c>
      <c r="T146" s="1">
        <v>5</v>
      </c>
      <c r="U146" s="1">
        <v>6</v>
      </c>
      <c r="V146" s="1">
        <v>5</v>
      </c>
      <c r="W146" s="1">
        <v>3</v>
      </c>
      <c r="X146" s="1">
        <v>2</v>
      </c>
      <c r="Y146" s="1">
        <v>2</v>
      </c>
      <c r="Z146" s="1">
        <v>4</v>
      </c>
      <c r="AA146" s="1">
        <v>2</v>
      </c>
      <c r="AB146" s="1">
        <v>4</v>
      </c>
      <c r="AC146" s="1">
        <v>2</v>
      </c>
      <c r="AD146" s="1">
        <v>4</v>
      </c>
      <c r="AE146" s="1">
        <v>4</v>
      </c>
      <c r="AF146" s="1">
        <v>3</v>
      </c>
      <c r="AG146" s="1">
        <v>4</v>
      </c>
      <c r="AH146" s="1">
        <v>3</v>
      </c>
      <c r="AI146" s="1">
        <v>2</v>
      </c>
      <c r="AJ146" s="1">
        <v>4</v>
      </c>
      <c r="AK146" s="1">
        <v>2</v>
      </c>
      <c r="AL146" s="1">
        <v>3</v>
      </c>
      <c r="AM146" s="1">
        <v>2</v>
      </c>
      <c r="AN146" s="1">
        <v>1</v>
      </c>
      <c r="AO146" s="1">
        <v>4</v>
      </c>
      <c r="AP146" s="1">
        <v>3</v>
      </c>
      <c r="AQ146" s="1">
        <v>4</v>
      </c>
      <c r="AR146" s="1">
        <v>1</v>
      </c>
      <c r="AS146" s="1">
        <v>1</v>
      </c>
      <c r="AT146" s="1">
        <v>1</v>
      </c>
      <c r="AU146" s="1">
        <v>2</v>
      </c>
      <c r="AV146" s="1">
        <v>2</v>
      </c>
      <c r="AW146" s="1">
        <v>1</v>
      </c>
      <c r="AX146" s="1">
        <v>3</v>
      </c>
      <c r="AY146" s="1">
        <v>4</v>
      </c>
      <c r="AZ146" s="1">
        <v>4</v>
      </c>
      <c r="BA146" s="1">
        <v>3</v>
      </c>
      <c r="BB146" s="1">
        <v>2</v>
      </c>
      <c r="BC146" s="1">
        <v>4</v>
      </c>
      <c r="BD146" s="1">
        <v>3</v>
      </c>
      <c r="BE146" s="1">
        <v>1</v>
      </c>
      <c r="BF146" s="1">
        <v>5</v>
      </c>
      <c r="BG146" s="1">
        <v>3</v>
      </c>
      <c r="BH146" s="1">
        <v>4</v>
      </c>
      <c r="BI146" s="1">
        <v>1</v>
      </c>
      <c r="BJ146" s="1">
        <v>1</v>
      </c>
      <c r="BK146" s="1">
        <v>5</v>
      </c>
      <c r="BL146" s="1">
        <v>1</v>
      </c>
      <c r="BM146" s="1">
        <v>1</v>
      </c>
      <c r="BN146" s="1">
        <v>1</v>
      </c>
      <c r="BO146" s="1">
        <v>1</v>
      </c>
      <c r="BP146" s="1">
        <v>5</v>
      </c>
      <c r="BQ146">
        <f t="shared" si="41"/>
        <v>28</v>
      </c>
      <c r="BR146">
        <f t="shared" si="0"/>
        <v>60</v>
      </c>
      <c r="BS146">
        <f t="shared" si="42"/>
        <v>15</v>
      </c>
    </row>
    <row r="147" spans="1:71" ht="12.75" x14ac:dyDescent="0.35">
      <c r="A147" s="2">
        <v>43346.973796076389</v>
      </c>
      <c r="B147" s="1" t="s">
        <v>58</v>
      </c>
      <c r="C147" s="1" t="str">
        <f t="shared" si="29"/>
        <v>М</v>
      </c>
      <c r="D147" s="1" t="str">
        <f t="shared" si="30"/>
        <v>3. В загоне</v>
      </c>
      <c r="E147" s="1" t="str">
        <f t="shared" si="31"/>
        <v>1. Высокий</v>
      </c>
      <c r="F147" s="1" t="str">
        <f t="shared" si="32"/>
        <v>2. Ничотак</v>
      </c>
      <c r="G147" s="1" t="str">
        <f t="shared" si="33"/>
        <v>2. Хрен знает</v>
      </c>
      <c r="H147" s="1" t="str">
        <f t="shared" si="34"/>
        <v>2. Ну так...</v>
      </c>
      <c r="I147" s="1" t="str">
        <f t="shared" si="35"/>
        <v>3. Нервяка</v>
      </c>
      <c r="J147" t="str">
        <f t="shared" si="36"/>
        <v>2. Вроде был…</v>
      </c>
      <c r="K147" t="str">
        <f t="shared" si="37"/>
        <v>2. Средний</v>
      </c>
      <c r="L147" t="str">
        <f t="shared" si="38"/>
        <v>2. Вроде был…</v>
      </c>
      <c r="M147" t="str">
        <f t="shared" si="39"/>
        <v>2. Смешанно</v>
      </c>
      <c r="N147" t="str">
        <f t="shared" si="40"/>
        <v>3. Простойэтоплоха!</v>
      </c>
      <c r="O147" s="1">
        <v>37</v>
      </c>
      <c r="P147" s="1">
        <v>19</v>
      </c>
      <c r="Q147" s="1">
        <v>1</v>
      </c>
      <c r="R147" s="1">
        <v>5</v>
      </c>
      <c r="S147" s="1">
        <v>12</v>
      </c>
      <c r="T147" s="1">
        <v>8</v>
      </c>
      <c r="U147" s="1">
        <v>5</v>
      </c>
      <c r="V147" s="1">
        <v>6</v>
      </c>
      <c r="W147" s="1">
        <v>5</v>
      </c>
      <c r="X147" s="1">
        <v>4</v>
      </c>
      <c r="Y147" s="1">
        <v>4</v>
      </c>
      <c r="Z147" s="1">
        <v>3</v>
      </c>
      <c r="AA147" s="1">
        <v>4</v>
      </c>
      <c r="AB147" s="1">
        <v>3</v>
      </c>
      <c r="AC147" s="1">
        <v>3</v>
      </c>
      <c r="AD147" s="1">
        <v>2</v>
      </c>
      <c r="AE147" s="1">
        <v>3</v>
      </c>
      <c r="AF147" s="1">
        <v>3</v>
      </c>
      <c r="AG147" s="1">
        <v>2</v>
      </c>
      <c r="AH147" s="1">
        <v>3</v>
      </c>
      <c r="AI147" s="1">
        <v>2</v>
      </c>
      <c r="AJ147" s="1">
        <v>3</v>
      </c>
      <c r="AK147" s="1">
        <v>3</v>
      </c>
      <c r="AL147" s="1">
        <v>4</v>
      </c>
      <c r="AM147" s="1">
        <v>3</v>
      </c>
      <c r="AN147" s="1">
        <v>4</v>
      </c>
      <c r="AO147" s="1">
        <v>3</v>
      </c>
      <c r="AP147" s="1">
        <v>2</v>
      </c>
      <c r="AQ147" s="1">
        <v>3</v>
      </c>
      <c r="AR147" s="1">
        <v>3</v>
      </c>
      <c r="AS147" s="1">
        <v>3</v>
      </c>
      <c r="AT147" s="1">
        <v>3</v>
      </c>
      <c r="AU147" s="1">
        <v>4</v>
      </c>
      <c r="AV147" s="1">
        <v>3</v>
      </c>
      <c r="AW147" s="1">
        <v>3</v>
      </c>
      <c r="AX147" s="1">
        <v>4</v>
      </c>
      <c r="AY147" s="1">
        <v>4</v>
      </c>
      <c r="AZ147" s="1">
        <v>4</v>
      </c>
      <c r="BA147" s="1">
        <v>4</v>
      </c>
      <c r="BB147" s="1">
        <v>3</v>
      </c>
      <c r="BC147" s="1">
        <v>3</v>
      </c>
      <c r="BD147" s="1">
        <v>4</v>
      </c>
      <c r="BE147" s="1">
        <v>3</v>
      </c>
      <c r="BF147" s="1">
        <v>5</v>
      </c>
      <c r="BG147" s="1">
        <v>4</v>
      </c>
      <c r="BH147" s="1">
        <v>4</v>
      </c>
      <c r="BI147" s="1">
        <v>4</v>
      </c>
      <c r="BJ147" s="1">
        <v>4</v>
      </c>
      <c r="BK147" s="1">
        <v>4</v>
      </c>
      <c r="BL147" s="1">
        <v>2</v>
      </c>
      <c r="BM147" s="1">
        <v>4</v>
      </c>
      <c r="BN147" s="1">
        <v>4</v>
      </c>
      <c r="BO147" s="1">
        <v>2</v>
      </c>
      <c r="BP147" s="1">
        <v>5</v>
      </c>
      <c r="BQ147">
        <f t="shared" si="41"/>
        <v>34</v>
      </c>
      <c r="BR147">
        <f t="shared" si="0"/>
        <v>78</v>
      </c>
      <c r="BS147">
        <f t="shared" si="42"/>
        <v>28</v>
      </c>
    </row>
    <row r="148" spans="1:71" ht="12.75" x14ac:dyDescent="0.35">
      <c r="A148" s="2">
        <v>43346.97430342593</v>
      </c>
      <c r="B148" s="1" t="s">
        <v>59</v>
      </c>
      <c r="C148" s="1" t="str">
        <f t="shared" si="29"/>
        <v>М</v>
      </c>
      <c r="D148" s="1" t="str">
        <f t="shared" si="30"/>
        <v>1. Не уставший</v>
      </c>
      <c r="E148" s="1" t="str">
        <f t="shared" si="31"/>
        <v>1. Высокий</v>
      </c>
      <c r="F148" s="1" t="str">
        <f t="shared" si="32"/>
        <v>1. Молодой</v>
      </c>
      <c r="G148" s="1" t="str">
        <f t="shared" si="33"/>
        <v>2. Хрен знает</v>
      </c>
      <c r="H148" s="1" t="str">
        <f t="shared" si="34"/>
        <v>3. Люблю</v>
      </c>
      <c r="I148" s="1" t="str">
        <f t="shared" si="35"/>
        <v>2. Всяко-разно</v>
      </c>
      <c r="J148" t="str">
        <f t="shared" si="36"/>
        <v>2. Вроде был…</v>
      </c>
      <c r="K148" t="str">
        <f t="shared" si="37"/>
        <v>3. Большой</v>
      </c>
      <c r="L148" t="str">
        <f t="shared" si="38"/>
        <v>3. Крута!!!</v>
      </c>
      <c r="M148" t="str">
        <f t="shared" si="39"/>
        <v>2. Смешанно</v>
      </c>
      <c r="N148" t="str">
        <f t="shared" si="40"/>
        <v>2. ну не знаю</v>
      </c>
      <c r="O148" s="1">
        <v>29</v>
      </c>
      <c r="P148" s="1">
        <v>14</v>
      </c>
      <c r="Q148" s="1">
        <v>0.3</v>
      </c>
      <c r="R148" s="1">
        <v>7</v>
      </c>
      <c r="S148" s="1">
        <v>5</v>
      </c>
      <c r="T148" s="1">
        <v>18</v>
      </c>
      <c r="U148" s="1">
        <v>7</v>
      </c>
      <c r="V148" s="1">
        <v>4</v>
      </c>
      <c r="W148" s="1">
        <v>2</v>
      </c>
      <c r="X148" s="1">
        <v>2</v>
      </c>
      <c r="Y148" s="1">
        <v>2</v>
      </c>
      <c r="Z148" s="1">
        <v>5</v>
      </c>
      <c r="AA148" s="1">
        <v>2</v>
      </c>
      <c r="AB148" s="1">
        <v>2</v>
      </c>
      <c r="AC148" s="1">
        <v>1</v>
      </c>
      <c r="AD148" s="1">
        <v>2</v>
      </c>
      <c r="AE148" s="1">
        <v>2</v>
      </c>
      <c r="AF148" s="1">
        <v>2</v>
      </c>
      <c r="AG148" s="1">
        <v>4</v>
      </c>
      <c r="AH148" s="1">
        <v>2</v>
      </c>
      <c r="AI148" s="1">
        <v>2</v>
      </c>
      <c r="AJ148" s="1">
        <v>4</v>
      </c>
      <c r="AK148" s="1">
        <v>2</v>
      </c>
      <c r="AL148" s="1">
        <v>2</v>
      </c>
      <c r="AM148" s="1">
        <v>2</v>
      </c>
      <c r="AN148" s="1">
        <v>4</v>
      </c>
      <c r="AO148" s="1">
        <v>4</v>
      </c>
      <c r="AP148" s="1">
        <v>4</v>
      </c>
      <c r="AQ148" s="1">
        <v>3</v>
      </c>
      <c r="AR148" s="1">
        <v>3</v>
      </c>
      <c r="AS148" s="1">
        <v>1</v>
      </c>
      <c r="AT148" s="1">
        <v>4</v>
      </c>
      <c r="AU148" s="1">
        <v>4</v>
      </c>
      <c r="AV148" s="1">
        <v>3</v>
      </c>
      <c r="AW148" s="1">
        <v>3</v>
      </c>
      <c r="AX148" s="1">
        <v>3</v>
      </c>
      <c r="AY148" s="1">
        <v>3</v>
      </c>
      <c r="AZ148" s="1">
        <v>3</v>
      </c>
      <c r="BA148" s="1">
        <v>3</v>
      </c>
      <c r="BB148" s="1">
        <v>3</v>
      </c>
      <c r="BC148" s="1">
        <v>3</v>
      </c>
      <c r="BD148" s="1">
        <v>2</v>
      </c>
      <c r="BE148" s="1">
        <v>2</v>
      </c>
      <c r="BF148" s="1">
        <v>5</v>
      </c>
      <c r="BG148" s="1">
        <v>5</v>
      </c>
      <c r="BH148" s="1">
        <v>5</v>
      </c>
      <c r="BI148" s="1">
        <v>5</v>
      </c>
      <c r="BJ148" s="1">
        <v>3</v>
      </c>
      <c r="BK148" s="1">
        <v>3</v>
      </c>
      <c r="BL148" s="1">
        <v>3</v>
      </c>
      <c r="BM148" s="1">
        <v>3</v>
      </c>
      <c r="BN148" s="1">
        <v>3</v>
      </c>
      <c r="BO148" s="1">
        <v>1</v>
      </c>
      <c r="BP148" s="1">
        <v>4</v>
      </c>
      <c r="BQ148">
        <f t="shared" si="41"/>
        <v>20</v>
      </c>
      <c r="BR148">
        <f t="shared" si="0"/>
        <v>69</v>
      </c>
      <c r="BS148">
        <f t="shared" si="42"/>
        <v>26</v>
      </c>
    </row>
    <row r="149" spans="1:71" ht="12.75" x14ac:dyDescent="0.35">
      <c r="A149" s="2">
        <v>43346.976481284721</v>
      </c>
      <c r="B149" s="1" t="s">
        <v>59</v>
      </c>
      <c r="C149" s="1" t="str">
        <f t="shared" si="29"/>
        <v>ЖКСП</v>
      </c>
      <c r="D149" s="1" t="str">
        <f t="shared" si="30"/>
        <v>3. В загоне</v>
      </c>
      <c r="E149" s="1" t="str">
        <f t="shared" si="31"/>
        <v>1. Высокий</v>
      </c>
      <c r="F149" s="1" t="str">
        <f t="shared" si="32"/>
        <v>2. Ничотак</v>
      </c>
      <c r="G149" s="1" t="str">
        <f t="shared" si="33"/>
        <v>2. Хрен знает</v>
      </c>
      <c r="H149" s="1" t="str">
        <f t="shared" si="34"/>
        <v>2. Ну так...</v>
      </c>
      <c r="I149" s="1" t="str">
        <f t="shared" si="35"/>
        <v>3. Нервяка</v>
      </c>
      <c r="J149" t="str">
        <f t="shared" si="36"/>
        <v>2. Вроде был…</v>
      </c>
      <c r="K149" t="str">
        <f t="shared" si="37"/>
        <v>2. Средний</v>
      </c>
      <c r="L149" t="str">
        <f t="shared" si="38"/>
        <v>2. Вроде был…</v>
      </c>
      <c r="M149" t="str">
        <f t="shared" si="39"/>
        <v>2. Смешанно</v>
      </c>
      <c r="N149" t="str">
        <f t="shared" si="40"/>
        <v>2. ну не знаю</v>
      </c>
      <c r="O149" s="1">
        <v>41</v>
      </c>
      <c r="P149" s="1">
        <v>20</v>
      </c>
      <c r="Q149" s="1">
        <v>12</v>
      </c>
      <c r="R149" s="1">
        <v>4</v>
      </c>
      <c r="S149" s="1">
        <v>6</v>
      </c>
      <c r="T149" s="1">
        <v>14</v>
      </c>
      <c r="U149" s="1">
        <v>5</v>
      </c>
      <c r="V149" s="1">
        <v>6</v>
      </c>
      <c r="W149" s="1">
        <v>4</v>
      </c>
      <c r="X149" s="1">
        <v>4</v>
      </c>
      <c r="Y149" s="1">
        <v>4</v>
      </c>
      <c r="Z149" s="1">
        <v>3</v>
      </c>
      <c r="AA149" s="1">
        <v>4</v>
      </c>
      <c r="AB149" s="1">
        <v>5</v>
      </c>
      <c r="AC149" s="1">
        <v>3</v>
      </c>
      <c r="AD149" s="1">
        <v>4</v>
      </c>
      <c r="AE149" s="1">
        <v>5</v>
      </c>
      <c r="AF149" s="1">
        <v>4</v>
      </c>
      <c r="AG149" s="1">
        <v>2</v>
      </c>
      <c r="AH149" s="1">
        <v>4</v>
      </c>
      <c r="AI149" s="1">
        <v>4</v>
      </c>
      <c r="AJ149" s="1">
        <v>3</v>
      </c>
      <c r="AK149" s="1">
        <v>4</v>
      </c>
      <c r="AL149" s="1">
        <v>4</v>
      </c>
      <c r="AM149" s="1">
        <v>4</v>
      </c>
      <c r="AN149" s="1">
        <v>3</v>
      </c>
      <c r="AO149" s="1">
        <v>4</v>
      </c>
      <c r="AP149" s="1">
        <v>4</v>
      </c>
      <c r="AQ149" s="1">
        <v>2</v>
      </c>
      <c r="AR149" s="1">
        <v>3</v>
      </c>
      <c r="AS149" s="1">
        <v>1</v>
      </c>
      <c r="AT149" s="1">
        <v>2</v>
      </c>
      <c r="AU149" s="1">
        <v>4</v>
      </c>
      <c r="AV149" s="1">
        <v>4</v>
      </c>
      <c r="AW149" s="1">
        <v>3</v>
      </c>
      <c r="AX149" s="1">
        <v>3</v>
      </c>
      <c r="AY149" s="1">
        <v>3</v>
      </c>
      <c r="AZ149" s="1">
        <v>4</v>
      </c>
      <c r="BA149" s="1">
        <v>1</v>
      </c>
      <c r="BB149" s="1">
        <v>4</v>
      </c>
      <c r="BC149" s="1">
        <v>4</v>
      </c>
      <c r="BD149" s="1">
        <v>3</v>
      </c>
      <c r="BE149" s="1">
        <v>2</v>
      </c>
      <c r="BF149" s="1">
        <v>5</v>
      </c>
      <c r="BG149" s="1">
        <v>4</v>
      </c>
      <c r="BH149" s="1">
        <v>5</v>
      </c>
      <c r="BI149" s="1">
        <v>2</v>
      </c>
      <c r="BJ149" s="1">
        <v>5</v>
      </c>
      <c r="BK149" s="1">
        <v>5</v>
      </c>
      <c r="BL149" s="1">
        <v>2</v>
      </c>
      <c r="BM149" s="1">
        <v>3</v>
      </c>
      <c r="BN149" s="1">
        <v>5</v>
      </c>
      <c r="BO149" s="1">
        <v>1</v>
      </c>
      <c r="BP149" s="1">
        <v>4</v>
      </c>
      <c r="BQ149">
        <f t="shared" si="41"/>
        <v>38</v>
      </c>
      <c r="BR149">
        <f t="shared" si="0"/>
        <v>77</v>
      </c>
      <c r="BS149">
        <f t="shared" si="42"/>
        <v>28</v>
      </c>
    </row>
    <row r="150" spans="1:71" ht="12.75" x14ac:dyDescent="0.35">
      <c r="A150" s="2">
        <v>43346.97905253472</v>
      </c>
      <c r="B150" s="1" t="s">
        <v>58</v>
      </c>
      <c r="C150" s="1" t="str">
        <f t="shared" si="29"/>
        <v>ЖКСП</v>
      </c>
      <c r="D150" s="1" t="str">
        <f t="shared" si="30"/>
        <v>3. В загоне</v>
      </c>
      <c r="E150" s="1" t="str">
        <f t="shared" si="31"/>
        <v>1. Высокий</v>
      </c>
      <c r="F150" s="1" t="str">
        <f t="shared" si="32"/>
        <v>2. Ничотак</v>
      </c>
      <c r="G150" s="1" t="str">
        <f t="shared" si="33"/>
        <v>1. Легко заменим</v>
      </c>
      <c r="H150" s="1" t="str">
        <f t="shared" si="34"/>
        <v>2. Ну так...</v>
      </c>
      <c r="I150" s="1" t="str">
        <f t="shared" si="35"/>
        <v>3. Нервяка</v>
      </c>
      <c r="J150" t="str">
        <f t="shared" si="36"/>
        <v>1. Недавно</v>
      </c>
      <c r="K150" t="str">
        <f t="shared" si="37"/>
        <v>2. Средний</v>
      </c>
      <c r="L150" t="str">
        <f t="shared" si="38"/>
        <v>3. Крута!!!</v>
      </c>
      <c r="M150" t="str">
        <f t="shared" si="39"/>
        <v>1. Низкие ДУ</v>
      </c>
      <c r="N150" t="str">
        <f t="shared" si="40"/>
        <v>1. Ниче, подождут</v>
      </c>
      <c r="O150" s="1">
        <v>43</v>
      </c>
      <c r="P150" s="1">
        <v>23</v>
      </c>
      <c r="Q150" s="1">
        <v>8</v>
      </c>
      <c r="R150" s="1">
        <v>5</v>
      </c>
      <c r="S150" s="1">
        <v>4</v>
      </c>
      <c r="T150" s="1">
        <v>14</v>
      </c>
      <c r="U150" s="1">
        <v>6</v>
      </c>
      <c r="V150" s="1">
        <v>6</v>
      </c>
      <c r="W150" s="1">
        <v>5</v>
      </c>
      <c r="X150" s="1">
        <v>5</v>
      </c>
      <c r="Y150" s="1">
        <v>5</v>
      </c>
      <c r="Z150" s="1">
        <v>2</v>
      </c>
      <c r="AA150" s="1">
        <v>5</v>
      </c>
      <c r="AB150" s="1">
        <v>5</v>
      </c>
      <c r="AC150" s="1">
        <v>4</v>
      </c>
      <c r="AD150" s="1">
        <v>4</v>
      </c>
      <c r="AE150" s="1">
        <v>4</v>
      </c>
      <c r="AF150" s="1">
        <v>2</v>
      </c>
      <c r="AG150" s="1">
        <v>4</v>
      </c>
      <c r="AH150" s="1">
        <v>4</v>
      </c>
      <c r="AI150" s="1">
        <v>4</v>
      </c>
      <c r="AJ150" s="1">
        <v>4</v>
      </c>
      <c r="AK150" s="1">
        <v>2</v>
      </c>
      <c r="AL150" s="1">
        <v>3</v>
      </c>
      <c r="AM150" s="1">
        <v>4</v>
      </c>
      <c r="AN150" s="1">
        <v>3</v>
      </c>
      <c r="AO150" s="1">
        <v>4</v>
      </c>
      <c r="AP150" s="1">
        <v>2</v>
      </c>
      <c r="AQ150" s="1">
        <v>1</v>
      </c>
      <c r="AR150" s="1">
        <v>3</v>
      </c>
      <c r="AS150" s="1">
        <v>4</v>
      </c>
      <c r="AT150" s="1">
        <v>4</v>
      </c>
      <c r="AU150" s="1">
        <v>2</v>
      </c>
      <c r="AV150" s="1">
        <v>3</v>
      </c>
      <c r="AW150" s="1">
        <v>4</v>
      </c>
      <c r="AX150" s="1">
        <v>3</v>
      </c>
      <c r="AY150" s="1">
        <v>4</v>
      </c>
      <c r="AZ150" s="1">
        <v>4</v>
      </c>
      <c r="BA150" s="1">
        <v>3</v>
      </c>
      <c r="BB150" s="1">
        <v>2</v>
      </c>
      <c r="BC150" s="1">
        <v>4</v>
      </c>
      <c r="BD150" s="1">
        <v>4</v>
      </c>
      <c r="BE150" s="1">
        <v>4</v>
      </c>
      <c r="BF150" s="1">
        <v>5</v>
      </c>
      <c r="BG150" s="1">
        <v>1</v>
      </c>
      <c r="BH150" s="1">
        <v>1</v>
      </c>
      <c r="BI150" s="1">
        <v>1</v>
      </c>
      <c r="BJ150" s="1">
        <v>1</v>
      </c>
      <c r="BK150" s="1">
        <v>1</v>
      </c>
      <c r="BL150" s="1">
        <v>1</v>
      </c>
      <c r="BM150" s="1">
        <v>1</v>
      </c>
      <c r="BN150" s="1">
        <v>2</v>
      </c>
      <c r="BO150" s="1">
        <v>1</v>
      </c>
      <c r="BP150" s="1">
        <v>1</v>
      </c>
      <c r="BQ150">
        <f t="shared" si="41"/>
        <v>45</v>
      </c>
      <c r="BR150">
        <f t="shared" si="0"/>
        <v>79</v>
      </c>
      <c r="BS150">
        <f t="shared" si="42"/>
        <v>9</v>
      </c>
    </row>
    <row r="151" spans="1:71" ht="12.75" x14ac:dyDescent="0.35">
      <c r="A151" s="2">
        <v>43346.979214398147</v>
      </c>
      <c r="B151" s="1" t="s">
        <v>58</v>
      </c>
      <c r="C151" s="1" t="str">
        <f t="shared" si="29"/>
        <v>ЖКСП</v>
      </c>
      <c r="D151" s="1" t="str">
        <f t="shared" si="30"/>
        <v>1. Не уставший</v>
      </c>
      <c r="E151" s="1" t="str">
        <f t="shared" si="31"/>
        <v>3. Низкий</v>
      </c>
      <c r="F151" s="1" t="str">
        <f t="shared" si="32"/>
        <v>2. Ничотак</v>
      </c>
      <c r="G151" s="1" t="str">
        <f t="shared" si="33"/>
        <v>2. Хрен знает</v>
      </c>
      <c r="H151" s="1" t="str">
        <f t="shared" si="34"/>
        <v>2. Ну так...</v>
      </c>
      <c r="I151" s="1" t="str">
        <f t="shared" si="35"/>
        <v>2. Всяко-разно</v>
      </c>
      <c r="J151" t="str">
        <f t="shared" si="36"/>
        <v>1. Недавно</v>
      </c>
      <c r="K151" t="str">
        <f t="shared" si="37"/>
        <v>3. Большой</v>
      </c>
      <c r="L151" t="str">
        <f t="shared" si="38"/>
        <v>3. Крута!!!</v>
      </c>
      <c r="M151" t="str">
        <f t="shared" si="39"/>
        <v>1. Низкие ДУ</v>
      </c>
      <c r="N151" t="str">
        <f t="shared" si="40"/>
        <v>1. Ниче, подождут</v>
      </c>
      <c r="O151" s="1">
        <v>35</v>
      </c>
      <c r="P151" s="1">
        <v>14</v>
      </c>
      <c r="Q151" s="1">
        <v>11</v>
      </c>
      <c r="R151" s="1">
        <v>5</v>
      </c>
      <c r="S151" s="1">
        <v>3</v>
      </c>
      <c r="T151" s="1">
        <v>16</v>
      </c>
      <c r="U151" s="1">
        <v>7</v>
      </c>
      <c r="V151" s="1">
        <v>4</v>
      </c>
      <c r="W151" s="1">
        <v>2</v>
      </c>
      <c r="X151" s="1">
        <v>2</v>
      </c>
      <c r="Y151" s="1">
        <v>2</v>
      </c>
      <c r="Z151" s="1">
        <v>4</v>
      </c>
      <c r="AA151" s="1">
        <v>1</v>
      </c>
      <c r="AB151" s="1">
        <v>2</v>
      </c>
      <c r="AC151" s="1">
        <v>2</v>
      </c>
      <c r="AD151" s="1">
        <v>1</v>
      </c>
      <c r="AE151" s="1">
        <v>1</v>
      </c>
      <c r="AF151" s="1">
        <v>4</v>
      </c>
      <c r="AG151" s="1">
        <v>3</v>
      </c>
      <c r="AH151" s="1">
        <v>3</v>
      </c>
      <c r="AI151" s="1">
        <v>2</v>
      </c>
      <c r="AJ151" s="1">
        <v>3</v>
      </c>
      <c r="AK151" s="1">
        <v>4</v>
      </c>
      <c r="AL151" s="1">
        <v>4</v>
      </c>
      <c r="AM151" s="1">
        <v>2</v>
      </c>
      <c r="AN151" s="1">
        <v>4</v>
      </c>
      <c r="AO151" s="1">
        <v>4</v>
      </c>
      <c r="AP151" s="1">
        <v>2</v>
      </c>
      <c r="AQ151" s="1">
        <v>1</v>
      </c>
      <c r="AR151" s="1">
        <v>2</v>
      </c>
      <c r="AS151" s="1">
        <v>1</v>
      </c>
      <c r="AT151" s="1">
        <v>4</v>
      </c>
      <c r="AU151" s="1">
        <v>1</v>
      </c>
      <c r="AV151" s="1">
        <v>2</v>
      </c>
      <c r="AW151" s="1">
        <v>2</v>
      </c>
      <c r="AX151" s="1">
        <v>3</v>
      </c>
      <c r="AY151" s="1">
        <v>1</v>
      </c>
      <c r="AZ151" s="1">
        <v>1</v>
      </c>
      <c r="BA151" s="1">
        <v>1</v>
      </c>
      <c r="BB151" s="1">
        <v>1</v>
      </c>
      <c r="BC151" s="1">
        <v>1</v>
      </c>
      <c r="BD151" s="1">
        <v>2</v>
      </c>
      <c r="BE151" s="1">
        <v>1</v>
      </c>
      <c r="BF151" s="1">
        <v>4</v>
      </c>
      <c r="BG151" s="1">
        <v>2</v>
      </c>
      <c r="BH151" s="1">
        <v>3</v>
      </c>
      <c r="BI151" s="1">
        <v>4</v>
      </c>
      <c r="BJ151" s="1">
        <v>1</v>
      </c>
      <c r="BK151" s="1">
        <v>1</v>
      </c>
      <c r="BL151" s="1">
        <v>1</v>
      </c>
      <c r="BM151" s="1">
        <v>1</v>
      </c>
      <c r="BN151" s="1">
        <v>1</v>
      </c>
      <c r="BO151" s="1">
        <v>1</v>
      </c>
      <c r="BP151" s="1">
        <v>5</v>
      </c>
      <c r="BQ151">
        <f t="shared" si="41"/>
        <v>17</v>
      </c>
      <c r="BR151">
        <f t="shared" si="0"/>
        <v>52</v>
      </c>
      <c r="BS151">
        <f t="shared" si="42"/>
        <v>13</v>
      </c>
    </row>
    <row r="152" spans="1:71" ht="12.75" x14ac:dyDescent="0.35">
      <c r="A152" s="2">
        <v>43346.980162557869</v>
      </c>
      <c r="B152" s="1" t="s">
        <v>58</v>
      </c>
      <c r="C152" s="1" t="str">
        <f t="shared" si="29"/>
        <v>???</v>
      </c>
      <c r="D152" s="1" t="str">
        <f t="shared" si="30"/>
        <v>2. Усталый</v>
      </c>
      <c r="E152" s="1" t="str">
        <f t="shared" si="31"/>
        <v>2. Умеренный</v>
      </c>
      <c r="F152" s="1" t="str">
        <f t="shared" si="32"/>
        <v>2. Ничотак</v>
      </c>
      <c r="G152" s="1" t="str">
        <f t="shared" si="33"/>
        <v>2. Хрен знает</v>
      </c>
      <c r="H152" s="1" t="str">
        <f t="shared" si="34"/>
        <v>2. Ну так...</v>
      </c>
      <c r="I152" s="1" t="str">
        <f t="shared" si="35"/>
        <v>2. Всяко-разно</v>
      </c>
      <c r="J152" t="str">
        <f t="shared" si="36"/>
        <v>2. Вроде был…</v>
      </c>
      <c r="K152" t="str">
        <f t="shared" si="37"/>
        <v>2. Средний</v>
      </c>
      <c r="L152" t="str">
        <f t="shared" si="38"/>
        <v>2. Вроде был…</v>
      </c>
      <c r="M152" t="str">
        <f t="shared" si="39"/>
        <v>1. Низкие ДУ</v>
      </c>
      <c r="N152" t="str">
        <f t="shared" si="40"/>
        <v>1. Ниче, подождут</v>
      </c>
      <c r="O152" s="1">
        <v>33</v>
      </c>
      <c r="P152" s="1">
        <v>10</v>
      </c>
      <c r="Q152" s="1">
        <v>2</v>
      </c>
      <c r="R152" s="1">
        <v>5</v>
      </c>
      <c r="S152" s="1">
        <v>14</v>
      </c>
      <c r="T152" s="1">
        <v>10</v>
      </c>
      <c r="U152" s="1">
        <v>4</v>
      </c>
      <c r="V152" s="1">
        <v>4</v>
      </c>
      <c r="W152" s="1">
        <v>4</v>
      </c>
      <c r="X152" s="1">
        <v>2</v>
      </c>
      <c r="Y152" s="1">
        <v>2</v>
      </c>
      <c r="Z152" s="1">
        <v>3</v>
      </c>
      <c r="AA152" s="1">
        <v>3</v>
      </c>
      <c r="AB152" s="1">
        <v>2</v>
      </c>
      <c r="AC152" s="1">
        <v>2</v>
      </c>
      <c r="AD152" s="1">
        <v>3</v>
      </c>
      <c r="AE152" s="1">
        <v>3</v>
      </c>
      <c r="AF152" s="1">
        <v>3</v>
      </c>
      <c r="AG152" s="1">
        <v>3</v>
      </c>
      <c r="AH152" s="1">
        <v>3</v>
      </c>
      <c r="AI152" s="1">
        <v>2</v>
      </c>
      <c r="AJ152" s="1">
        <v>3</v>
      </c>
      <c r="AK152" s="1">
        <v>1</v>
      </c>
      <c r="AL152" s="1">
        <v>2</v>
      </c>
      <c r="AM152" s="1">
        <v>3</v>
      </c>
      <c r="AN152" s="1">
        <v>2</v>
      </c>
      <c r="AO152" s="1">
        <v>3</v>
      </c>
      <c r="AP152" s="1">
        <v>3</v>
      </c>
      <c r="AQ152" s="1">
        <v>2</v>
      </c>
      <c r="AR152" s="1">
        <v>3</v>
      </c>
      <c r="AS152" s="1">
        <v>1</v>
      </c>
      <c r="AT152" s="1">
        <v>2</v>
      </c>
      <c r="AU152" s="1">
        <v>2</v>
      </c>
      <c r="AV152" s="1">
        <v>3</v>
      </c>
      <c r="AW152" s="1">
        <v>3</v>
      </c>
      <c r="AX152" s="1">
        <v>2</v>
      </c>
      <c r="AY152" s="1">
        <v>3</v>
      </c>
      <c r="AZ152" s="1">
        <v>2</v>
      </c>
      <c r="BA152" s="1">
        <v>2</v>
      </c>
      <c r="BB152" s="1">
        <v>2</v>
      </c>
      <c r="BC152" s="1">
        <v>3</v>
      </c>
      <c r="BD152" s="1">
        <v>4</v>
      </c>
      <c r="BE152" s="1">
        <v>4</v>
      </c>
      <c r="BF152" s="1">
        <v>4</v>
      </c>
      <c r="BG152" s="1">
        <v>4</v>
      </c>
      <c r="BH152" s="1">
        <v>4</v>
      </c>
      <c r="BI152" s="1">
        <v>2</v>
      </c>
      <c r="BJ152" s="1">
        <v>1</v>
      </c>
      <c r="BK152" s="1">
        <v>1</v>
      </c>
      <c r="BL152" s="1">
        <v>1</v>
      </c>
      <c r="BM152" s="1">
        <v>2</v>
      </c>
      <c r="BN152" s="1">
        <v>1</v>
      </c>
      <c r="BO152" s="1">
        <v>2</v>
      </c>
      <c r="BP152" s="1">
        <v>5</v>
      </c>
      <c r="BQ152">
        <f t="shared" si="41"/>
        <v>27</v>
      </c>
      <c r="BR152">
        <f t="shared" si="0"/>
        <v>60</v>
      </c>
      <c r="BS152">
        <f t="shared" si="42"/>
        <v>14</v>
      </c>
    </row>
    <row r="153" spans="1:71" ht="12.75" x14ac:dyDescent="0.35">
      <c r="A153" s="2">
        <v>43346.980895358793</v>
      </c>
      <c r="B153" s="1" t="s">
        <v>59</v>
      </c>
      <c r="C153" s="1" t="str">
        <f t="shared" si="29"/>
        <v>???</v>
      </c>
      <c r="D153" s="1" t="str">
        <f t="shared" si="30"/>
        <v>3. В загоне</v>
      </c>
      <c r="E153" s="1" t="str">
        <f t="shared" si="31"/>
        <v>1. Высокий</v>
      </c>
      <c r="F153" s="1" t="str">
        <f t="shared" si="32"/>
        <v>2. Ничотак</v>
      </c>
      <c r="G153" s="1" t="str">
        <f t="shared" si="33"/>
        <v>2. Хрен знает</v>
      </c>
      <c r="H153" s="1" t="str">
        <f t="shared" si="34"/>
        <v>2. Ну так...</v>
      </c>
      <c r="I153" s="1" t="str">
        <f t="shared" si="35"/>
        <v>3. Нервяка</v>
      </c>
      <c r="J153" t="str">
        <f t="shared" si="36"/>
        <v>2. Вроде был…</v>
      </c>
      <c r="K153" t="str">
        <f t="shared" si="37"/>
        <v>2. Средний</v>
      </c>
      <c r="L153" t="str">
        <f t="shared" si="38"/>
        <v>1. Отстой</v>
      </c>
      <c r="M153" t="str">
        <f t="shared" si="39"/>
        <v>2. Смешанно</v>
      </c>
      <c r="N153" t="str">
        <f t="shared" si="40"/>
        <v>3. Простойэтоплоха!</v>
      </c>
      <c r="O153" s="1">
        <v>34</v>
      </c>
      <c r="P153" s="1">
        <v>13</v>
      </c>
      <c r="Q153" s="1">
        <v>2</v>
      </c>
      <c r="R153" s="1">
        <v>4</v>
      </c>
      <c r="S153" s="1">
        <v>6</v>
      </c>
      <c r="T153" s="1">
        <v>7</v>
      </c>
      <c r="U153" s="1">
        <v>3</v>
      </c>
      <c r="V153" s="1">
        <v>7</v>
      </c>
      <c r="W153" s="1">
        <v>4</v>
      </c>
      <c r="X153" s="1">
        <v>4</v>
      </c>
      <c r="Y153" s="1">
        <v>3</v>
      </c>
      <c r="Z153" s="1">
        <v>3</v>
      </c>
      <c r="AA153" s="1">
        <v>4</v>
      </c>
      <c r="AB153" s="1">
        <v>3</v>
      </c>
      <c r="AC153" s="1">
        <v>3</v>
      </c>
      <c r="AD153" s="1">
        <v>3</v>
      </c>
      <c r="AE153" s="1">
        <v>5</v>
      </c>
      <c r="AF153" s="1">
        <v>2</v>
      </c>
      <c r="AG153" s="1">
        <v>4</v>
      </c>
      <c r="AH153" s="1">
        <v>4</v>
      </c>
      <c r="AI153" s="1">
        <v>3</v>
      </c>
      <c r="AJ153" s="1">
        <v>4</v>
      </c>
      <c r="AK153" s="1">
        <v>3</v>
      </c>
      <c r="AL153" s="1">
        <v>4</v>
      </c>
      <c r="AM153" s="1">
        <v>3</v>
      </c>
      <c r="AN153" s="1">
        <v>4</v>
      </c>
      <c r="AO153" s="1">
        <v>4</v>
      </c>
      <c r="AP153" s="1">
        <v>4</v>
      </c>
      <c r="AQ153" s="1">
        <v>4</v>
      </c>
      <c r="AR153" s="1">
        <v>4</v>
      </c>
      <c r="AS153" s="1">
        <v>1</v>
      </c>
      <c r="AT153" s="1">
        <v>3</v>
      </c>
      <c r="AU153" s="1">
        <v>1</v>
      </c>
      <c r="AV153" s="1">
        <v>4</v>
      </c>
      <c r="AW153" s="1">
        <v>4</v>
      </c>
      <c r="AX153" s="1">
        <v>4</v>
      </c>
      <c r="AY153" s="1">
        <v>4</v>
      </c>
      <c r="AZ153" s="1">
        <v>4</v>
      </c>
      <c r="BA153" s="1">
        <v>2</v>
      </c>
      <c r="BB153" s="1">
        <v>4</v>
      </c>
      <c r="BC153" s="1">
        <v>4</v>
      </c>
      <c r="BD153" s="1">
        <v>4</v>
      </c>
      <c r="BE153" s="1">
        <v>3</v>
      </c>
      <c r="BF153" s="1">
        <v>5</v>
      </c>
      <c r="BG153" s="1">
        <v>1</v>
      </c>
      <c r="BH153" s="1">
        <v>5</v>
      </c>
      <c r="BI153" s="1">
        <v>5</v>
      </c>
      <c r="BJ153" s="1">
        <v>5</v>
      </c>
      <c r="BK153" s="1">
        <v>1</v>
      </c>
      <c r="BL153" s="1">
        <v>1</v>
      </c>
      <c r="BM153" s="1">
        <v>4</v>
      </c>
      <c r="BN153" s="1">
        <v>1</v>
      </c>
      <c r="BO153" s="1">
        <v>1</v>
      </c>
      <c r="BP153" s="1">
        <v>4</v>
      </c>
      <c r="BQ153">
        <f t="shared" si="41"/>
        <v>36</v>
      </c>
      <c r="BR153">
        <f t="shared" si="0"/>
        <v>83</v>
      </c>
      <c r="BS153">
        <f t="shared" si="42"/>
        <v>23</v>
      </c>
    </row>
    <row r="154" spans="1:71" ht="12.75" x14ac:dyDescent="0.35">
      <c r="A154" s="2">
        <v>43346.982548414351</v>
      </c>
      <c r="B154" s="1" t="s">
        <v>59</v>
      </c>
      <c r="C154" s="1" t="str">
        <f t="shared" si="29"/>
        <v>???</v>
      </c>
      <c r="D154" s="1" t="str">
        <f t="shared" si="30"/>
        <v>1. Не уставший</v>
      </c>
      <c r="E154" s="1" t="str">
        <f t="shared" si="31"/>
        <v>2. Умеренный</v>
      </c>
      <c r="F154" s="1" t="str">
        <f t="shared" si="32"/>
        <v>2. Ничотак</v>
      </c>
      <c r="G154" s="1" t="str">
        <f t="shared" si="33"/>
        <v>3. Не заменим</v>
      </c>
      <c r="H154" s="1" t="str">
        <f t="shared" si="34"/>
        <v>3. Люблю</v>
      </c>
      <c r="I154" s="1" t="str">
        <f t="shared" si="35"/>
        <v>3. Нервяка</v>
      </c>
      <c r="J154" t="str">
        <f t="shared" si="36"/>
        <v>1. Недавно</v>
      </c>
      <c r="K154" t="str">
        <f t="shared" si="37"/>
        <v>1. КороткийНедавно</v>
      </c>
      <c r="L154" t="str">
        <f t="shared" si="38"/>
        <v>2. Вроде был…</v>
      </c>
      <c r="M154" t="str">
        <f t="shared" si="39"/>
        <v>1. Низкие ДУ</v>
      </c>
      <c r="N154" t="str">
        <f t="shared" si="40"/>
        <v>1. Ниче, подождут</v>
      </c>
      <c r="O154" s="1">
        <v>32</v>
      </c>
      <c r="P154" s="1">
        <v>14</v>
      </c>
      <c r="Q154" s="1">
        <v>2</v>
      </c>
      <c r="R154" s="1">
        <v>6</v>
      </c>
      <c r="S154" s="1">
        <v>0</v>
      </c>
      <c r="T154" s="1">
        <v>2</v>
      </c>
      <c r="U154" s="1">
        <v>5</v>
      </c>
      <c r="V154" s="1">
        <v>7</v>
      </c>
      <c r="W154" s="1">
        <v>4</v>
      </c>
      <c r="X154" s="1">
        <v>2</v>
      </c>
      <c r="Y154" s="1">
        <v>3</v>
      </c>
      <c r="Z154" s="1">
        <v>4</v>
      </c>
      <c r="AA154" s="1">
        <v>2</v>
      </c>
      <c r="AB154" s="1">
        <v>3</v>
      </c>
      <c r="AC154" s="1">
        <v>2</v>
      </c>
      <c r="AD154" s="1">
        <v>1</v>
      </c>
      <c r="AE154" s="1">
        <v>1</v>
      </c>
      <c r="AF154" s="1">
        <v>4</v>
      </c>
      <c r="AG154" s="1">
        <v>1</v>
      </c>
      <c r="AH154" s="1">
        <v>3</v>
      </c>
      <c r="AI154" s="1">
        <v>4</v>
      </c>
      <c r="AJ154" s="1">
        <v>3</v>
      </c>
      <c r="AK154" s="1">
        <v>4</v>
      </c>
      <c r="AL154" s="1">
        <v>2</v>
      </c>
      <c r="AM154" s="1">
        <v>4</v>
      </c>
      <c r="AN154" s="1">
        <v>4</v>
      </c>
      <c r="AO154" s="1">
        <v>4</v>
      </c>
      <c r="AP154" s="1">
        <v>2</v>
      </c>
      <c r="AQ154" s="1">
        <v>2</v>
      </c>
      <c r="AR154" s="1">
        <v>1</v>
      </c>
      <c r="AS154" s="1">
        <v>3</v>
      </c>
      <c r="AT154" s="1">
        <v>3</v>
      </c>
      <c r="AU154" s="1">
        <v>1</v>
      </c>
      <c r="AV154" s="1">
        <v>1</v>
      </c>
      <c r="AW154" s="1">
        <v>4</v>
      </c>
      <c r="AX154" s="1">
        <v>4</v>
      </c>
      <c r="AY154" s="1">
        <v>1</v>
      </c>
      <c r="AZ154" s="1">
        <v>4</v>
      </c>
      <c r="BA154" s="1">
        <v>1</v>
      </c>
      <c r="BB154" s="1">
        <v>1</v>
      </c>
      <c r="BC154" s="1">
        <v>4</v>
      </c>
      <c r="BD154" s="1">
        <v>4</v>
      </c>
      <c r="BE154" s="1">
        <v>1</v>
      </c>
      <c r="BF154" s="1">
        <v>1</v>
      </c>
      <c r="BG154" s="1">
        <v>5</v>
      </c>
      <c r="BH154" s="1">
        <v>5</v>
      </c>
      <c r="BI154" s="1">
        <v>1</v>
      </c>
      <c r="BJ154" s="1">
        <v>3</v>
      </c>
      <c r="BK154" s="1">
        <v>1</v>
      </c>
      <c r="BL154" s="1">
        <v>1</v>
      </c>
      <c r="BM154" s="1">
        <v>1</v>
      </c>
      <c r="BN154" s="1">
        <v>1</v>
      </c>
      <c r="BO154" s="1">
        <v>1</v>
      </c>
      <c r="BP154" s="1">
        <v>7</v>
      </c>
      <c r="BQ154">
        <f t="shared" si="41"/>
        <v>22</v>
      </c>
      <c r="BR154">
        <f t="shared" si="0"/>
        <v>65</v>
      </c>
      <c r="BS154">
        <f t="shared" si="42"/>
        <v>14</v>
      </c>
    </row>
    <row r="155" spans="1:71" ht="12.75" x14ac:dyDescent="0.35">
      <c r="A155" s="2">
        <v>43346.98519068287</v>
      </c>
      <c r="B155" s="1" t="s">
        <v>58</v>
      </c>
      <c r="C155" s="1" t="str">
        <f t="shared" si="29"/>
        <v>М</v>
      </c>
      <c r="D155" s="1" t="str">
        <f t="shared" si="30"/>
        <v>3. В загоне</v>
      </c>
      <c r="E155" s="1" t="str">
        <f t="shared" si="31"/>
        <v>2. Умеренный</v>
      </c>
      <c r="F155" s="1" t="str">
        <f t="shared" si="32"/>
        <v>2. Ничотак</v>
      </c>
      <c r="G155" s="1" t="str">
        <f t="shared" si="33"/>
        <v>1. Легко заменим</v>
      </c>
      <c r="H155" s="1" t="str">
        <f t="shared" si="34"/>
        <v>2. Ну так...</v>
      </c>
      <c r="I155" s="1" t="str">
        <f t="shared" si="35"/>
        <v>2. Всяко-разно</v>
      </c>
      <c r="J155" t="str">
        <f t="shared" si="36"/>
        <v>3. Очень давно</v>
      </c>
      <c r="K155" t="str">
        <f t="shared" si="37"/>
        <v>2. Средний</v>
      </c>
      <c r="L155" t="str">
        <f t="shared" si="38"/>
        <v>2. Вроде был…</v>
      </c>
      <c r="M155" t="str">
        <f t="shared" si="39"/>
        <v>1. Низкие ДУ</v>
      </c>
      <c r="N155" t="str">
        <f t="shared" si="40"/>
        <v>1. Ниче, подождут</v>
      </c>
      <c r="O155" s="1">
        <v>30</v>
      </c>
      <c r="P155" s="1">
        <v>10</v>
      </c>
      <c r="Q155" s="1">
        <v>0</v>
      </c>
      <c r="R155" s="1">
        <v>5</v>
      </c>
      <c r="S155" s="1">
        <v>50</v>
      </c>
      <c r="T155" s="1">
        <v>8</v>
      </c>
      <c r="U155" s="1">
        <v>5</v>
      </c>
      <c r="V155" s="1">
        <v>3</v>
      </c>
      <c r="W155" s="1">
        <v>5</v>
      </c>
      <c r="X155" s="1">
        <v>5</v>
      </c>
      <c r="Y155" s="1">
        <v>5</v>
      </c>
      <c r="Z155" s="1">
        <v>3</v>
      </c>
      <c r="AA155" s="1">
        <v>3</v>
      </c>
      <c r="AB155" s="1">
        <v>4</v>
      </c>
      <c r="AC155" s="1">
        <v>4</v>
      </c>
      <c r="AD155" s="1">
        <v>3</v>
      </c>
      <c r="AE155" s="1">
        <v>4</v>
      </c>
      <c r="AF155" s="1">
        <v>2</v>
      </c>
      <c r="AG155" s="1">
        <v>3</v>
      </c>
      <c r="AH155" s="1">
        <v>3</v>
      </c>
      <c r="AI155" s="1">
        <v>4</v>
      </c>
      <c r="AJ155" s="1">
        <v>3</v>
      </c>
      <c r="AK155" s="1">
        <v>3</v>
      </c>
      <c r="AL155" s="1">
        <v>2</v>
      </c>
      <c r="AM155" s="1">
        <v>3</v>
      </c>
      <c r="AN155" s="1">
        <v>4</v>
      </c>
      <c r="AO155" s="1">
        <v>3</v>
      </c>
      <c r="AP155" s="1">
        <v>2</v>
      </c>
      <c r="AQ155" s="1">
        <v>3</v>
      </c>
      <c r="AR155" s="1">
        <v>2</v>
      </c>
      <c r="AS155" s="1">
        <v>1</v>
      </c>
      <c r="AT155" s="1">
        <v>2</v>
      </c>
      <c r="AU155" s="1">
        <v>1</v>
      </c>
      <c r="AV155" s="1">
        <v>1</v>
      </c>
      <c r="AW155" s="1">
        <v>4</v>
      </c>
      <c r="AX155" s="1">
        <v>3</v>
      </c>
      <c r="AY155" s="1">
        <v>4</v>
      </c>
      <c r="AZ155" s="1">
        <v>3</v>
      </c>
      <c r="BA155" s="1">
        <v>1</v>
      </c>
      <c r="BB155" s="1">
        <v>3</v>
      </c>
      <c r="BC155" s="1">
        <v>4</v>
      </c>
      <c r="BD155" s="1">
        <v>1</v>
      </c>
      <c r="BE155" s="1">
        <v>2</v>
      </c>
      <c r="BF155" s="1">
        <v>3</v>
      </c>
      <c r="BG155" s="1">
        <v>2</v>
      </c>
      <c r="BH155" s="1">
        <v>1</v>
      </c>
      <c r="BI155" s="1">
        <v>1</v>
      </c>
      <c r="BJ155" s="1">
        <v>1</v>
      </c>
      <c r="BK155" s="1">
        <v>1</v>
      </c>
      <c r="BL155" s="1">
        <v>1</v>
      </c>
      <c r="BM155" s="1">
        <v>1</v>
      </c>
      <c r="BN155" s="1">
        <v>1</v>
      </c>
      <c r="BO155" s="1">
        <v>1</v>
      </c>
      <c r="BP155" s="1">
        <v>2</v>
      </c>
      <c r="BQ155">
        <f t="shared" si="41"/>
        <v>40</v>
      </c>
      <c r="BR155">
        <f t="shared" si="0"/>
        <v>62</v>
      </c>
      <c r="BS155">
        <f t="shared" si="42"/>
        <v>8</v>
      </c>
    </row>
    <row r="156" spans="1:71" ht="12.75" x14ac:dyDescent="0.35">
      <c r="A156" s="2">
        <v>43346.993812060187</v>
      </c>
      <c r="B156" s="1" t="s">
        <v>59</v>
      </c>
      <c r="C156" s="1" t="str">
        <f t="shared" si="29"/>
        <v>???</v>
      </c>
      <c r="D156" s="1" t="str">
        <f t="shared" si="30"/>
        <v>3. В загоне</v>
      </c>
      <c r="E156" s="1" t="str">
        <f t="shared" si="31"/>
        <v>1. Высокий</v>
      </c>
      <c r="F156" s="1" t="str">
        <f t="shared" si="32"/>
        <v>2. Ничотак</v>
      </c>
      <c r="G156" s="1" t="str">
        <f t="shared" si="33"/>
        <v>2. Хрен знает</v>
      </c>
      <c r="H156" s="1" t="str">
        <f t="shared" si="34"/>
        <v>2. Ну так...</v>
      </c>
      <c r="I156" s="1" t="str">
        <f t="shared" si="35"/>
        <v>3. Нервяка</v>
      </c>
      <c r="J156" t="str">
        <f t="shared" si="36"/>
        <v>2. Вроде был…</v>
      </c>
      <c r="K156" t="str">
        <f t="shared" si="37"/>
        <v>2. Средний</v>
      </c>
      <c r="L156" t="str">
        <f t="shared" si="38"/>
        <v>3. Крута!!!</v>
      </c>
      <c r="M156" t="str">
        <f t="shared" si="39"/>
        <v>2. Смешанно</v>
      </c>
      <c r="N156" t="str">
        <f t="shared" si="40"/>
        <v>3. Простойэтоплоха!</v>
      </c>
      <c r="O156" s="1">
        <v>33</v>
      </c>
      <c r="P156" s="1">
        <v>11</v>
      </c>
      <c r="Q156" s="3">
        <v>4.5</v>
      </c>
      <c r="R156" s="1">
        <v>5</v>
      </c>
      <c r="S156" s="1">
        <v>17</v>
      </c>
      <c r="T156" s="1">
        <v>12</v>
      </c>
      <c r="U156" s="1">
        <v>6</v>
      </c>
      <c r="V156" s="1">
        <v>6</v>
      </c>
      <c r="W156" s="1">
        <v>5</v>
      </c>
      <c r="X156" s="1">
        <v>5</v>
      </c>
      <c r="Y156" s="1">
        <v>3</v>
      </c>
      <c r="Z156" s="1">
        <v>1</v>
      </c>
      <c r="AA156" s="1">
        <v>5</v>
      </c>
      <c r="AB156" s="1">
        <v>3</v>
      </c>
      <c r="AC156" s="1">
        <v>3</v>
      </c>
      <c r="AD156" s="1">
        <v>4</v>
      </c>
      <c r="AE156" s="1">
        <v>4</v>
      </c>
      <c r="AF156" s="1">
        <v>4</v>
      </c>
      <c r="AG156" s="1">
        <v>4</v>
      </c>
      <c r="AH156" s="1">
        <v>4</v>
      </c>
      <c r="AI156" s="1">
        <v>4</v>
      </c>
      <c r="AJ156" s="1">
        <v>4</v>
      </c>
      <c r="AK156" s="1">
        <v>4</v>
      </c>
      <c r="AL156" s="1">
        <v>4</v>
      </c>
      <c r="AM156" s="1">
        <v>3</v>
      </c>
      <c r="AN156" s="1">
        <v>3</v>
      </c>
      <c r="AO156" s="1">
        <v>4</v>
      </c>
      <c r="AP156" s="1">
        <v>4</v>
      </c>
      <c r="AQ156" s="1">
        <v>4</v>
      </c>
      <c r="AR156" s="1">
        <v>3</v>
      </c>
      <c r="AS156" s="1">
        <v>1</v>
      </c>
      <c r="AT156" s="1">
        <v>3</v>
      </c>
      <c r="AU156" s="1">
        <v>4</v>
      </c>
      <c r="AV156" s="1">
        <v>4</v>
      </c>
      <c r="AW156" s="1">
        <v>3</v>
      </c>
      <c r="AX156" s="1">
        <v>2</v>
      </c>
      <c r="AY156" s="1">
        <v>3</v>
      </c>
      <c r="AZ156" s="1">
        <v>4</v>
      </c>
      <c r="BA156" s="1">
        <v>3</v>
      </c>
      <c r="BB156" s="1">
        <v>4</v>
      </c>
      <c r="BC156" s="1">
        <v>4</v>
      </c>
      <c r="BD156" s="1">
        <v>4</v>
      </c>
      <c r="BE156" s="1">
        <v>3</v>
      </c>
      <c r="BF156" s="1">
        <v>5</v>
      </c>
      <c r="BG156" s="1">
        <v>3</v>
      </c>
      <c r="BH156" s="1">
        <v>4</v>
      </c>
      <c r="BI156" s="1">
        <v>2</v>
      </c>
      <c r="BJ156" s="1">
        <v>2</v>
      </c>
      <c r="BK156" s="1">
        <v>5</v>
      </c>
      <c r="BL156" s="1">
        <v>2</v>
      </c>
      <c r="BM156" s="1">
        <v>4</v>
      </c>
      <c r="BN156" s="1">
        <v>2</v>
      </c>
      <c r="BO156" s="1">
        <v>1</v>
      </c>
      <c r="BP156" s="1">
        <v>5</v>
      </c>
      <c r="BQ156">
        <f t="shared" si="41"/>
        <v>39</v>
      </c>
      <c r="BR156">
        <f t="shared" si="0"/>
        <v>83</v>
      </c>
      <c r="BS156">
        <f t="shared" si="42"/>
        <v>22</v>
      </c>
    </row>
    <row r="157" spans="1:71" ht="12.75" x14ac:dyDescent="0.35">
      <c r="A157" s="2">
        <v>43346.995063900467</v>
      </c>
      <c r="B157" s="1" t="s">
        <v>59</v>
      </c>
      <c r="C157" s="1" t="str">
        <f t="shared" si="29"/>
        <v>???</v>
      </c>
      <c r="D157" s="1" t="str">
        <f t="shared" si="30"/>
        <v>2. Усталый</v>
      </c>
      <c r="E157" s="1" t="str">
        <f t="shared" si="31"/>
        <v>2. Умеренный</v>
      </c>
      <c r="F157" s="1" t="str">
        <f t="shared" si="32"/>
        <v>2. Ничотак</v>
      </c>
      <c r="G157" s="1" t="str">
        <f t="shared" si="33"/>
        <v>2. Хрен знает</v>
      </c>
      <c r="H157" s="1" t="str">
        <f t="shared" si="34"/>
        <v>3. Люблю</v>
      </c>
      <c r="I157" s="1" t="str">
        <f t="shared" si="35"/>
        <v>3. Нервяка</v>
      </c>
      <c r="J157" t="str">
        <f t="shared" si="36"/>
        <v>2. Вроде был…</v>
      </c>
      <c r="K157" t="str">
        <f t="shared" si="37"/>
        <v>2. Средний</v>
      </c>
      <c r="L157" t="str">
        <f t="shared" si="38"/>
        <v>3. Крута!!!</v>
      </c>
      <c r="M157" t="str">
        <f t="shared" si="39"/>
        <v>2. Смешанно</v>
      </c>
      <c r="N157" t="str">
        <f t="shared" si="40"/>
        <v>2. ну не знаю</v>
      </c>
      <c r="O157" s="1">
        <v>33</v>
      </c>
      <c r="P157" s="1">
        <v>12</v>
      </c>
      <c r="Q157" s="1">
        <v>5</v>
      </c>
      <c r="R157" s="1">
        <v>6</v>
      </c>
      <c r="S157" s="1">
        <v>11</v>
      </c>
      <c r="T157" s="1">
        <v>14</v>
      </c>
      <c r="U157" s="1">
        <v>6</v>
      </c>
      <c r="V157" s="1">
        <v>6</v>
      </c>
      <c r="W157" s="1">
        <v>4</v>
      </c>
      <c r="X157" s="1">
        <v>4</v>
      </c>
      <c r="Y157" s="1">
        <v>3</v>
      </c>
      <c r="Z157" s="1">
        <v>4</v>
      </c>
      <c r="AA157" s="1">
        <v>3</v>
      </c>
      <c r="AB157" s="1">
        <v>3</v>
      </c>
      <c r="AC157" s="1">
        <v>2</v>
      </c>
      <c r="AD157" s="1">
        <v>3</v>
      </c>
      <c r="AE157" s="1">
        <v>3</v>
      </c>
      <c r="AF157" s="1">
        <v>4</v>
      </c>
      <c r="AG157" s="1">
        <v>2</v>
      </c>
      <c r="AH157" s="1">
        <v>3</v>
      </c>
      <c r="AI157" s="1">
        <v>3</v>
      </c>
      <c r="AJ157" s="1">
        <v>2</v>
      </c>
      <c r="AK157" s="1">
        <v>2</v>
      </c>
      <c r="AL157" s="1">
        <v>2</v>
      </c>
      <c r="AM157" s="1">
        <v>2</v>
      </c>
      <c r="AN157" s="1">
        <v>1</v>
      </c>
      <c r="AO157" s="1">
        <v>4</v>
      </c>
      <c r="AP157" s="1">
        <v>4</v>
      </c>
      <c r="AQ157" s="1">
        <v>3</v>
      </c>
      <c r="AR157" s="1">
        <v>2</v>
      </c>
      <c r="AS157" s="1">
        <v>2</v>
      </c>
      <c r="AT157" s="1">
        <v>1</v>
      </c>
      <c r="AU157" s="1">
        <v>4</v>
      </c>
      <c r="AV157" s="1">
        <v>2</v>
      </c>
      <c r="AW157" s="1">
        <v>3</v>
      </c>
      <c r="AX157" s="1">
        <v>2</v>
      </c>
      <c r="AY157" s="1">
        <v>3</v>
      </c>
      <c r="AZ157" s="1">
        <v>4</v>
      </c>
      <c r="BA157" s="1">
        <v>3</v>
      </c>
      <c r="BB157" s="1">
        <v>2</v>
      </c>
      <c r="BC157" s="1">
        <v>4</v>
      </c>
      <c r="BD157" s="1">
        <v>1</v>
      </c>
      <c r="BE157" s="1">
        <v>1</v>
      </c>
      <c r="BF157" s="1">
        <v>5</v>
      </c>
      <c r="BG157" s="1">
        <v>5</v>
      </c>
      <c r="BH157" s="1">
        <v>5</v>
      </c>
      <c r="BI157" s="1">
        <v>4</v>
      </c>
      <c r="BJ157" s="1">
        <v>4</v>
      </c>
      <c r="BK157" s="1">
        <v>1</v>
      </c>
      <c r="BL157" s="1">
        <v>4</v>
      </c>
      <c r="BM157" s="1">
        <v>3</v>
      </c>
      <c r="BN157" s="1">
        <v>4</v>
      </c>
      <c r="BO157" s="1">
        <v>1</v>
      </c>
      <c r="BP157" s="1">
        <v>3</v>
      </c>
      <c r="BQ157">
        <f t="shared" si="41"/>
        <v>29</v>
      </c>
      <c r="BR157">
        <f t="shared" si="0"/>
        <v>60</v>
      </c>
      <c r="BS157">
        <f t="shared" si="42"/>
        <v>26</v>
      </c>
    </row>
    <row r="158" spans="1:71" ht="12.75" x14ac:dyDescent="0.35">
      <c r="A158" s="2">
        <v>43347.000456770838</v>
      </c>
      <c r="B158" s="1" t="s">
        <v>58</v>
      </c>
      <c r="C158" s="1" t="str">
        <f t="shared" si="29"/>
        <v>М</v>
      </c>
      <c r="D158" s="1" t="str">
        <f t="shared" si="30"/>
        <v>1. Не уставший</v>
      </c>
      <c r="E158" s="1" t="str">
        <f t="shared" si="31"/>
        <v>3. Низкий</v>
      </c>
      <c r="F158" s="1" t="str">
        <f t="shared" si="32"/>
        <v>2. Ничотак</v>
      </c>
      <c r="G158" s="1" t="str">
        <f t="shared" si="33"/>
        <v>2. Хрен знает</v>
      </c>
      <c r="H158" s="1" t="str">
        <f t="shared" si="34"/>
        <v>3. Люблю</v>
      </c>
      <c r="I158" s="1" t="str">
        <f t="shared" si="35"/>
        <v>1. Расслабуха</v>
      </c>
      <c r="J158" t="str">
        <f t="shared" si="36"/>
        <v>2. Вроде был…</v>
      </c>
      <c r="K158" t="str">
        <f t="shared" si="37"/>
        <v>2. Средний</v>
      </c>
      <c r="L158" t="str">
        <f t="shared" si="38"/>
        <v>2. Вроде был…</v>
      </c>
      <c r="M158" t="str">
        <f t="shared" si="39"/>
        <v>1. Низкие ДУ</v>
      </c>
      <c r="N158" t="str">
        <f t="shared" si="40"/>
        <v>1. Ниче, подождут</v>
      </c>
      <c r="O158" s="1">
        <v>39</v>
      </c>
      <c r="P158" s="1">
        <v>19</v>
      </c>
      <c r="Q158" s="1">
        <v>1</v>
      </c>
      <c r="R158" s="1">
        <v>6</v>
      </c>
      <c r="S158" s="1">
        <v>9</v>
      </c>
      <c r="T158" s="1">
        <v>7</v>
      </c>
      <c r="U158" s="1">
        <v>5</v>
      </c>
      <c r="V158" s="1">
        <v>2</v>
      </c>
      <c r="W158" s="1">
        <v>3</v>
      </c>
      <c r="X158" s="1">
        <v>2</v>
      </c>
      <c r="Y158" s="1">
        <v>2</v>
      </c>
      <c r="Z158" s="1">
        <v>4</v>
      </c>
      <c r="AA158" s="1">
        <v>3</v>
      </c>
      <c r="AB158" s="1">
        <v>2</v>
      </c>
      <c r="AC158" s="1">
        <v>2</v>
      </c>
      <c r="AD158" s="1">
        <v>1</v>
      </c>
      <c r="AE158" s="1">
        <v>1</v>
      </c>
      <c r="AF158" s="1">
        <v>4</v>
      </c>
      <c r="AG158" s="1">
        <v>3</v>
      </c>
      <c r="AH158" s="1">
        <v>1</v>
      </c>
      <c r="AI158" s="1">
        <v>2</v>
      </c>
      <c r="AJ158" s="1">
        <v>1</v>
      </c>
      <c r="AK158" s="1">
        <v>1</v>
      </c>
      <c r="AL158" s="1">
        <v>2</v>
      </c>
      <c r="AM158" s="1">
        <v>1</v>
      </c>
      <c r="AN158" s="1">
        <v>1</v>
      </c>
      <c r="AO158" s="1">
        <v>3</v>
      </c>
      <c r="AP158" s="1">
        <v>3</v>
      </c>
      <c r="AQ158" s="1">
        <v>1</v>
      </c>
      <c r="AR158" s="1">
        <v>1</v>
      </c>
      <c r="AS158" s="1">
        <v>1</v>
      </c>
      <c r="AT158" s="1">
        <v>2</v>
      </c>
      <c r="AU158" s="1">
        <v>1</v>
      </c>
      <c r="AV158" s="1">
        <v>1</v>
      </c>
      <c r="AW158" s="1">
        <v>1</v>
      </c>
      <c r="AX158" s="1">
        <v>1</v>
      </c>
      <c r="AY158" s="1">
        <v>2</v>
      </c>
      <c r="AZ158" s="1">
        <v>3</v>
      </c>
      <c r="BA158" s="1">
        <v>2</v>
      </c>
      <c r="BB158" s="1">
        <v>1</v>
      </c>
      <c r="BC158" s="1">
        <v>3</v>
      </c>
      <c r="BD158" s="1">
        <v>3</v>
      </c>
      <c r="BE158" s="1">
        <v>1</v>
      </c>
      <c r="BF158" s="1">
        <v>3</v>
      </c>
      <c r="BG158" s="1">
        <v>2</v>
      </c>
      <c r="BH158" s="1">
        <v>2</v>
      </c>
      <c r="BI158" s="1">
        <v>1</v>
      </c>
      <c r="BJ158" s="1">
        <v>2</v>
      </c>
      <c r="BK158" s="1">
        <v>1</v>
      </c>
      <c r="BL158" s="1">
        <v>2</v>
      </c>
      <c r="BM158" s="1">
        <v>1</v>
      </c>
      <c r="BN158" s="1">
        <v>1</v>
      </c>
      <c r="BO158" s="1">
        <v>1</v>
      </c>
      <c r="BP158" s="1">
        <v>4</v>
      </c>
      <c r="BQ158">
        <f t="shared" si="41"/>
        <v>20</v>
      </c>
      <c r="BR158">
        <f t="shared" si="0"/>
        <v>39</v>
      </c>
      <c r="BS158">
        <f t="shared" si="42"/>
        <v>11</v>
      </c>
    </row>
    <row r="159" spans="1:71" ht="12.75" x14ac:dyDescent="0.35">
      <c r="A159" s="2">
        <v>43347.004211307867</v>
      </c>
      <c r="B159" s="1" t="s">
        <v>58</v>
      </c>
      <c r="C159" s="1" t="str">
        <f t="shared" si="29"/>
        <v>М</v>
      </c>
      <c r="D159" s="1" t="str">
        <f t="shared" si="30"/>
        <v>1. Не уставший</v>
      </c>
      <c r="E159" s="1" t="str">
        <f t="shared" si="31"/>
        <v>3. Низкий</v>
      </c>
      <c r="F159" s="1" t="str">
        <f t="shared" si="32"/>
        <v>2. Ничотак</v>
      </c>
      <c r="G159" s="1" t="str">
        <f t="shared" si="33"/>
        <v>2. Хрен знает</v>
      </c>
      <c r="H159" s="1" t="str">
        <f t="shared" si="34"/>
        <v>3. Люблю</v>
      </c>
      <c r="I159" s="1" t="str">
        <f t="shared" si="35"/>
        <v>2. Всяко-разно</v>
      </c>
      <c r="J159" t="str">
        <f t="shared" si="36"/>
        <v>1. Недавно</v>
      </c>
      <c r="K159" t="str">
        <f t="shared" si="37"/>
        <v>1. КороткийНедавно</v>
      </c>
      <c r="L159" t="str">
        <f t="shared" si="38"/>
        <v>3. Крута!!!</v>
      </c>
      <c r="M159" t="str">
        <f t="shared" si="39"/>
        <v>1. Низкие ДУ</v>
      </c>
      <c r="N159" t="str">
        <f t="shared" si="40"/>
        <v>1. Ниче, подождут</v>
      </c>
      <c r="O159" s="1">
        <v>32</v>
      </c>
      <c r="P159" s="1">
        <v>11</v>
      </c>
      <c r="Q159" s="1">
        <v>1</v>
      </c>
      <c r="R159" s="1">
        <v>7</v>
      </c>
      <c r="S159" s="1">
        <v>3</v>
      </c>
      <c r="T159" s="1">
        <v>2</v>
      </c>
      <c r="U159" s="1">
        <v>6</v>
      </c>
      <c r="V159" s="1">
        <v>4</v>
      </c>
      <c r="W159" s="1">
        <v>2</v>
      </c>
      <c r="X159" s="1">
        <v>2</v>
      </c>
      <c r="Y159" s="1">
        <v>2</v>
      </c>
      <c r="Z159" s="1">
        <v>4</v>
      </c>
      <c r="AA159" s="1">
        <v>1</v>
      </c>
      <c r="AB159" s="1">
        <v>1</v>
      </c>
      <c r="AC159" s="1">
        <v>1</v>
      </c>
      <c r="AD159" s="1">
        <v>1</v>
      </c>
      <c r="AE159" s="1">
        <v>1</v>
      </c>
      <c r="AF159" s="1">
        <v>4</v>
      </c>
      <c r="AG159" s="1">
        <v>3</v>
      </c>
      <c r="AH159" s="1">
        <v>1</v>
      </c>
      <c r="AI159" s="1">
        <v>1</v>
      </c>
      <c r="AJ159" s="1">
        <v>2</v>
      </c>
      <c r="AK159" s="1">
        <v>1</v>
      </c>
      <c r="AL159" s="1">
        <v>1</v>
      </c>
      <c r="AM159" s="1">
        <v>1</v>
      </c>
      <c r="AN159" s="1">
        <v>1</v>
      </c>
      <c r="AO159" s="1">
        <v>4</v>
      </c>
      <c r="AP159" s="1">
        <v>4</v>
      </c>
      <c r="AQ159" s="1">
        <v>2</v>
      </c>
      <c r="AR159" s="1">
        <v>1</v>
      </c>
      <c r="AS159" s="1">
        <v>1</v>
      </c>
      <c r="AT159" s="1">
        <v>3</v>
      </c>
      <c r="AU159" s="1">
        <v>2</v>
      </c>
      <c r="AV159" s="1">
        <v>3</v>
      </c>
      <c r="AW159" s="1">
        <v>2</v>
      </c>
      <c r="AX159" s="1">
        <v>1</v>
      </c>
      <c r="AY159" s="1">
        <v>1</v>
      </c>
      <c r="AZ159" s="1">
        <v>4</v>
      </c>
      <c r="BA159" s="1">
        <v>3</v>
      </c>
      <c r="BB159" s="1">
        <v>3</v>
      </c>
      <c r="BC159" s="1">
        <v>3</v>
      </c>
      <c r="BD159" s="1">
        <v>4</v>
      </c>
      <c r="BE159" s="1">
        <v>1</v>
      </c>
      <c r="BF159" s="1">
        <v>2</v>
      </c>
      <c r="BG159" s="1">
        <v>1</v>
      </c>
      <c r="BH159" s="1">
        <v>2</v>
      </c>
      <c r="BI159" s="1">
        <v>1</v>
      </c>
      <c r="BJ159" s="1">
        <v>3</v>
      </c>
      <c r="BK159" s="1">
        <v>2</v>
      </c>
      <c r="BL159" s="1">
        <v>1</v>
      </c>
      <c r="BM159" s="1">
        <v>1</v>
      </c>
      <c r="BN159" s="1">
        <v>4</v>
      </c>
      <c r="BO159" s="1">
        <v>2</v>
      </c>
      <c r="BP159" s="1">
        <v>5</v>
      </c>
      <c r="BQ159">
        <f t="shared" si="41"/>
        <v>15</v>
      </c>
      <c r="BR159">
        <f t="shared" si="0"/>
        <v>50</v>
      </c>
      <c r="BS159">
        <f t="shared" si="42"/>
        <v>16</v>
      </c>
    </row>
    <row r="160" spans="1:71" ht="12.75" x14ac:dyDescent="0.35">
      <c r="A160" s="2">
        <v>43347.013646261577</v>
      </c>
      <c r="B160" s="1" t="s">
        <v>59</v>
      </c>
      <c r="C160" s="1" t="str">
        <f t="shared" si="29"/>
        <v>М</v>
      </c>
      <c r="D160" s="1" t="str">
        <f t="shared" si="30"/>
        <v>3. В загоне</v>
      </c>
      <c r="E160" s="1" t="str">
        <f t="shared" si="31"/>
        <v>2. Умеренный</v>
      </c>
      <c r="F160" s="1" t="str">
        <f t="shared" si="32"/>
        <v>2. Ничотак</v>
      </c>
      <c r="G160" s="1" t="str">
        <f t="shared" si="33"/>
        <v>1. Легко заменим</v>
      </c>
      <c r="H160" s="1" t="str">
        <f t="shared" si="34"/>
        <v>1. Ненавижу</v>
      </c>
      <c r="I160" s="1" t="str">
        <f t="shared" si="35"/>
        <v>2. Всяко-разно</v>
      </c>
      <c r="J160" t="str">
        <f t="shared" si="36"/>
        <v>3. Очень давно</v>
      </c>
      <c r="K160" t="str">
        <f t="shared" si="37"/>
        <v>2. Средний</v>
      </c>
      <c r="L160" t="str">
        <f t="shared" si="38"/>
        <v>3. Крута!!!</v>
      </c>
      <c r="M160" t="str">
        <f t="shared" si="39"/>
        <v>1. Низкие ДУ</v>
      </c>
      <c r="N160" t="str">
        <f t="shared" si="40"/>
        <v>1. Ниче, подождут</v>
      </c>
      <c r="O160" s="1">
        <v>30</v>
      </c>
      <c r="P160" s="1">
        <v>12</v>
      </c>
      <c r="Q160" s="1">
        <v>1</v>
      </c>
      <c r="R160" s="1">
        <v>3</v>
      </c>
      <c r="S160" s="1">
        <v>120</v>
      </c>
      <c r="T160" s="1">
        <v>9</v>
      </c>
      <c r="U160" s="1">
        <v>7</v>
      </c>
      <c r="V160" s="1">
        <v>5</v>
      </c>
      <c r="W160" s="1">
        <v>3</v>
      </c>
      <c r="X160" s="1">
        <v>4</v>
      </c>
      <c r="Y160" s="1">
        <v>4</v>
      </c>
      <c r="Z160" s="1">
        <v>5</v>
      </c>
      <c r="AA160" s="1">
        <v>2</v>
      </c>
      <c r="AB160" s="1">
        <v>5</v>
      </c>
      <c r="AC160" s="1">
        <v>5</v>
      </c>
      <c r="AD160" s="1">
        <v>3</v>
      </c>
      <c r="AE160" s="1">
        <v>1</v>
      </c>
      <c r="AF160" s="1">
        <v>1</v>
      </c>
      <c r="AG160" s="1">
        <v>4</v>
      </c>
      <c r="AH160" s="1">
        <v>4</v>
      </c>
      <c r="AI160" s="1">
        <v>3</v>
      </c>
      <c r="AJ160" s="1">
        <v>4</v>
      </c>
      <c r="AK160" s="1">
        <v>2</v>
      </c>
      <c r="AL160" s="1">
        <v>3</v>
      </c>
      <c r="AM160" s="1">
        <v>3</v>
      </c>
      <c r="AN160" s="1">
        <v>4</v>
      </c>
      <c r="AO160" s="1">
        <v>4</v>
      </c>
      <c r="AP160" s="1">
        <v>4</v>
      </c>
      <c r="AQ160" s="1">
        <v>1</v>
      </c>
      <c r="AR160" s="1">
        <v>3</v>
      </c>
      <c r="AS160" s="1">
        <v>1</v>
      </c>
      <c r="AT160" s="1">
        <v>4</v>
      </c>
      <c r="AU160" s="1">
        <v>1</v>
      </c>
      <c r="AV160" s="1">
        <v>1</v>
      </c>
      <c r="AW160" s="1">
        <v>4</v>
      </c>
      <c r="AX160" s="1">
        <v>1</v>
      </c>
      <c r="AY160" s="1">
        <v>2</v>
      </c>
      <c r="AZ160" s="1">
        <v>4</v>
      </c>
      <c r="BA160" s="1">
        <v>4</v>
      </c>
      <c r="BB160" s="1">
        <v>4</v>
      </c>
      <c r="BC160" s="1">
        <v>1</v>
      </c>
      <c r="BD160" s="1">
        <v>1</v>
      </c>
      <c r="BE160" s="1">
        <v>2</v>
      </c>
      <c r="BF160" s="1">
        <v>3</v>
      </c>
      <c r="BG160" s="1">
        <v>4</v>
      </c>
      <c r="BH160" s="1">
        <v>4</v>
      </c>
      <c r="BI160" s="1">
        <v>1</v>
      </c>
      <c r="BJ160" s="1">
        <v>1</v>
      </c>
      <c r="BK160" s="1">
        <v>1</v>
      </c>
      <c r="BL160" s="1">
        <v>1</v>
      </c>
      <c r="BM160" s="1">
        <v>1</v>
      </c>
      <c r="BN160" s="1">
        <v>2</v>
      </c>
      <c r="BO160" s="1">
        <v>1</v>
      </c>
      <c r="BP160" s="1">
        <v>1</v>
      </c>
      <c r="BQ160">
        <f t="shared" si="41"/>
        <v>33</v>
      </c>
      <c r="BR160">
        <f t="shared" si="0"/>
        <v>65</v>
      </c>
      <c r="BS160">
        <f t="shared" si="42"/>
        <v>12</v>
      </c>
    </row>
    <row r="161" spans="1:71" ht="12.75" x14ac:dyDescent="0.35">
      <c r="A161" s="2">
        <v>43347.014298981478</v>
      </c>
      <c r="B161" s="1" t="s">
        <v>59</v>
      </c>
      <c r="C161" s="1" t="str">
        <f t="shared" si="29"/>
        <v>М</v>
      </c>
      <c r="D161" s="1" t="str">
        <f t="shared" si="30"/>
        <v>3. В загоне</v>
      </c>
      <c r="E161" s="1" t="str">
        <f t="shared" si="31"/>
        <v>2. Умеренный</v>
      </c>
      <c r="F161" s="1" t="str">
        <f t="shared" si="32"/>
        <v>2. Ничотак</v>
      </c>
      <c r="G161" s="1" t="str">
        <f t="shared" si="33"/>
        <v>1. Легко заменим</v>
      </c>
      <c r="H161" s="1" t="str">
        <f t="shared" si="34"/>
        <v>1. Ненавижу</v>
      </c>
      <c r="I161" s="1" t="str">
        <f t="shared" si="35"/>
        <v>2. Всяко-разно</v>
      </c>
      <c r="J161" t="str">
        <f t="shared" si="36"/>
        <v>3. Очень давно</v>
      </c>
      <c r="K161" t="str">
        <f t="shared" si="37"/>
        <v>2. Средний</v>
      </c>
      <c r="L161" t="str">
        <f t="shared" si="38"/>
        <v>3. Крута!!!</v>
      </c>
      <c r="M161" t="str">
        <f t="shared" si="39"/>
        <v>1. Низкие ДУ</v>
      </c>
      <c r="N161" t="str">
        <f t="shared" si="40"/>
        <v>1. Ниче, подождут</v>
      </c>
      <c r="O161" s="1">
        <v>30</v>
      </c>
      <c r="P161" s="1">
        <v>12</v>
      </c>
      <c r="Q161" s="1">
        <v>1</v>
      </c>
      <c r="R161" s="1">
        <v>3</v>
      </c>
      <c r="S161" s="1">
        <v>120</v>
      </c>
      <c r="T161" s="1">
        <v>9</v>
      </c>
      <c r="U161" s="1">
        <v>7</v>
      </c>
      <c r="V161" s="1">
        <v>5</v>
      </c>
      <c r="W161" s="1">
        <v>3</v>
      </c>
      <c r="X161" s="1">
        <v>4</v>
      </c>
      <c r="Y161" s="1">
        <v>4</v>
      </c>
      <c r="Z161" s="1">
        <v>5</v>
      </c>
      <c r="AA161" s="1">
        <v>2</v>
      </c>
      <c r="AB161" s="1">
        <v>5</v>
      </c>
      <c r="AC161" s="1">
        <v>5</v>
      </c>
      <c r="AD161" s="1">
        <v>3</v>
      </c>
      <c r="AE161" s="1">
        <v>1</v>
      </c>
      <c r="AF161" s="1">
        <v>1</v>
      </c>
      <c r="AG161" s="1">
        <v>4</v>
      </c>
      <c r="AH161" s="1">
        <v>4</v>
      </c>
      <c r="AI161" s="1">
        <v>3</v>
      </c>
      <c r="AJ161" s="1">
        <v>4</v>
      </c>
      <c r="AK161" s="1">
        <v>2</v>
      </c>
      <c r="AL161" s="1">
        <v>3</v>
      </c>
      <c r="AM161" s="1">
        <v>3</v>
      </c>
      <c r="AN161" s="1">
        <v>4</v>
      </c>
      <c r="AO161" s="1">
        <v>4</v>
      </c>
      <c r="AP161" s="1">
        <v>4</v>
      </c>
      <c r="AQ161" s="1">
        <v>1</v>
      </c>
      <c r="AR161" s="1">
        <v>3</v>
      </c>
      <c r="AS161" s="1">
        <v>1</v>
      </c>
      <c r="AT161" s="1">
        <v>4</v>
      </c>
      <c r="AU161" s="1">
        <v>1</v>
      </c>
      <c r="AV161" s="1">
        <v>1</v>
      </c>
      <c r="AW161" s="1">
        <v>4</v>
      </c>
      <c r="AX161" s="1">
        <v>1</v>
      </c>
      <c r="AY161" s="1">
        <v>2</v>
      </c>
      <c r="AZ161" s="1">
        <v>4</v>
      </c>
      <c r="BA161" s="1">
        <v>4</v>
      </c>
      <c r="BB161" s="1">
        <v>4</v>
      </c>
      <c r="BC161" s="1">
        <v>1</v>
      </c>
      <c r="BD161" s="1">
        <v>1</v>
      </c>
      <c r="BE161" s="1">
        <v>2</v>
      </c>
      <c r="BF161" s="1">
        <v>3</v>
      </c>
      <c r="BG161" s="1">
        <v>4</v>
      </c>
      <c r="BH161" s="1">
        <v>4</v>
      </c>
      <c r="BI161" s="1">
        <v>1</v>
      </c>
      <c r="BJ161" s="1">
        <v>1</v>
      </c>
      <c r="BK161" s="1">
        <v>1</v>
      </c>
      <c r="BL161" s="1">
        <v>1</v>
      </c>
      <c r="BM161" s="1">
        <v>1</v>
      </c>
      <c r="BN161" s="1">
        <v>2</v>
      </c>
      <c r="BO161" s="1">
        <v>1</v>
      </c>
      <c r="BP161" s="1">
        <v>1</v>
      </c>
      <c r="BQ161">
        <f t="shared" si="41"/>
        <v>33</v>
      </c>
      <c r="BR161">
        <f t="shared" si="0"/>
        <v>65</v>
      </c>
      <c r="BS161">
        <f t="shared" si="42"/>
        <v>12</v>
      </c>
    </row>
    <row r="162" spans="1:71" ht="12.75" x14ac:dyDescent="0.35">
      <c r="A162" s="2">
        <v>43347.014620682865</v>
      </c>
      <c r="B162" s="1" t="s">
        <v>59</v>
      </c>
      <c r="C162" s="1" t="str">
        <f t="shared" si="29"/>
        <v>???</v>
      </c>
      <c r="D162" s="1" t="str">
        <f t="shared" si="30"/>
        <v>1. Не уставший</v>
      </c>
      <c r="E162" s="1" t="str">
        <f t="shared" si="31"/>
        <v>2. Умеренный</v>
      </c>
      <c r="F162" s="1" t="str">
        <f t="shared" si="32"/>
        <v>1. Молодой</v>
      </c>
      <c r="G162" s="1" t="str">
        <f t="shared" si="33"/>
        <v>2. Хрен знает</v>
      </c>
      <c r="H162" s="1" t="str">
        <f t="shared" si="34"/>
        <v>2. Ну так...</v>
      </c>
      <c r="I162" s="1" t="str">
        <f t="shared" si="35"/>
        <v>2. Всяко-разно</v>
      </c>
      <c r="J162" t="str">
        <f t="shared" si="36"/>
        <v>2. Вроде был…</v>
      </c>
      <c r="K162" t="str">
        <f t="shared" si="37"/>
        <v>2. Средний</v>
      </c>
      <c r="L162" t="str">
        <f t="shared" si="38"/>
        <v>3. Крута!!!</v>
      </c>
      <c r="M162" t="str">
        <f t="shared" si="39"/>
        <v>1. Низкие ДУ</v>
      </c>
      <c r="N162" t="str">
        <f t="shared" si="40"/>
        <v>1. Ниче, подождут</v>
      </c>
      <c r="O162" s="1">
        <v>29</v>
      </c>
      <c r="P162" s="1">
        <v>9</v>
      </c>
      <c r="Q162" s="1">
        <v>5</v>
      </c>
      <c r="R162" s="1">
        <v>5</v>
      </c>
      <c r="S162" s="1">
        <v>10</v>
      </c>
      <c r="T162" s="1">
        <v>14</v>
      </c>
      <c r="U162" s="1">
        <v>7</v>
      </c>
      <c r="V162" s="1">
        <v>5</v>
      </c>
      <c r="W162" s="1">
        <v>2</v>
      </c>
      <c r="X162" s="1">
        <v>2</v>
      </c>
      <c r="Y162" s="1">
        <v>2</v>
      </c>
      <c r="Z162" s="1">
        <v>4</v>
      </c>
      <c r="AA162" s="1">
        <v>2</v>
      </c>
      <c r="AB162" s="1">
        <v>1</v>
      </c>
      <c r="AC162" s="1">
        <v>2</v>
      </c>
      <c r="AD162" s="1">
        <v>1</v>
      </c>
      <c r="AE162" s="1">
        <v>2</v>
      </c>
      <c r="AF162" s="1">
        <v>4</v>
      </c>
      <c r="AG162" s="1">
        <v>2</v>
      </c>
      <c r="AH162" s="1">
        <v>2</v>
      </c>
      <c r="AI162" s="1">
        <v>3</v>
      </c>
      <c r="AJ162" s="1">
        <v>2</v>
      </c>
      <c r="AK162" s="1">
        <v>2</v>
      </c>
      <c r="AL162" s="1">
        <v>3</v>
      </c>
      <c r="AM162" s="1">
        <v>3</v>
      </c>
      <c r="AN162" s="1">
        <v>1</v>
      </c>
      <c r="AO162" s="1">
        <v>3</v>
      </c>
      <c r="AP162" s="1">
        <v>2</v>
      </c>
      <c r="AQ162" s="1">
        <v>2</v>
      </c>
      <c r="AR162" s="1">
        <v>3</v>
      </c>
      <c r="AS162" s="1">
        <v>3</v>
      </c>
      <c r="AT162" s="1">
        <v>2</v>
      </c>
      <c r="AU162" s="1">
        <v>3</v>
      </c>
      <c r="AV162" s="1">
        <v>2</v>
      </c>
      <c r="AW162" s="1">
        <v>3</v>
      </c>
      <c r="AX162" s="1">
        <v>3</v>
      </c>
      <c r="AY162" s="1">
        <v>2</v>
      </c>
      <c r="AZ162" s="1">
        <v>3</v>
      </c>
      <c r="BA162" s="1">
        <v>3</v>
      </c>
      <c r="BB162" s="1">
        <v>2</v>
      </c>
      <c r="BC162" s="1">
        <v>3</v>
      </c>
      <c r="BD162" s="1">
        <v>2</v>
      </c>
      <c r="BE162" s="1">
        <v>2</v>
      </c>
      <c r="BF162" s="1">
        <v>5</v>
      </c>
      <c r="BG162" s="1">
        <v>4</v>
      </c>
      <c r="BH162" s="1">
        <v>2</v>
      </c>
      <c r="BI162" s="1">
        <v>3</v>
      </c>
      <c r="BJ162" s="1">
        <v>2</v>
      </c>
      <c r="BK162" s="1">
        <v>2</v>
      </c>
      <c r="BL162" s="1">
        <v>1</v>
      </c>
      <c r="BM162" s="1">
        <v>1</v>
      </c>
      <c r="BN162" s="1">
        <v>2</v>
      </c>
      <c r="BO162" s="1">
        <v>1</v>
      </c>
      <c r="BP162" s="1">
        <v>4</v>
      </c>
      <c r="BQ162">
        <f t="shared" si="41"/>
        <v>18</v>
      </c>
      <c r="BR162">
        <f t="shared" si="0"/>
        <v>59</v>
      </c>
      <c r="BS162">
        <f t="shared" si="42"/>
        <v>14</v>
      </c>
    </row>
    <row r="163" spans="1:71" ht="12.75" x14ac:dyDescent="0.35">
      <c r="A163" s="2">
        <v>43347.01761333333</v>
      </c>
      <c r="B163" s="1" t="s">
        <v>58</v>
      </c>
      <c r="C163" s="1" t="str">
        <f t="shared" si="29"/>
        <v>ЖКСП</v>
      </c>
      <c r="D163" s="1" t="str">
        <f t="shared" si="30"/>
        <v>3. В загоне</v>
      </c>
      <c r="E163" s="1" t="str">
        <f t="shared" si="31"/>
        <v>1. Высокий</v>
      </c>
      <c r="F163" s="1" t="str">
        <f t="shared" si="32"/>
        <v>2. Ничотак</v>
      </c>
      <c r="G163" s="1" t="str">
        <f t="shared" si="33"/>
        <v>1. Легко заменим</v>
      </c>
      <c r="H163" s="1" t="str">
        <f t="shared" si="34"/>
        <v>2. Ну так...</v>
      </c>
      <c r="I163" s="1" t="str">
        <f t="shared" si="35"/>
        <v>2. Всяко-разно</v>
      </c>
      <c r="J163" t="str">
        <f t="shared" si="36"/>
        <v>1. Недавно</v>
      </c>
      <c r="K163" t="str">
        <f t="shared" si="37"/>
        <v>3. Большой</v>
      </c>
      <c r="L163" t="str">
        <f t="shared" si="38"/>
        <v>3. Крута!!!</v>
      </c>
      <c r="M163" t="str">
        <f t="shared" si="39"/>
        <v>1. Низкие ДУ</v>
      </c>
      <c r="N163" t="str">
        <f t="shared" si="40"/>
        <v>1. Ниче, подождут</v>
      </c>
      <c r="O163" s="1">
        <v>40</v>
      </c>
      <c r="P163" s="1">
        <v>18</v>
      </c>
      <c r="Q163" s="1">
        <v>14</v>
      </c>
      <c r="R163" s="1">
        <v>5</v>
      </c>
      <c r="S163" s="1">
        <v>3</v>
      </c>
      <c r="T163" s="1">
        <v>18</v>
      </c>
      <c r="U163" s="1">
        <v>6</v>
      </c>
      <c r="V163" s="1">
        <v>3</v>
      </c>
      <c r="W163" s="1">
        <v>3</v>
      </c>
      <c r="X163" s="1">
        <v>4</v>
      </c>
      <c r="Y163" s="1">
        <v>4</v>
      </c>
      <c r="Z163" s="1">
        <v>3</v>
      </c>
      <c r="AA163" s="1">
        <v>3</v>
      </c>
      <c r="AB163" s="1">
        <v>4</v>
      </c>
      <c r="AC163" s="1">
        <v>3</v>
      </c>
      <c r="AD163" s="1">
        <v>4</v>
      </c>
      <c r="AE163" s="1">
        <v>3</v>
      </c>
      <c r="AF163" s="1">
        <v>3</v>
      </c>
      <c r="AG163" s="1">
        <v>3</v>
      </c>
      <c r="AH163" s="1">
        <v>4</v>
      </c>
      <c r="AI163" s="1">
        <v>2</v>
      </c>
      <c r="AJ163" s="1">
        <v>4</v>
      </c>
      <c r="AK163" s="1">
        <v>2</v>
      </c>
      <c r="AL163" s="1">
        <v>3</v>
      </c>
      <c r="AM163" s="1">
        <v>4</v>
      </c>
      <c r="AN163" s="1">
        <v>2</v>
      </c>
      <c r="AO163" s="1">
        <v>4</v>
      </c>
      <c r="AP163" s="1">
        <v>4</v>
      </c>
      <c r="AQ163" s="1">
        <v>2</v>
      </c>
      <c r="AR163" s="1">
        <v>3</v>
      </c>
      <c r="AS163" s="1">
        <v>2</v>
      </c>
      <c r="AT163" s="1">
        <v>1</v>
      </c>
      <c r="AU163" s="1">
        <v>1</v>
      </c>
      <c r="AV163" s="1">
        <v>2</v>
      </c>
      <c r="AW163" s="1">
        <v>4</v>
      </c>
      <c r="AX163" s="1">
        <v>3</v>
      </c>
      <c r="AY163" s="1">
        <v>4</v>
      </c>
      <c r="AZ163" s="1">
        <v>2</v>
      </c>
      <c r="BA163" s="1">
        <v>2</v>
      </c>
      <c r="BB163" s="1">
        <v>2</v>
      </c>
      <c r="BC163" s="1">
        <v>3</v>
      </c>
      <c r="BD163" s="1">
        <v>4</v>
      </c>
      <c r="BE163" s="1">
        <v>4</v>
      </c>
      <c r="BF163" s="1">
        <v>5</v>
      </c>
      <c r="BG163" s="1">
        <v>2</v>
      </c>
      <c r="BH163" s="1">
        <v>5</v>
      </c>
      <c r="BI163" s="1">
        <v>1</v>
      </c>
      <c r="BJ163" s="1">
        <v>2</v>
      </c>
      <c r="BK163" s="1">
        <v>1</v>
      </c>
      <c r="BL163" s="1">
        <v>1</v>
      </c>
      <c r="BM163" s="1">
        <v>1</v>
      </c>
      <c r="BN163" s="1">
        <v>1</v>
      </c>
      <c r="BO163" s="1">
        <v>1</v>
      </c>
      <c r="BP163" s="1">
        <v>2</v>
      </c>
      <c r="BQ163">
        <f t="shared" si="41"/>
        <v>34</v>
      </c>
      <c r="BR163">
        <f t="shared" si="0"/>
        <v>68</v>
      </c>
      <c r="BS163">
        <f t="shared" si="42"/>
        <v>13</v>
      </c>
    </row>
    <row r="164" spans="1:71" ht="12.75" x14ac:dyDescent="0.35">
      <c r="A164" s="2">
        <v>43347.021536099535</v>
      </c>
      <c r="B164" s="1" t="s">
        <v>58</v>
      </c>
      <c r="C164" s="1" t="str">
        <f t="shared" si="29"/>
        <v>ЖКСП</v>
      </c>
      <c r="D164" s="1" t="str">
        <f t="shared" si="30"/>
        <v>2. Усталый</v>
      </c>
      <c r="E164" s="1" t="str">
        <f t="shared" si="31"/>
        <v>3. Низкий</v>
      </c>
      <c r="F164" s="1" t="str">
        <f t="shared" si="32"/>
        <v>2. Ничотак</v>
      </c>
      <c r="G164" s="1" t="str">
        <f t="shared" si="33"/>
        <v>2. Хрен знает</v>
      </c>
      <c r="H164" s="1" t="str">
        <f t="shared" si="34"/>
        <v>2. Ну так...</v>
      </c>
      <c r="I164" s="1" t="str">
        <f t="shared" si="35"/>
        <v>2. Всяко-разно</v>
      </c>
      <c r="J164" t="str">
        <f t="shared" si="36"/>
        <v>2. Вроде был…</v>
      </c>
      <c r="K164" t="str">
        <f t="shared" si="37"/>
        <v>2. Средний</v>
      </c>
      <c r="L164" t="str">
        <f t="shared" si="38"/>
        <v>3. Крута!!!</v>
      </c>
      <c r="M164" t="str">
        <f t="shared" si="39"/>
        <v>1. Низкие ДУ</v>
      </c>
      <c r="N164" t="str">
        <f t="shared" si="40"/>
        <v>1. Ниче, подождут</v>
      </c>
      <c r="O164" s="1">
        <v>38</v>
      </c>
      <c r="P164" s="1">
        <v>20</v>
      </c>
      <c r="Q164" s="1">
        <v>8</v>
      </c>
      <c r="R164" s="1">
        <v>5</v>
      </c>
      <c r="S164" s="1">
        <v>7</v>
      </c>
      <c r="T164" s="1">
        <v>14</v>
      </c>
      <c r="U164" s="1">
        <v>6</v>
      </c>
      <c r="V164" s="1">
        <v>3</v>
      </c>
      <c r="W164" s="1">
        <v>2</v>
      </c>
      <c r="X164" s="1">
        <v>4</v>
      </c>
      <c r="Y164" s="1">
        <v>4</v>
      </c>
      <c r="Z164" s="1">
        <v>4</v>
      </c>
      <c r="AA164" s="1">
        <v>2</v>
      </c>
      <c r="AB164" s="1">
        <v>4</v>
      </c>
      <c r="AC164" s="1">
        <v>2</v>
      </c>
      <c r="AD164" s="1">
        <v>4</v>
      </c>
      <c r="AE164" s="1">
        <v>2</v>
      </c>
      <c r="AF164" s="1">
        <v>2</v>
      </c>
      <c r="AG164" s="1">
        <v>2</v>
      </c>
      <c r="AH164" s="1">
        <v>2</v>
      </c>
      <c r="AI164" s="1">
        <v>1</v>
      </c>
      <c r="AJ164" s="1">
        <v>2</v>
      </c>
      <c r="AK164" s="1">
        <v>1</v>
      </c>
      <c r="AL164" s="1">
        <v>1</v>
      </c>
      <c r="AM164" s="1">
        <v>2</v>
      </c>
      <c r="AN164" s="1">
        <v>2</v>
      </c>
      <c r="AO164" s="1">
        <v>4</v>
      </c>
      <c r="AP164" s="1">
        <v>2</v>
      </c>
      <c r="AQ164" s="1">
        <v>2</v>
      </c>
      <c r="AR164" s="1">
        <v>2</v>
      </c>
      <c r="AS164" s="1">
        <v>2</v>
      </c>
      <c r="AT164" s="1">
        <v>2</v>
      </c>
      <c r="AU164" s="1">
        <v>2</v>
      </c>
      <c r="AV164" s="1">
        <v>1</v>
      </c>
      <c r="AW164" s="1">
        <v>1</v>
      </c>
      <c r="AX164" s="1">
        <v>3</v>
      </c>
      <c r="AY164" s="1">
        <v>1</v>
      </c>
      <c r="AZ164" s="1">
        <v>1</v>
      </c>
      <c r="BA164" s="1">
        <v>2</v>
      </c>
      <c r="BB164" s="1">
        <v>1</v>
      </c>
      <c r="BC164" s="1">
        <v>2</v>
      </c>
      <c r="BD164" s="1">
        <v>3</v>
      </c>
      <c r="BE164" s="1">
        <v>3</v>
      </c>
      <c r="BF164" s="1">
        <v>4</v>
      </c>
      <c r="BG164" s="1">
        <v>5</v>
      </c>
      <c r="BH164" s="1">
        <v>4</v>
      </c>
      <c r="BI164" s="1">
        <v>3</v>
      </c>
      <c r="BJ164" s="1">
        <v>1</v>
      </c>
      <c r="BK164" s="1">
        <v>1</v>
      </c>
      <c r="BL164" s="1">
        <v>1</v>
      </c>
      <c r="BM164" s="1">
        <v>1</v>
      </c>
      <c r="BN164" s="1">
        <v>2</v>
      </c>
      <c r="BO164" s="1">
        <v>1</v>
      </c>
      <c r="BP164" s="1">
        <v>4</v>
      </c>
      <c r="BQ164">
        <f t="shared" si="41"/>
        <v>30</v>
      </c>
      <c r="BR164">
        <f t="shared" si="0"/>
        <v>45</v>
      </c>
      <c r="BS164">
        <f t="shared" si="42"/>
        <v>14</v>
      </c>
    </row>
    <row r="165" spans="1:71" ht="12.75" x14ac:dyDescent="0.35">
      <c r="A165" s="2">
        <v>43347.027585428237</v>
      </c>
      <c r="B165" s="1" t="s">
        <v>58</v>
      </c>
      <c r="C165" s="1" t="str">
        <f t="shared" si="29"/>
        <v>???</v>
      </c>
      <c r="D165" s="1" t="str">
        <f t="shared" si="30"/>
        <v>2. Усталый</v>
      </c>
      <c r="E165" s="1" t="str">
        <f t="shared" si="31"/>
        <v>2. Умеренный</v>
      </c>
      <c r="F165" s="1" t="str">
        <f t="shared" si="32"/>
        <v>2. Ничотак</v>
      </c>
      <c r="G165" s="1" t="str">
        <f t="shared" si="33"/>
        <v>2. Хрен знает</v>
      </c>
      <c r="H165" s="1" t="str">
        <f t="shared" si="34"/>
        <v>3. Люблю</v>
      </c>
      <c r="I165" s="1" t="str">
        <f t="shared" si="35"/>
        <v>2. Всяко-разно</v>
      </c>
      <c r="J165" t="str">
        <f t="shared" si="36"/>
        <v>2. Вроде был…</v>
      </c>
      <c r="K165" t="str">
        <f t="shared" si="37"/>
        <v>2. Средний</v>
      </c>
      <c r="L165" t="str">
        <f t="shared" si="38"/>
        <v>3. Крута!!!</v>
      </c>
      <c r="M165" t="str">
        <f t="shared" si="39"/>
        <v>1. Низкие ДУ</v>
      </c>
      <c r="N165" t="str">
        <f t="shared" si="40"/>
        <v>1. Ниче, подождут</v>
      </c>
      <c r="O165" s="1">
        <v>33</v>
      </c>
      <c r="P165" s="1">
        <v>12</v>
      </c>
      <c r="Q165" s="1">
        <v>3</v>
      </c>
      <c r="R165" s="1">
        <v>6</v>
      </c>
      <c r="S165" s="1">
        <v>7</v>
      </c>
      <c r="T165" s="1">
        <v>14</v>
      </c>
      <c r="U165" s="1">
        <v>6</v>
      </c>
      <c r="V165" s="1">
        <v>5</v>
      </c>
      <c r="W165" s="1">
        <v>4</v>
      </c>
      <c r="X165" s="1">
        <v>3</v>
      </c>
      <c r="Y165" s="1">
        <v>2</v>
      </c>
      <c r="Z165" s="1">
        <v>3</v>
      </c>
      <c r="AA165" s="1">
        <v>4</v>
      </c>
      <c r="AB165" s="1">
        <v>2</v>
      </c>
      <c r="AC165" s="1">
        <v>3</v>
      </c>
      <c r="AD165" s="1">
        <v>3</v>
      </c>
      <c r="AE165" s="1">
        <v>4</v>
      </c>
      <c r="AF165" s="1">
        <v>4</v>
      </c>
      <c r="AG165" s="1">
        <v>3</v>
      </c>
      <c r="AH165" s="1">
        <v>4</v>
      </c>
      <c r="AI165" s="1">
        <v>3</v>
      </c>
      <c r="AJ165" s="1">
        <v>4</v>
      </c>
      <c r="AK165" s="1">
        <v>3</v>
      </c>
      <c r="AL165" s="1">
        <v>3</v>
      </c>
      <c r="AM165" s="1">
        <v>3</v>
      </c>
      <c r="AN165" s="1">
        <v>1</v>
      </c>
      <c r="AO165" s="1">
        <v>4</v>
      </c>
      <c r="AP165" s="1">
        <v>2</v>
      </c>
      <c r="AQ165" s="1">
        <v>3</v>
      </c>
      <c r="AR165" s="1">
        <v>3</v>
      </c>
      <c r="AS165" s="1">
        <v>1</v>
      </c>
      <c r="AT165" s="1">
        <v>2</v>
      </c>
      <c r="AU165" s="1">
        <v>2</v>
      </c>
      <c r="AV165" s="1">
        <v>3</v>
      </c>
      <c r="AW165" s="1">
        <v>3</v>
      </c>
      <c r="AX165" s="1">
        <v>4</v>
      </c>
      <c r="AY165" s="1">
        <v>3</v>
      </c>
      <c r="AZ165" s="1">
        <v>2</v>
      </c>
      <c r="BA165" s="1">
        <v>3</v>
      </c>
      <c r="BB165" s="1">
        <v>2</v>
      </c>
      <c r="BC165" s="1">
        <v>2</v>
      </c>
      <c r="BD165" s="1">
        <v>1</v>
      </c>
      <c r="BE165" s="1">
        <v>2</v>
      </c>
      <c r="BF165" s="1">
        <v>5</v>
      </c>
      <c r="BG165" s="1">
        <v>2</v>
      </c>
      <c r="BH165" s="1">
        <v>4</v>
      </c>
      <c r="BI165" s="1">
        <v>2</v>
      </c>
      <c r="BJ165" s="1">
        <v>2</v>
      </c>
      <c r="BK165" s="1">
        <v>1</v>
      </c>
      <c r="BL165" s="1">
        <v>2</v>
      </c>
      <c r="BM165" s="1">
        <v>1</v>
      </c>
      <c r="BN165" s="1">
        <v>2</v>
      </c>
      <c r="BO165" s="1">
        <v>1</v>
      </c>
      <c r="BP165" s="1">
        <v>5</v>
      </c>
      <c r="BQ165">
        <f t="shared" si="41"/>
        <v>30</v>
      </c>
      <c r="BR165">
        <f t="shared" si="0"/>
        <v>63</v>
      </c>
      <c r="BS165">
        <f t="shared" si="42"/>
        <v>15</v>
      </c>
    </row>
    <row r="166" spans="1:71" ht="12.75" x14ac:dyDescent="0.35">
      <c r="A166" s="2">
        <v>43347.039870046297</v>
      </c>
      <c r="B166" s="1" t="s">
        <v>58</v>
      </c>
      <c r="C166" s="1" t="str">
        <f t="shared" si="29"/>
        <v>М</v>
      </c>
      <c r="D166" s="1" t="str">
        <f t="shared" si="30"/>
        <v>2. Усталый</v>
      </c>
      <c r="E166" s="1" t="str">
        <f t="shared" si="31"/>
        <v>3. Низкий</v>
      </c>
      <c r="F166" s="1" t="str">
        <f t="shared" si="32"/>
        <v>1. Молодой</v>
      </c>
      <c r="G166" s="1" t="str">
        <f t="shared" si="33"/>
        <v>3. Не заменим</v>
      </c>
      <c r="H166" s="1" t="str">
        <f t="shared" si="34"/>
        <v>3. Люблю</v>
      </c>
      <c r="I166" s="1" t="str">
        <f t="shared" si="35"/>
        <v>2. Всяко-разно</v>
      </c>
      <c r="J166" t="str">
        <f t="shared" si="36"/>
        <v>3. Очень давно</v>
      </c>
      <c r="K166" t="str">
        <f t="shared" si="37"/>
        <v>3. Большой</v>
      </c>
      <c r="L166" t="str">
        <f t="shared" si="38"/>
        <v>2. Вроде был…</v>
      </c>
      <c r="M166" t="str">
        <f t="shared" si="39"/>
        <v>2. Смешанно</v>
      </c>
      <c r="N166" t="str">
        <f t="shared" si="40"/>
        <v>2. ну не знаю</v>
      </c>
      <c r="O166" s="1">
        <v>24</v>
      </c>
      <c r="P166" s="1">
        <v>5</v>
      </c>
      <c r="Q166" s="1">
        <v>0</v>
      </c>
      <c r="R166" s="1">
        <v>6</v>
      </c>
      <c r="S166" s="1">
        <v>32</v>
      </c>
      <c r="T166" s="1">
        <v>30</v>
      </c>
      <c r="U166" s="1">
        <v>5</v>
      </c>
      <c r="V166" s="1">
        <v>4</v>
      </c>
      <c r="W166" s="1">
        <v>2</v>
      </c>
      <c r="X166" s="1">
        <v>2</v>
      </c>
      <c r="Y166" s="1">
        <v>4</v>
      </c>
      <c r="Z166" s="1">
        <v>5</v>
      </c>
      <c r="AA166" s="1">
        <v>2</v>
      </c>
      <c r="AB166" s="1">
        <v>3</v>
      </c>
      <c r="AC166" s="1">
        <v>3</v>
      </c>
      <c r="AD166" s="1">
        <v>2</v>
      </c>
      <c r="AE166" s="1">
        <v>3</v>
      </c>
      <c r="AF166" s="1">
        <v>4</v>
      </c>
      <c r="AG166" s="1">
        <v>3</v>
      </c>
      <c r="AH166" s="1">
        <v>2</v>
      </c>
      <c r="AI166" s="1">
        <v>2</v>
      </c>
      <c r="AJ166" s="1">
        <v>3</v>
      </c>
      <c r="AK166" s="1">
        <v>1</v>
      </c>
      <c r="AL166" s="1">
        <v>1</v>
      </c>
      <c r="AM166" s="1">
        <v>2</v>
      </c>
      <c r="AN166" s="1">
        <v>2</v>
      </c>
      <c r="AO166" s="1">
        <v>4</v>
      </c>
      <c r="AP166" s="1">
        <v>2</v>
      </c>
      <c r="AQ166" s="1">
        <v>3</v>
      </c>
      <c r="AR166" s="1">
        <v>2</v>
      </c>
      <c r="AS166" s="1">
        <v>1</v>
      </c>
      <c r="AT166" s="1">
        <v>2</v>
      </c>
      <c r="AU166" s="1">
        <v>1</v>
      </c>
      <c r="AV166" s="1">
        <v>2</v>
      </c>
      <c r="AW166" s="1">
        <v>2</v>
      </c>
      <c r="AX166" s="1">
        <v>2</v>
      </c>
      <c r="AY166" s="1">
        <v>1</v>
      </c>
      <c r="AZ166" s="1">
        <v>2</v>
      </c>
      <c r="BA166" s="1">
        <v>1</v>
      </c>
      <c r="BB166" s="1">
        <v>1</v>
      </c>
      <c r="BC166" s="1">
        <v>2</v>
      </c>
      <c r="BD166" s="1">
        <v>3</v>
      </c>
      <c r="BE166" s="1">
        <v>2</v>
      </c>
      <c r="BF166" s="1">
        <v>4</v>
      </c>
      <c r="BG166" s="1">
        <v>3</v>
      </c>
      <c r="BH166" s="1">
        <v>2</v>
      </c>
      <c r="BI166" s="1">
        <v>1</v>
      </c>
      <c r="BJ166" s="1">
        <v>3</v>
      </c>
      <c r="BK166" s="1">
        <v>2</v>
      </c>
      <c r="BL166" s="1">
        <v>3</v>
      </c>
      <c r="BM166" s="1">
        <v>3</v>
      </c>
      <c r="BN166" s="1">
        <v>4</v>
      </c>
      <c r="BO166" s="1">
        <v>3</v>
      </c>
      <c r="BP166" s="1">
        <v>7</v>
      </c>
      <c r="BQ166">
        <f t="shared" si="41"/>
        <v>24</v>
      </c>
      <c r="BR166">
        <f t="shared" si="0"/>
        <v>46</v>
      </c>
      <c r="BS166">
        <f t="shared" si="42"/>
        <v>21</v>
      </c>
    </row>
    <row r="167" spans="1:71" ht="12.75" x14ac:dyDescent="0.35">
      <c r="A167" s="2">
        <v>43347.04967364583</v>
      </c>
      <c r="B167" s="1" t="s">
        <v>58</v>
      </c>
      <c r="C167" s="1" t="str">
        <f t="shared" si="29"/>
        <v>М</v>
      </c>
      <c r="D167" s="1" t="str">
        <f t="shared" si="30"/>
        <v>3. В загоне</v>
      </c>
      <c r="E167" s="1" t="str">
        <f t="shared" si="31"/>
        <v>2. Умеренный</v>
      </c>
      <c r="F167" s="1" t="str">
        <f t="shared" si="32"/>
        <v>2. Ничотак</v>
      </c>
      <c r="G167" s="1" t="str">
        <f t="shared" si="33"/>
        <v>2. Хрен знает</v>
      </c>
      <c r="H167" s="1" t="str">
        <f t="shared" si="34"/>
        <v>3. Люблю</v>
      </c>
      <c r="I167" s="1" t="str">
        <f t="shared" si="35"/>
        <v>2. Всяко-разно</v>
      </c>
      <c r="J167" t="str">
        <f t="shared" si="36"/>
        <v>3. Очень давно</v>
      </c>
      <c r="K167" t="str">
        <f t="shared" si="37"/>
        <v>1. КороткийНедавно</v>
      </c>
      <c r="L167" t="str">
        <f t="shared" si="38"/>
        <v>2. Вроде был…</v>
      </c>
      <c r="M167" t="str">
        <f t="shared" si="39"/>
        <v>1. Низкие ДУ</v>
      </c>
      <c r="N167" t="str">
        <f t="shared" si="40"/>
        <v>1. Ниче, подождут</v>
      </c>
      <c r="O167" s="1">
        <v>31</v>
      </c>
      <c r="P167" s="1">
        <v>10</v>
      </c>
      <c r="Q167" s="1">
        <v>1</v>
      </c>
      <c r="R167" s="1">
        <v>6</v>
      </c>
      <c r="S167" s="1">
        <v>112</v>
      </c>
      <c r="T167" s="1">
        <v>1</v>
      </c>
      <c r="U167" s="1">
        <v>4</v>
      </c>
      <c r="V167" s="1">
        <v>5</v>
      </c>
      <c r="W167" s="1">
        <v>4</v>
      </c>
      <c r="X167" s="1">
        <v>3</v>
      </c>
      <c r="Y167" s="1">
        <v>4</v>
      </c>
      <c r="Z167" s="1">
        <v>2</v>
      </c>
      <c r="AA167" s="1">
        <v>4</v>
      </c>
      <c r="AB167" s="1">
        <v>3</v>
      </c>
      <c r="AC167" s="1">
        <v>3</v>
      </c>
      <c r="AD167" s="1">
        <v>3</v>
      </c>
      <c r="AE167" s="1">
        <v>3</v>
      </c>
      <c r="AF167" s="1">
        <v>4</v>
      </c>
      <c r="AG167" s="1">
        <v>3</v>
      </c>
      <c r="AH167" s="1">
        <v>3</v>
      </c>
      <c r="AI167" s="1">
        <v>2</v>
      </c>
      <c r="AJ167" s="1">
        <v>2</v>
      </c>
      <c r="AK167" s="1">
        <v>3</v>
      </c>
      <c r="AL167" s="1">
        <v>2</v>
      </c>
      <c r="AM167" s="1">
        <v>3</v>
      </c>
      <c r="AN167" s="1">
        <v>3</v>
      </c>
      <c r="AO167" s="1">
        <v>3</v>
      </c>
      <c r="AP167" s="1">
        <v>3</v>
      </c>
      <c r="AQ167" s="1">
        <v>4</v>
      </c>
      <c r="AR167" s="1">
        <v>3</v>
      </c>
      <c r="AS167" s="1">
        <v>1</v>
      </c>
      <c r="AT167" s="1">
        <v>1</v>
      </c>
      <c r="AU167" s="1">
        <v>3</v>
      </c>
      <c r="AV167" s="1">
        <v>2</v>
      </c>
      <c r="AW167" s="1">
        <v>3</v>
      </c>
      <c r="AX167" s="1">
        <v>3</v>
      </c>
      <c r="AY167" s="1">
        <v>3</v>
      </c>
      <c r="AZ167" s="1">
        <v>3</v>
      </c>
      <c r="BA167" s="1">
        <v>3</v>
      </c>
      <c r="BB167" s="1">
        <v>2</v>
      </c>
      <c r="BC167" s="1">
        <v>3</v>
      </c>
      <c r="BD167" s="1">
        <v>4</v>
      </c>
      <c r="BE167" s="1">
        <v>2</v>
      </c>
      <c r="BF167" s="1">
        <v>4</v>
      </c>
      <c r="BG167" s="1">
        <v>4</v>
      </c>
      <c r="BH167" s="1">
        <v>3</v>
      </c>
      <c r="BI167" s="1">
        <v>2</v>
      </c>
      <c r="BJ167" s="1">
        <v>2</v>
      </c>
      <c r="BK167" s="1">
        <v>1</v>
      </c>
      <c r="BL167" s="1">
        <v>1</v>
      </c>
      <c r="BM167" s="1">
        <v>1</v>
      </c>
      <c r="BN167" s="1">
        <v>3</v>
      </c>
      <c r="BO167" s="1">
        <v>3</v>
      </c>
      <c r="BP167" s="1">
        <v>5</v>
      </c>
      <c r="BQ167">
        <f t="shared" si="41"/>
        <v>33</v>
      </c>
      <c r="BR167">
        <f t="shared" si="0"/>
        <v>64</v>
      </c>
      <c r="BS167">
        <f t="shared" si="42"/>
        <v>16</v>
      </c>
    </row>
    <row r="168" spans="1:71" ht="12.75" x14ac:dyDescent="0.35">
      <c r="A168" s="2">
        <v>43347.05073221065</v>
      </c>
      <c r="B168" s="1" t="s">
        <v>58</v>
      </c>
      <c r="C168" s="1" t="str">
        <f t="shared" si="29"/>
        <v>ЖКСП</v>
      </c>
      <c r="D168" s="1" t="str">
        <f t="shared" si="30"/>
        <v>1. Не уставший</v>
      </c>
      <c r="E168" s="1" t="str">
        <f t="shared" si="31"/>
        <v>2. Умеренный</v>
      </c>
      <c r="F168" s="1" t="str">
        <f t="shared" si="32"/>
        <v>2. Ничотак</v>
      </c>
      <c r="G168" s="1" t="str">
        <f t="shared" si="33"/>
        <v>2. Хрен знает</v>
      </c>
      <c r="H168" s="1" t="str">
        <f t="shared" si="34"/>
        <v>3. Люблю</v>
      </c>
      <c r="I168" s="1" t="str">
        <f t="shared" si="35"/>
        <v>2. Всяко-разно</v>
      </c>
      <c r="J168" t="str">
        <f t="shared" si="36"/>
        <v>1. Недавно</v>
      </c>
      <c r="K168" t="str">
        <f t="shared" si="37"/>
        <v>2. Средний</v>
      </c>
      <c r="L168" t="str">
        <f t="shared" si="38"/>
        <v>3. Крута!!!</v>
      </c>
      <c r="M168" t="str">
        <f t="shared" si="39"/>
        <v>1. Низкие ДУ</v>
      </c>
      <c r="N168" t="str">
        <f t="shared" si="40"/>
        <v>1. Ниче, подождут</v>
      </c>
      <c r="O168" s="1">
        <v>32</v>
      </c>
      <c r="P168" s="1">
        <v>13</v>
      </c>
      <c r="Q168" s="1">
        <v>7</v>
      </c>
      <c r="R168" s="1">
        <v>6</v>
      </c>
      <c r="S168" s="1">
        <v>1</v>
      </c>
      <c r="T168" s="1">
        <v>14</v>
      </c>
      <c r="U168" s="1">
        <v>6</v>
      </c>
      <c r="V168" s="1">
        <v>4</v>
      </c>
      <c r="W168" s="1">
        <v>2</v>
      </c>
      <c r="X168" s="1">
        <v>2</v>
      </c>
      <c r="Y168" s="1">
        <v>2</v>
      </c>
      <c r="Z168" s="1">
        <v>3</v>
      </c>
      <c r="AA168" s="1">
        <v>1</v>
      </c>
      <c r="AB168" s="1">
        <v>2</v>
      </c>
      <c r="AC168" s="1">
        <v>3</v>
      </c>
      <c r="AD168" s="1">
        <v>3</v>
      </c>
      <c r="AE168" s="1">
        <v>3</v>
      </c>
      <c r="AF168" s="1">
        <v>5</v>
      </c>
      <c r="AG168" s="1">
        <v>2</v>
      </c>
      <c r="AH168" s="1">
        <v>3</v>
      </c>
      <c r="AI168" s="1">
        <v>2</v>
      </c>
      <c r="AJ168" s="1">
        <v>4</v>
      </c>
      <c r="AK168" s="1">
        <v>2</v>
      </c>
      <c r="AL168" s="1">
        <v>3</v>
      </c>
      <c r="AM168" s="1">
        <v>2</v>
      </c>
      <c r="AN168" s="1">
        <v>4</v>
      </c>
      <c r="AO168" s="1">
        <v>4</v>
      </c>
      <c r="AP168" s="1">
        <v>2</v>
      </c>
      <c r="AQ168" s="1">
        <v>3</v>
      </c>
      <c r="AR168" s="1">
        <v>3</v>
      </c>
      <c r="AS168" s="1">
        <v>1</v>
      </c>
      <c r="AT168" s="1">
        <v>2</v>
      </c>
      <c r="AU168" s="1">
        <v>1</v>
      </c>
      <c r="AV168" s="1">
        <v>3</v>
      </c>
      <c r="AW168" s="1">
        <v>3</v>
      </c>
      <c r="AX168" s="1">
        <v>3</v>
      </c>
      <c r="AY168" s="1">
        <v>2</v>
      </c>
      <c r="AZ168" s="1">
        <v>2</v>
      </c>
      <c r="BA168" s="1">
        <v>3</v>
      </c>
      <c r="BB168" s="1">
        <v>1</v>
      </c>
      <c r="BC168" s="1">
        <v>3</v>
      </c>
      <c r="BD168" s="1">
        <v>4</v>
      </c>
      <c r="BE168" s="1">
        <v>1</v>
      </c>
      <c r="BF168" s="1">
        <v>1</v>
      </c>
      <c r="BG168" s="1">
        <v>2</v>
      </c>
      <c r="BH168" s="1">
        <v>3</v>
      </c>
      <c r="BI168" s="1">
        <v>1</v>
      </c>
      <c r="BJ168" s="1">
        <v>2</v>
      </c>
      <c r="BK168" s="1">
        <v>1</v>
      </c>
      <c r="BL168" s="1">
        <v>2</v>
      </c>
      <c r="BM168" s="1">
        <v>1</v>
      </c>
      <c r="BN168" s="1">
        <v>2</v>
      </c>
      <c r="BO168" s="1">
        <v>1</v>
      </c>
      <c r="BP168" s="1">
        <v>4</v>
      </c>
      <c r="BQ168">
        <f t="shared" si="41"/>
        <v>22</v>
      </c>
      <c r="BR168">
        <f t="shared" si="0"/>
        <v>61</v>
      </c>
      <c r="BS168">
        <f t="shared" si="42"/>
        <v>13</v>
      </c>
    </row>
    <row r="169" spans="1:71" ht="12.75" x14ac:dyDescent="0.35">
      <c r="A169" s="2">
        <v>43347.063034317129</v>
      </c>
      <c r="B169" s="1" t="s">
        <v>58</v>
      </c>
      <c r="C169" s="1" t="str">
        <f t="shared" si="29"/>
        <v>???</v>
      </c>
      <c r="D169" s="1" t="str">
        <f t="shared" si="30"/>
        <v>2. Усталый</v>
      </c>
      <c r="E169" s="1" t="str">
        <f t="shared" si="31"/>
        <v>3. Низкий</v>
      </c>
      <c r="F169" s="1" t="str">
        <f t="shared" si="32"/>
        <v>2. Ничотак</v>
      </c>
      <c r="G169" s="1" t="str">
        <f t="shared" si="33"/>
        <v>2. Хрен знает</v>
      </c>
      <c r="H169" s="1" t="str">
        <f t="shared" si="34"/>
        <v>2. Ну так...</v>
      </c>
      <c r="I169" s="1" t="str">
        <f t="shared" si="35"/>
        <v>2. Всяко-разно</v>
      </c>
      <c r="J169" t="str">
        <f t="shared" si="36"/>
        <v>2. Вроде был…</v>
      </c>
      <c r="K169" t="str">
        <f t="shared" si="37"/>
        <v>2. Средний</v>
      </c>
      <c r="L169" t="str">
        <f t="shared" si="38"/>
        <v>3. Крута!!!</v>
      </c>
      <c r="M169" t="str">
        <f t="shared" si="39"/>
        <v>1. Низкие ДУ</v>
      </c>
      <c r="N169" t="str">
        <f t="shared" si="40"/>
        <v>1. Ниче, подождут</v>
      </c>
      <c r="O169" s="1">
        <v>33</v>
      </c>
      <c r="P169" s="1">
        <v>11</v>
      </c>
      <c r="Q169" s="1">
        <v>5</v>
      </c>
      <c r="R169" s="1">
        <v>5</v>
      </c>
      <c r="S169" s="1">
        <v>13</v>
      </c>
      <c r="T169" s="1">
        <v>14</v>
      </c>
      <c r="U169" s="1">
        <v>6</v>
      </c>
      <c r="V169" s="1">
        <v>5</v>
      </c>
      <c r="W169" s="1">
        <v>3</v>
      </c>
      <c r="X169" s="1">
        <v>2</v>
      </c>
      <c r="Y169" s="1">
        <v>3</v>
      </c>
      <c r="Z169" s="1">
        <v>4</v>
      </c>
      <c r="AA169" s="1">
        <v>2</v>
      </c>
      <c r="AB169" s="1">
        <v>4</v>
      </c>
      <c r="AC169" s="1">
        <v>2</v>
      </c>
      <c r="AD169" s="1">
        <v>2</v>
      </c>
      <c r="AE169" s="1">
        <v>3</v>
      </c>
      <c r="AF169" s="1">
        <v>3</v>
      </c>
      <c r="AG169" s="1">
        <v>2</v>
      </c>
      <c r="AH169" s="1">
        <v>4</v>
      </c>
      <c r="AI169" s="1">
        <v>2</v>
      </c>
      <c r="AJ169" s="1">
        <v>4</v>
      </c>
      <c r="AK169" s="1">
        <v>1</v>
      </c>
      <c r="AL169" s="1">
        <v>2</v>
      </c>
      <c r="AM169" s="1">
        <v>2</v>
      </c>
      <c r="AN169" s="1">
        <v>3</v>
      </c>
      <c r="AO169" s="1">
        <v>4</v>
      </c>
      <c r="AP169" s="1">
        <v>3</v>
      </c>
      <c r="AQ169" s="1">
        <v>1</v>
      </c>
      <c r="AR169" s="1">
        <v>2</v>
      </c>
      <c r="AS169" s="1">
        <v>1</v>
      </c>
      <c r="AT169" s="1">
        <v>2</v>
      </c>
      <c r="AU169" s="1">
        <v>1</v>
      </c>
      <c r="AV169" s="1">
        <v>3</v>
      </c>
      <c r="AW169" s="1">
        <v>4</v>
      </c>
      <c r="AX169" s="1">
        <v>1</v>
      </c>
      <c r="AY169" s="1">
        <v>2</v>
      </c>
      <c r="AZ169" s="1">
        <v>2</v>
      </c>
      <c r="BA169" s="1">
        <v>1</v>
      </c>
      <c r="BB169" s="1">
        <v>1</v>
      </c>
      <c r="BC169" s="1">
        <v>1</v>
      </c>
      <c r="BD169" s="1">
        <v>3</v>
      </c>
      <c r="BE169" s="1">
        <v>2</v>
      </c>
      <c r="BF169" s="1">
        <v>5</v>
      </c>
      <c r="BG169" s="1">
        <v>2</v>
      </c>
      <c r="BH169" s="1">
        <v>1</v>
      </c>
      <c r="BI169" s="1">
        <v>1</v>
      </c>
      <c r="BJ169" s="1">
        <v>1</v>
      </c>
      <c r="BK169" s="1">
        <v>1</v>
      </c>
      <c r="BL169" s="1">
        <v>1</v>
      </c>
      <c r="BM169" s="1">
        <v>1</v>
      </c>
      <c r="BN169" s="1">
        <v>1</v>
      </c>
      <c r="BO169" s="1">
        <v>1</v>
      </c>
      <c r="BP169" s="1">
        <v>4</v>
      </c>
      <c r="BQ169">
        <f t="shared" si="41"/>
        <v>26</v>
      </c>
      <c r="BR169">
        <f t="shared" si="0"/>
        <v>52</v>
      </c>
      <c r="BS169">
        <f t="shared" si="42"/>
        <v>8</v>
      </c>
    </row>
    <row r="170" spans="1:71" ht="12.75" x14ac:dyDescent="0.35">
      <c r="A170" s="2">
        <v>43347.07563871528</v>
      </c>
      <c r="B170" s="1" t="s">
        <v>58</v>
      </c>
      <c r="C170" s="1" t="str">
        <f t="shared" si="29"/>
        <v>???</v>
      </c>
      <c r="D170" s="1" t="str">
        <f t="shared" si="30"/>
        <v>1. Не уставший</v>
      </c>
      <c r="E170" s="1" t="str">
        <f t="shared" si="31"/>
        <v>3. Низкий</v>
      </c>
      <c r="F170" s="1" t="str">
        <f t="shared" si="32"/>
        <v>2. Ничотак</v>
      </c>
      <c r="G170" s="1" t="str">
        <f t="shared" si="33"/>
        <v>3. Не заменим</v>
      </c>
      <c r="H170" s="1" t="str">
        <f t="shared" si="34"/>
        <v>3. Люблю</v>
      </c>
      <c r="I170" s="1" t="str">
        <f t="shared" si="35"/>
        <v>1. Расслабуха</v>
      </c>
      <c r="J170" t="str">
        <f t="shared" si="36"/>
        <v>3. Очень давно</v>
      </c>
      <c r="K170" t="str">
        <f t="shared" si="37"/>
        <v>2. Средний</v>
      </c>
      <c r="L170" t="str">
        <f t="shared" si="38"/>
        <v>3. Крута!!!</v>
      </c>
      <c r="M170" t="str">
        <f t="shared" si="39"/>
        <v>1. Низкие ДУ</v>
      </c>
      <c r="N170" t="str">
        <f t="shared" si="40"/>
        <v>1. Ниче, подождут</v>
      </c>
      <c r="O170" s="1">
        <v>33</v>
      </c>
      <c r="P170" s="1">
        <v>13</v>
      </c>
      <c r="Q170" s="1">
        <v>2</v>
      </c>
      <c r="R170" s="1">
        <v>7</v>
      </c>
      <c r="S170" s="1">
        <v>21</v>
      </c>
      <c r="T170" s="1">
        <v>11</v>
      </c>
      <c r="U170" s="1">
        <v>7</v>
      </c>
      <c r="V170" s="1">
        <v>2</v>
      </c>
      <c r="W170" s="1">
        <v>1</v>
      </c>
      <c r="X170" s="1">
        <v>1</v>
      </c>
      <c r="Y170" s="1">
        <v>1</v>
      </c>
      <c r="Z170" s="1">
        <v>5</v>
      </c>
      <c r="AA170" s="1">
        <v>1</v>
      </c>
      <c r="AB170" s="1">
        <v>2</v>
      </c>
      <c r="AC170" s="1">
        <v>1</v>
      </c>
      <c r="AD170" s="1">
        <v>1</v>
      </c>
      <c r="AE170" s="1">
        <v>1</v>
      </c>
      <c r="AF170" s="1">
        <v>5</v>
      </c>
      <c r="AG170" s="1">
        <v>2</v>
      </c>
      <c r="AH170" s="1">
        <v>3</v>
      </c>
      <c r="AI170" s="1">
        <v>1</v>
      </c>
      <c r="AJ170" s="1">
        <v>4</v>
      </c>
      <c r="AK170" s="1">
        <v>1</v>
      </c>
      <c r="AL170" s="1">
        <v>1</v>
      </c>
      <c r="AM170" s="1">
        <v>1</v>
      </c>
      <c r="AN170" s="1">
        <v>2</v>
      </c>
      <c r="AO170" s="1">
        <v>3</v>
      </c>
      <c r="AP170" s="1">
        <v>2</v>
      </c>
      <c r="AQ170" s="1">
        <v>2</v>
      </c>
      <c r="AR170" s="1">
        <v>1</v>
      </c>
      <c r="AS170" s="1">
        <v>1</v>
      </c>
      <c r="AT170" s="1">
        <v>1</v>
      </c>
      <c r="AU170" s="1">
        <v>1</v>
      </c>
      <c r="AV170" s="1">
        <v>2</v>
      </c>
      <c r="AW170" s="1">
        <v>1</v>
      </c>
      <c r="AX170" s="1">
        <v>1</v>
      </c>
      <c r="AY170" s="1">
        <v>1</v>
      </c>
      <c r="AZ170" s="1">
        <v>2</v>
      </c>
      <c r="BA170" s="1">
        <v>1</v>
      </c>
      <c r="BB170" s="1">
        <v>2</v>
      </c>
      <c r="BC170" s="1">
        <v>2</v>
      </c>
      <c r="BD170" s="1">
        <v>3</v>
      </c>
      <c r="BE170" s="1">
        <v>3</v>
      </c>
      <c r="BF170" s="1">
        <v>2</v>
      </c>
      <c r="BG170" s="1">
        <v>2</v>
      </c>
      <c r="BH170" s="1">
        <v>3</v>
      </c>
      <c r="BI170" s="1">
        <v>1</v>
      </c>
      <c r="BJ170" s="1">
        <v>1</v>
      </c>
      <c r="BK170" s="1">
        <v>1</v>
      </c>
      <c r="BL170" s="1">
        <v>1</v>
      </c>
      <c r="BM170" s="1">
        <v>1</v>
      </c>
      <c r="BN170" s="1">
        <v>1</v>
      </c>
      <c r="BO170" s="1">
        <v>1</v>
      </c>
      <c r="BP170" s="1">
        <v>6</v>
      </c>
      <c r="BQ170">
        <f t="shared" si="41"/>
        <v>11</v>
      </c>
      <c r="BR170">
        <f t="shared" si="0"/>
        <v>42</v>
      </c>
      <c r="BS170">
        <f t="shared" si="42"/>
        <v>10</v>
      </c>
    </row>
    <row r="171" spans="1:71" ht="12.75" x14ac:dyDescent="0.35">
      <c r="A171" s="2">
        <v>43347.177217037039</v>
      </c>
      <c r="B171" s="1" t="s">
        <v>58</v>
      </c>
      <c r="C171" s="1" t="str">
        <f t="shared" si="29"/>
        <v>ЖКСП</v>
      </c>
      <c r="D171" s="1" t="str">
        <f t="shared" si="30"/>
        <v>2. Усталый</v>
      </c>
      <c r="E171" s="1" t="str">
        <f t="shared" si="31"/>
        <v>3. Низкий</v>
      </c>
      <c r="F171" s="1" t="str">
        <f t="shared" si="32"/>
        <v>2. Ничотак</v>
      </c>
      <c r="G171" s="1" t="str">
        <f t="shared" si="33"/>
        <v>2. Хрен знает</v>
      </c>
      <c r="H171" s="1" t="str">
        <f t="shared" si="34"/>
        <v>3. Люблю</v>
      </c>
      <c r="I171" s="1" t="str">
        <f t="shared" si="35"/>
        <v>2. Всяко-разно</v>
      </c>
      <c r="J171" t="str">
        <f t="shared" si="36"/>
        <v>3. Очень давно</v>
      </c>
      <c r="K171" t="str">
        <f t="shared" si="37"/>
        <v>3. Большой</v>
      </c>
      <c r="L171" t="str">
        <f t="shared" si="38"/>
        <v>2. Вроде был…</v>
      </c>
      <c r="M171" t="str">
        <f t="shared" si="39"/>
        <v>1. Низкие ДУ</v>
      </c>
      <c r="N171" t="str">
        <f t="shared" si="40"/>
        <v>1. Ниче, подождут</v>
      </c>
      <c r="O171" s="1">
        <v>31</v>
      </c>
      <c r="P171" s="1">
        <v>12</v>
      </c>
      <c r="Q171" s="1">
        <v>12</v>
      </c>
      <c r="R171" s="1">
        <v>7</v>
      </c>
      <c r="S171" s="1">
        <v>50</v>
      </c>
      <c r="T171" s="1">
        <v>42</v>
      </c>
      <c r="U171" s="1">
        <v>4</v>
      </c>
      <c r="V171" s="1">
        <v>4</v>
      </c>
      <c r="W171" s="1">
        <v>3</v>
      </c>
      <c r="X171" s="1">
        <v>3</v>
      </c>
      <c r="Y171" s="1">
        <v>5</v>
      </c>
      <c r="Z171" s="1">
        <v>4</v>
      </c>
      <c r="AA171" s="1">
        <v>4</v>
      </c>
      <c r="AB171" s="1">
        <v>3</v>
      </c>
      <c r="AC171" s="1">
        <v>2</v>
      </c>
      <c r="AD171" s="1">
        <v>3</v>
      </c>
      <c r="AE171" s="1">
        <v>3</v>
      </c>
      <c r="AF171" s="1">
        <v>2</v>
      </c>
      <c r="AG171" s="1">
        <v>1</v>
      </c>
      <c r="AH171" s="1">
        <v>3</v>
      </c>
      <c r="AI171" s="1">
        <v>1</v>
      </c>
      <c r="AJ171" s="1">
        <v>2</v>
      </c>
      <c r="AK171" s="1">
        <v>4</v>
      </c>
      <c r="AL171" s="1">
        <v>4</v>
      </c>
      <c r="AM171" s="1">
        <v>3</v>
      </c>
      <c r="AN171" s="1">
        <v>4</v>
      </c>
      <c r="AO171" s="1">
        <v>2</v>
      </c>
      <c r="AP171" s="1">
        <v>2</v>
      </c>
      <c r="AQ171" s="1">
        <v>1</v>
      </c>
      <c r="AR171" s="1">
        <v>2</v>
      </c>
      <c r="AS171" s="1">
        <v>2</v>
      </c>
      <c r="AT171" s="1">
        <v>2</v>
      </c>
      <c r="AU171" s="1">
        <v>1</v>
      </c>
      <c r="AV171" s="1">
        <v>1</v>
      </c>
      <c r="AW171" s="1">
        <v>3</v>
      </c>
      <c r="AX171" s="1">
        <v>2</v>
      </c>
      <c r="AY171" s="1">
        <v>1</v>
      </c>
      <c r="AZ171" s="1">
        <v>2</v>
      </c>
      <c r="BA171" s="1">
        <v>1</v>
      </c>
      <c r="BB171" s="1">
        <v>2</v>
      </c>
      <c r="BC171" s="1">
        <v>2</v>
      </c>
      <c r="BD171" s="1">
        <v>3</v>
      </c>
      <c r="BE171" s="1">
        <v>2</v>
      </c>
      <c r="BF171" s="1">
        <v>1</v>
      </c>
      <c r="BG171" s="1">
        <v>3</v>
      </c>
      <c r="BH171" s="1">
        <v>1</v>
      </c>
      <c r="BI171" s="1">
        <v>2</v>
      </c>
      <c r="BJ171" s="1">
        <v>2</v>
      </c>
      <c r="BK171" s="1">
        <v>1</v>
      </c>
      <c r="BL171" s="1">
        <v>3</v>
      </c>
      <c r="BM171" s="1">
        <v>1</v>
      </c>
      <c r="BN171" s="1">
        <v>4</v>
      </c>
      <c r="BO171" s="1">
        <v>1</v>
      </c>
      <c r="BP171" s="1">
        <v>4</v>
      </c>
      <c r="BQ171">
        <f t="shared" si="41"/>
        <v>32</v>
      </c>
      <c r="BR171">
        <f t="shared" si="0"/>
        <v>52</v>
      </c>
      <c r="BS171">
        <f t="shared" si="42"/>
        <v>15</v>
      </c>
    </row>
    <row r="172" spans="1:71" ht="12.75" x14ac:dyDescent="0.35">
      <c r="A172" s="2">
        <v>43347.202091388885</v>
      </c>
      <c r="B172" s="1" t="s">
        <v>58</v>
      </c>
      <c r="C172" s="1" t="str">
        <f t="shared" si="29"/>
        <v>???</v>
      </c>
      <c r="D172" s="1" t="str">
        <f t="shared" si="30"/>
        <v>1. Не уставший</v>
      </c>
      <c r="E172" s="1" t="str">
        <f t="shared" si="31"/>
        <v>3. Низкий</v>
      </c>
      <c r="F172" s="1" t="str">
        <f t="shared" si="32"/>
        <v>2. Ничотак</v>
      </c>
      <c r="G172" s="1" t="str">
        <f t="shared" si="33"/>
        <v>2. Хрен знает</v>
      </c>
      <c r="H172" s="1" t="str">
        <f t="shared" si="34"/>
        <v>3. Люблю</v>
      </c>
      <c r="I172" s="1" t="str">
        <f t="shared" si="35"/>
        <v>1. Расслабуха</v>
      </c>
      <c r="J172" t="str">
        <f t="shared" si="36"/>
        <v>1. Недавно</v>
      </c>
      <c r="K172" t="str">
        <f t="shared" si="37"/>
        <v>3. Большой</v>
      </c>
      <c r="L172" t="str">
        <f t="shared" si="38"/>
        <v>3. Крута!!!</v>
      </c>
      <c r="M172" t="str">
        <f t="shared" si="39"/>
        <v>1. Низкие ДУ</v>
      </c>
      <c r="N172" t="str">
        <f t="shared" si="40"/>
        <v>1. Ниче, подождут</v>
      </c>
      <c r="O172" s="1">
        <v>38</v>
      </c>
      <c r="P172" s="1">
        <v>20</v>
      </c>
      <c r="Q172" s="1">
        <v>2</v>
      </c>
      <c r="R172" s="1">
        <v>6</v>
      </c>
      <c r="S172" s="1">
        <v>3</v>
      </c>
      <c r="T172" s="1">
        <v>16</v>
      </c>
      <c r="U172" s="1">
        <v>6</v>
      </c>
      <c r="V172" s="1">
        <v>2</v>
      </c>
      <c r="W172" s="1">
        <v>2</v>
      </c>
      <c r="X172" s="1">
        <v>2</v>
      </c>
      <c r="Y172" s="1">
        <v>2</v>
      </c>
      <c r="Z172" s="1">
        <v>5</v>
      </c>
      <c r="AA172" s="1">
        <v>1</v>
      </c>
      <c r="AB172" s="1">
        <v>1</v>
      </c>
      <c r="AC172" s="1">
        <v>1</v>
      </c>
      <c r="AD172" s="1">
        <v>1</v>
      </c>
      <c r="AE172" s="1">
        <v>1</v>
      </c>
      <c r="AF172" s="1">
        <v>5</v>
      </c>
      <c r="AG172" s="1">
        <v>3</v>
      </c>
      <c r="AH172" s="1">
        <v>2</v>
      </c>
      <c r="AI172" s="1">
        <v>2</v>
      </c>
      <c r="AJ172" s="1">
        <v>2</v>
      </c>
      <c r="AK172" s="1">
        <v>3</v>
      </c>
      <c r="AL172" s="1">
        <v>1</v>
      </c>
      <c r="AM172" s="1">
        <v>1</v>
      </c>
      <c r="AN172" s="1">
        <v>4</v>
      </c>
      <c r="AO172" s="1">
        <v>4</v>
      </c>
      <c r="AP172" s="1">
        <v>2</v>
      </c>
      <c r="AQ172" s="1">
        <v>1</v>
      </c>
      <c r="AR172" s="1">
        <v>1</v>
      </c>
      <c r="AS172" s="1">
        <v>1</v>
      </c>
      <c r="AT172" s="1">
        <v>1</v>
      </c>
      <c r="AU172" s="1">
        <v>1</v>
      </c>
      <c r="AV172" s="1">
        <v>1</v>
      </c>
      <c r="AW172" s="1">
        <v>3</v>
      </c>
      <c r="AX172" s="1">
        <v>1</v>
      </c>
      <c r="AY172" s="1">
        <v>1</v>
      </c>
      <c r="AZ172" s="1">
        <v>1</v>
      </c>
      <c r="BA172" s="1">
        <v>2</v>
      </c>
      <c r="BB172" s="1">
        <v>3</v>
      </c>
      <c r="BC172" s="1">
        <v>1</v>
      </c>
      <c r="BD172" s="1">
        <v>1</v>
      </c>
      <c r="BE172" s="1">
        <v>2</v>
      </c>
      <c r="BF172" s="1">
        <v>3</v>
      </c>
      <c r="BG172" s="1">
        <v>2</v>
      </c>
      <c r="BH172" s="1">
        <v>2</v>
      </c>
      <c r="BI172" s="1">
        <v>1</v>
      </c>
      <c r="BJ172" s="1">
        <v>1</v>
      </c>
      <c r="BK172" s="1">
        <v>2</v>
      </c>
      <c r="BL172" s="1">
        <v>3</v>
      </c>
      <c r="BM172" s="1">
        <v>1</v>
      </c>
      <c r="BN172" s="1">
        <v>3</v>
      </c>
      <c r="BO172" s="1">
        <v>1</v>
      </c>
      <c r="BP172" s="1">
        <v>4</v>
      </c>
      <c r="BQ172">
        <f t="shared" si="41"/>
        <v>13</v>
      </c>
      <c r="BR172">
        <f t="shared" si="0"/>
        <v>42</v>
      </c>
      <c r="BS172">
        <f t="shared" si="42"/>
        <v>14</v>
      </c>
    </row>
    <row r="173" spans="1:71" ht="12.75" x14ac:dyDescent="0.35">
      <c r="A173" s="2">
        <v>43347.207572615742</v>
      </c>
      <c r="B173" s="1" t="s">
        <v>58</v>
      </c>
      <c r="C173" s="1" t="str">
        <f t="shared" si="29"/>
        <v>???</v>
      </c>
      <c r="D173" s="1" t="str">
        <f t="shared" si="30"/>
        <v>2. Усталый</v>
      </c>
      <c r="E173" s="1" t="str">
        <f t="shared" si="31"/>
        <v>2. Умеренный</v>
      </c>
      <c r="F173" s="1" t="str">
        <f t="shared" si="32"/>
        <v>2. Ничотак</v>
      </c>
      <c r="G173" s="1" t="str">
        <f t="shared" si="33"/>
        <v>2. Хрен знает</v>
      </c>
      <c r="H173" s="1" t="str">
        <f t="shared" si="34"/>
        <v>3. Люблю</v>
      </c>
      <c r="I173" s="1" t="str">
        <f t="shared" si="35"/>
        <v>2. Всяко-разно</v>
      </c>
      <c r="J173" t="str">
        <f t="shared" si="36"/>
        <v>1. Недавно</v>
      </c>
      <c r="K173" t="str">
        <f t="shared" si="37"/>
        <v>1. КороткийНедавно</v>
      </c>
      <c r="L173" t="str">
        <f t="shared" si="38"/>
        <v>3. Крута!!!</v>
      </c>
      <c r="M173" t="str">
        <f t="shared" si="39"/>
        <v>1. Низкие ДУ</v>
      </c>
      <c r="N173" t="str">
        <f t="shared" si="40"/>
        <v>1. Ниче, подождут</v>
      </c>
      <c r="O173" s="1">
        <v>31</v>
      </c>
      <c r="P173" s="1">
        <v>12</v>
      </c>
      <c r="Q173" s="1">
        <v>6</v>
      </c>
      <c r="R173" s="1">
        <v>6</v>
      </c>
      <c r="S173" s="1">
        <v>2</v>
      </c>
      <c r="T173" s="1">
        <v>2</v>
      </c>
      <c r="U173" s="1">
        <v>6</v>
      </c>
      <c r="V173" s="1">
        <v>5</v>
      </c>
      <c r="W173" s="1">
        <v>4</v>
      </c>
      <c r="X173" s="1">
        <v>3</v>
      </c>
      <c r="Y173" s="1">
        <v>4</v>
      </c>
      <c r="Z173" s="1">
        <v>4</v>
      </c>
      <c r="AA173" s="1">
        <v>2</v>
      </c>
      <c r="AB173" s="1">
        <v>3</v>
      </c>
      <c r="AC173" s="1">
        <v>2</v>
      </c>
      <c r="AD173" s="1">
        <v>2</v>
      </c>
      <c r="AE173" s="1">
        <v>2</v>
      </c>
      <c r="AF173" s="1">
        <v>3</v>
      </c>
      <c r="AG173" s="1">
        <v>2</v>
      </c>
      <c r="AH173" s="1">
        <v>3</v>
      </c>
      <c r="AI173" s="1">
        <v>3</v>
      </c>
      <c r="AJ173" s="1">
        <v>2</v>
      </c>
      <c r="AK173" s="1">
        <v>3</v>
      </c>
      <c r="AL173" s="1">
        <v>2</v>
      </c>
      <c r="AM173" s="1">
        <v>2</v>
      </c>
      <c r="AN173" s="1">
        <v>2</v>
      </c>
      <c r="AO173" s="1">
        <v>3</v>
      </c>
      <c r="AP173" s="1">
        <v>2</v>
      </c>
      <c r="AQ173" s="1">
        <v>3</v>
      </c>
      <c r="AR173" s="1">
        <v>2</v>
      </c>
      <c r="AS173" s="1">
        <v>1</v>
      </c>
      <c r="AT173" s="1">
        <v>3</v>
      </c>
      <c r="AU173" s="1">
        <v>2</v>
      </c>
      <c r="AV173" s="1">
        <v>2</v>
      </c>
      <c r="AW173" s="1">
        <v>3</v>
      </c>
      <c r="AX173" s="1">
        <v>3</v>
      </c>
      <c r="AY173" s="1">
        <v>2</v>
      </c>
      <c r="AZ173" s="1">
        <v>4</v>
      </c>
      <c r="BA173" s="1">
        <v>2</v>
      </c>
      <c r="BB173" s="1">
        <v>1</v>
      </c>
      <c r="BC173" s="1">
        <v>3</v>
      </c>
      <c r="BD173" s="1">
        <v>2</v>
      </c>
      <c r="BE173" s="1">
        <v>2</v>
      </c>
      <c r="BF173" s="1">
        <v>4</v>
      </c>
      <c r="BG173" s="1">
        <v>2</v>
      </c>
      <c r="BH173" s="1">
        <v>2</v>
      </c>
      <c r="BI173" s="1">
        <v>1</v>
      </c>
      <c r="BJ173" s="1">
        <v>1</v>
      </c>
      <c r="BK173" s="1">
        <v>2</v>
      </c>
      <c r="BL173" s="1">
        <v>2</v>
      </c>
      <c r="BM173" s="1">
        <v>2</v>
      </c>
      <c r="BN173" s="1">
        <v>2</v>
      </c>
      <c r="BO173" s="1">
        <v>1</v>
      </c>
      <c r="BP173" s="1">
        <v>3</v>
      </c>
      <c r="BQ173">
        <f t="shared" si="41"/>
        <v>27</v>
      </c>
      <c r="BR173">
        <f t="shared" si="0"/>
        <v>57</v>
      </c>
      <c r="BS173">
        <f t="shared" si="42"/>
        <v>13</v>
      </c>
    </row>
    <row r="174" spans="1:71" ht="12.75" x14ac:dyDescent="0.35">
      <c r="A174" s="2">
        <v>43347.214501516202</v>
      </c>
      <c r="B174" s="1" t="s">
        <v>58</v>
      </c>
      <c r="C174" s="1" t="str">
        <f t="shared" si="29"/>
        <v>ЖКСП</v>
      </c>
      <c r="D174" s="1" t="str">
        <f t="shared" si="30"/>
        <v>2. Усталый</v>
      </c>
      <c r="E174" s="1" t="str">
        <f t="shared" si="31"/>
        <v>3. Низкий</v>
      </c>
      <c r="F174" s="1" t="str">
        <f t="shared" si="32"/>
        <v>2. Ничотак</v>
      </c>
      <c r="G174" s="1" t="str">
        <f t="shared" si="33"/>
        <v>2. Хрен знает</v>
      </c>
      <c r="H174" s="1" t="str">
        <f t="shared" si="34"/>
        <v>2. Ну так...</v>
      </c>
      <c r="I174" s="1" t="str">
        <f t="shared" si="35"/>
        <v>3. Нервяка</v>
      </c>
      <c r="J174" t="str">
        <f t="shared" si="36"/>
        <v>1. Недавно</v>
      </c>
      <c r="K174" t="str">
        <f t="shared" si="37"/>
        <v>2. Средний</v>
      </c>
      <c r="L174" t="str">
        <f t="shared" si="38"/>
        <v>2. Вроде был…</v>
      </c>
      <c r="M174" t="str">
        <f t="shared" si="39"/>
        <v>2. Смешанно</v>
      </c>
      <c r="N174" t="str">
        <f t="shared" si="40"/>
        <v>1. Ниче, подождут</v>
      </c>
      <c r="O174" s="1">
        <v>39</v>
      </c>
      <c r="P174" s="1">
        <v>17</v>
      </c>
      <c r="Q174" s="1">
        <v>7</v>
      </c>
      <c r="R174" s="1">
        <v>5</v>
      </c>
      <c r="S174" s="1">
        <v>0</v>
      </c>
      <c r="T174" s="1">
        <v>13</v>
      </c>
      <c r="U174" s="1">
        <v>5</v>
      </c>
      <c r="V174" s="1">
        <v>6</v>
      </c>
      <c r="W174" s="1">
        <v>3</v>
      </c>
      <c r="X174" s="1">
        <v>3</v>
      </c>
      <c r="Y174" s="1">
        <v>3</v>
      </c>
      <c r="Z174" s="1">
        <v>3</v>
      </c>
      <c r="AA174" s="1">
        <v>3</v>
      </c>
      <c r="AB174" s="1">
        <v>3</v>
      </c>
      <c r="AC174" s="1">
        <v>3</v>
      </c>
      <c r="AD174" s="1">
        <v>4</v>
      </c>
      <c r="AE174" s="1">
        <v>3</v>
      </c>
      <c r="AF174" s="1">
        <v>3</v>
      </c>
      <c r="AG174" s="1">
        <v>3</v>
      </c>
      <c r="AH174" s="1">
        <v>3</v>
      </c>
      <c r="AI174" s="1">
        <v>2</v>
      </c>
      <c r="AJ174" s="1">
        <v>2</v>
      </c>
      <c r="AK174" s="1">
        <v>3</v>
      </c>
      <c r="AL174" s="1">
        <v>3</v>
      </c>
      <c r="AM174" s="1">
        <v>3</v>
      </c>
      <c r="AN174" s="1">
        <v>2</v>
      </c>
      <c r="AO174" s="1">
        <v>4</v>
      </c>
      <c r="AP174" s="1">
        <v>4</v>
      </c>
      <c r="AQ174" s="1">
        <v>2</v>
      </c>
      <c r="AR174" s="1">
        <v>2</v>
      </c>
      <c r="AS174" s="1">
        <v>2</v>
      </c>
      <c r="AT174" s="1">
        <v>2</v>
      </c>
      <c r="AU174" s="1">
        <v>2</v>
      </c>
      <c r="AV174" s="1">
        <v>2</v>
      </c>
      <c r="AW174" s="1">
        <v>2</v>
      </c>
      <c r="AX174" s="1">
        <v>2</v>
      </c>
      <c r="AY174" s="1">
        <v>3</v>
      </c>
      <c r="AZ174" s="1">
        <v>2</v>
      </c>
      <c r="BA174" s="1">
        <v>1</v>
      </c>
      <c r="BB174" s="1">
        <v>2</v>
      </c>
      <c r="BC174" s="1">
        <v>2</v>
      </c>
      <c r="BD174" s="1">
        <v>2</v>
      </c>
      <c r="BE174" s="1">
        <v>2</v>
      </c>
      <c r="BF174" s="1">
        <v>2</v>
      </c>
      <c r="BG174" s="1">
        <v>2</v>
      </c>
      <c r="BH174" s="1">
        <v>3</v>
      </c>
      <c r="BI174" s="1">
        <v>2</v>
      </c>
      <c r="BJ174" s="1">
        <v>4</v>
      </c>
      <c r="BK174" s="1">
        <v>4</v>
      </c>
      <c r="BL174" s="1">
        <v>2</v>
      </c>
      <c r="BM174" s="1">
        <v>2</v>
      </c>
      <c r="BN174" s="1">
        <v>3</v>
      </c>
      <c r="BO174" s="1">
        <v>2</v>
      </c>
      <c r="BP174" s="1">
        <v>3</v>
      </c>
      <c r="BQ174">
        <f t="shared" si="41"/>
        <v>31</v>
      </c>
      <c r="BR174">
        <f t="shared" si="0"/>
        <v>56</v>
      </c>
      <c r="BS174">
        <f t="shared" si="42"/>
        <v>22</v>
      </c>
    </row>
    <row r="175" spans="1:71" ht="12.75" x14ac:dyDescent="0.35">
      <c r="A175" s="2">
        <v>43347.237795671295</v>
      </c>
      <c r="B175" s="1" t="s">
        <v>58</v>
      </c>
      <c r="C175" s="1" t="str">
        <f t="shared" si="29"/>
        <v>ЖКСП</v>
      </c>
      <c r="D175" s="1" t="str">
        <f t="shared" si="30"/>
        <v>2. Усталый</v>
      </c>
      <c r="E175" s="1" t="str">
        <f t="shared" si="31"/>
        <v>1. Высокий</v>
      </c>
      <c r="F175" s="1" t="str">
        <f t="shared" si="32"/>
        <v>2. Ничотак</v>
      </c>
      <c r="G175" s="1" t="str">
        <f t="shared" si="33"/>
        <v>3. Не заменим</v>
      </c>
      <c r="H175" s="1" t="str">
        <f t="shared" si="34"/>
        <v>3. Люблю</v>
      </c>
      <c r="I175" s="1" t="str">
        <f t="shared" si="35"/>
        <v>3. Нервяка</v>
      </c>
      <c r="J175" t="str">
        <f t="shared" si="36"/>
        <v>3. Очень давно</v>
      </c>
      <c r="K175" t="str">
        <f t="shared" si="37"/>
        <v>3. Большой</v>
      </c>
      <c r="L175" t="str">
        <f t="shared" si="38"/>
        <v>3. Крута!!!</v>
      </c>
      <c r="M175" t="str">
        <f t="shared" si="39"/>
        <v>3. нимагубезпочты</v>
      </c>
      <c r="N175" t="str">
        <f t="shared" si="40"/>
        <v>3. Простойэтоплоха!</v>
      </c>
      <c r="O175" s="1">
        <v>42</v>
      </c>
      <c r="P175" s="1">
        <v>21</v>
      </c>
      <c r="Q175" s="1">
        <v>16</v>
      </c>
      <c r="R175" s="1">
        <v>7</v>
      </c>
      <c r="S175" s="1">
        <v>64</v>
      </c>
      <c r="T175" s="1">
        <v>20</v>
      </c>
      <c r="U175" s="1">
        <v>6</v>
      </c>
      <c r="V175" s="1">
        <v>6</v>
      </c>
      <c r="W175" s="1">
        <v>5</v>
      </c>
      <c r="X175" s="1">
        <v>3</v>
      </c>
      <c r="Y175" s="1">
        <v>2</v>
      </c>
      <c r="Z175" s="1">
        <v>1</v>
      </c>
      <c r="AA175" s="1">
        <v>1</v>
      </c>
      <c r="AB175" s="1">
        <v>3</v>
      </c>
      <c r="AC175" s="1">
        <v>1</v>
      </c>
      <c r="AD175" s="1">
        <v>3</v>
      </c>
      <c r="AE175" s="1">
        <v>4</v>
      </c>
      <c r="AF175" s="1">
        <v>5</v>
      </c>
      <c r="AG175" s="1">
        <v>3</v>
      </c>
      <c r="AH175" s="1">
        <v>2</v>
      </c>
      <c r="AI175" s="1">
        <v>4</v>
      </c>
      <c r="AJ175" s="1">
        <v>2</v>
      </c>
      <c r="AK175" s="1">
        <v>4</v>
      </c>
      <c r="AL175" s="1">
        <v>4</v>
      </c>
      <c r="AM175" s="1">
        <v>4</v>
      </c>
      <c r="AN175" s="1">
        <v>4</v>
      </c>
      <c r="AO175" s="1">
        <v>4</v>
      </c>
      <c r="AP175" s="1">
        <v>2</v>
      </c>
      <c r="AQ175" s="1">
        <v>2</v>
      </c>
      <c r="AR175" s="1">
        <v>1</v>
      </c>
      <c r="AS175" s="1">
        <v>1</v>
      </c>
      <c r="AT175" s="1">
        <v>4</v>
      </c>
      <c r="AU175" s="1">
        <v>4</v>
      </c>
      <c r="AV175" s="1">
        <v>1</v>
      </c>
      <c r="AW175" s="1">
        <v>4</v>
      </c>
      <c r="AX175" s="1">
        <v>2</v>
      </c>
      <c r="AY175" s="1">
        <v>4</v>
      </c>
      <c r="AZ175" s="1">
        <v>4</v>
      </c>
      <c r="BA175" s="1">
        <v>4</v>
      </c>
      <c r="BB175" s="1">
        <v>1</v>
      </c>
      <c r="BC175" s="1">
        <v>4</v>
      </c>
      <c r="BD175" s="1">
        <v>4</v>
      </c>
      <c r="BE175" s="1">
        <v>3</v>
      </c>
      <c r="BF175" s="1">
        <v>5</v>
      </c>
      <c r="BG175" s="1">
        <v>5</v>
      </c>
      <c r="BH175" s="1">
        <v>5</v>
      </c>
      <c r="BI175" s="1">
        <v>5</v>
      </c>
      <c r="BJ175" s="1">
        <v>5</v>
      </c>
      <c r="BK175" s="1">
        <v>5</v>
      </c>
      <c r="BL175" s="1">
        <v>5</v>
      </c>
      <c r="BM175" s="1">
        <v>5</v>
      </c>
      <c r="BN175" s="1">
        <v>5</v>
      </c>
      <c r="BO175" s="1">
        <v>5</v>
      </c>
      <c r="BP175" s="1">
        <v>7</v>
      </c>
      <c r="BQ175">
        <f t="shared" si="41"/>
        <v>28</v>
      </c>
      <c r="BR175">
        <f t="shared" si="0"/>
        <v>73</v>
      </c>
      <c r="BS175">
        <f t="shared" si="42"/>
        <v>40</v>
      </c>
    </row>
    <row r="176" spans="1:71" ht="12.75" x14ac:dyDescent="0.35">
      <c r="A176" s="2">
        <v>43347.238498472223</v>
      </c>
      <c r="B176" s="1" t="s">
        <v>58</v>
      </c>
      <c r="C176" s="1" t="str">
        <f t="shared" si="29"/>
        <v>???</v>
      </c>
      <c r="D176" s="1" t="str">
        <f t="shared" si="30"/>
        <v>2. Усталый</v>
      </c>
      <c r="E176" s="1" t="str">
        <f t="shared" si="31"/>
        <v>3. Низкий</v>
      </c>
      <c r="F176" s="1" t="str">
        <f t="shared" si="32"/>
        <v>3. Старый</v>
      </c>
      <c r="G176" s="1" t="str">
        <f t="shared" si="33"/>
        <v>1. Легко заменим</v>
      </c>
      <c r="H176" s="1" t="str">
        <f t="shared" si="34"/>
        <v>3. Люблю</v>
      </c>
      <c r="I176" s="1" t="str">
        <f t="shared" si="35"/>
        <v>2. Всяко-разно</v>
      </c>
      <c r="J176" t="str">
        <f t="shared" si="36"/>
        <v>1. Недавно</v>
      </c>
      <c r="K176" t="str">
        <f t="shared" si="37"/>
        <v>3. Большой</v>
      </c>
      <c r="L176" t="str">
        <f t="shared" si="38"/>
        <v>3. Крута!!!</v>
      </c>
      <c r="M176" t="str">
        <f t="shared" si="39"/>
        <v>1. Низкие ДУ</v>
      </c>
      <c r="N176" t="str">
        <f t="shared" si="40"/>
        <v>1. Ниче, подождут</v>
      </c>
      <c r="O176" s="1">
        <v>53</v>
      </c>
      <c r="P176" s="1">
        <v>31</v>
      </c>
      <c r="Q176" s="3">
        <v>1.5</v>
      </c>
      <c r="R176" s="1">
        <v>6</v>
      </c>
      <c r="S176" s="1">
        <v>2</v>
      </c>
      <c r="T176" s="1">
        <v>22</v>
      </c>
      <c r="U176" s="1">
        <v>6</v>
      </c>
      <c r="V176" s="1">
        <v>5</v>
      </c>
      <c r="W176" s="1">
        <v>3</v>
      </c>
      <c r="X176" s="1">
        <v>3</v>
      </c>
      <c r="Y176" s="1">
        <v>3</v>
      </c>
      <c r="Z176" s="1">
        <v>3</v>
      </c>
      <c r="AA176" s="1">
        <v>3</v>
      </c>
      <c r="AB176" s="1">
        <v>4</v>
      </c>
      <c r="AC176" s="1">
        <v>4</v>
      </c>
      <c r="AD176" s="1">
        <v>3</v>
      </c>
      <c r="AE176" s="1">
        <v>3</v>
      </c>
      <c r="AF176" s="1">
        <v>4</v>
      </c>
      <c r="AG176" s="1">
        <v>2</v>
      </c>
      <c r="AH176" s="1">
        <v>2</v>
      </c>
      <c r="AI176" s="1">
        <v>2</v>
      </c>
      <c r="AJ176" s="1">
        <v>3</v>
      </c>
      <c r="AK176" s="1">
        <v>2</v>
      </c>
      <c r="AL176" s="1">
        <v>2</v>
      </c>
      <c r="AM176" s="1">
        <v>2</v>
      </c>
      <c r="AN176" s="1">
        <v>1</v>
      </c>
      <c r="AO176" s="1">
        <v>3</v>
      </c>
      <c r="AP176" s="1">
        <v>4</v>
      </c>
      <c r="AQ176" s="1">
        <v>2</v>
      </c>
      <c r="AR176" s="1">
        <v>2</v>
      </c>
      <c r="AS176" s="1">
        <v>2</v>
      </c>
      <c r="AT176" s="1">
        <v>1</v>
      </c>
      <c r="AU176" s="1">
        <v>1</v>
      </c>
      <c r="AV176" s="1">
        <v>3</v>
      </c>
      <c r="AW176" s="1">
        <v>3</v>
      </c>
      <c r="AX176" s="1">
        <v>2</v>
      </c>
      <c r="AY176" s="1">
        <v>2</v>
      </c>
      <c r="AZ176" s="1">
        <v>3</v>
      </c>
      <c r="BA176" s="1">
        <v>2</v>
      </c>
      <c r="BB176" s="1">
        <v>1</v>
      </c>
      <c r="BC176" s="1">
        <v>3</v>
      </c>
      <c r="BD176" s="1">
        <v>2</v>
      </c>
      <c r="BE176" s="1">
        <v>2</v>
      </c>
      <c r="BF176" s="1">
        <v>3</v>
      </c>
      <c r="BG176" s="1">
        <v>3</v>
      </c>
      <c r="BH176" s="1">
        <v>3</v>
      </c>
      <c r="BI176" s="1">
        <v>1</v>
      </c>
      <c r="BJ176" s="1">
        <v>1</v>
      </c>
      <c r="BK176" s="1">
        <v>1</v>
      </c>
      <c r="BL176" s="1">
        <v>1</v>
      </c>
      <c r="BM176" s="1">
        <v>1</v>
      </c>
      <c r="BN176" s="1">
        <v>1</v>
      </c>
      <c r="BO176" s="1">
        <v>1</v>
      </c>
      <c r="BP176" s="1">
        <v>1</v>
      </c>
      <c r="BQ176">
        <f t="shared" si="41"/>
        <v>31</v>
      </c>
      <c r="BR176">
        <f t="shared" si="0"/>
        <v>52</v>
      </c>
      <c r="BS176">
        <f t="shared" si="42"/>
        <v>10</v>
      </c>
    </row>
    <row r="177" spans="1:71" ht="12.75" x14ac:dyDescent="0.35">
      <c r="A177" s="2">
        <v>43347.258691284718</v>
      </c>
      <c r="B177" s="1" t="s">
        <v>58</v>
      </c>
      <c r="C177" s="1" t="str">
        <f t="shared" si="29"/>
        <v>???</v>
      </c>
      <c r="D177" s="1" t="str">
        <f t="shared" si="30"/>
        <v>2. Усталый</v>
      </c>
      <c r="E177" s="1" t="str">
        <f t="shared" si="31"/>
        <v>2. Умеренный</v>
      </c>
      <c r="F177" s="1" t="str">
        <f t="shared" si="32"/>
        <v>1. Молодой</v>
      </c>
      <c r="G177" s="1" t="str">
        <f t="shared" si="33"/>
        <v>2. Хрен знает</v>
      </c>
      <c r="H177" s="1" t="str">
        <f t="shared" si="34"/>
        <v>2. Ну так...</v>
      </c>
      <c r="I177" s="1" t="str">
        <f t="shared" si="35"/>
        <v>3. Нервяка</v>
      </c>
      <c r="J177" t="str">
        <f t="shared" si="36"/>
        <v>2. Вроде был…</v>
      </c>
      <c r="K177" t="str">
        <f t="shared" si="37"/>
        <v>3. Большой</v>
      </c>
      <c r="L177" t="str">
        <f t="shared" si="38"/>
        <v>2. Вроде был…</v>
      </c>
      <c r="M177" t="str">
        <f t="shared" si="39"/>
        <v>2. Смешанно</v>
      </c>
      <c r="N177" t="str">
        <f t="shared" si="40"/>
        <v>1. Ниче, подождут</v>
      </c>
      <c r="O177" s="1">
        <v>29</v>
      </c>
      <c r="P177" s="1">
        <v>12</v>
      </c>
      <c r="Q177" s="1">
        <v>5</v>
      </c>
      <c r="R177" s="1">
        <v>5</v>
      </c>
      <c r="S177" s="1">
        <v>5</v>
      </c>
      <c r="T177" s="1">
        <v>20</v>
      </c>
      <c r="U177" s="1">
        <v>4</v>
      </c>
      <c r="V177" s="1">
        <v>6</v>
      </c>
      <c r="W177" s="1">
        <v>4</v>
      </c>
      <c r="X177" s="1">
        <v>3</v>
      </c>
      <c r="Y177" s="1">
        <v>3</v>
      </c>
      <c r="Z177" s="1">
        <v>3</v>
      </c>
      <c r="AA177" s="1">
        <v>3</v>
      </c>
      <c r="AB177" s="1">
        <v>4</v>
      </c>
      <c r="AC177" s="1">
        <v>2</v>
      </c>
      <c r="AD177" s="1">
        <v>3</v>
      </c>
      <c r="AE177" s="1">
        <v>3</v>
      </c>
      <c r="AF177" s="1">
        <v>4</v>
      </c>
      <c r="AG177" s="1">
        <v>3</v>
      </c>
      <c r="AH177" s="1">
        <v>2</v>
      </c>
      <c r="AI177" s="1">
        <v>2</v>
      </c>
      <c r="AJ177" s="1">
        <v>2</v>
      </c>
      <c r="AK177" s="1">
        <v>3</v>
      </c>
      <c r="AL177" s="1">
        <v>3</v>
      </c>
      <c r="AM177" s="1">
        <v>3</v>
      </c>
      <c r="AN177" s="1">
        <v>1</v>
      </c>
      <c r="AO177" s="1">
        <v>3</v>
      </c>
      <c r="AP177" s="1">
        <v>3</v>
      </c>
      <c r="AQ177" s="1">
        <v>2</v>
      </c>
      <c r="AR177" s="1">
        <v>2</v>
      </c>
      <c r="AS177" s="1">
        <v>2</v>
      </c>
      <c r="AT177" s="1">
        <v>2</v>
      </c>
      <c r="AU177" s="1">
        <v>2</v>
      </c>
      <c r="AV177" s="1">
        <v>2</v>
      </c>
      <c r="AW177" s="1">
        <v>2</v>
      </c>
      <c r="AX177" s="1">
        <v>2</v>
      </c>
      <c r="AY177" s="1">
        <v>2</v>
      </c>
      <c r="AZ177" s="1">
        <v>3</v>
      </c>
      <c r="BA177" s="1">
        <v>3</v>
      </c>
      <c r="BB177" s="1">
        <v>1</v>
      </c>
      <c r="BC177" s="1">
        <v>3</v>
      </c>
      <c r="BD177" s="1">
        <v>4</v>
      </c>
      <c r="BE177" s="1">
        <v>3</v>
      </c>
      <c r="BF177" s="1">
        <v>4</v>
      </c>
      <c r="BG177" s="1">
        <v>2</v>
      </c>
      <c r="BH177" s="1">
        <v>3</v>
      </c>
      <c r="BI177" s="1">
        <v>2</v>
      </c>
      <c r="BJ177" s="1">
        <v>4</v>
      </c>
      <c r="BK177" s="1">
        <v>2</v>
      </c>
      <c r="BL177" s="1">
        <v>4</v>
      </c>
      <c r="BM177" s="1">
        <v>2</v>
      </c>
      <c r="BN177" s="1">
        <v>4</v>
      </c>
      <c r="BO177" s="1">
        <v>1</v>
      </c>
      <c r="BP177" s="1">
        <v>5</v>
      </c>
      <c r="BQ177">
        <f t="shared" si="41"/>
        <v>30</v>
      </c>
      <c r="BR177">
        <f t="shared" si="0"/>
        <v>57</v>
      </c>
      <c r="BS177">
        <f t="shared" si="42"/>
        <v>22</v>
      </c>
    </row>
    <row r="178" spans="1:71" ht="12.75" x14ac:dyDescent="0.35">
      <c r="A178" s="2">
        <v>43347.271089386573</v>
      </c>
      <c r="B178" s="1" t="s">
        <v>59</v>
      </c>
      <c r="C178" s="1" t="str">
        <f t="shared" si="29"/>
        <v>???</v>
      </c>
      <c r="D178" s="1" t="str">
        <f t="shared" si="30"/>
        <v>1. Не уставший</v>
      </c>
      <c r="E178" s="1" t="str">
        <f t="shared" si="31"/>
        <v>1. Высокий</v>
      </c>
      <c r="F178" s="1" t="str">
        <f t="shared" si="32"/>
        <v>2. Ничотак</v>
      </c>
      <c r="G178" s="1" t="str">
        <f t="shared" si="33"/>
        <v>1. Легко заменим</v>
      </c>
      <c r="H178" s="1" t="str">
        <f t="shared" si="34"/>
        <v>3. Люблю</v>
      </c>
      <c r="I178" s="1" t="str">
        <f t="shared" si="35"/>
        <v>1. Расслабуха</v>
      </c>
      <c r="J178" t="str">
        <f t="shared" si="36"/>
        <v>2. Вроде был…</v>
      </c>
      <c r="K178" t="str">
        <f t="shared" si="37"/>
        <v>1. КороткийНедавно</v>
      </c>
      <c r="L178" t="str">
        <f t="shared" si="38"/>
        <v>3. Крута!!!</v>
      </c>
      <c r="M178" t="str">
        <f t="shared" si="39"/>
        <v>3. нимагубезпочты</v>
      </c>
      <c r="N178" t="str">
        <f t="shared" si="40"/>
        <v>3. Простойэтоплоха!</v>
      </c>
      <c r="O178" s="1">
        <v>36</v>
      </c>
      <c r="P178" s="1">
        <v>15</v>
      </c>
      <c r="Q178" s="1">
        <v>4</v>
      </c>
      <c r="R178" s="1">
        <v>6</v>
      </c>
      <c r="S178" s="1">
        <v>11</v>
      </c>
      <c r="T178" s="1">
        <v>2</v>
      </c>
      <c r="U178" s="1">
        <v>7</v>
      </c>
      <c r="V178" s="1">
        <v>2</v>
      </c>
      <c r="W178" s="1">
        <v>2</v>
      </c>
      <c r="X178" s="1">
        <v>4</v>
      </c>
      <c r="Y178" s="1">
        <v>1</v>
      </c>
      <c r="Z178" s="1">
        <v>2</v>
      </c>
      <c r="AA178" s="1">
        <v>3</v>
      </c>
      <c r="AB178" s="1">
        <v>2</v>
      </c>
      <c r="AC178" s="1">
        <v>1</v>
      </c>
      <c r="AD178" s="1">
        <v>2</v>
      </c>
      <c r="AE178" s="1">
        <v>1</v>
      </c>
      <c r="AF178" s="1">
        <v>5</v>
      </c>
      <c r="AG178" s="1">
        <v>2</v>
      </c>
      <c r="AH178" s="1">
        <v>4</v>
      </c>
      <c r="AI178" s="1">
        <v>2</v>
      </c>
      <c r="AJ178" s="1">
        <v>3</v>
      </c>
      <c r="AK178" s="1">
        <v>4</v>
      </c>
      <c r="AL178" s="1">
        <v>2</v>
      </c>
      <c r="AM178" s="1">
        <v>3</v>
      </c>
      <c r="AN178" s="1">
        <v>4</v>
      </c>
      <c r="AO178" s="1">
        <v>3</v>
      </c>
      <c r="AP178" s="1">
        <v>3</v>
      </c>
      <c r="AQ178" s="1">
        <v>3</v>
      </c>
      <c r="AR178" s="1">
        <v>2</v>
      </c>
      <c r="AS178" s="1">
        <v>1</v>
      </c>
      <c r="AT178" s="1">
        <v>2</v>
      </c>
      <c r="AU178" s="1">
        <v>1</v>
      </c>
      <c r="AV178" s="1">
        <v>4</v>
      </c>
      <c r="AW178" s="1">
        <v>4</v>
      </c>
      <c r="AX178" s="1">
        <v>3</v>
      </c>
      <c r="AY178" s="1">
        <v>2</v>
      </c>
      <c r="AZ178" s="1">
        <v>4</v>
      </c>
      <c r="BA178" s="1">
        <v>4</v>
      </c>
      <c r="BB178" s="1">
        <v>2</v>
      </c>
      <c r="BC178" s="1">
        <v>4</v>
      </c>
      <c r="BD178" s="1">
        <v>4</v>
      </c>
      <c r="BE178" s="1">
        <v>3</v>
      </c>
      <c r="BF178" s="1">
        <v>4</v>
      </c>
      <c r="BG178" s="1">
        <v>5</v>
      </c>
      <c r="BH178" s="1">
        <v>4</v>
      </c>
      <c r="BI178" s="1">
        <v>5</v>
      </c>
      <c r="BJ178" s="1">
        <v>5</v>
      </c>
      <c r="BK178" s="1">
        <v>5</v>
      </c>
      <c r="BL178" s="1">
        <v>5</v>
      </c>
      <c r="BM178" s="1">
        <v>5</v>
      </c>
      <c r="BN178" s="1">
        <v>5</v>
      </c>
      <c r="BO178" s="1">
        <v>5</v>
      </c>
      <c r="BP178" s="1">
        <v>2</v>
      </c>
      <c r="BQ178">
        <f t="shared" si="41"/>
        <v>21</v>
      </c>
      <c r="BR178">
        <f t="shared" si="0"/>
        <v>71</v>
      </c>
      <c r="BS178">
        <f t="shared" si="42"/>
        <v>39</v>
      </c>
    </row>
    <row r="179" spans="1:71" ht="12.75" x14ac:dyDescent="0.35">
      <c r="A179" s="2">
        <v>43347.271235763888</v>
      </c>
      <c r="B179" s="1" t="s">
        <v>58</v>
      </c>
      <c r="C179" s="1" t="str">
        <f t="shared" si="29"/>
        <v>???</v>
      </c>
      <c r="D179" s="1" t="str">
        <f t="shared" si="30"/>
        <v>2. Усталый</v>
      </c>
      <c r="E179" s="1" t="str">
        <f t="shared" si="31"/>
        <v>2. Умеренный</v>
      </c>
      <c r="F179" s="1" t="str">
        <f t="shared" si="32"/>
        <v>2. Ничотак</v>
      </c>
      <c r="G179" s="1" t="str">
        <f t="shared" si="33"/>
        <v>2. Хрен знает</v>
      </c>
      <c r="H179" s="1" t="str">
        <f t="shared" si="34"/>
        <v>2. Ну так...</v>
      </c>
      <c r="I179" s="1" t="str">
        <f t="shared" si="35"/>
        <v>2. Всяко-разно</v>
      </c>
      <c r="J179" t="str">
        <f t="shared" si="36"/>
        <v>2. Вроде был…</v>
      </c>
      <c r="K179" t="str">
        <f t="shared" si="37"/>
        <v>3. Большой</v>
      </c>
      <c r="L179" t="str">
        <f t="shared" si="38"/>
        <v>3. Крута!!!</v>
      </c>
      <c r="M179" t="str">
        <f t="shared" si="39"/>
        <v>1. Низкие ДУ</v>
      </c>
      <c r="N179" t="str">
        <f t="shared" si="40"/>
        <v>1. Ниче, подождут</v>
      </c>
      <c r="O179" s="1">
        <v>34</v>
      </c>
      <c r="P179" s="1">
        <v>15</v>
      </c>
      <c r="Q179" s="1">
        <v>2</v>
      </c>
      <c r="R179" s="1">
        <v>5</v>
      </c>
      <c r="S179" s="1">
        <v>18</v>
      </c>
      <c r="T179" s="1">
        <v>16</v>
      </c>
      <c r="U179" s="1">
        <v>6</v>
      </c>
      <c r="V179" s="1">
        <v>4</v>
      </c>
      <c r="W179" s="1">
        <v>4</v>
      </c>
      <c r="X179" s="1">
        <v>3</v>
      </c>
      <c r="Y179" s="1">
        <v>3</v>
      </c>
      <c r="Z179" s="1">
        <v>4</v>
      </c>
      <c r="AA179" s="1">
        <v>2</v>
      </c>
      <c r="AB179" s="1">
        <v>2</v>
      </c>
      <c r="AC179" s="1">
        <v>2</v>
      </c>
      <c r="AD179" s="1">
        <v>2</v>
      </c>
      <c r="AE179" s="1">
        <v>3</v>
      </c>
      <c r="AF179" s="1">
        <v>4</v>
      </c>
      <c r="AG179" s="1">
        <v>4</v>
      </c>
      <c r="AH179" s="1">
        <v>3</v>
      </c>
      <c r="AI179" s="1">
        <v>3</v>
      </c>
      <c r="AJ179" s="1">
        <v>4</v>
      </c>
      <c r="AK179" s="1">
        <v>2</v>
      </c>
      <c r="AL179" s="1">
        <v>1</v>
      </c>
      <c r="AM179" s="1">
        <v>2</v>
      </c>
      <c r="AN179" s="1">
        <v>3</v>
      </c>
      <c r="AO179" s="1">
        <v>4</v>
      </c>
      <c r="AP179" s="1">
        <v>3</v>
      </c>
      <c r="AQ179" s="1">
        <v>3</v>
      </c>
      <c r="AR179" s="1">
        <v>2</v>
      </c>
      <c r="AS179" s="1">
        <v>1</v>
      </c>
      <c r="AT179" s="1">
        <v>3</v>
      </c>
      <c r="AU179" s="1">
        <v>2</v>
      </c>
      <c r="AV179" s="1">
        <v>2</v>
      </c>
      <c r="AW179" s="1">
        <v>2</v>
      </c>
      <c r="AX179" s="1">
        <v>3</v>
      </c>
      <c r="AY179" s="1">
        <v>4</v>
      </c>
      <c r="AZ179" s="1">
        <v>4</v>
      </c>
      <c r="BA179" s="1">
        <v>3</v>
      </c>
      <c r="BB179" s="1">
        <v>2</v>
      </c>
      <c r="BC179" s="1">
        <v>3</v>
      </c>
      <c r="BD179" s="1">
        <v>4</v>
      </c>
      <c r="BE179" s="1">
        <v>2</v>
      </c>
      <c r="BF179" s="1">
        <v>3</v>
      </c>
      <c r="BG179" s="1">
        <v>2</v>
      </c>
      <c r="BH179" s="1">
        <v>4</v>
      </c>
      <c r="BI179" s="1">
        <v>1</v>
      </c>
      <c r="BJ179" s="1">
        <v>1</v>
      </c>
      <c r="BK179" s="1">
        <v>1</v>
      </c>
      <c r="BL179" s="1">
        <v>1</v>
      </c>
      <c r="BM179" s="1">
        <v>1</v>
      </c>
      <c r="BN179" s="1">
        <v>1</v>
      </c>
      <c r="BO179" s="1">
        <v>1</v>
      </c>
      <c r="BP179" s="1">
        <v>3</v>
      </c>
      <c r="BQ179">
        <f t="shared" si="41"/>
        <v>25</v>
      </c>
      <c r="BR179">
        <f t="shared" si="0"/>
        <v>65</v>
      </c>
      <c r="BS179">
        <f t="shared" si="42"/>
        <v>11</v>
      </c>
    </row>
    <row r="180" spans="1:71" ht="12.75" x14ac:dyDescent="0.35">
      <c r="A180" s="2">
        <v>43347.279231597218</v>
      </c>
      <c r="B180" s="1" t="s">
        <v>58</v>
      </c>
      <c r="C180" s="1" t="str">
        <f t="shared" si="29"/>
        <v>???</v>
      </c>
      <c r="D180" s="1" t="str">
        <f t="shared" si="30"/>
        <v>2. Усталый</v>
      </c>
      <c r="E180" s="1" t="str">
        <f t="shared" si="31"/>
        <v>3. Низкий</v>
      </c>
      <c r="F180" s="1" t="str">
        <f t="shared" si="32"/>
        <v>1. Молодой</v>
      </c>
      <c r="G180" s="1" t="str">
        <f t="shared" si="33"/>
        <v>2. Хрен знает</v>
      </c>
      <c r="H180" s="1" t="str">
        <f t="shared" si="34"/>
        <v>2. Ну так...</v>
      </c>
      <c r="I180" s="1" t="str">
        <f t="shared" si="35"/>
        <v>2. Всяко-разно</v>
      </c>
      <c r="J180" t="str">
        <f t="shared" si="36"/>
        <v>1. Недавно</v>
      </c>
      <c r="K180" t="str">
        <f t="shared" si="37"/>
        <v>2. Средний</v>
      </c>
      <c r="L180" t="str">
        <f t="shared" si="38"/>
        <v>2. Вроде был…</v>
      </c>
      <c r="M180" t="str">
        <f t="shared" si="39"/>
        <v>2. Смешанно</v>
      </c>
      <c r="N180" t="str">
        <f t="shared" si="40"/>
        <v>3. Простойэтоплоха!</v>
      </c>
      <c r="O180" s="1">
        <v>29</v>
      </c>
      <c r="P180" s="1">
        <v>11</v>
      </c>
      <c r="Q180" s="1">
        <v>2</v>
      </c>
      <c r="R180" s="1">
        <v>4</v>
      </c>
      <c r="S180" s="1">
        <v>2</v>
      </c>
      <c r="T180" s="1">
        <v>14</v>
      </c>
      <c r="U180" s="1">
        <v>4</v>
      </c>
      <c r="V180" s="1">
        <v>3</v>
      </c>
      <c r="W180" s="1">
        <v>4</v>
      </c>
      <c r="X180" s="1">
        <v>3</v>
      </c>
      <c r="Y180" s="1">
        <v>2</v>
      </c>
      <c r="Z180" s="1">
        <v>3</v>
      </c>
      <c r="AA180" s="1">
        <v>3</v>
      </c>
      <c r="AB180" s="1">
        <v>3</v>
      </c>
      <c r="AC180" s="1">
        <v>2</v>
      </c>
      <c r="AD180" s="1">
        <v>2</v>
      </c>
      <c r="AE180" s="1">
        <v>4</v>
      </c>
      <c r="AF180" s="1">
        <v>3</v>
      </c>
      <c r="AG180" s="1">
        <v>4</v>
      </c>
      <c r="AH180" s="1">
        <v>4</v>
      </c>
      <c r="AI180" s="1">
        <v>2</v>
      </c>
      <c r="AJ180" s="1">
        <v>4</v>
      </c>
      <c r="AK180" s="1">
        <v>2</v>
      </c>
      <c r="AL180" s="1">
        <v>2</v>
      </c>
      <c r="AM180" s="1">
        <v>2</v>
      </c>
      <c r="AN180" s="1">
        <v>3</v>
      </c>
      <c r="AO180" s="1">
        <v>4</v>
      </c>
      <c r="AP180" s="1">
        <v>4</v>
      </c>
      <c r="AQ180" s="1">
        <v>1</v>
      </c>
      <c r="AR180" s="1">
        <v>2</v>
      </c>
      <c r="AS180" s="1">
        <v>2</v>
      </c>
      <c r="AT180" s="1">
        <v>1</v>
      </c>
      <c r="AU180" s="1">
        <v>2</v>
      </c>
      <c r="AV180" s="1">
        <v>1</v>
      </c>
      <c r="AW180" s="1">
        <v>2</v>
      </c>
      <c r="AX180" s="1">
        <v>3</v>
      </c>
      <c r="AY180" s="1">
        <v>3</v>
      </c>
      <c r="AZ180" s="1">
        <v>2</v>
      </c>
      <c r="BA180" s="1">
        <v>3</v>
      </c>
      <c r="BB180" s="1">
        <v>2</v>
      </c>
      <c r="BC180" s="1">
        <v>1</v>
      </c>
      <c r="BD180" s="1">
        <v>1</v>
      </c>
      <c r="BE180" s="1">
        <v>2</v>
      </c>
      <c r="BF180" s="1">
        <v>2</v>
      </c>
      <c r="BG180" s="1">
        <v>2</v>
      </c>
      <c r="BH180" s="1">
        <v>4</v>
      </c>
      <c r="BI180" s="1">
        <v>4</v>
      </c>
      <c r="BJ180" s="1">
        <v>3</v>
      </c>
      <c r="BK180" s="1">
        <v>4</v>
      </c>
      <c r="BL180" s="1">
        <v>5</v>
      </c>
      <c r="BM180" s="1">
        <v>4</v>
      </c>
      <c r="BN180" s="1">
        <v>3</v>
      </c>
      <c r="BO180" s="1">
        <v>2</v>
      </c>
      <c r="BP180" s="1">
        <v>4</v>
      </c>
      <c r="BQ180">
        <f t="shared" si="41"/>
        <v>29</v>
      </c>
      <c r="BR180">
        <f t="shared" si="0"/>
        <v>55</v>
      </c>
      <c r="BS180">
        <f t="shared" si="42"/>
        <v>29</v>
      </c>
    </row>
    <row r="181" spans="1:71" ht="12.75" x14ac:dyDescent="0.35">
      <c r="A181" s="2">
        <v>43347.279468703702</v>
      </c>
      <c r="B181" s="1" t="s">
        <v>58</v>
      </c>
      <c r="C181" s="1" t="str">
        <f t="shared" si="29"/>
        <v>М</v>
      </c>
      <c r="D181" s="1" t="str">
        <f t="shared" si="30"/>
        <v>3. В загоне</v>
      </c>
      <c r="E181" s="1" t="str">
        <f t="shared" si="31"/>
        <v>2. Умеренный</v>
      </c>
      <c r="F181" s="1" t="str">
        <f t="shared" si="32"/>
        <v>2. Ничотак</v>
      </c>
      <c r="G181" s="1" t="str">
        <f t="shared" si="33"/>
        <v>1. Легко заменим</v>
      </c>
      <c r="H181" s="1" t="str">
        <f t="shared" si="34"/>
        <v>2. Ну так...</v>
      </c>
      <c r="I181" s="1" t="str">
        <f t="shared" si="35"/>
        <v>2. Всяко-разно</v>
      </c>
      <c r="J181" t="str">
        <f t="shared" si="36"/>
        <v>3. Очень давно</v>
      </c>
      <c r="K181" t="str">
        <f t="shared" si="37"/>
        <v>2. Средний</v>
      </c>
      <c r="L181" t="str">
        <f t="shared" si="38"/>
        <v>3. Крута!!!</v>
      </c>
      <c r="M181" t="str">
        <f t="shared" si="39"/>
        <v>1. Низкие ДУ</v>
      </c>
      <c r="N181" t="str">
        <f t="shared" si="40"/>
        <v>1. Ниче, подождут</v>
      </c>
      <c r="O181" s="1">
        <v>37</v>
      </c>
      <c r="P181" s="1">
        <v>16</v>
      </c>
      <c r="Q181" s="1">
        <v>1</v>
      </c>
      <c r="R181" s="1">
        <v>4</v>
      </c>
      <c r="S181" s="1">
        <v>45</v>
      </c>
      <c r="T181" s="1">
        <v>7</v>
      </c>
      <c r="U181" s="1">
        <v>6</v>
      </c>
      <c r="V181" s="1">
        <v>5</v>
      </c>
      <c r="W181" s="1">
        <v>4</v>
      </c>
      <c r="X181" s="1">
        <v>4</v>
      </c>
      <c r="Y181" s="1">
        <v>2</v>
      </c>
      <c r="Z181" s="1">
        <v>2</v>
      </c>
      <c r="AA181" s="1">
        <v>4</v>
      </c>
      <c r="AB181" s="1">
        <v>3</v>
      </c>
      <c r="AC181" s="1">
        <v>4</v>
      </c>
      <c r="AD181" s="1">
        <v>4</v>
      </c>
      <c r="AE181" s="1">
        <v>4</v>
      </c>
      <c r="AF181" s="1">
        <v>3</v>
      </c>
      <c r="AG181" s="1">
        <v>3</v>
      </c>
      <c r="AH181" s="1">
        <v>4</v>
      </c>
      <c r="AI181" s="1">
        <v>2</v>
      </c>
      <c r="AJ181" s="1">
        <v>3</v>
      </c>
      <c r="AK181" s="1">
        <v>3</v>
      </c>
      <c r="AL181" s="1">
        <v>2</v>
      </c>
      <c r="AM181" s="1">
        <v>2</v>
      </c>
      <c r="AN181" s="1">
        <v>3</v>
      </c>
      <c r="AO181" s="1">
        <v>4</v>
      </c>
      <c r="AP181" s="1">
        <v>4</v>
      </c>
      <c r="AQ181" s="1">
        <v>2</v>
      </c>
      <c r="AR181" s="1">
        <v>2</v>
      </c>
      <c r="AS181" s="1">
        <v>2</v>
      </c>
      <c r="AT181" s="1">
        <v>2</v>
      </c>
      <c r="AU181" s="1">
        <v>3</v>
      </c>
      <c r="AV181" s="1">
        <v>2</v>
      </c>
      <c r="AW181" s="1">
        <v>2</v>
      </c>
      <c r="AX181" s="1">
        <v>3</v>
      </c>
      <c r="AY181" s="1">
        <v>1</v>
      </c>
      <c r="AZ181" s="1">
        <v>4</v>
      </c>
      <c r="BA181" s="1">
        <v>3</v>
      </c>
      <c r="BB181" s="1">
        <v>2</v>
      </c>
      <c r="BC181" s="1">
        <v>3</v>
      </c>
      <c r="BD181" s="1">
        <v>4</v>
      </c>
      <c r="BE181" s="1">
        <v>3</v>
      </c>
      <c r="BF181" s="1">
        <v>4</v>
      </c>
      <c r="BG181" s="1">
        <v>2</v>
      </c>
      <c r="BH181" s="1">
        <v>1</v>
      </c>
      <c r="BI181" s="1">
        <v>3</v>
      </c>
      <c r="BJ181" s="1">
        <v>4</v>
      </c>
      <c r="BK181" s="1">
        <v>1</v>
      </c>
      <c r="BL181" s="1">
        <v>1</v>
      </c>
      <c r="BM181" s="1">
        <v>1</v>
      </c>
      <c r="BN181" s="1">
        <v>1</v>
      </c>
      <c r="BO181" s="1">
        <v>1</v>
      </c>
      <c r="BP181" s="1">
        <v>1</v>
      </c>
      <c r="BQ181">
        <f t="shared" si="41"/>
        <v>36</v>
      </c>
      <c r="BR181">
        <f t="shared" si="0"/>
        <v>65</v>
      </c>
      <c r="BS181">
        <f t="shared" si="42"/>
        <v>13</v>
      </c>
    </row>
    <row r="182" spans="1:71" ht="12.75" x14ac:dyDescent="0.35">
      <c r="A182" s="2">
        <v>43347.279907974538</v>
      </c>
      <c r="B182" s="1" t="s">
        <v>58</v>
      </c>
      <c r="C182" s="1" t="str">
        <f t="shared" si="29"/>
        <v>???</v>
      </c>
      <c r="D182" s="1" t="str">
        <f t="shared" si="30"/>
        <v>2. Усталый</v>
      </c>
      <c r="E182" s="1" t="str">
        <f t="shared" si="31"/>
        <v>2. Умеренный</v>
      </c>
      <c r="F182" s="1" t="str">
        <f t="shared" si="32"/>
        <v>1. Молодой</v>
      </c>
      <c r="G182" s="1" t="str">
        <f t="shared" si="33"/>
        <v>2. Хрен знает</v>
      </c>
      <c r="H182" s="1" t="str">
        <f t="shared" si="34"/>
        <v>2. Ну так...</v>
      </c>
      <c r="I182" s="1" t="str">
        <f t="shared" si="35"/>
        <v>3. Нервяка</v>
      </c>
      <c r="J182" t="str">
        <f t="shared" si="36"/>
        <v>1. Недавно</v>
      </c>
      <c r="K182" t="str">
        <f t="shared" si="37"/>
        <v>2. Средний</v>
      </c>
      <c r="L182" t="str">
        <f t="shared" si="38"/>
        <v>2. Вроде был…</v>
      </c>
      <c r="M182" t="str">
        <f t="shared" si="39"/>
        <v>1. Низкие ДУ</v>
      </c>
      <c r="N182" t="str">
        <f t="shared" si="40"/>
        <v>1. Ниче, подождут</v>
      </c>
      <c r="O182" s="1">
        <v>24</v>
      </c>
      <c r="P182" s="1">
        <v>5</v>
      </c>
      <c r="Q182" s="1">
        <v>2</v>
      </c>
      <c r="R182" s="1">
        <v>5</v>
      </c>
      <c r="S182" s="1">
        <v>4</v>
      </c>
      <c r="T182" s="1">
        <v>11</v>
      </c>
      <c r="U182" s="1">
        <v>5</v>
      </c>
      <c r="V182" s="1">
        <v>6</v>
      </c>
      <c r="W182" s="1">
        <v>4</v>
      </c>
      <c r="X182" s="1">
        <v>3</v>
      </c>
      <c r="Y182" s="1">
        <v>3</v>
      </c>
      <c r="Z182" s="1">
        <v>2</v>
      </c>
      <c r="AA182" s="1">
        <v>3</v>
      </c>
      <c r="AB182" s="1">
        <v>4</v>
      </c>
      <c r="AC182" s="1">
        <v>2</v>
      </c>
      <c r="AD182" s="1">
        <v>2</v>
      </c>
      <c r="AE182" s="1">
        <v>4</v>
      </c>
      <c r="AF182" s="1">
        <v>4</v>
      </c>
      <c r="AG182" s="1">
        <v>3</v>
      </c>
      <c r="AH182" s="1">
        <v>3</v>
      </c>
      <c r="AI182" s="1">
        <v>3</v>
      </c>
      <c r="AJ182" s="1">
        <v>3</v>
      </c>
      <c r="AK182" s="1">
        <v>3</v>
      </c>
      <c r="AL182" s="1">
        <v>2</v>
      </c>
      <c r="AM182" s="1">
        <v>2</v>
      </c>
      <c r="AN182" s="1">
        <v>2</v>
      </c>
      <c r="AO182" s="1">
        <v>3</v>
      </c>
      <c r="AP182" s="1">
        <v>2</v>
      </c>
      <c r="AQ182" s="1">
        <v>4</v>
      </c>
      <c r="AR182" s="1">
        <v>2</v>
      </c>
      <c r="AS182" s="1">
        <v>1</v>
      </c>
      <c r="AT182" s="1">
        <v>1</v>
      </c>
      <c r="AU182" s="1">
        <v>2</v>
      </c>
      <c r="AV182" s="1">
        <v>2</v>
      </c>
      <c r="AW182" s="1">
        <v>2</v>
      </c>
      <c r="AX182" s="1">
        <v>3</v>
      </c>
      <c r="AY182" s="1">
        <v>1</v>
      </c>
      <c r="AZ182" s="1">
        <v>4</v>
      </c>
      <c r="BA182" s="1">
        <v>3</v>
      </c>
      <c r="BB182" s="1">
        <v>1</v>
      </c>
      <c r="BC182" s="1">
        <v>4</v>
      </c>
      <c r="BD182" s="1">
        <v>4</v>
      </c>
      <c r="BE182" s="1">
        <v>2</v>
      </c>
      <c r="BF182" s="1">
        <v>5</v>
      </c>
      <c r="BG182" s="1">
        <v>2</v>
      </c>
      <c r="BH182" s="1">
        <v>4</v>
      </c>
      <c r="BI182" s="1">
        <v>4</v>
      </c>
      <c r="BJ182" s="1">
        <v>1</v>
      </c>
      <c r="BK182" s="1">
        <v>1</v>
      </c>
      <c r="BL182" s="1">
        <v>1</v>
      </c>
      <c r="BM182" s="1">
        <v>2</v>
      </c>
      <c r="BN182" s="1">
        <v>1</v>
      </c>
      <c r="BO182" s="1">
        <v>1</v>
      </c>
      <c r="BP182" s="1">
        <v>5</v>
      </c>
      <c r="BQ182">
        <f t="shared" si="41"/>
        <v>31</v>
      </c>
      <c r="BR182">
        <f t="shared" si="0"/>
        <v>59</v>
      </c>
      <c r="BS182">
        <f t="shared" si="42"/>
        <v>15</v>
      </c>
    </row>
    <row r="183" spans="1:71" ht="12.75" x14ac:dyDescent="0.35">
      <c r="A183" s="2">
        <v>43347.297872256946</v>
      </c>
      <c r="B183" s="1" t="s">
        <v>59</v>
      </c>
      <c r="C183" s="1" t="str">
        <f t="shared" si="29"/>
        <v>ЖКСП</v>
      </c>
      <c r="D183" s="1" t="str">
        <f t="shared" si="30"/>
        <v>2. Усталый</v>
      </c>
      <c r="E183" s="1" t="str">
        <f t="shared" si="31"/>
        <v>3. Низкий</v>
      </c>
      <c r="F183" s="1" t="str">
        <f t="shared" si="32"/>
        <v>2. Ничотак</v>
      </c>
      <c r="G183" s="1" t="str">
        <f t="shared" si="33"/>
        <v>2. Хрен знает</v>
      </c>
      <c r="H183" s="1" t="str">
        <f t="shared" si="34"/>
        <v>3. Люблю</v>
      </c>
      <c r="I183" s="1" t="str">
        <f t="shared" si="35"/>
        <v>2. Всяко-разно</v>
      </c>
      <c r="J183" t="str">
        <f t="shared" si="36"/>
        <v>1. Недавно</v>
      </c>
      <c r="K183" t="str">
        <f t="shared" si="37"/>
        <v>2. Средний</v>
      </c>
      <c r="L183" t="str">
        <f t="shared" si="38"/>
        <v>2. Вроде был…</v>
      </c>
      <c r="M183" t="str">
        <f t="shared" si="39"/>
        <v>2. Смешанно</v>
      </c>
      <c r="N183" t="str">
        <f t="shared" si="40"/>
        <v>3. Простойэтоплоха!</v>
      </c>
      <c r="O183" s="1">
        <v>40</v>
      </c>
      <c r="P183" s="1">
        <v>22</v>
      </c>
      <c r="Q183" s="1">
        <v>16</v>
      </c>
      <c r="R183" s="1">
        <v>7</v>
      </c>
      <c r="S183" s="1">
        <v>1</v>
      </c>
      <c r="T183" s="1">
        <v>14</v>
      </c>
      <c r="U183" s="1">
        <v>5</v>
      </c>
      <c r="V183" s="1">
        <v>3</v>
      </c>
      <c r="W183" s="1">
        <v>3</v>
      </c>
      <c r="X183" s="1">
        <v>3</v>
      </c>
      <c r="Y183" s="1">
        <v>4</v>
      </c>
      <c r="Z183" s="1">
        <v>4</v>
      </c>
      <c r="AA183" s="1">
        <v>3</v>
      </c>
      <c r="AB183" s="1">
        <v>2</v>
      </c>
      <c r="AC183" s="1">
        <v>2</v>
      </c>
      <c r="AD183" s="1">
        <v>2</v>
      </c>
      <c r="AE183" s="1">
        <v>2</v>
      </c>
      <c r="AF183" s="1">
        <v>4</v>
      </c>
      <c r="AG183" s="1">
        <v>4</v>
      </c>
      <c r="AH183" s="1">
        <v>3</v>
      </c>
      <c r="AI183" s="1">
        <v>2</v>
      </c>
      <c r="AJ183" s="1">
        <v>3</v>
      </c>
      <c r="AK183" s="1">
        <v>2</v>
      </c>
      <c r="AL183" s="1">
        <v>2</v>
      </c>
      <c r="AM183" s="1">
        <v>2</v>
      </c>
      <c r="AN183" s="1">
        <v>1</v>
      </c>
      <c r="AO183" s="1">
        <v>4</v>
      </c>
      <c r="AP183" s="1">
        <v>3</v>
      </c>
      <c r="AQ183" s="1">
        <v>1</v>
      </c>
      <c r="AR183" s="1">
        <v>2</v>
      </c>
      <c r="AS183" s="1">
        <v>2</v>
      </c>
      <c r="AT183" s="1">
        <v>2</v>
      </c>
      <c r="AU183" s="1">
        <v>2</v>
      </c>
      <c r="AV183" s="1">
        <v>2</v>
      </c>
      <c r="AW183" s="1">
        <v>3</v>
      </c>
      <c r="AX183" s="1">
        <v>3</v>
      </c>
      <c r="AY183" s="1">
        <v>3</v>
      </c>
      <c r="AZ183" s="1">
        <v>3</v>
      </c>
      <c r="BA183" s="1">
        <v>3</v>
      </c>
      <c r="BB183" s="1">
        <v>3</v>
      </c>
      <c r="BC183" s="1">
        <v>2</v>
      </c>
      <c r="BD183" s="1">
        <v>1</v>
      </c>
      <c r="BE183" s="1">
        <v>2</v>
      </c>
      <c r="BF183" s="1">
        <v>4</v>
      </c>
      <c r="BG183" s="1">
        <v>2</v>
      </c>
      <c r="BH183" s="1">
        <v>4</v>
      </c>
      <c r="BI183" s="1">
        <v>1</v>
      </c>
      <c r="BJ183" s="1">
        <v>3</v>
      </c>
      <c r="BK183" s="1">
        <v>3</v>
      </c>
      <c r="BL183" s="1">
        <v>4</v>
      </c>
      <c r="BM183" s="1">
        <v>4</v>
      </c>
      <c r="BN183" s="1">
        <v>3</v>
      </c>
      <c r="BO183" s="1">
        <v>1</v>
      </c>
      <c r="BP183" s="1">
        <v>4</v>
      </c>
      <c r="BQ183">
        <f t="shared" si="41"/>
        <v>25</v>
      </c>
      <c r="BR183">
        <f t="shared" si="0"/>
        <v>56</v>
      </c>
      <c r="BS183">
        <f t="shared" si="42"/>
        <v>23</v>
      </c>
    </row>
    <row r="184" spans="1:71" ht="12.75" x14ac:dyDescent="0.35">
      <c r="A184" s="2">
        <v>43347.306710300923</v>
      </c>
      <c r="B184" s="1" t="s">
        <v>59</v>
      </c>
      <c r="C184" s="1" t="str">
        <f t="shared" si="29"/>
        <v>М</v>
      </c>
      <c r="D184" s="1" t="str">
        <f t="shared" si="30"/>
        <v>2. Усталый</v>
      </c>
      <c r="E184" s="1" t="str">
        <f t="shared" si="31"/>
        <v>2. Умеренный</v>
      </c>
      <c r="F184" s="1" t="str">
        <f t="shared" si="32"/>
        <v>1. Молодой</v>
      </c>
      <c r="G184" s="1" t="str">
        <f t="shared" si="33"/>
        <v>3. Не заменим</v>
      </c>
      <c r="H184" s="1" t="str">
        <f t="shared" si="34"/>
        <v>2. Ну так...</v>
      </c>
      <c r="I184" s="1" t="str">
        <f t="shared" si="35"/>
        <v>2. Всяко-разно</v>
      </c>
      <c r="J184" t="str">
        <f t="shared" si="36"/>
        <v>2. Вроде был…</v>
      </c>
      <c r="K184" t="str">
        <f t="shared" si="37"/>
        <v>2. Средний</v>
      </c>
      <c r="L184" t="str">
        <f t="shared" si="38"/>
        <v>2. Вроде был…</v>
      </c>
      <c r="M184" t="str">
        <f t="shared" si="39"/>
        <v>2. Смешанно</v>
      </c>
      <c r="N184" t="str">
        <f t="shared" si="40"/>
        <v>3. Простойэтоплоха!</v>
      </c>
      <c r="O184" s="1">
        <v>28</v>
      </c>
      <c r="P184" s="1">
        <v>5</v>
      </c>
      <c r="Q184" s="1">
        <v>1</v>
      </c>
      <c r="R184" s="1">
        <v>5</v>
      </c>
      <c r="S184" s="1">
        <v>14</v>
      </c>
      <c r="T184" s="1">
        <v>10</v>
      </c>
      <c r="U184" s="1">
        <v>5</v>
      </c>
      <c r="V184" s="1">
        <v>5</v>
      </c>
      <c r="W184" s="1">
        <v>4</v>
      </c>
      <c r="X184" s="1">
        <v>3</v>
      </c>
      <c r="Y184" s="1">
        <v>4</v>
      </c>
      <c r="Z184" s="1">
        <v>3</v>
      </c>
      <c r="AA184" s="1">
        <v>3</v>
      </c>
      <c r="AB184" s="1">
        <v>4</v>
      </c>
      <c r="AC184" s="1">
        <v>2</v>
      </c>
      <c r="AD184" s="1">
        <v>3</v>
      </c>
      <c r="AE184" s="1">
        <v>3</v>
      </c>
      <c r="AF184" s="1">
        <v>3</v>
      </c>
      <c r="AG184" s="1">
        <v>4</v>
      </c>
      <c r="AH184" s="1">
        <v>2</v>
      </c>
      <c r="AI184" s="1">
        <v>4</v>
      </c>
      <c r="AJ184" s="1">
        <v>1</v>
      </c>
      <c r="AK184" s="1">
        <v>4</v>
      </c>
      <c r="AL184" s="1">
        <v>4</v>
      </c>
      <c r="AM184" s="1">
        <v>4</v>
      </c>
      <c r="AN184" s="1">
        <v>3</v>
      </c>
      <c r="AO184" s="1">
        <v>4</v>
      </c>
      <c r="AP184" s="1">
        <v>2</v>
      </c>
      <c r="AQ184" s="1">
        <v>2</v>
      </c>
      <c r="AR184" s="1">
        <v>2</v>
      </c>
      <c r="AS184" s="1">
        <v>2</v>
      </c>
      <c r="AT184" s="1">
        <v>3</v>
      </c>
      <c r="AU184" s="1">
        <v>2</v>
      </c>
      <c r="AV184" s="1">
        <v>1</v>
      </c>
      <c r="AW184" s="1">
        <v>3</v>
      </c>
      <c r="AX184" s="1">
        <v>4</v>
      </c>
      <c r="AY184" s="1">
        <v>3</v>
      </c>
      <c r="AZ184" s="1">
        <v>4</v>
      </c>
      <c r="BA184" s="1">
        <v>2</v>
      </c>
      <c r="BB184" s="1">
        <v>2</v>
      </c>
      <c r="BC184" s="1">
        <v>3</v>
      </c>
      <c r="BD184" s="1">
        <v>1</v>
      </c>
      <c r="BE184" s="1">
        <v>2</v>
      </c>
      <c r="BF184" s="1">
        <v>5</v>
      </c>
      <c r="BG184" s="1">
        <v>4</v>
      </c>
      <c r="BH184" s="1">
        <v>2</v>
      </c>
      <c r="BI184" s="1">
        <v>4</v>
      </c>
      <c r="BJ184" s="1">
        <v>3</v>
      </c>
      <c r="BK184" s="1">
        <v>4</v>
      </c>
      <c r="BL184" s="1">
        <v>2</v>
      </c>
      <c r="BM184" s="1">
        <v>4</v>
      </c>
      <c r="BN184" s="1">
        <v>2</v>
      </c>
      <c r="BO184" s="1">
        <v>1</v>
      </c>
      <c r="BP184" s="1">
        <v>6</v>
      </c>
      <c r="BQ184">
        <f t="shared" si="41"/>
        <v>32</v>
      </c>
      <c r="BR184">
        <f t="shared" si="0"/>
        <v>64</v>
      </c>
      <c r="BS184">
        <f t="shared" si="42"/>
        <v>22</v>
      </c>
    </row>
    <row r="185" spans="1:71" ht="12.75" x14ac:dyDescent="0.35">
      <c r="A185" s="2">
        <v>43347.318249189819</v>
      </c>
      <c r="B185" s="1" t="s">
        <v>58</v>
      </c>
      <c r="C185" s="1" t="str">
        <f t="shared" si="29"/>
        <v>???</v>
      </c>
      <c r="D185" s="1" t="str">
        <f t="shared" si="30"/>
        <v>3. В загоне</v>
      </c>
      <c r="E185" s="1" t="str">
        <f t="shared" si="31"/>
        <v>1. Высокий</v>
      </c>
      <c r="F185" s="1" t="str">
        <f t="shared" si="32"/>
        <v>2. Ничотак</v>
      </c>
      <c r="G185" s="1" t="str">
        <f t="shared" si="33"/>
        <v>2. Хрен знает</v>
      </c>
      <c r="H185" s="1" t="str">
        <f t="shared" si="34"/>
        <v>2. Ну так...</v>
      </c>
      <c r="I185" s="1" t="str">
        <f t="shared" si="35"/>
        <v>3. Нервяка</v>
      </c>
      <c r="J185" t="str">
        <f t="shared" si="36"/>
        <v>2. Вроде был…</v>
      </c>
      <c r="K185" t="str">
        <f t="shared" si="37"/>
        <v>2. Средний</v>
      </c>
      <c r="L185" t="str">
        <f t="shared" si="38"/>
        <v>2. Вроде был…</v>
      </c>
      <c r="M185" t="str">
        <f t="shared" si="39"/>
        <v>3. нимагубезпочты</v>
      </c>
      <c r="N185" t="str">
        <f t="shared" si="40"/>
        <v>3. Простойэтоплоха!</v>
      </c>
      <c r="O185" s="1">
        <v>33</v>
      </c>
      <c r="P185" s="1">
        <v>9</v>
      </c>
      <c r="Q185" s="3">
        <v>1.5</v>
      </c>
      <c r="R185" s="1">
        <v>4</v>
      </c>
      <c r="S185" s="1">
        <v>5</v>
      </c>
      <c r="T185" s="1">
        <v>12</v>
      </c>
      <c r="U185" s="1">
        <v>5</v>
      </c>
      <c r="V185" s="1">
        <v>6</v>
      </c>
      <c r="W185" s="1">
        <v>4</v>
      </c>
      <c r="X185" s="1">
        <v>4</v>
      </c>
      <c r="Y185" s="1">
        <v>4</v>
      </c>
      <c r="Z185" s="1">
        <v>3</v>
      </c>
      <c r="AA185" s="1">
        <v>3</v>
      </c>
      <c r="AB185" s="1">
        <v>3</v>
      </c>
      <c r="AC185" s="1">
        <v>3</v>
      </c>
      <c r="AD185" s="1">
        <v>4</v>
      </c>
      <c r="AE185" s="1">
        <v>4</v>
      </c>
      <c r="AF185" s="1">
        <v>3</v>
      </c>
      <c r="AG185" s="1">
        <v>3</v>
      </c>
      <c r="AH185" s="1">
        <v>3</v>
      </c>
      <c r="AI185" s="1">
        <v>4</v>
      </c>
      <c r="AJ185" s="1">
        <v>4</v>
      </c>
      <c r="AK185" s="1">
        <v>3</v>
      </c>
      <c r="AL185" s="1">
        <v>3</v>
      </c>
      <c r="AM185" s="1">
        <v>3</v>
      </c>
      <c r="AN185" s="1">
        <v>3</v>
      </c>
      <c r="AO185" s="1">
        <v>4</v>
      </c>
      <c r="AP185" s="1">
        <v>3</v>
      </c>
      <c r="AQ185" s="1">
        <v>3</v>
      </c>
      <c r="AR185" s="1">
        <v>3</v>
      </c>
      <c r="AS185" s="1">
        <v>4</v>
      </c>
      <c r="AT185" s="1">
        <v>3</v>
      </c>
      <c r="AU185" s="1">
        <v>3</v>
      </c>
      <c r="AV185" s="1">
        <v>3</v>
      </c>
      <c r="AW185" s="1">
        <v>3</v>
      </c>
      <c r="AX185" s="1">
        <v>3</v>
      </c>
      <c r="AY185" s="1">
        <v>4</v>
      </c>
      <c r="AZ185" s="1">
        <v>4</v>
      </c>
      <c r="BA185" s="1">
        <v>4</v>
      </c>
      <c r="BB185" s="1">
        <v>4</v>
      </c>
      <c r="BC185" s="1">
        <v>3</v>
      </c>
      <c r="BD185" s="1">
        <v>1</v>
      </c>
      <c r="BE185" s="1">
        <v>4</v>
      </c>
      <c r="BF185" s="1">
        <v>5</v>
      </c>
      <c r="BG185" s="1">
        <v>4</v>
      </c>
      <c r="BH185" s="1">
        <v>5</v>
      </c>
      <c r="BI185" s="1">
        <v>4</v>
      </c>
      <c r="BJ185" s="1">
        <v>4</v>
      </c>
      <c r="BK185" s="1">
        <v>3</v>
      </c>
      <c r="BL185" s="1">
        <v>4</v>
      </c>
      <c r="BM185" s="1">
        <v>4</v>
      </c>
      <c r="BN185" s="1">
        <v>4</v>
      </c>
      <c r="BO185" s="1">
        <v>4</v>
      </c>
      <c r="BP185" s="1">
        <v>5</v>
      </c>
      <c r="BQ185">
        <f t="shared" si="41"/>
        <v>35</v>
      </c>
      <c r="BR185">
        <f t="shared" si="0"/>
        <v>79</v>
      </c>
      <c r="BS185">
        <f t="shared" si="42"/>
        <v>32</v>
      </c>
    </row>
    <row r="186" spans="1:71" ht="12.75" x14ac:dyDescent="0.35">
      <c r="A186" s="2">
        <v>43347.319659525463</v>
      </c>
      <c r="B186" s="1" t="s">
        <v>59</v>
      </c>
      <c r="C186" s="1" t="str">
        <f t="shared" si="29"/>
        <v>М</v>
      </c>
      <c r="D186" s="1" t="str">
        <f t="shared" si="30"/>
        <v>1. Не уставший</v>
      </c>
      <c r="E186" s="1" t="str">
        <f t="shared" si="31"/>
        <v>3. Низкий</v>
      </c>
      <c r="F186" s="1" t="str">
        <f t="shared" si="32"/>
        <v>2. Ничотак</v>
      </c>
      <c r="G186" s="1" t="str">
        <f t="shared" si="33"/>
        <v>2. Хрен знает</v>
      </c>
      <c r="H186" s="1" t="str">
        <f t="shared" si="34"/>
        <v>3. Люблю</v>
      </c>
      <c r="I186" s="1" t="str">
        <f t="shared" si="35"/>
        <v>1. Расслабуха</v>
      </c>
      <c r="J186" t="str">
        <f t="shared" si="36"/>
        <v>1. Недавно</v>
      </c>
      <c r="K186" t="str">
        <f t="shared" si="37"/>
        <v>2. Средний</v>
      </c>
      <c r="L186" t="str">
        <f t="shared" si="38"/>
        <v>3. Крута!!!</v>
      </c>
      <c r="M186" t="str">
        <f t="shared" si="39"/>
        <v>1. Низкие ДУ</v>
      </c>
      <c r="N186" t="str">
        <f t="shared" si="40"/>
        <v>1. Ниче, подождут</v>
      </c>
      <c r="O186" s="1">
        <v>30</v>
      </c>
      <c r="P186" s="1">
        <v>12</v>
      </c>
      <c r="Q186" s="1">
        <v>0.1</v>
      </c>
      <c r="R186" s="1">
        <v>6</v>
      </c>
      <c r="S186" s="1">
        <v>0</v>
      </c>
      <c r="T186" s="1">
        <v>14</v>
      </c>
      <c r="U186" s="1">
        <v>6</v>
      </c>
      <c r="V186" s="1">
        <v>2</v>
      </c>
      <c r="W186" s="1">
        <v>2</v>
      </c>
      <c r="X186" s="1">
        <v>3</v>
      </c>
      <c r="Y186" s="1">
        <v>1</v>
      </c>
      <c r="Z186" s="1">
        <v>4</v>
      </c>
      <c r="AA186" s="1">
        <v>2</v>
      </c>
      <c r="AB186" s="1">
        <v>1</v>
      </c>
      <c r="AC186" s="1">
        <v>2</v>
      </c>
      <c r="AD186" s="1">
        <v>1</v>
      </c>
      <c r="AE186" s="1">
        <v>2</v>
      </c>
      <c r="AF186" s="1">
        <v>4</v>
      </c>
      <c r="AG186" s="1">
        <v>3</v>
      </c>
      <c r="AH186" s="1">
        <v>1</v>
      </c>
      <c r="AI186" s="1">
        <v>1</v>
      </c>
      <c r="AJ186" s="1">
        <v>2</v>
      </c>
      <c r="AK186" s="1">
        <v>1</v>
      </c>
      <c r="AL186" s="1">
        <v>2</v>
      </c>
      <c r="AM186" s="1">
        <v>2</v>
      </c>
      <c r="AN186" s="1">
        <v>1</v>
      </c>
      <c r="AO186" s="1">
        <v>2</v>
      </c>
      <c r="AP186" s="1">
        <v>1</v>
      </c>
      <c r="AQ186" s="1">
        <v>2</v>
      </c>
      <c r="AR186" s="1">
        <v>1</v>
      </c>
      <c r="AS186" s="1">
        <v>2</v>
      </c>
      <c r="AT186" s="1">
        <v>1</v>
      </c>
      <c r="AU186" s="1">
        <v>1</v>
      </c>
      <c r="AV186" s="1">
        <v>1</v>
      </c>
      <c r="AW186" s="1">
        <v>2</v>
      </c>
      <c r="AX186" s="1">
        <v>1</v>
      </c>
      <c r="AY186" s="1">
        <v>1</v>
      </c>
      <c r="AZ186" s="1">
        <v>2</v>
      </c>
      <c r="BA186" s="1">
        <v>1</v>
      </c>
      <c r="BB186" s="1">
        <v>1</v>
      </c>
      <c r="BC186" s="1">
        <v>1</v>
      </c>
      <c r="BD186" s="1">
        <v>1</v>
      </c>
      <c r="BE186" s="1">
        <v>1</v>
      </c>
      <c r="BF186" s="1">
        <v>2</v>
      </c>
      <c r="BG186" s="1">
        <v>1</v>
      </c>
      <c r="BH186" s="1">
        <v>2</v>
      </c>
      <c r="BI186" s="1">
        <v>1</v>
      </c>
      <c r="BJ186" s="1">
        <v>1</v>
      </c>
      <c r="BK186" s="1">
        <v>1</v>
      </c>
      <c r="BL186" s="1">
        <v>1</v>
      </c>
      <c r="BM186" s="1">
        <v>1</v>
      </c>
      <c r="BN186" s="1">
        <v>1</v>
      </c>
      <c r="BO186" s="1">
        <v>1</v>
      </c>
      <c r="BP186" s="1">
        <v>3</v>
      </c>
      <c r="BQ186">
        <f t="shared" si="41"/>
        <v>18</v>
      </c>
      <c r="BR186">
        <f t="shared" si="0"/>
        <v>32</v>
      </c>
      <c r="BS186">
        <f t="shared" si="42"/>
        <v>9</v>
      </c>
    </row>
    <row r="187" spans="1:71" ht="12.75" x14ac:dyDescent="0.35">
      <c r="A187" s="2">
        <v>43347.323415648149</v>
      </c>
      <c r="B187" s="1" t="s">
        <v>58</v>
      </c>
      <c r="C187" s="1" t="str">
        <f t="shared" si="29"/>
        <v>М</v>
      </c>
      <c r="D187" s="1" t="str">
        <f t="shared" si="30"/>
        <v>1. Не уставший</v>
      </c>
      <c r="E187" s="1" t="str">
        <f t="shared" si="31"/>
        <v>3. Низкий</v>
      </c>
      <c r="F187" s="1" t="str">
        <f t="shared" si="32"/>
        <v>2. Ничотак</v>
      </c>
      <c r="G187" s="1" t="str">
        <f t="shared" si="33"/>
        <v>3. Не заменим</v>
      </c>
      <c r="H187" s="1" t="str">
        <f t="shared" si="34"/>
        <v>3. Люблю</v>
      </c>
      <c r="I187" s="1" t="str">
        <f t="shared" si="35"/>
        <v>2. Всяко-разно</v>
      </c>
      <c r="J187" t="str">
        <f t="shared" si="36"/>
        <v>2. Вроде был…</v>
      </c>
      <c r="K187" t="str">
        <f t="shared" si="37"/>
        <v>2. Средний</v>
      </c>
      <c r="L187" t="str">
        <f t="shared" si="38"/>
        <v>3. Крута!!!</v>
      </c>
      <c r="M187" t="str">
        <f t="shared" si="39"/>
        <v>1. Низкие ДУ</v>
      </c>
      <c r="N187" t="str">
        <f t="shared" si="40"/>
        <v>1. Ниче, подождут</v>
      </c>
      <c r="O187" s="1">
        <v>38</v>
      </c>
      <c r="P187" s="1">
        <v>17</v>
      </c>
      <c r="Q187" s="1">
        <v>1</v>
      </c>
      <c r="R187" s="1">
        <v>6</v>
      </c>
      <c r="S187" s="1">
        <v>15</v>
      </c>
      <c r="T187" s="1">
        <v>10</v>
      </c>
      <c r="U187" s="1">
        <v>6</v>
      </c>
      <c r="V187" s="1">
        <v>4</v>
      </c>
      <c r="W187" s="1">
        <v>2</v>
      </c>
      <c r="X187" s="1">
        <v>4</v>
      </c>
      <c r="Y187" s="1">
        <v>2</v>
      </c>
      <c r="Z187" s="1">
        <v>5</v>
      </c>
      <c r="AA187" s="1">
        <v>1</v>
      </c>
      <c r="AB187" s="1">
        <v>1</v>
      </c>
      <c r="AC187" s="1">
        <v>1</v>
      </c>
      <c r="AD187" s="1">
        <v>1</v>
      </c>
      <c r="AE187" s="1">
        <v>3</v>
      </c>
      <c r="AF187" s="1">
        <v>5</v>
      </c>
      <c r="AG187" s="1">
        <v>3</v>
      </c>
      <c r="AH187" s="1">
        <v>4</v>
      </c>
      <c r="AI187" s="1">
        <v>2</v>
      </c>
      <c r="AJ187" s="1">
        <v>2</v>
      </c>
      <c r="AK187" s="1">
        <v>2</v>
      </c>
      <c r="AL187" s="1">
        <v>1</v>
      </c>
      <c r="AM187" s="1">
        <v>1</v>
      </c>
      <c r="AN187" s="1">
        <v>1</v>
      </c>
      <c r="AO187" s="1">
        <v>4</v>
      </c>
      <c r="AP187" s="1">
        <v>4</v>
      </c>
      <c r="AQ187" s="1">
        <v>3</v>
      </c>
      <c r="AR187" s="1">
        <v>2</v>
      </c>
      <c r="AS187" s="1">
        <v>1</v>
      </c>
      <c r="AT187" s="1">
        <v>1</v>
      </c>
      <c r="AU187" s="1">
        <v>4</v>
      </c>
      <c r="AV187" s="1">
        <v>4</v>
      </c>
      <c r="AW187" s="1">
        <v>1</v>
      </c>
      <c r="AX187" s="1">
        <v>2</v>
      </c>
      <c r="AY187" s="1">
        <v>1</v>
      </c>
      <c r="AZ187" s="1">
        <v>1</v>
      </c>
      <c r="BA187" s="1">
        <v>1</v>
      </c>
      <c r="BB187" s="1">
        <v>1</v>
      </c>
      <c r="BC187" s="1">
        <v>1</v>
      </c>
      <c r="BD187" s="1">
        <v>1</v>
      </c>
      <c r="BE187" s="1">
        <v>2</v>
      </c>
      <c r="BF187" s="1">
        <v>5</v>
      </c>
      <c r="BG187" s="1">
        <v>4</v>
      </c>
      <c r="BH187" s="1">
        <v>5</v>
      </c>
      <c r="BI187" s="1">
        <v>1</v>
      </c>
      <c r="BJ187" s="1">
        <v>1</v>
      </c>
      <c r="BK187" s="1">
        <v>1</v>
      </c>
      <c r="BL187" s="1">
        <v>1</v>
      </c>
      <c r="BM187" s="1">
        <v>1</v>
      </c>
      <c r="BN187" s="1">
        <v>1</v>
      </c>
      <c r="BO187" s="1">
        <v>1</v>
      </c>
      <c r="BP187" s="1">
        <v>6</v>
      </c>
      <c r="BQ187">
        <f t="shared" si="41"/>
        <v>17</v>
      </c>
      <c r="BR187">
        <f t="shared" si="0"/>
        <v>47</v>
      </c>
      <c r="BS187">
        <f t="shared" si="42"/>
        <v>12</v>
      </c>
    </row>
    <row r="188" spans="1:71" ht="12.75" x14ac:dyDescent="0.35">
      <c r="A188" s="2">
        <v>43347.323615706016</v>
      </c>
      <c r="B188" s="1" t="s">
        <v>58</v>
      </c>
      <c r="C188" s="1" t="str">
        <f t="shared" si="29"/>
        <v>ЖКСП</v>
      </c>
      <c r="D188" s="1" t="str">
        <f t="shared" si="30"/>
        <v>3. В загоне</v>
      </c>
      <c r="E188" s="1" t="str">
        <f t="shared" si="31"/>
        <v>2. Умеренный</v>
      </c>
      <c r="F188" s="1" t="str">
        <f t="shared" si="32"/>
        <v>2. Ничотак</v>
      </c>
      <c r="G188" s="1" t="str">
        <f t="shared" si="33"/>
        <v>2. Хрен знает</v>
      </c>
      <c r="H188" s="1" t="str">
        <f t="shared" si="34"/>
        <v>3. Люблю</v>
      </c>
      <c r="I188" s="1" t="str">
        <f t="shared" si="35"/>
        <v>2. Всяко-разно</v>
      </c>
      <c r="J188" t="str">
        <f t="shared" si="36"/>
        <v>2. Вроде был…</v>
      </c>
      <c r="K188" t="str">
        <f t="shared" si="37"/>
        <v>2. Средний</v>
      </c>
      <c r="L188" t="str">
        <f t="shared" si="38"/>
        <v>3. Крута!!!</v>
      </c>
      <c r="M188" t="str">
        <f t="shared" si="39"/>
        <v>1. Низкие ДУ</v>
      </c>
      <c r="N188" t="str">
        <f t="shared" si="40"/>
        <v>1. Ниче, подождут</v>
      </c>
      <c r="O188" s="1">
        <v>40</v>
      </c>
      <c r="P188" s="1">
        <v>19</v>
      </c>
      <c r="Q188" s="1">
        <v>17</v>
      </c>
      <c r="R188" s="1">
        <v>6</v>
      </c>
      <c r="S188" s="1">
        <v>10</v>
      </c>
      <c r="T188" s="1">
        <v>14</v>
      </c>
      <c r="U188" s="1">
        <v>6</v>
      </c>
      <c r="V188" s="1">
        <v>4</v>
      </c>
      <c r="W188" s="1">
        <v>4</v>
      </c>
      <c r="X188" s="1">
        <v>4</v>
      </c>
      <c r="Y188" s="1">
        <v>4</v>
      </c>
      <c r="Z188" s="1">
        <v>2</v>
      </c>
      <c r="AA188" s="1">
        <v>4</v>
      </c>
      <c r="AB188" s="1">
        <v>5</v>
      </c>
      <c r="AC188" s="1">
        <v>2</v>
      </c>
      <c r="AD188" s="1">
        <v>4</v>
      </c>
      <c r="AE188" s="1">
        <v>3</v>
      </c>
      <c r="AF188" s="1">
        <v>3</v>
      </c>
      <c r="AG188" s="1">
        <v>4</v>
      </c>
      <c r="AH188" s="1">
        <v>3</v>
      </c>
      <c r="AI188" s="1">
        <v>2</v>
      </c>
      <c r="AJ188" s="1">
        <v>4</v>
      </c>
      <c r="AK188" s="1">
        <v>1</v>
      </c>
      <c r="AL188" s="1">
        <v>1</v>
      </c>
      <c r="AM188" s="1">
        <v>2</v>
      </c>
      <c r="AN188" s="1">
        <v>3</v>
      </c>
      <c r="AO188" s="1">
        <v>4</v>
      </c>
      <c r="AP188" s="1">
        <v>4</v>
      </c>
      <c r="AQ188" s="1">
        <v>3</v>
      </c>
      <c r="AR188" s="1">
        <v>3</v>
      </c>
      <c r="AS188" s="1">
        <v>1</v>
      </c>
      <c r="AT188" s="1">
        <v>2</v>
      </c>
      <c r="AU188" s="1">
        <v>2</v>
      </c>
      <c r="AV188" s="1">
        <v>3</v>
      </c>
      <c r="AW188" s="1">
        <v>3</v>
      </c>
      <c r="AX188" s="1">
        <v>3</v>
      </c>
      <c r="AY188" s="1">
        <v>4</v>
      </c>
      <c r="AZ188" s="1">
        <v>2</v>
      </c>
      <c r="BA188" s="1">
        <v>1</v>
      </c>
      <c r="BB188" s="1">
        <v>3</v>
      </c>
      <c r="BC188" s="1">
        <v>3</v>
      </c>
      <c r="BD188" s="1">
        <v>4</v>
      </c>
      <c r="BE188" s="1">
        <v>1</v>
      </c>
      <c r="BF188" s="1">
        <v>4</v>
      </c>
      <c r="BG188" s="1">
        <v>1</v>
      </c>
      <c r="BH188" s="1">
        <v>3</v>
      </c>
      <c r="BI188" s="1">
        <v>1</v>
      </c>
      <c r="BJ188" s="1">
        <v>2</v>
      </c>
      <c r="BK188" s="1">
        <v>1</v>
      </c>
      <c r="BL188" s="1">
        <v>1</v>
      </c>
      <c r="BM188" s="1">
        <v>1</v>
      </c>
      <c r="BN188" s="1">
        <v>1</v>
      </c>
      <c r="BO188" s="1">
        <v>1</v>
      </c>
      <c r="BP188" s="1">
        <v>4</v>
      </c>
      <c r="BQ188">
        <f t="shared" si="41"/>
        <v>37</v>
      </c>
      <c r="BR188">
        <f t="shared" si="0"/>
        <v>62</v>
      </c>
      <c r="BS188">
        <f t="shared" si="42"/>
        <v>11</v>
      </c>
    </row>
    <row r="189" spans="1:71" ht="12.75" x14ac:dyDescent="0.35">
      <c r="A189" s="2">
        <v>43347.327235833334</v>
      </c>
      <c r="B189" s="1" t="s">
        <v>58</v>
      </c>
      <c r="C189" s="1" t="str">
        <f t="shared" si="29"/>
        <v>???</v>
      </c>
      <c r="D189" s="1" t="str">
        <f t="shared" si="30"/>
        <v>3. В загоне</v>
      </c>
      <c r="E189" s="1" t="str">
        <f t="shared" si="31"/>
        <v>1. Высокий</v>
      </c>
      <c r="F189" s="1" t="str">
        <f t="shared" si="32"/>
        <v>2. Ничотак</v>
      </c>
      <c r="G189" s="1" t="str">
        <f t="shared" si="33"/>
        <v>2. Хрен знает</v>
      </c>
      <c r="H189" s="1" t="str">
        <f t="shared" si="34"/>
        <v>2. Ну так...</v>
      </c>
      <c r="I189" s="1" t="str">
        <f t="shared" si="35"/>
        <v>2. Всяко-разно</v>
      </c>
      <c r="J189" t="str">
        <f t="shared" si="36"/>
        <v>1. Недавно</v>
      </c>
      <c r="K189" t="str">
        <f t="shared" si="37"/>
        <v>2. Средний</v>
      </c>
      <c r="L189" t="str">
        <f t="shared" si="38"/>
        <v>2. Вроде был…</v>
      </c>
      <c r="M189" t="str">
        <f t="shared" si="39"/>
        <v>2. Смешанно</v>
      </c>
      <c r="N189" t="str">
        <f t="shared" si="40"/>
        <v>3. Простойэтоплоха!</v>
      </c>
      <c r="O189" s="1">
        <v>33</v>
      </c>
      <c r="P189" s="1">
        <v>12</v>
      </c>
      <c r="Q189" s="1">
        <v>3</v>
      </c>
      <c r="R189" s="1">
        <v>5</v>
      </c>
      <c r="S189" s="1">
        <v>2</v>
      </c>
      <c r="T189" s="1">
        <v>7</v>
      </c>
      <c r="U189" s="1">
        <v>5</v>
      </c>
      <c r="V189" s="1">
        <v>3</v>
      </c>
      <c r="W189" s="1">
        <v>3</v>
      </c>
      <c r="X189" s="1">
        <v>3</v>
      </c>
      <c r="Y189" s="1">
        <v>4</v>
      </c>
      <c r="Z189" s="1">
        <v>4</v>
      </c>
      <c r="AA189" s="1">
        <v>2</v>
      </c>
      <c r="AB189" s="1">
        <v>4</v>
      </c>
      <c r="AC189" s="1">
        <v>4</v>
      </c>
      <c r="AD189" s="1">
        <v>4</v>
      </c>
      <c r="AE189" s="1">
        <v>3</v>
      </c>
      <c r="AF189" s="1">
        <v>2</v>
      </c>
      <c r="AG189" s="1">
        <v>3</v>
      </c>
      <c r="AH189" s="1">
        <v>4</v>
      </c>
      <c r="AI189" s="1">
        <v>4</v>
      </c>
      <c r="AJ189" s="1">
        <v>4</v>
      </c>
      <c r="AK189" s="1">
        <v>3</v>
      </c>
      <c r="AL189" s="1">
        <v>3</v>
      </c>
      <c r="AM189" s="1">
        <v>3</v>
      </c>
      <c r="AN189" s="1">
        <v>4</v>
      </c>
      <c r="AO189" s="1">
        <v>4</v>
      </c>
      <c r="AP189" s="1">
        <v>4</v>
      </c>
      <c r="AQ189" s="1">
        <v>4</v>
      </c>
      <c r="AR189" s="1">
        <v>2</v>
      </c>
      <c r="AS189" s="1">
        <v>2</v>
      </c>
      <c r="AT189" s="1">
        <v>4</v>
      </c>
      <c r="AU189" s="1">
        <v>4</v>
      </c>
      <c r="AV189" s="1">
        <v>4</v>
      </c>
      <c r="AW189" s="1">
        <v>3</v>
      </c>
      <c r="AX189" s="1">
        <v>3</v>
      </c>
      <c r="AY189" s="1">
        <v>4</v>
      </c>
      <c r="AZ189" s="1">
        <v>4</v>
      </c>
      <c r="BA189" s="1">
        <v>2</v>
      </c>
      <c r="BB189" s="1">
        <v>3</v>
      </c>
      <c r="BC189" s="1">
        <v>4</v>
      </c>
      <c r="BD189" s="1">
        <v>2</v>
      </c>
      <c r="BE189" s="1">
        <v>2</v>
      </c>
      <c r="BF189" s="1">
        <v>4</v>
      </c>
      <c r="BG189" s="1">
        <v>3</v>
      </c>
      <c r="BH189" s="1">
        <v>3</v>
      </c>
      <c r="BI189" s="1">
        <v>1</v>
      </c>
      <c r="BJ189" s="1">
        <v>2</v>
      </c>
      <c r="BK189" s="1">
        <v>3</v>
      </c>
      <c r="BL189" s="1">
        <v>2</v>
      </c>
      <c r="BM189" s="1">
        <v>5</v>
      </c>
      <c r="BN189" s="1">
        <v>4</v>
      </c>
      <c r="BO189" s="1">
        <v>2</v>
      </c>
      <c r="BP189" s="1">
        <v>5</v>
      </c>
      <c r="BQ189">
        <f t="shared" si="41"/>
        <v>33</v>
      </c>
      <c r="BR189">
        <f t="shared" si="0"/>
        <v>80</v>
      </c>
      <c r="BS189">
        <f t="shared" si="42"/>
        <v>22</v>
      </c>
    </row>
    <row r="190" spans="1:71" ht="12.75" x14ac:dyDescent="0.35">
      <c r="A190" s="2">
        <v>43347.339777222223</v>
      </c>
      <c r="B190" s="1" t="s">
        <v>58</v>
      </c>
      <c r="C190" s="1" t="str">
        <f t="shared" si="29"/>
        <v>???</v>
      </c>
      <c r="D190" s="1" t="str">
        <f t="shared" si="30"/>
        <v>1. Не уставший</v>
      </c>
      <c r="E190" s="1" t="str">
        <f t="shared" si="31"/>
        <v>2. Умеренный</v>
      </c>
      <c r="F190" s="1" t="str">
        <f t="shared" si="32"/>
        <v>1. Молодой</v>
      </c>
      <c r="G190" s="1" t="str">
        <f t="shared" si="33"/>
        <v>2. Хрен знает</v>
      </c>
      <c r="H190" s="1" t="str">
        <f t="shared" si="34"/>
        <v>2. Ну так...</v>
      </c>
      <c r="I190" s="1" t="str">
        <f t="shared" si="35"/>
        <v>2. Всяко-разно</v>
      </c>
      <c r="J190" t="str">
        <f t="shared" si="36"/>
        <v>1. Недавно</v>
      </c>
      <c r="K190" t="str">
        <f t="shared" si="37"/>
        <v>1. КороткийНедавно</v>
      </c>
      <c r="L190" t="str">
        <f t="shared" si="38"/>
        <v>1. Отстой</v>
      </c>
      <c r="M190" t="str">
        <f t="shared" si="39"/>
        <v>3. нимагубезпочты</v>
      </c>
      <c r="N190" t="str">
        <f t="shared" si="40"/>
        <v>3. Простойэтоплоха!</v>
      </c>
      <c r="O190" s="1">
        <v>29</v>
      </c>
      <c r="P190" s="1">
        <v>13</v>
      </c>
      <c r="Q190" s="1">
        <v>2</v>
      </c>
      <c r="R190" s="1">
        <v>5</v>
      </c>
      <c r="S190" s="1">
        <v>0</v>
      </c>
      <c r="T190" s="1">
        <v>0</v>
      </c>
      <c r="U190" s="1">
        <v>1</v>
      </c>
      <c r="V190" s="1">
        <v>4</v>
      </c>
      <c r="W190" s="1">
        <v>1</v>
      </c>
      <c r="X190" s="1">
        <v>2</v>
      </c>
      <c r="Y190" s="1">
        <v>1</v>
      </c>
      <c r="Z190" s="1">
        <v>5</v>
      </c>
      <c r="AA190" s="1">
        <v>2</v>
      </c>
      <c r="AB190" s="1">
        <v>1</v>
      </c>
      <c r="AC190" s="1">
        <v>1</v>
      </c>
      <c r="AD190" s="1">
        <v>1</v>
      </c>
      <c r="AE190" s="1">
        <v>2</v>
      </c>
      <c r="AF190" s="1">
        <v>5</v>
      </c>
      <c r="AG190" s="1">
        <v>2</v>
      </c>
      <c r="AH190" s="1">
        <v>3</v>
      </c>
      <c r="AI190" s="1">
        <v>1</v>
      </c>
      <c r="AJ190" s="1">
        <v>3</v>
      </c>
      <c r="AK190" s="1">
        <v>1</v>
      </c>
      <c r="AL190" s="1">
        <v>1</v>
      </c>
      <c r="AM190" s="1">
        <v>1</v>
      </c>
      <c r="AN190" s="1">
        <v>4</v>
      </c>
      <c r="AO190" s="1">
        <v>3</v>
      </c>
      <c r="AP190" s="1">
        <v>3</v>
      </c>
      <c r="AQ190" s="1">
        <v>1</v>
      </c>
      <c r="AR190" s="1">
        <v>2</v>
      </c>
      <c r="AS190" s="1">
        <v>4</v>
      </c>
      <c r="AT190" s="1">
        <v>2</v>
      </c>
      <c r="AU190" s="1">
        <v>4</v>
      </c>
      <c r="AV190" s="1">
        <v>1</v>
      </c>
      <c r="AW190" s="1">
        <v>2</v>
      </c>
      <c r="AX190" s="1">
        <v>3</v>
      </c>
      <c r="AY190" s="1">
        <v>1</v>
      </c>
      <c r="AZ190" s="1">
        <v>4</v>
      </c>
      <c r="BA190" s="1">
        <v>2</v>
      </c>
      <c r="BB190" s="1">
        <v>4</v>
      </c>
      <c r="BC190" s="1">
        <v>4</v>
      </c>
      <c r="BD190" s="1">
        <v>4</v>
      </c>
      <c r="BE190" s="1">
        <v>3</v>
      </c>
      <c r="BF190" s="1">
        <v>5</v>
      </c>
      <c r="BG190" s="1">
        <v>3</v>
      </c>
      <c r="BH190" s="1">
        <v>5</v>
      </c>
      <c r="BI190" s="1">
        <v>5</v>
      </c>
      <c r="BJ190" s="1">
        <v>5</v>
      </c>
      <c r="BK190" s="1">
        <v>5</v>
      </c>
      <c r="BL190" s="1">
        <v>5</v>
      </c>
      <c r="BM190" s="1">
        <v>5</v>
      </c>
      <c r="BN190" s="1">
        <v>5</v>
      </c>
      <c r="BO190" s="1">
        <v>1</v>
      </c>
      <c r="BP190" s="1">
        <v>3</v>
      </c>
      <c r="BQ190">
        <f t="shared" si="41"/>
        <v>13</v>
      </c>
      <c r="BR190">
        <f t="shared" si="0"/>
        <v>61</v>
      </c>
      <c r="BS190">
        <f t="shared" si="42"/>
        <v>36</v>
      </c>
    </row>
    <row r="191" spans="1:71" ht="12.75" x14ac:dyDescent="0.35">
      <c r="A191" s="2">
        <v>43347.341546030089</v>
      </c>
      <c r="B191" s="1" t="s">
        <v>59</v>
      </c>
      <c r="C191" s="1" t="str">
        <f t="shared" si="29"/>
        <v>???</v>
      </c>
      <c r="D191" s="1" t="str">
        <f t="shared" si="30"/>
        <v>3. В загоне</v>
      </c>
      <c r="E191" s="1" t="str">
        <f t="shared" si="31"/>
        <v>1. Высокий</v>
      </c>
      <c r="F191" s="1" t="str">
        <f t="shared" si="32"/>
        <v>2. Ничотак</v>
      </c>
      <c r="G191" s="1" t="str">
        <f t="shared" si="33"/>
        <v>3. Не заменим</v>
      </c>
      <c r="H191" s="1" t="str">
        <f t="shared" si="34"/>
        <v>2. Ну так...</v>
      </c>
      <c r="I191" s="1" t="str">
        <f t="shared" si="35"/>
        <v>2. Всяко-разно</v>
      </c>
      <c r="J191" t="str">
        <f t="shared" si="36"/>
        <v>3. Очень давно</v>
      </c>
      <c r="K191" t="str">
        <f t="shared" si="37"/>
        <v>2. Средний</v>
      </c>
      <c r="L191" t="str">
        <f t="shared" si="38"/>
        <v>3. Крута!!!</v>
      </c>
      <c r="M191" t="str">
        <f t="shared" si="39"/>
        <v>3. нимагубезпочты</v>
      </c>
      <c r="N191" t="str">
        <f t="shared" si="40"/>
        <v>2. ну не знаю</v>
      </c>
      <c r="O191" s="1">
        <v>44</v>
      </c>
      <c r="P191" s="1">
        <v>27</v>
      </c>
      <c r="Q191" s="1">
        <v>6</v>
      </c>
      <c r="R191" s="1">
        <v>5</v>
      </c>
      <c r="S191" s="1">
        <v>104</v>
      </c>
      <c r="T191" s="1">
        <v>10</v>
      </c>
      <c r="U191" s="1">
        <v>7</v>
      </c>
      <c r="V191" s="1">
        <v>5</v>
      </c>
      <c r="W191" s="1">
        <v>5</v>
      </c>
      <c r="X191" s="1">
        <v>5</v>
      </c>
      <c r="Y191" s="1">
        <v>4</v>
      </c>
      <c r="Z191" s="1">
        <v>1</v>
      </c>
      <c r="AA191" s="1">
        <v>4</v>
      </c>
      <c r="AB191" s="1">
        <v>3</v>
      </c>
      <c r="AC191" s="1">
        <v>3</v>
      </c>
      <c r="AD191" s="1">
        <v>4</v>
      </c>
      <c r="AE191" s="1">
        <v>3</v>
      </c>
      <c r="AF191" s="1">
        <v>4</v>
      </c>
      <c r="AG191" s="1">
        <v>4</v>
      </c>
      <c r="AH191" s="1">
        <v>4</v>
      </c>
      <c r="AI191" s="1">
        <v>4</v>
      </c>
      <c r="AJ191" s="1">
        <v>4</v>
      </c>
      <c r="AK191" s="1">
        <v>3</v>
      </c>
      <c r="AL191" s="1">
        <v>3</v>
      </c>
      <c r="AM191" s="1">
        <v>4</v>
      </c>
      <c r="AN191" s="1">
        <v>2</v>
      </c>
      <c r="AO191" s="1">
        <v>4</v>
      </c>
      <c r="AP191" s="1">
        <v>4</v>
      </c>
      <c r="AQ191" s="1">
        <v>2</v>
      </c>
      <c r="AR191" s="1">
        <v>3</v>
      </c>
      <c r="AS191" s="1">
        <v>4</v>
      </c>
      <c r="AT191" s="1">
        <v>2</v>
      </c>
      <c r="AU191" s="1">
        <v>1</v>
      </c>
      <c r="AV191" s="1">
        <v>3</v>
      </c>
      <c r="AW191" s="1">
        <v>2</v>
      </c>
      <c r="AX191" s="1">
        <v>4</v>
      </c>
      <c r="AY191" s="1">
        <v>4</v>
      </c>
      <c r="AZ191" s="1">
        <v>4</v>
      </c>
      <c r="BA191" s="1">
        <v>4</v>
      </c>
      <c r="BB191" s="1">
        <v>3</v>
      </c>
      <c r="BC191" s="1">
        <v>3</v>
      </c>
      <c r="BD191" s="1">
        <v>2</v>
      </c>
      <c r="BE191" s="1">
        <v>3</v>
      </c>
      <c r="BF191" s="1">
        <v>5</v>
      </c>
      <c r="BG191" s="1">
        <v>2</v>
      </c>
      <c r="BH191" s="1">
        <v>5</v>
      </c>
      <c r="BI191" s="1">
        <v>3</v>
      </c>
      <c r="BJ191" s="1">
        <v>5</v>
      </c>
      <c r="BK191" s="1">
        <v>5</v>
      </c>
      <c r="BL191" s="1">
        <v>5</v>
      </c>
      <c r="BM191" s="1">
        <v>3</v>
      </c>
      <c r="BN191" s="1">
        <v>5</v>
      </c>
      <c r="BO191" s="1">
        <v>2</v>
      </c>
      <c r="BP191" s="1">
        <v>7</v>
      </c>
      <c r="BQ191">
        <f t="shared" si="41"/>
        <v>38</v>
      </c>
      <c r="BR191">
        <f t="shared" si="0"/>
        <v>76</v>
      </c>
      <c r="BS191">
        <f t="shared" si="42"/>
        <v>33</v>
      </c>
    </row>
    <row r="192" spans="1:71" ht="12.75" x14ac:dyDescent="0.35">
      <c r="A192" s="2">
        <v>43347.349513761576</v>
      </c>
      <c r="B192" s="1" t="s">
        <v>58</v>
      </c>
      <c r="C192" s="1" t="str">
        <f t="shared" si="29"/>
        <v>ЖКСП</v>
      </c>
      <c r="D192" s="1" t="str">
        <f t="shared" si="30"/>
        <v>2. Усталый</v>
      </c>
      <c r="E192" s="1" t="str">
        <f t="shared" si="31"/>
        <v>2. Умеренный</v>
      </c>
      <c r="F192" s="1" t="str">
        <f t="shared" si="32"/>
        <v>2. Ничотак</v>
      </c>
      <c r="G192" s="1" t="str">
        <f t="shared" si="33"/>
        <v>2. Хрен знает</v>
      </c>
      <c r="H192" s="1" t="str">
        <f t="shared" si="34"/>
        <v>3. Люблю</v>
      </c>
      <c r="I192" s="1" t="str">
        <f t="shared" si="35"/>
        <v>2. Всяко-разно</v>
      </c>
      <c r="J192" t="str">
        <f t="shared" si="36"/>
        <v>2. Вроде был…</v>
      </c>
      <c r="K192" t="str">
        <f t="shared" si="37"/>
        <v>3. Большой</v>
      </c>
      <c r="L192" t="str">
        <f t="shared" si="38"/>
        <v>2. Вроде был…</v>
      </c>
      <c r="M192" t="str">
        <f t="shared" si="39"/>
        <v>1. Низкие ДУ</v>
      </c>
      <c r="N192" t="str">
        <f t="shared" si="40"/>
        <v>2. ну не знаю</v>
      </c>
      <c r="O192" s="1">
        <v>44</v>
      </c>
      <c r="P192" s="1">
        <v>24</v>
      </c>
      <c r="Q192" s="1">
        <v>18</v>
      </c>
      <c r="R192" s="1">
        <v>6</v>
      </c>
      <c r="S192" s="1">
        <v>13</v>
      </c>
      <c r="T192" s="1">
        <v>21</v>
      </c>
      <c r="U192" s="1">
        <v>5</v>
      </c>
      <c r="V192" s="1">
        <v>3</v>
      </c>
      <c r="W192" s="1">
        <v>3</v>
      </c>
      <c r="X192" s="1">
        <v>3</v>
      </c>
      <c r="Y192" s="1">
        <v>3</v>
      </c>
      <c r="Z192" s="1">
        <v>3</v>
      </c>
      <c r="AA192" s="1">
        <v>2</v>
      </c>
      <c r="AB192" s="1">
        <v>2</v>
      </c>
      <c r="AC192" s="1">
        <v>2</v>
      </c>
      <c r="AD192" s="1">
        <v>3</v>
      </c>
      <c r="AE192" s="1">
        <v>3</v>
      </c>
      <c r="AF192" s="1">
        <v>3</v>
      </c>
      <c r="AG192" s="1">
        <v>2</v>
      </c>
      <c r="AH192" s="1">
        <v>2</v>
      </c>
      <c r="AI192" s="1">
        <v>3</v>
      </c>
      <c r="AJ192" s="1">
        <v>4</v>
      </c>
      <c r="AK192" s="1">
        <v>3</v>
      </c>
      <c r="AL192" s="1">
        <v>2</v>
      </c>
      <c r="AM192" s="1">
        <v>3</v>
      </c>
      <c r="AN192" s="1">
        <v>1</v>
      </c>
      <c r="AO192" s="1">
        <v>4</v>
      </c>
      <c r="AP192" s="1">
        <v>4</v>
      </c>
      <c r="AQ192" s="1">
        <v>2</v>
      </c>
      <c r="AR192" s="1">
        <v>3</v>
      </c>
      <c r="AS192" s="1">
        <v>2</v>
      </c>
      <c r="AT192" s="1">
        <v>1</v>
      </c>
      <c r="AU192" s="1">
        <v>3</v>
      </c>
      <c r="AV192" s="1">
        <v>3</v>
      </c>
      <c r="AW192" s="1">
        <v>3</v>
      </c>
      <c r="AX192" s="1">
        <v>2</v>
      </c>
      <c r="AY192" s="1">
        <v>2</v>
      </c>
      <c r="AZ192" s="1">
        <v>3</v>
      </c>
      <c r="BA192" s="1">
        <v>2</v>
      </c>
      <c r="BB192" s="1">
        <v>2</v>
      </c>
      <c r="BC192" s="1">
        <v>4</v>
      </c>
      <c r="BD192" s="1">
        <v>1</v>
      </c>
      <c r="BE192" s="1">
        <v>3</v>
      </c>
      <c r="BF192" s="1">
        <v>4</v>
      </c>
      <c r="BG192" s="1">
        <v>3</v>
      </c>
      <c r="BH192" s="1">
        <v>3</v>
      </c>
      <c r="BI192" s="1">
        <v>1</v>
      </c>
      <c r="BJ192" s="1">
        <v>2</v>
      </c>
      <c r="BK192" s="1">
        <v>1</v>
      </c>
      <c r="BL192" s="1">
        <v>1</v>
      </c>
      <c r="BM192" s="1">
        <v>3</v>
      </c>
      <c r="BN192" s="1">
        <v>1</v>
      </c>
      <c r="BO192" s="1">
        <v>2</v>
      </c>
      <c r="BP192" s="1">
        <v>5</v>
      </c>
      <c r="BQ192">
        <f t="shared" si="41"/>
        <v>27</v>
      </c>
      <c r="BR192">
        <f t="shared" si="0"/>
        <v>62</v>
      </c>
      <c r="BS192">
        <f t="shared" si="42"/>
        <v>14</v>
      </c>
    </row>
    <row r="193" spans="1:71" ht="12.75" x14ac:dyDescent="0.35">
      <c r="A193" s="2">
        <v>43347.353055231477</v>
      </c>
      <c r="B193" s="1" t="s">
        <v>58</v>
      </c>
      <c r="C193" s="1" t="str">
        <f t="shared" si="29"/>
        <v>М</v>
      </c>
      <c r="D193" s="1" t="str">
        <f t="shared" si="30"/>
        <v>2. Усталый</v>
      </c>
      <c r="E193" s="1" t="str">
        <f t="shared" si="31"/>
        <v>2. Умеренный</v>
      </c>
      <c r="F193" s="1" t="str">
        <f t="shared" si="32"/>
        <v>1. Молодой</v>
      </c>
      <c r="G193" s="1" t="str">
        <f t="shared" si="33"/>
        <v>1. Легко заменим</v>
      </c>
      <c r="H193" s="1" t="str">
        <f t="shared" si="34"/>
        <v>2. Ну так...</v>
      </c>
      <c r="I193" s="1" t="str">
        <f t="shared" si="35"/>
        <v>2. Всяко-разно</v>
      </c>
      <c r="J193" t="str">
        <f t="shared" si="36"/>
        <v>2. Вроде был…</v>
      </c>
      <c r="K193" t="str">
        <f t="shared" si="37"/>
        <v>2. Средний</v>
      </c>
      <c r="L193" t="str">
        <f t="shared" si="38"/>
        <v>2. Вроде был…</v>
      </c>
      <c r="M193" t="str">
        <f t="shared" si="39"/>
        <v>1. Низкие ДУ</v>
      </c>
      <c r="N193" t="str">
        <f t="shared" si="40"/>
        <v>3. Простойэтоплоха!</v>
      </c>
      <c r="O193" s="1">
        <v>28</v>
      </c>
      <c r="P193" s="1">
        <v>5</v>
      </c>
      <c r="Q193" s="1">
        <v>0.2</v>
      </c>
      <c r="R193" s="1">
        <v>4</v>
      </c>
      <c r="S193" s="1">
        <v>8</v>
      </c>
      <c r="T193" s="1">
        <v>8</v>
      </c>
      <c r="U193" s="1">
        <v>5</v>
      </c>
      <c r="V193" s="1">
        <v>4</v>
      </c>
      <c r="W193" s="1">
        <v>3</v>
      </c>
      <c r="X193" s="1">
        <v>2</v>
      </c>
      <c r="Y193" s="1">
        <v>4</v>
      </c>
      <c r="Z193" s="1">
        <v>3</v>
      </c>
      <c r="AA193" s="1">
        <v>2</v>
      </c>
      <c r="AB193" s="1">
        <v>3</v>
      </c>
      <c r="AC193" s="1">
        <v>2</v>
      </c>
      <c r="AD193" s="1">
        <v>2</v>
      </c>
      <c r="AE193" s="1">
        <v>2</v>
      </c>
      <c r="AF193" s="1">
        <v>4</v>
      </c>
      <c r="AG193" s="1">
        <v>4</v>
      </c>
      <c r="AH193" s="1">
        <v>4</v>
      </c>
      <c r="AI193" s="1">
        <v>3</v>
      </c>
      <c r="AJ193" s="1">
        <v>4</v>
      </c>
      <c r="AK193" s="1">
        <v>4</v>
      </c>
      <c r="AL193" s="1">
        <v>3</v>
      </c>
      <c r="AM193" s="1">
        <v>2</v>
      </c>
      <c r="AN193" s="1">
        <v>2</v>
      </c>
      <c r="AO193" s="1">
        <v>3</v>
      </c>
      <c r="AP193" s="1">
        <v>2</v>
      </c>
      <c r="AQ193" s="1">
        <v>2</v>
      </c>
      <c r="AR193" s="1">
        <v>2</v>
      </c>
      <c r="AS193" s="1">
        <v>1</v>
      </c>
      <c r="AT193" s="1">
        <v>2</v>
      </c>
      <c r="AU193" s="1">
        <v>2</v>
      </c>
      <c r="AV193" s="1">
        <v>1</v>
      </c>
      <c r="AW193" s="1">
        <v>1</v>
      </c>
      <c r="AX193" s="1">
        <v>3</v>
      </c>
      <c r="AY193" s="1">
        <v>1</v>
      </c>
      <c r="AZ193" s="1">
        <v>4</v>
      </c>
      <c r="BA193" s="1">
        <v>3</v>
      </c>
      <c r="BB193" s="1">
        <v>4</v>
      </c>
      <c r="BC193" s="1">
        <v>4</v>
      </c>
      <c r="BD193" s="1">
        <v>4</v>
      </c>
      <c r="BE193" s="1">
        <v>2</v>
      </c>
      <c r="BF193" s="1">
        <v>5</v>
      </c>
      <c r="BG193" s="1">
        <v>5</v>
      </c>
      <c r="BH193" s="1">
        <v>3</v>
      </c>
      <c r="BI193" s="1">
        <v>2</v>
      </c>
      <c r="BJ193" s="1">
        <v>2</v>
      </c>
      <c r="BK193" s="1">
        <v>3</v>
      </c>
      <c r="BL193" s="1">
        <v>2</v>
      </c>
      <c r="BM193" s="1">
        <v>4</v>
      </c>
      <c r="BN193" s="1">
        <v>2</v>
      </c>
      <c r="BO193" s="1">
        <v>1</v>
      </c>
      <c r="BP193" s="1">
        <v>2</v>
      </c>
      <c r="BQ193">
        <f t="shared" si="41"/>
        <v>25</v>
      </c>
      <c r="BR193">
        <f t="shared" si="0"/>
        <v>63</v>
      </c>
      <c r="BS193">
        <f t="shared" si="42"/>
        <v>19</v>
      </c>
    </row>
    <row r="194" spans="1:71" ht="12.75" x14ac:dyDescent="0.35">
      <c r="A194" s="2">
        <v>43347.357198194441</v>
      </c>
      <c r="B194" s="1" t="s">
        <v>59</v>
      </c>
      <c r="C194" s="1" t="str">
        <f t="shared" si="29"/>
        <v>???</v>
      </c>
      <c r="D194" s="1" t="str">
        <f t="shared" si="30"/>
        <v>1. Не уставший</v>
      </c>
      <c r="E194" s="1" t="str">
        <f t="shared" si="31"/>
        <v>3. Низкий</v>
      </c>
      <c r="F194" s="1" t="str">
        <f t="shared" si="32"/>
        <v>2. Ничотак</v>
      </c>
      <c r="G194" s="1" t="str">
        <f t="shared" si="33"/>
        <v>3. Не заменим</v>
      </c>
      <c r="H194" s="1" t="str">
        <f t="shared" si="34"/>
        <v>3. Люблю</v>
      </c>
      <c r="I194" s="1" t="str">
        <f t="shared" si="35"/>
        <v>2. Всяко-разно</v>
      </c>
      <c r="J194" t="str">
        <f t="shared" si="36"/>
        <v>2. Вроде был…</v>
      </c>
      <c r="K194" t="str">
        <f t="shared" si="37"/>
        <v>2. Средний</v>
      </c>
      <c r="L194" t="str">
        <f t="shared" si="38"/>
        <v>2. Вроде был…</v>
      </c>
      <c r="M194" t="str">
        <f t="shared" si="39"/>
        <v>1. Низкие ДУ</v>
      </c>
      <c r="N194" t="str">
        <f t="shared" si="40"/>
        <v>1. Ниче, подождут</v>
      </c>
      <c r="O194" s="1">
        <v>35</v>
      </c>
      <c r="P194" s="1">
        <v>15</v>
      </c>
      <c r="Q194" s="1">
        <v>3</v>
      </c>
      <c r="R194" s="1">
        <v>6</v>
      </c>
      <c r="S194" s="1">
        <v>7</v>
      </c>
      <c r="T194" s="1">
        <v>7</v>
      </c>
      <c r="U194" s="1">
        <v>5</v>
      </c>
      <c r="V194" s="1">
        <v>4</v>
      </c>
      <c r="W194" s="1">
        <v>2</v>
      </c>
      <c r="X194" s="1">
        <v>1</v>
      </c>
      <c r="Y194" s="1">
        <v>2</v>
      </c>
      <c r="Z194" s="1">
        <v>4</v>
      </c>
      <c r="AA194" s="1">
        <v>2</v>
      </c>
      <c r="AB194" s="1">
        <v>2</v>
      </c>
      <c r="AC194" s="1">
        <v>2</v>
      </c>
      <c r="AD194" s="1">
        <v>1</v>
      </c>
      <c r="AE194" s="1">
        <v>2</v>
      </c>
      <c r="AF194" s="1">
        <v>4</v>
      </c>
      <c r="AG194" s="1">
        <v>3</v>
      </c>
      <c r="AH194" s="1">
        <v>2</v>
      </c>
      <c r="AI194" s="1">
        <v>1</v>
      </c>
      <c r="AJ194" s="1">
        <v>2</v>
      </c>
      <c r="AK194" s="1">
        <v>4</v>
      </c>
      <c r="AL194" s="1">
        <v>3</v>
      </c>
      <c r="AM194" s="1">
        <v>1</v>
      </c>
      <c r="AN194" s="1">
        <v>1</v>
      </c>
      <c r="AO194" s="1">
        <v>4</v>
      </c>
      <c r="AP194" s="1">
        <v>2</v>
      </c>
      <c r="AQ194" s="1">
        <v>1</v>
      </c>
      <c r="AR194" s="1">
        <v>2</v>
      </c>
      <c r="AS194" s="1">
        <v>1</v>
      </c>
      <c r="AT194" s="1">
        <v>1</v>
      </c>
      <c r="AU194" s="1">
        <v>1</v>
      </c>
      <c r="AV194" s="1">
        <v>1</v>
      </c>
      <c r="AW194" s="1">
        <v>1</v>
      </c>
      <c r="AX194" s="1">
        <v>1</v>
      </c>
      <c r="AY194" s="1">
        <v>1</v>
      </c>
      <c r="AZ194" s="1">
        <v>1</v>
      </c>
      <c r="BA194" s="1">
        <v>1</v>
      </c>
      <c r="BB194" s="1">
        <v>1</v>
      </c>
      <c r="BC194" s="1">
        <v>1</v>
      </c>
      <c r="BD194" s="1">
        <v>3</v>
      </c>
      <c r="BE194" s="1">
        <v>1</v>
      </c>
      <c r="BF194" s="1">
        <v>5</v>
      </c>
      <c r="BG194" s="1">
        <v>5</v>
      </c>
      <c r="BH194" s="1">
        <v>2</v>
      </c>
      <c r="BI194" s="1">
        <v>1</v>
      </c>
      <c r="BJ194" s="1">
        <v>2</v>
      </c>
      <c r="BK194" s="1">
        <v>3</v>
      </c>
      <c r="BL194" s="1">
        <v>4</v>
      </c>
      <c r="BM194" s="1">
        <v>1</v>
      </c>
      <c r="BN194" s="1">
        <v>5</v>
      </c>
      <c r="BO194" s="1">
        <v>1</v>
      </c>
      <c r="BP194" s="1">
        <v>6</v>
      </c>
      <c r="BQ194">
        <f t="shared" si="41"/>
        <v>18</v>
      </c>
      <c r="BR194">
        <f t="shared" si="0"/>
        <v>38</v>
      </c>
      <c r="BS194">
        <f t="shared" si="42"/>
        <v>19</v>
      </c>
    </row>
    <row r="195" spans="1:71" ht="12.75" x14ac:dyDescent="0.35">
      <c r="A195" s="2">
        <v>43347.35823484954</v>
      </c>
      <c r="B195" s="1" t="s">
        <v>59</v>
      </c>
      <c r="C195" s="1" t="str">
        <f t="shared" ref="C195:C258" si="43">IF(Q195&lt;=1,"М",IF(Q195&gt;=7,"ЖКСП","???"))</f>
        <v>???</v>
      </c>
      <c r="D195" s="1" t="str">
        <f t="shared" ref="D195:D258" si="44">IF(BQ195&lt;=22,"1. Не уставший",IF(BQ195&gt;32,"3. В загоне","2. Усталый"))</f>
        <v>3. В загоне</v>
      </c>
      <c r="E195" s="1" t="str">
        <f t="shared" ref="E195:E258" si="45">IF(BR195&gt;67,"1. Высокий",IF(BR195&lt;57,"3. Низкий","2. Умеренный"))</f>
        <v>1. Высокий</v>
      </c>
      <c r="F195" s="1" t="str">
        <f t="shared" ref="F195:F258" si="46">IF(O195&lt;30,"1. Молодой",IF(O195&gt;45, "3. Старый", "2. Ничотак"))</f>
        <v>2. Ничотак</v>
      </c>
      <c r="G195" s="1" t="str">
        <f t="shared" ref="G195:G258" si="47">IF(BP195&lt;=2,"1. Легко заменим",IF(BP195&gt;=6,"3. Не заменим","2. Хрен знает"))</f>
        <v>2. Хрен знает</v>
      </c>
      <c r="H195" s="1" t="str">
        <f t="shared" ref="H195:H258" si="48">IF(R195&lt;=3,"1. Ненавижу",IF(R195&gt;=6,"3. Люблю","2. Ну так..."))</f>
        <v>1. Ненавижу</v>
      </c>
      <c r="I195" s="1" t="str">
        <f t="shared" ref="I195:I258" si="49">IF(V195&lt;=2,"1. Расслабуха",IF(V195&gt;=6,"3. Нервяка","2. Всяко-разно"))</f>
        <v>3. Нервяка</v>
      </c>
      <c r="J195" t="str">
        <f t="shared" ref="J195:J258" si="50">IF(S195&lt;=4,"1. Недавно",IF(S195&gt;=20,"3. Очень давно", "2. Вроде был…"))</f>
        <v>1. Недавно</v>
      </c>
      <c r="K195" t="str">
        <f t="shared" ref="K195:K258" si="51">IF(T195&lt;7,"1. КороткийНедавно",IF(T195&gt;=15,"3. Большой", "2. Средний"))</f>
        <v>2. Средний</v>
      </c>
      <c r="L195" t="str">
        <f t="shared" ref="L195:L258" si="52">IF(U195&lt;=3,"1. Отстой",IF(U195&gt;=6,"3. Крута!!!", "2. Вроде был…"))</f>
        <v>2. Вроде был…</v>
      </c>
      <c r="M195" t="str">
        <f t="shared" ref="M195:M258" si="53">IF(BS195&lt;=20,"1. Низкие ДУ",IF(BS195&gt;=30,"3. нимагубезпочты", "2. Смешанно"))</f>
        <v>3. нимагубезпочты</v>
      </c>
      <c r="N195" t="str">
        <f t="shared" ref="N195:N258" si="54">IF(BM195&lt;=2,"1. Ниче, подождут",IF(BM195&gt;=4,"3. Простойэтоплоха!", "2. ну не знаю"))</f>
        <v>3. Простойэтоплоха!</v>
      </c>
      <c r="O195" s="1">
        <v>36</v>
      </c>
      <c r="P195" s="1">
        <v>15</v>
      </c>
      <c r="Q195" s="1">
        <v>6</v>
      </c>
      <c r="R195" s="1">
        <v>2</v>
      </c>
      <c r="S195" s="1">
        <v>1</v>
      </c>
      <c r="T195" s="1">
        <v>7</v>
      </c>
      <c r="U195" s="1">
        <v>5</v>
      </c>
      <c r="V195" s="1">
        <v>6</v>
      </c>
      <c r="W195" s="1">
        <v>4</v>
      </c>
      <c r="X195" s="1">
        <v>5</v>
      </c>
      <c r="Y195" s="1">
        <v>5</v>
      </c>
      <c r="Z195" s="1">
        <v>5</v>
      </c>
      <c r="AA195" s="1">
        <v>5</v>
      </c>
      <c r="AB195" s="1">
        <v>5</v>
      </c>
      <c r="AC195" s="1">
        <v>4</v>
      </c>
      <c r="AD195" s="1">
        <v>4</v>
      </c>
      <c r="AE195" s="1">
        <v>4</v>
      </c>
      <c r="AF195" s="1">
        <v>2</v>
      </c>
      <c r="AG195" s="1">
        <v>3</v>
      </c>
      <c r="AH195" s="1">
        <v>3</v>
      </c>
      <c r="AI195" s="1">
        <v>4</v>
      </c>
      <c r="AJ195" s="1">
        <v>4</v>
      </c>
      <c r="AK195" s="1">
        <v>4</v>
      </c>
      <c r="AL195" s="1">
        <v>4</v>
      </c>
      <c r="AM195" s="1">
        <v>4</v>
      </c>
      <c r="AN195" s="1">
        <v>2</v>
      </c>
      <c r="AO195" s="1">
        <v>4</v>
      </c>
      <c r="AP195" s="1">
        <v>3</v>
      </c>
      <c r="AQ195" s="1">
        <v>2</v>
      </c>
      <c r="AR195" s="1">
        <v>2</v>
      </c>
      <c r="AS195" s="1">
        <v>2</v>
      </c>
      <c r="AT195" s="1">
        <v>3</v>
      </c>
      <c r="AU195" s="1">
        <v>4</v>
      </c>
      <c r="AV195" s="1">
        <v>2</v>
      </c>
      <c r="AW195" s="1">
        <v>3</v>
      </c>
      <c r="AX195" s="1">
        <v>3</v>
      </c>
      <c r="AY195" s="1">
        <v>3</v>
      </c>
      <c r="AZ195" s="1">
        <v>4</v>
      </c>
      <c r="BA195" s="1">
        <v>3</v>
      </c>
      <c r="BB195" s="1">
        <v>4</v>
      </c>
      <c r="BC195" s="1">
        <v>4</v>
      </c>
      <c r="BD195" s="1">
        <v>4</v>
      </c>
      <c r="BE195" s="1">
        <v>3</v>
      </c>
      <c r="BF195" s="1">
        <v>4</v>
      </c>
      <c r="BG195" s="1">
        <v>3</v>
      </c>
      <c r="BH195" s="1">
        <v>4</v>
      </c>
      <c r="BI195" s="1">
        <v>4</v>
      </c>
      <c r="BJ195" s="1">
        <v>5</v>
      </c>
      <c r="BK195" s="1">
        <v>4</v>
      </c>
      <c r="BL195" s="1">
        <v>4</v>
      </c>
      <c r="BM195" s="1">
        <v>4</v>
      </c>
      <c r="BN195" s="1">
        <v>4</v>
      </c>
      <c r="BO195" s="1">
        <v>1</v>
      </c>
      <c r="BP195" s="1">
        <v>4</v>
      </c>
      <c r="BQ195">
        <f t="shared" ref="BQ195:BQ258" si="55">W195+X195+Y195+(6-Z195)+AA195+AB195+AC195+AD195+AE195+(6-AF195)</f>
        <v>41</v>
      </c>
      <c r="BR195">
        <f t="shared" si="0"/>
        <v>78</v>
      </c>
      <c r="BS195">
        <f t="shared" ref="BS195:BS258" si="56">SUM(BH195:BO195)</f>
        <v>30</v>
      </c>
    </row>
    <row r="196" spans="1:71" ht="12.75" x14ac:dyDescent="0.35">
      <c r="A196" s="2">
        <v>43347.360699791665</v>
      </c>
      <c r="B196" s="1" t="s">
        <v>59</v>
      </c>
      <c r="C196" s="1" t="str">
        <f t="shared" si="43"/>
        <v>???</v>
      </c>
      <c r="D196" s="1" t="str">
        <f t="shared" si="44"/>
        <v>3. В загоне</v>
      </c>
      <c r="E196" s="1" t="str">
        <f t="shared" si="45"/>
        <v>1. Высокий</v>
      </c>
      <c r="F196" s="1" t="str">
        <f t="shared" si="46"/>
        <v>1. Молодой</v>
      </c>
      <c r="G196" s="1" t="str">
        <f t="shared" si="47"/>
        <v>1. Легко заменим</v>
      </c>
      <c r="H196" s="1" t="str">
        <f t="shared" si="48"/>
        <v>2. Ну так...</v>
      </c>
      <c r="I196" s="1" t="str">
        <f t="shared" si="49"/>
        <v>3. Нервяка</v>
      </c>
      <c r="J196" t="str">
        <f t="shared" si="50"/>
        <v>1. Недавно</v>
      </c>
      <c r="K196" t="str">
        <f t="shared" si="51"/>
        <v>2. Средний</v>
      </c>
      <c r="L196" t="str">
        <f t="shared" si="52"/>
        <v>2. Вроде был…</v>
      </c>
      <c r="M196" t="str">
        <f t="shared" si="53"/>
        <v>2. Смешанно</v>
      </c>
      <c r="N196" t="str">
        <f t="shared" si="54"/>
        <v>1. Ниче, подождут</v>
      </c>
      <c r="O196" s="1">
        <v>28</v>
      </c>
      <c r="P196" s="1">
        <v>7</v>
      </c>
      <c r="Q196" s="1">
        <v>2</v>
      </c>
      <c r="R196" s="1">
        <v>5</v>
      </c>
      <c r="S196" s="1">
        <v>0</v>
      </c>
      <c r="T196" s="1">
        <v>7</v>
      </c>
      <c r="U196" s="1">
        <v>4</v>
      </c>
      <c r="V196" s="1">
        <v>6</v>
      </c>
      <c r="W196" s="1">
        <v>4</v>
      </c>
      <c r="X196" s="1">
        <v>5</v>
      </c>
      <c r="Y196" s="1">
        <v>4</v>
      </c>
      <c r="Z196" s="1">
        <v>2</v>
      </c>
      <c r="AA196" s="1">
        <v>3</v>
      </c>
      <c r="AB196" s="1">
        <v>4</v>
      </c>
      <c r="AC196" s="1">
        <v>2</v>
      </c>
      <c r="AD196" s="1">
        <v>4</v>
      </c>
      <c r="AE196" s="1">
        <v>4</v>
      </c>
      <c r="AF196" s="1">
        <v>4</v>
      </c>
      <c r="AG196" s="1">
        <v>2</v>
      </c>
      <c r="AH196" s="1">
        <v>3</v>
      </c>
      <c r="AI196" s="1">
        <v>3</v>
      </c>
      <c r="AJ196" s="1">
        <v>2</v>
      </c>
      <c r="AK196" s="1">
        <v>3</v>
      </c>
      <c r="AL196" s="1">
        <v>4</v>
      </c>
      <c r="AM196" s="1">
        <v>4</v>
      </c>
      <c r="AN196" s="1">
        <v>2</v>
      </c>
      <c r="AO196" s="1">
        <v>4</v>
      </c>
      <c r="AP196" s="1">
        <v>4</v>
      </c>
      <c r="AQ196" s="1">
        <v>4</v>
      </c>
      <c r="AR196" s="1">
        <v>3</v>
      </c>
      <c r="AS196" s="1">
        <v>2</v>
      </c>
      <c r="AT196" s="1">
        <v>4</v>
      </c>
      <c r="AU196" s="1">
        <v>1</v>
      </c>
      <c r="AV196" s="1">
        <v>3</v>
      </c>
      <c r="AW196" s="1">
        <v>3</v>
      </c>
      <c r="AX196" s="1">
        <v>4</v>
      </c>
      <c r="AY196" s="1">
        <v>4</v>
      </c>
      <c r="AZ196" s="1">
        <v>4</v>
      </c>
      <c r="BA196" s="1">
        <v>1</v>
      </c>
      <c r="BB196" s="1">
        <v>1</v>
      </c>
      <c r="BC196" s="1">
        <v>4</v>
      </c>
      <c r="BD196" s="1">
        <v>3</v>
      </c>
      <c r="BE196" s="1">
        <v>2</v>
      </c>
      <c r="BF196" s="1">
        <v>4</v>
      </c>
      <c r="BG196" s="1">
        <v>4</v>
      </c>
      <c r="BH196" s="1">
        <v>4</v>
      </c>
      <c r="BI196" s="1">
        <v>4</v>
      </c>
      <c r="BJ196" s="1">
        <v>2</v>
      </c>
      <c r="BK196" s="1">
        <v>4</v>
      </c>
      <c r="BL196" s="1">
        <v>4</v>
      </c>
      <c r="BM196" s="1">
        <v>1</v>
      </c>
      <c r="BN196" s="1">
        <v>2</v>
      </c>
      <c r="BO196" s="1">
        <v>1</v>
      </c>
      <c r="BP196" s="1">
        <v>2</v>
      </c>
      <c r="BQ196">
        <f t="shared" si="55"/>
        <v>36</v>
      </c>
      <c r="BR196">
        <f t="shared" si="0"/>
        <v>72</v>
      </c>
      <c r="BS196">
        <f t="shared" si="56"/>
        <v>22</v>
      </c>
    </row>
    <row r="197" spans="1:71" ht="12.75" x14ac:dyDescent="0.35">
      <c r="A197" s="2">
        <v>43347.369244351852</v>
      </c>
      <c r="B197" s="1" t="s">
        <v>59</v>
      </c>
      <c r="C197" s="1" t="str">
        <f t="shared" si="43"/>
        <v>ЖКСП</v>
      </c>
      <c r="D197" s="1" t="str">
        <f t="shared" si="44"/>
        <v>1. Не уставший</v>
      </c>
      <c r="E197" s="1" t="str">
        <f t="shared" si="45"/>
        <v>1. Высокий</v>
      </c>
      <c r="F197" s="1" t="str">
        <f t="shared" si="46"/>
        <v>2. Ничотак</v>
      </c>
      <c r="G197" s="1" t="str">
        <f t="shared" si="47"/>
        <v>2. Хрен знает</v>
      </c>
      <c r="H197" s="1" t="str">
        <f t="shared" si="48"/>
        <v>2. Ну так...</v>
      </c>
      <c r="I197" s="1" t="str">
        <f t="shared" si="49"/>
        <v>3. Нервяка</v>
      </c>
      <c r="J197" t="str">
        <f t="shared" si="50"/>
        <v>2. Вроде был…</v>
      </c>
      <c r="K197" t="str">
        <f t="shared" si="51"/>
        <v>2. Средний</v>
      </c>
      <c r="L197" t="str">
        <f t="shared" si="52"/>
        <v>3. Крута!!!</v>
      </c>
      <c r="M197" t="str">
        <f t="shared" si="53"/>
        <v>1. Низкие ДУ</v>
      </c>
      <c r="N197" t="str">
        <f t="shared" si="54"/>
        <v>1. Ниче, подождут</v>
      </c>
      <c r="O197" s="1">
        <v>38</v>
      </c>
      <c r="P197" s="1">
        <v>14</v>
      </c>
      <c r="Q197" s="1">
        <v>9</v>
      </c>
      <c r="R197" s="1">
        <v>5</v>
      </c>
      <c r="S197" s="1">
        <v>5</v>
      </c>
      <c r="T197" s="1">
        <v>14</v>
      </c>
      <c r="U197" s="1">
        <v>7</v>
      </c>
      <c r="V197" s="1">
        <v>6</v>
      </c>
      <c r="W197" s="1">
        <v>2</v>
      </c>
      <c r="X197" s="1">
        <v>1</v>
      </c>
      <c r="Y197" s="1">
        <v>2</v>
      </c>
      <c r="Z197" s="1">
        <v>4</v>
      </c>
      <c r="AA197" s="1">
        <v>1</v>
      </c>
      <c r="AB197" s="1">
        <v>2</v>
      </c>
      <c r="AC197" s="1">
        <v>2</v>
      </c>
      <c r="AD197" s="1">
        <v>2</v>
      </c>
      <c r="AE197" s="1">
        <v>2</v>
      </c>
      <c r="AF197" s="1">
        <v>4</v>
      </c>
      <c r="AG197" s="1">
        <v>3</v>
      </c>
      <c r="AH197" s="1">
        <v>4</v>
      </c>
      <c r="AI197" s="1">
        <v>4</v>
      </c>
      <c r="AJ197" s="1">
        <v>3</v>
      </c>
      <c r="AK197" s="1">
        <v>3</v>
      </c>
      <c r="AL197" s="1">
        <v>4</v>
      </c>
      <c r="AM197" s="1">
        <v>2</v>
      </c>
      <c r="AN197" s="1">
        <v>4</v>
      </c>
      <c r="AO197" s="1">
        <v>4</v>
      </c>
      <c r="AP197" s="1">
        <v>4</v>
      </c>
      <c r="AQ197" s="1">
        <v>3</v>
      </c>
      <c r="AR197" s="1">
        <v>4</v>
      </c>
      <c r="AS197" s="1">
        <v>2</v>
      </c>
      <c r="AT197" s="1">
        <v>1</v>
      </c>
      <c r="AU197" s="1">
        <v>1</v>
      </c>
      <c r="AV197" s="1">
        <v>3</v>
      </c>
      <c r="AW197" s="1">
        <v>4</v>
      </c>
      <c r="AX197" s="1">
        <v>1</v>
      </c>
      <c r="AY197" s="1">
        <v>2</v>
      </c>
      <c r="AZ197" s="1">
        <v>4</v>
      </c>
      <c r="BA197" s="1">
        <v>2</v>
      </c>
      <c r="BB197" s="1">
        <v>3</v>
      </c>
      <c r="BC197" s="1">
        <v>3</v>
      </c>
      <c r="BD197" s="1">
        <v>3</v>
      </c>
      <c r="BE197" s="1">
        <v>4</v>
      </c>
      <c r="BF197" s="1">
        <v>5</v>
      </c>
      <c r="BG197" s="1">
        <v>4</v>
      </c>
      <c r="BH197" s="1">
        <v>5</v>
      </c>
      <c r="BI197" s="1">
        <v>1</v>
      </c>
      <c r="BJ197" s="1">
        <v>1</v>
      </c>
      <c r="BK197" s="1">
        <v>1</v>
      </c>
      <c r="BL197" s="1">
        <v>1</v>
      </c>
      <c r="BM197" s="1">
        <v>1</v>
      </c>
      <c r="BN197" s="1">
        <v>1</v>
      </c>
      <c r="BO197" s="1">
        <v>1</v>
      </c>
      <c r="BP197" s="1">
        <v>4</v>
      </c>
      <c r="BQ197">
        <f t="shared" si="55"/>
        <v>18</v>
      </c>
      <c r="BR197">
        <f t="shared" si="0"/>
        <v>72</v>
      </c>
      <c r="BS197">
        <f t="shared" si="56"/>
        <v>12</v>
      </c>
    </row>
    <row r="198" spans="1:71" ht="12.75" x14ac:dyDescent="0.35">
      <c r="A198" s="2">
        <v>43347.370253865738</v>
      </c>
      <c r="B198" s="1" t="s">
        <v>58</v>
      </c>
      <c r="C198" s="1" t="str">
        <f t="shared" si="43"/>
        <v>???</v>
      </c>
      <c r="D198" s="1" t="str">
        <f t="shared" si="44"/>
        <v>2. Усталый</v>
      </c>
      <c r="E198" s="1" t="str">
        <f t="shared" si="45"/>
        <v>1. Высокий</v>
      </c>
      <c r="F198" s="1" t="str">
        <f t="shared" si="46"/>
        <v>2. Ничотак</v>
      </c>
      <c r="G198" s="1" t="str">
        <f t="shared" si="47"/>
        <v>2. Хрен знает</v>
      </c>
      <c r="H198" s="1" t="str">
        <f t="shared" si="48"/>
        <v>3. Люблю</v>
      </c>
      <c r="I198" s="1" t="str">
        <f t="shared" si="49"/>
        <v>2. Всяко-разно</v>
      </c>
      <c r="J198" t="str">
        <f t="shared" si="50"/>
        <v>2. Вроде был…</v>
      </c>
      <c r="K198" t="str">
        <f t="shared" si="51"/>
        <v>2. Средний</v>
      </c>
      <c r="L198" t="str">
        <f t="shared" si="52"/>
        <v>3. Крута!!!</v>
      </c>
      <c r="M198" t="str">
        <f t="shared" si="53"/>
        <v>1. Низкие ДУ</v>
      </c>
      <c r="N198" t="str">
        <f t="shared" si="54"/>
        <v>1. Ниче, подождут</v>
      </c>
      <c r="O198" s="1">
        <v>39</v>
      </c>
      <c r="P198" s="1">
        <v>22</v>
      </c>
      <c r="Q198" s="1">
        <v>3</v>
      </c>
      <c r="R198" s="1">
        <v>6</v>
      </c>
      <c r="S198" s="1">
        <v>9</v>
      </c>
      <c r="T198" s="1">
        <v>12</v>
      </c>
      <c r="U198" s="1">
        <v>7</v>
      </c>
      <c r="V198" s="1">
        <v>5</v>
      </c>
      <c r="W198" s="1">
        <v>4</v>
      </c>
      <c r="X198" s="1">
        <v>3</v>
      </c>
      <c r="Y198" s="1">
        <v>3</v>
      </c>
      <c r="Z198" s="1">
        <v>3</v>
      </c>
      <c r="AA198" s="1">
        <v>3</v>
      </c>
      <c r="AB198" s="1">
        <v>2</v>
      </c>
      <c r="AC198" s="1">
        <v>3</v>
      </c>
      <c r="AD198" s="1">
        <v>3</v>
      </c>
      <c r="AE198" s="1">
        <v>3</v>
      </c>
      <c r="AF198" s="1">
        <v>4</v>
      </c>
      <c r="AG198" s="1">
        <v>3</v>
      </c>
      <c r="AH198" s="1">
        <v>3</v>
      </c>
      <c r="AI198" s="1">
        <v>3</v>
      </c>
      <c r="AJ198" s="1">
        <v>4</v>
      </c>
      <c r="AK198" s="1">
        <v>3</v>
      </c>
      <c r="AL198" s="1">
        <v>3</v>
      </c>
      <c r="AM198" s="1">
        <v>4</v>
      </c>
      <c r="AN198" s="1">
        <v>3</v>
      </c>
      <c r="AO198" s="1">
        <v>4</v>
      </c>
      <c r="AP198" s="1">
        <v>4</v>
      </c>
      <c r="AQ198" s="1">
        <v>3</v>
      </c>
      <c r="AR198" s="1">
        <v>2</v>
      </c>
      <c r="AS198" s="1">
        <v>2</v>
      </c>
      <c r="AT198" s="1">
        <v>2</v>
      </c>
      <c r="AU198" s="1">
        <v>3</v>
      </c>
      <c r="AV198" s="1">
        <v>3</v>
      </c>
      <c r="AW198" s="1">
        <v>2</v>
      </c>
      <c r="AX198" s="1">
        <v>3</v>
      </c>
      <c r="AY198" s="1">
        <v>4</v>
      </c>
      <c r="AZ198" s="1">
        <v>4</v>
      </c>
      <c r="BA198" s="1">
        <v>2</v>
      </c>
      <c r="BB198" s="1">
        <v>1</v>
      </c>
      <c r="BC198" s="1">
        <v>3</v>
      </c>
      <c r="BD198" s="1">
        <v>2</v>
      </c>
      <c r="BE198" s="1">
        <v>2</v>
      </c>
      <c r="BF198" s="1">
        <v>5</v>
      </c>
      <c r="BG198" s="1">
        <v>4</v>
      </c>
      <c r="BH198" s="1">
        <v>3</v>
      </c>
      <c r="BI198" s="1">
        <v>3</v>
      </c>
      <c r="BJ198" s="1">
        <v>2</v>
      </c>
      <c r="BK198" s="1">
        <v>3</v>
      </c>
      <c r="BL198" s="1">
        <v>2</v>
      </c>
      <c r="BM198" s="1">
        <v>2</v>
      </c>
      <c r="BN198" s="1">
        <v>3</v>
      </c>
      <c r="BO198" s="1">
        <v>1</v>
      </c>
      <c r="BP198" s="1">
        <v>4</v>
      </c>
      <c r="BQ198">
        <f t="shared" si="55"/>
        <v>29</v>
      </c>
      <c r="BR198">
        <f t="shared" si="0"/>
        <v>69</v>
      </c>
      <c r="BS198">
        <f t="shared" si="56"/>
        <v>19</v>
      </c>
    </row>
    <row r="199" spans="1:71" ht="12.75" x14ac:dyDescent="0.35">
      <c r="A199" s="2">
        <v>43347.376867962965</v>
      </c>
      <c r="B199" s="1" t="s">
        <v>58</v>
      </c>
      <c r="C199" s="1" t="str">
        <f t="shared" si="43"/>
        <v>???</v>
      </c>
      <c r="D199" s="1" t="str">
        <f t="shared" si="44"/>
        <v>2. Усталый</v>
      </c>
      <c r="E199" s="1" t="str">
        <f t="shared" si="45"/>
        <v>2. Умеренный</v>
      </c>
      <c r="F199" s="1" t="str">
        <f t="shared" si="46"/>
        <v>2. Ничотак</v>
      </c>
      <c r="G199" s="1" t="str">
        <f t="shared" si="47"/>
        <v>2. Хрен знает</v>
      </c>
      <c r="H199" s="1" t="str">
        <f t="shared" si="48"/>
        <v>3. Люблю</v>
      </c>
      <c r="I199" s="1" t="str">
        <f t="shared" si="49"/>
        <v>2. Всяко-разно</v>
      </c>
      <c r="J199" t="str">
        <f t="shared" si="50"/>
        <v>2. Вроде был…</v>
      </c>
      <c r="K199" t="str">
        <f t="shared" si="51"/>
        <v>3. Большой</v>
      </c>
      <c r="L199" t="str">
        <f t="shared" si="52"/>
        <v>1. Отстой</v>
      </c>
      <c r="M199" t="str">
        <f t="shared" si="53"/>
        <v>1. Низкие ДУ</v>
      </c>
      <c r="N199" t="str">
        <f t="shared" si="54"/>
        <v>1. Ниче, подождут</v>
      </c>
      <c r="O199" s="1">
        <v>33</v>
      </c>
      <c r="P199" s="1">
        <v>13</v>
      </c>
      <c r="Q199" s="1">
        <v>2</v>
      </c>
      <c r="R199" s="1">
        <v>6</v>
      </c>
      <c r="S199" s="1">
        <v>12</v>
      </c>
      <c r="T199" s="1">
        <v>21</v>
      </c>
      <c r="U199" s="1">
        <v>3</v>
      </c>
      <c r="V199" s="1">
        <v>4</v>
      </c>
      <c r="W199" s="1">
        <v>3</v>
      </c>
      <c r="X199" s="1">
        <v>3</v>
      </c>
      <c r="Y199" s="1">
        <v>3</v>
      </c>
      <c r="Z199" s="1">
        <v>3</v>
      </c>
      <c r="AA199" s="1">
        <v>3</v>
      </c>
      <c r="AB199" s="1">
        <v>3</v>
      </c>
      <c r="AC199" s="1">
        <v>3</v>
      </c>
      <c r="AD199" s="1">
        <v>3</v>
      </c>
      <c r="AE199" s="1">
        <v>4</v>
      </c>
      <c r="AF199" s="1">
        <v>3</v>
      </c>
      <c r="AG199" s="1">
        <v>3</v>
      </c>
      <c r="AH199" s="1">
        <v>2</v>
      </c>
      <c r="AI199" s="1">
        <v>2</v>
      </c>
      <c r="AJ199" s="1">
        <v>3</v>
      </c>
      <c r="AK199" s="1">
        <v>3</v>
      </c>
      <c r="AL199" s="1">
        <v>2</v>
      </c>
      <c r="AM199" s="1">
        <v>2</v>
      </c>
      <c r="AN199" s="1">
        <v>4</v>
      </c>
      <c r="AO199" s="1">
        <v>4</v>
      </c>
      <c r="AP199" s="1">
        <v>4</v>
      </c>
      <c r="AQ199" s="1">
        <v>3</v>
      </c>
      <c r="AR199" s="1">
        <v>3</v>
      </c>
      <c r="AS199" s="1">
        <v>2</v>
      </c>
      <c r="AT199" s="1">
        <v>2</v>
      </c>
      <c r="AU199" s="1">
        <v>3</v>
      </c>
      <c r="AV199" s="1">
        <v>2</v>
      </c>
      <c r="AW199" s="1">
        <v>3</v>
      </c>
      <c r="AX199" s="1">
        <v>2</v>
      </c>
      <c r="AY199" s="1">
        <v>2</v>
      </c>
      <c r="AZ199" s="1">
        <v>3</v>
      </c>
      <c r="BA199" s="1">
        <v>3</v>
      </c>
      <c r="BB199" s="1">
        <v>2</v>
      </c>
      <c r="BC199" s="1">
        <v>3</v>
      </c>
      <c r="BD199" s="1">
        <v>3</v>
      </c>
      <c r="BE199" s="1">
        <v>2</v>
      </c>
      <c r="BF199" s="1">
        <v>4</v>
      </c>
      <c r="BG199" s="1">
        <v>2</v>
      </c>
      <c r="BH199" s="1">
        <v>4</v>
      </c>
      <c r="BI199" s="1">
        <v>1</v>
      </c>
      <c r="BJ199" s="1">
        <v>2</v>
      </c>
      <c r="BK199" s="1">
        <v>1</v>
      </c>
      <c r="BL199" s="1">
        <v>1</v>
      </c>
      <c r="BM199" s="1">
        <v>1</v>
      </c>
      <c r="BN199" s="1">
        <v>1</v>
      </c>
      <c r="BO199" s="1">
        <v>1</v>
      </c>
      <c r="BP199" s="1">
        <v>5</v>
      </c>
      <c r="BQ199">
        <f t="shared" si="55"/>
        <v>31</v>
      </c>
      <c r="BR199">
        <f t="shared" si="0"/>
        <v>64</v>
      </c>
      <c r="BS199">
        <f t="shared" si="56"/>
        <v>12</v>
      </c>
    </row>
    <row r="200" spans="1:71" ht="12.75" x14ac:dyDescent="0.35">
      <c r="A200" s="2">
        <v>43347.379553101855</v>
      </c>
      <c r="B200" s="1" t="s">
        <v>58</v>
      </c>
      <c r="C200" s="1" t="str">
        <f t="shared" si="43"/>
        <v>М</v>
      </c>
      <c r="D200" s="1" t="str">
        <f t="shared" si="44"/>
        <v>1. Не уставший</v>
      </c>
      <c r="E200" s="1" t="str">
        <f t="shared" si="45"/>
        <v>3. Низкий</v>
      </c>
      <c r="F200" s="1" t="str">
        <f t="shared" si="46"/>
        <v>2. Ничотак</v>
      </c>
      <c r="G200" s="1" t="str">
        <f t="shared" si="47"/>
        <v>2. Хрен знает</v>
      </c>
      <c r="H200" s="1" t="str">
        <f t="shared" si="48"/>
        <v>3. Люблю</v>
      </c>
      <c r="I200" s="1" t="str">
        <f t="shared" si="49"/>
        <v>1. Расслабуха</v>
      </c>
      <c r="J200" t="str">
        <f t="shared" si="50"/>
        <v>1. Недавно</v>
      </c>
      <c r="K200" t="str">
        <f t="shared" si="51"/>
        <v>1. КороткийНедавно</v>
      </c>
      <c r="L200" t="str">
        <f t="shared" si="52"/>
        <v>3. Крута!!!</v>
      </c>
      <c r="M200" t="str">
        <f t="shared" si="53"/>
        <v>1. Низкие ДУ</v>
      </c>
      <c r="N200" t="str">
        <f t="shared" si="54"/>
        <v>1. Ниче, подождут</v>
      </c>
      <c r="O200" s="1">
        <v>30</v>
      </c>
      <c r="P200" s="1">
        <v>12</v>
      </c>
      <c r="Q200" s="1">
        <v>1</v>
      </c>
      <c r="R200" s="1">
        <v>6</v>
      </c>
      <c r="S200" s="1">
        <v>2</v>
      </c>
      <c r="T200" s="1">
        <v>5</v>
      </c>
      <c r="U200" s="1">
        <v>7</v>
      </c>
      <c r="V200" s="1">
        <v>2</v>
      </c>
      <c r="W200" s="1">
        <v>2</v>
      </c>
      <c r="X200" s="1">
        <v>1</v>
      </c>
      <c r="Y200" s="1">
        <v>1</v>
      </c>
      <c r="Z200" s="1">
        <v>4</v>
      </c>
      <c r="AA200" s="1">
        <v>2</v>
      </c>
      <c r="AB200" s="1">
        <v>2</v>
      </c>
      <c r="AC200" s="1">
        <v>1</v>
      </c>
      <c r="AD200" s="1">
        <v>2</v>
      </c>
      <c r="AE200" s="1">
        <v>1</v>
      </c>
      <c r="AF200" s="1">
        <v>5</v>
      </c>
      <c r="AG200" s="1">
        <v>2</v>
      </c>
      <c r="AH200" s="1">
        <v>2</v>
      </c>
      <c r="AI200" s="1">
        <v>2</v>
      </c>
      <c r="AJ200" s="1">
        <v>1</v>
      </c>
      <c r="AK200" s="1">
        <v>1</v>
      </c>
      <c r="AL200" s="1">
        <v>1</v>
      </c>
      <c r="AM200" s="1">
        <v>1</v>
      </c>
      <c r="AN200" s="1">
        <v>2</v>
      </c>
      <c r="AO200" s="1">
        <v>4</v>
      </c>
      <c r="AP200" s="1">
        <v>4</v>
      </c>
      <c r="AQ200" s="1">
        <v>3</v>
      </c>
      <c r="AR200" s="1">
        <v>1</v>
      </c>
      <c r="AS200" s="1">
        <v>4</v>
      </c>
      <c r="AT200" s="1">
        <v>1</v>
      </c>
      <c r="AU200" s="1">
        <v>3</v>
      </c>
      <c r="AV200" s="1">
        <v>2</v>
      </c>
      <c r="AW200" s="1">
        <v>1</v>
      </c>
      <c r="AX200" s="1">
        <v>3</v>
      </c>
      <c r="AY200" s="1">
        <v>1</v>
      </c>
      <c r="AZ200" s="1">
        <v>4</v>
      </c>
      <c r="BA200" s="1">
        <v>2</v>
      </c>
      <c r="BB200" s="1">
        <v>1</v>
      </c>
      <c r="BC200" s="1">
        <v>3</v>
      </c>
      <c r="BD200" s="1">
        <v>4</v>
      </c>
      <c r="BE200" s="1">
        <v>1</v>
      </c>
      <c r="BF200" s="1">
        <v>3</v>
      </c>
      <c r="BG200" s="1">
        <v>4</v>
      </c>
      <c r="BH200" s="1">
        <v>3</v>
      </c>
      <c r="BI200" s="1">
        <v>1</v>
      </c>
      <c r="BJ200" s="1">
        <v>1</v>
      </c>
      <c r="BK200" s="1">
        <v>1</v>
      </c>
      <c r="BL200" s="1">
        <v>1</v>
      </c>
      <c r="BM200" s="1">
        <v>1</v>
      </c>
      <c r="BN200" s="1">
        <v>1</v>
      </c>
      <c r="BO200" s="1">
        <v>1</v>
      </c>
      <c r="BP200" s="1">
        <v>4</v>
      </c>
      <c r="BQ200">
        <f t="shared" si="55"/>
        <v>15</v>
      </c>
      <c r="BR200">
        <f t="shared" si="0"/>
        <v>52</v>
      </c>
      <c r="BS200">
        <f t="shared" si="56"/>
        <v>10</v>
      </c>
    </row>
    <row r="201" spans="1:71" ht="12.75" x14ac:dyDescent="0.35">
      <c r="A201" s="2">
        <v>43347.379626863425</v>
      </c>
      <c r="B201" s="1" t="s">
        <v>58</v>
      </c>
      <c r="C201" s="1" t="str">
        <f t="shared" si="43"/>
        <v>М</v>
      </c>
      <c r="D201" s="1" t="str">
        <f t="shared" si="44"/>
        <v>1. Не уставший</v>
      </c>
      <c r="E201" s="1" t="str">
        <f t="shared" si="45"/>
        <v>3. Низкий</v>
      </c>
      <c r="F201" s="1" t="str">
        <f t="shared" si="46"/>
        <v>2. Ничотак</v>
      </c>
      <c r="G201" s="1" t="str">
        <f t="shared" si="47"/>
        <v>3. Не заменим</v>
      </c>
      <c r="H201" s="1" t="str">
        <f t="shared" si="48"/>
        <v>3. Люблю</v>
      </c>
      <c r="I201" s="1" t="str">
        <f t="shared" si="49"/>
        <v>2. Всяко-разно</v>
      </c>
      <c r="J201" t="str">
        <f t="shared" si="50"/>
        <v>1. Недавно</v>
      </c>
      <c r="K201" t="str">
        <f t="shared" si="51"/>
        <v>3. Большой</v>
      </c>
      <c r="L201" t="str">
        <f t="shared" si="52"/>
        <v>3. Крута!!!</v>
      </c>
      <c r="M201" t="str">
        <f t="shared" si="53"/>
        <v>1. Низкие ДУ</v>
      </c>
      <c r="N201" t="str">
        <f t="shared" si="54"/>
        <v>1. Ниче, подождут</v>
      </c>
      <c r="O201" s="1">
        <v>32</v>
      </c>
      <c r="P201" s="1">
        <v>10</v>
      </c>
      <c r="Q201" s="1">
        <v>1</v>
      </c>
      <c r="R201" s="1">
        <v>7</v>
      </c>
      <c r="S201" s="1">
        <v>4</v>
      </c>
      <c r="T201" s="1">
        <v>21</v>
      </c>
      <c r="U201" s="1">
        <v>7</v>
      </c>
      <c r="V201" s="1">
        <v>4</v>
      </c>
      <c r="W201" s="1">
        <v>2</v>
      </c>
      <c r="X201" s="1">
        <v>2</v>
      </c>
      <c r="Y201" s="1">
        <v>2</v>
      </c>
      <c r="Z201" s="1">
        <v>4</v>
      </c>
      <c r="AA201" s="1">
        <v>1</v>
      </c>
      <c r="AB201" s="1">
        <v>2</v>
      </c>
      <c r="AC201" s="1">
        <v>2</v>
      </c>
      <c r="AD201" s="1">
        <v>1</v>
      </c>
      <c r="AE201" s="1">
        <v>3</v>
      </c>
      <c r="AF201" s="1">
        <v>4</v>
      </c>
      <c r="AG201" s="1">
        <v>3</v>
      </c>
      <c r="AH201" s="1">
        <v>2</v>
      </c>
      <c r="AI201" s="1">
        <v>1</v>
      </c>
      <c r="AJ201" s="1">
        <v>2</v>
      </c>
      <c r="AK201" s="1">
        <v>2</v>
      </c>
      <c r="AL201" s="1">
        <v>1</v>
      </c>
      <c r="AM201" s="1">
        <v>3</v>
      </c>
      <c r="AN201" s="1">
        <v>1</v>
      </c>
      <c r="AO201" s="1">
        <v>3</v>
      </c>
      <c r="AP201" s="1">
        <v>3</v>
      </c>
      <c r="AQ201" s="1">
        <v>3</v>
      </c>
      <c r="AR201" s="1">
        <v>2</v>
      </c>
      <c r="AS201" s="1">
        <v>1</v>
      </c>
      <c r="AT201" s="1">
        <v>2</v>
      </c>
      <c r="AU201" s="1">
        <v>3</v>
      </c>
      <c r="AV201" s="1">
        <v>1</v>
      </c>
      <c r="AW201" s="1">
        <v>2</v>
      </c>
      <c r="AX201" s="1">
        <v>3</v>
      </c>
      <c r="AY201" s="1">
        <v>2</v>
      </c>
      <c r="AZ201" s="1">
        <v>2</v>
      </c>
      <c r="BA201" s="1">
        <v>1</v>
      </c>
      <c r="BB201" s="1">
        <v>1</v>
      </c>
      <c r="BC201" s="1">
        <v>1</v>
      </c>
      <c r="BD201" s="1">
        <v>1</v>
      </c>
      <c r="BE201" s="1">
        <v>2</v>
      </c>
      <c r="BF201" s="1">
        <v>1</v>
      </c>
      <c r="BG201" s="1">
        <v>4</v>
      </c>
      <c r="BH201" s="1">
        <v>1</v>
      </c>
      <c r="BI201" s="1">
        <v>1</v>
      </c>
      <c r="BJ201" s="1">
        <v>1</v>
      </c>
      <c r="BK201" s="1">
        <v>1</v>
      </c>
      <c r="BL201" s="1">
        <v>1</v>
      </c>
      <c r="BM201" s="1">
        <v>1</v>
      </c>
      <c r="BN201" s="1">
        <v>1</v>
      </c>
      <c r="BO201" s="1">
        <v>1</v>
      </c>
      <c r="BP201" s="1">
        <v>7</v>
      </c>
      <c r="BQ201">
        <f t="shared" si="55"/>
        <v>19</v>
      </c>
      <c r="BR201">
        <f t="shared" si="0"/>
        <v>45</v>
      </c>
      <c r="BS201">
        <f t="shared" si="56"/>
        <v>8</v>
      </c>
    </row>
    <row r="202" spans="1:71" ht="12.75" x14ac:dyDescent="0.35">
      <c r="A202" s="2">
        <v>43347.384438148147</v>
      </c>
      <c r="B202" s="1" t="s">
        <v>58</v>
      </c>
      <c r="C202" s="1" t="str">
        <f t="shared" si="43"/>
        <v>???</v>
      </c>
      <c r="D202" s="1" t="str">
        <f t="shared" si="44"/>
        <v>1. Не уставший</v>
      </c>
      <c r="E202" s="1" t="str">
        <f t="shared" si="45"/>
        <v>3. Низкий</v>
      </c>
      <c r="F202" s="1" t="str">
        <f t="shared" si="46"/>
        <v>2. Ничотак</v>
      </c>
      <c r="G202" s="1" t="str">
        <f t="shared" si="47"/>
        <v>2. Хрен знает</v>
      </c>
      <c r="H202" s="1" t="str">
        <f t="shared" si="48"/>
        <v>3. Люблю</v>
      </c>
      <c r="I202" s="1" t="str">
        <f t="shared" si="49"/>
        <v>1. Расслабуха</v>
      </c>
      <c r="J202" t="str">
        <f t="shared" si="50"/>
        <v>2. Вроде был…</v>
      </c>
      <c r="K202" t="str">
        <f t="shared" si="51"/>
        <v>3. Большой</v>
      </c>
      <c r="L202" t="str">
        <f t="shared" si="52"/>
        <v>3. Крута!!!</v>
      </c>
      <c r="M202" t="str">
        <f t="shared" si="53"/>
        <v>1. Низкие ДУ</v>
      </c>
      <c r="N202" t="str">
        <f t="shared" si="54"/>
        <v>1. Ниче, подождут</v>
      </c>
      <c r="O202" s="1">
        <v>33</v>
      </c>
      <c r="P202" s="1">
        <v>15</v>
      </c>
      <c r="Q202" s="1">
        <v>2</v>
      </c>
      <c r="R202" s="1">
        <v>7</v>
      </c>
      <c r="S202" s="1">
        <v>7</v>
      </c>
      <c r="T202" s="1">
        <v>17</v>
      </c>
      <c r="U202" s="1">
        <v>7</v>
      </c>
      <c r="V202" s="1">
        <v>2</v>
      </c>
      <c r="W202" s="1">
        <v>2</v>
      </c>
      <c r="X202" s="1">
        <v>2</v>
      </c>
      <c r="Y202" s="1">
        <v>2</v>
      </c>
      <c r="Z202" s="1">
        <v>5</v>
      </c>
      <c r="AA202" s="1">
        <v>1</v>
      </c>
      <c r="AB202" s="1">
        <v>1</v>
      </c>
      <c r="AC202" s="1">
        <v>1</v>
      </c>
      <c r="AD202" s="1">
        <v>1</v>
      </c>
      <c r="AE202" s="1">
        <v>1</v>
      </c>
      <c r="AF202" s="1">
        <v>5</v>
      </c>
      <c r="AG202" s="1">
        <v>1</v>
      </c>
      <c r="AH202" s="1">
        <v>1</v>
      </c>
      <c r="AI202" s="1">
        <v>1</v>
      </c>
      <c r="AJ202" s="1">
        <v>2</v>
      </c>
      <c r="AK202" s="1">
        <v>1</v>
      </c>
      <c r="AL202" s="1">
        <v>1</v>
      </c>
      <c r="AM202" s="1">
        <v>1</v>
      </c>
      <c r="AN202" s="1">
        <v>1</v>
      </c>
      <c r="AO202" s="1">
        <v>4</v>
      </c>
      <c r="AP202" s="1">
        <v>4</v>
      </c>
      <c r="AQ202" s="1">
        <v>3</v>
      </c>
      <c r="AR202" s="1">
        <v>1</v>
      </c>
      <c r="AS202" s="1">
        <v>2</v>
      </c>
      <c r="AT202" s="1">
        <v>4</v>
      </c>
      <c r="AU202" s="1">
        <v>1</v>
      </c>
      <c r="AV202" s="1">
        <v>1</v>
      </c>
      <c r="AW202" s="1">
        <v>3</v>
      </c>
      <c r="AX202" s="1">
        <v>1</v>
      </c>
      <c r="AY202" s="1">
        <v>1</v>
      </c>
      <c r="AZ202" s="1">
        <v>1</v>
      </c>
      <c r="BA202" s="1">
        <v>2</v>
      </c>
      <c r="BB202" s="1">
        <v>1</v>
      </c>
      <c r="BC202" s="1">
        <v>2</v>
      </c>
      <c r="BD202" s="1">
        <v>3</v>
      </c>
      <c r="BE202" s="1">
        <v>1</v>
      </c>
      <c r="BF202" s="1">
        <v>3</v>
      </c>
      <c r="BG202" s="1">
        <v>3</v>
      </c>
      <c r="BH202" s="1">
        <v>1</v>
      </c>
      <c r="BI202" s="1">
        <v>1</v>
      </c>
      <c r="BJ202" s="1">
        <v>1</v>
      </c>
      <c r="BK202" s="1">
        <v>1</v>
      </c>
      <c r="BL202" s="1">
        <v>1</v>
      </c>
      <c r="BM202" s="1">
        <v>1</v>
      </c>
      <c r="BN202" s="1">
        <v>1</v>
      </c>
      <c r="BO202" s="1">
        <v>1</v>
      </c>
      <c r="BP202" s="1">
        <v>4</v>
      </c>
      <c r="BQ202">
        <f t="shared" si="55"/>
        <v>13</v>
      </c>
      <c r="BR202">
        <f t="shared" si="0"/>
        <v>43</v>
      </c>
      <c r="BS202">
        <f t="shared" si="56"/>
        <v>8</v>
      </c>
    </row>
    <row r="203" spans="1:71" ht="12.75" x14ac:dyDescent="0.35">
      <c r="A203" s="2">
        <v>43347.384503078705</v>
      </c>
      <c r="B203" s="1" t="s">
        <v>58</v>
      </c>
      <c r="C203" s="1" t="str">
        <f t="shared" si="43"/>
        <v>М</v>
      </c>
      <c r="D203" s="1" t="str">
        <f t="shared" si="44"/>
        <v>2. Усталый</v>
      </c>
      <c r="E203" s="1" t="str">
        <f t="shared" si="45"/>
        <v>1. Высокий</v>
      </c>
      <c r="F203" s="1" t="str">
        <f t="shared" si="46"/>
        <v>2. Ничотак</v>
      </c>
      <c r="G203" s="1" t="str">
        <f t="shared" si="47"/>
        <v>2. Хрен знает</v>
      </c>
      <c r="H203" s="1" t="str">
        <f t="shared" si="48"/>
        <v>3. Люблю</v>
      </c>
      <c r="I203" s="1" t="str">
        <f t="shared" si="49"/>
        <v>2. Всяко-разно</v>
      </c>
      <c r="J203" t="str">
        <f t="shared" si="50"/>
        <v>2. Вроде был…</v>
      </c>
      <c r="K203" t="str">
        <f t="shared" si="51"/>
        <v>2. Средний</v>
      </c>
      <c r="L203" t="str">
        <f t="shared" si="52"/>
        <v>2. Вроде был…</v>
      </c>
      <c r="M203" t="str">
        <f t="shared" si="53"/>
        <v>1. Низкие ДУ</v>
      </c>
      <c r="N203" t="str">
        <f t="shared" si="54"/>
        <v>1. Ниче, подождут</v>
      </c>
      <c r="O203" s="1">
        <v>38</v>
      </c>
      <c r="P203" s="1">
        <v>15</v>
      </c>
      <c r="Q203" s="1">
        <v>1</v>
      </c>
      <c r="R203" s="1">
        <v>6</v>
      </c>
      <c r="S203" s="1">
        <v>12</v>
      </c>
      <c r="T203" s="1">
        <v>14</v>
      </c>
      <c r="U203" s="1">
        <v>5</v>
      </c>
      <c r="V203" s="1">
        <v>5</v>
      </c>
      <c r="W203" s="1">
        <v>4</v>
      </c>
      <c r="X203" s="1">
        <v>3</v>
      </c>
      <c r="Y203" s="1">
        <v>2</v>
      </c>
      <c r="Z203" s="1">
        <v>4</v>
      </c>
      <c r="AA203" s="1">
        <v>3</v>
      </c>
      <c r="AB203" s="1">
        <v>2</v>
      </c>
      <c r="AC203" s="1">
        <v>3</v>
      </c>
      <c r="AD203" s="1">
        <v>1</v>
      </c>
      <c r="AE203" s="1">
        <v>4</v>
      </c>
      <c r="AF203" s="1">
        <v>3</v>
      </c>
      <c r="AG203" s="1">
        <v>4</v>
      </c>
      <c r="AH203" s="1">
        <v>3</v>
      </c>
      <c r="AI203" s="1">
        <v>4</v>
      </c>
      <c r="AJ203" s="1">
        <v>4</v>
      </c>
      <c r="AK203" s="1">
        <v>4</v>
      </c>
      <c r="AL203" s="1">
        <v>3</v>
      </c>
      <c r="AM203" s="1">
        <v>3</v>
      </c>
      <c r="AN203" s="1">
        <v>3</v>
      </c>
      <c r="AO203" s="1">
        <v>4</v>
      </c>
      <c r="AP203" s="1">
        <v>3</v>
      </c>
      <c r="AQ203" s="1">
        <v>2</v>
      </c>
      <c r="AR203" s="1">
        <v>2</v>
      </c>
      <c r="AS203" s="1">
        <v>2</v>
      </c>
      <c r="AT203" s="1">
        <v>3</v>
      </c>
      <c r="AU203" s="1">
        <v>3</v>
      </c>
      <c r="AV203" s="1">
        <v>3</v>
      </c>
      <c r="AW203" s="1">
        <v>3</v>
      </c>
      <c r="AX203" s="1">
        <v>3</v>
      </c>
      <c r="AY203" s="1">
        <v>2</v>
      </c>
      <c r="AZ203" s="1">
        <v>2</v>
      </c>
      <c r="BA203" s="1">
        <v>2</v>
      </c>
      <c r="BB203" s="1">
        <v>1</v>
      </c>
      <c r="BC203" s="1">
        <v>3</v>
      </c>
      <c r="BD203" s="1">
        <v>3</v>
      </c>
      <c r="BE203" s="1">
        <v>3</v>
      </c>
      <c r="BF203" s="1">
        <v>4</v>
      </c>
      <c r="BG203" s="1">
        <v>3</v>
      </c>
      <c r="BH203" s="1">
        <v>3</v>
      </c>
      <c r="BI203" s="1">
        <v>4</v>
      </c>
      <c r="BJ203" s="1">
        <v>3</v>
      </c>
      <c r="BK203" s="1">
        <v>1</v>
      </c>
      <c r="BL203" s="1">
        <v>2</v>
      </c>
      <c r="BM203" s="1">
        <v>2</v>
      </c>
      <c r="BN203" s="1">
        <v>2</v>
      </c>
      <c r="BO203" s="1">
        <v>1</v>
      </c>
      <c r="BP203" s="1">
        <v>3</v>
      </c>
      <c r="BQ203">
        <f t="shared" si="55"/>
        <v>27</v>
      </c>
      <c r="BR203">
        <f t="shared" si="0"/>
        <v>68</v>
      </c>
      <c r="BS203">
        <f t="shared" si="56"/>
        <v>18</v>
      </c>
    </row>
    <row r="204" spans="1:71" ht="12.75" x14ac:dyDescent="0.35">
      <c r="A204" s="2">
        <v>43347.391417233797</v>
      </c>
      <c r="B204" s="1" t="s">
        <v>58</v>
      </c>
      <c r="C204" s="1" t="str">
        <f t="shared" si="43"/>
        <v>ЖКСП</v>
      </c>
      <c r="D204" s="1" t="str">
        <f t="shared" si="44"/>
        <v>2. Усталый</v>
      </c>
      <c r="E204" s="1" t="str">
        <f t="shared" si="45"/>
        <v>3. Низкий</v>
      </c>
      <c r="F204" s="1" t="str">
        <f t="shared" si="46"/>
        <v>2. Ничотак</v>
      </c>
      <c r="G204" s="1" t="str">
        <f t="shared" si="47"/>
        <v>2. Хрен знает</v>
      </c>
      <c r="H204" s="1" t="str">
        <f t="shared" si="48"/>
        <v>3. Люблю</v>
      </c>
      <c r="I204" s="1" t="str">
        <f t="shared" si="49"/>
        <v>2. Всяко-разно</v>
      </c>
      <c r="J204" t="str">
        <f t="shared" si="50"/>
        <v>2. Вроде был…</v>
      </c>
      <c r="K204" t="str">
        <f t="shared" si="51"/>
        <v>2. Средний</v>
      </c>
      <c r="L204" t="str">
        <f t="shared" si="52"/>
        <v>3. Крута!!!</v>
      </c>
      <c r="M204" t="str">
        <f t="shared" si="53"/>
        <v>1. Низкие ДУ</v>
      </c>
      <c r="N204" t="str">
        <f t="shared" si="54"/>
        <v>1. Ниче, подождут</v>
      </c>
      <c r="O204" s="1">
        <v>35</v>
      </c>
      <c r="P204" s="1">
        <v>17</v>
      </c>
      <c r="Q204" s="1">
        <v>9</v>
      </c>
      <c r="R204" s="1">
        <v>6</v>
      </c>
      <c r="S204" s="1">
        <v>16</v>
      </c>
      <c r="T204" s="1">
        <v>14</v>
      </c>
      <c r="U204" s="1">
        <v>6</v>
      </c>
      <c r="V204" s="1">
        <v>4</v>
      </c>
      <c r="W204" s="1">
        <v>3</v>
      </c>
      <c r="X204" s="1">
        <v>3</v>
      </c>
      <c r="Y204" s="1">
        <v>3</v>
      </c>
      <c r="Z204" s="1">
        <v>2</v>
      </c>
      <c r="AA204" s="1">
        <v>2</v>
      </c>
      <c r="AB204" s="1">
        <v>4</v>
      </c>
      <c r="AC204" s="1">
        <v>3</v>
      </c>
      <c r="AD204" s="1">
        <v>1</v>
      </c>
      <c r="AE204" s="1">
        <v>3</v>
      </c>
      <c r="AF204" s="1">
        <v>3</v>
      </c>
      <c r="AG204" s="1">
        <v>2</v>
      </c>
      <c r="AH204" s="1">
        <v>2</v>
      </c>
      <c r="AI204" s="1">
        <v>2</v>
      </c>
      <c r="AJ204" s="1">
        <v>2</v>
      </c>
      <c r="AK204" s="1">
        <v>3</v>
      </c>
      <c r="AL204" s="1">
        <v>2</v>
      </c>
      <c r="AM204" s="1">
        <v>2</v>
      </c>
      <c r="AN204" s="1">
        <v>3</v>
      </c>
      <c r="AO204" s="1">
        <v>3</v>
      </c>
      <c r="AP204" s="1">
        <v>2</v>
      </c>
      <c r="AQ204" s="1">
        <v>2</v>
      </c>
      <c r="AR204" s="1">
        <v>2</v>
      </c>
      <c r="AS204" s="1">
        <v>2</v>
      </c>
      <c r="AT204" s="1">
        <v>2</v>
      </c>
      <c r="AU204" s="1">
        <v>3</v>
      </c>
      <c r="AV204" s="1">
        <v>3</v>
      </c>
      <c r="AW204" s="1">
        <v>2</v>
      </c>
      <c r="AX204" s="1">
        <v>2</v>
      </c>
      <c r="AY204" s="1">
        <v>2</v>
      </c>
      <c r="AZ204" s="1">
        <v>3</v>
      </c>
      <c r="BA204" s="1">
        <v>2</v>
      </c>
      <c r="BB204" s="1">
        <v>3</v>
      </c>
      <c r="BC204" s="1">
        <v>3</v>
      </c>
      <c r="BD204" s="1">
        <v>1</v>
      </c>
      <c r="BE204" s="1">
        <v>2</v>
      </c>
      <c r="BF204" s="1">
        <v>4</v>
      </c>
      <c r="BG204" s="1">
        <v>3</v>
      </c>
      <c r="BH204" s="1">
        <v>2</v>
      </c>
      <c r="BI204" s="1">
        <v>1</v>
      </c>
      <c r="BJ204" s="1">
        <v>1</v>
      </c>
      <c r="BK204" s="1">
        <v>1</v>
      </c>
      <c r="BL204" s="1">
        <v>1</v>
      </c>
      <c r="BM204" s="1">
        <v>1</v>
      </c>
      <c r="BN204" s="1">
        <v>2</v>
      </c>
      <c r="BO204" s="1">
        <v>1</v>
      </c>
      <c r="BP204" s="1">
        <v>4</v>
      </c>
      <c r="BQ204">
        <f t="shared" si="55"/>
        <v>29</v>
      </c>
      <c r="BR204">
        <f t="shared" si="0"/>
        <v>55</v>
      </c>
      <c r="BS204">
        <f t="shared" si="56"/>
        <v>10</v>
      </c>
    </row>
    <row r="205" spans="1:71" ht="12.75" x14ac:dyDescent="0.35">
      <c r="A205" s="2">
        <v>43347.392155300928</v>
      </c>
      <c r="B205" s="1" t="s">
        <v>59</v>
      </c>
      <c r="C205" s="1" t="str">
        <f t="shared" si="43"/>
        <v>???</v>
      </c>
      <c r="D205" s="1" t="str">
        <f t="shared" si="44"/>
        <v>2. Усталый</v>
      </c>
      <c r="E205" s="1" t="str">
        <f t="shared" si="45"/>
        <v>3. Низкий</v>
      </c>
      <c r="F205" s="1" t="str">
        <f t="shared" si="46"/>
        <v>2. Ничотак</v>
      </c>
      <c r="G205" s="1" t="str">
        <f t="shared" si="47"/>
        <v>1. Легко заменим</v>
      </c>
      <c r="H205" s="1" t="str">
        <f t="shared" si="48"/>
        <v>1. Ненавижу</v>
      </c>
      <c r="I205" s="1" t="str">
        <f t="shared" si="49"/>
        <v>2. Всяко-разно</v>
      </c>
      <c r="J205" t="str">
        <f t="shared" si="50"/>
        <v>2. Вроде был…</v>
      </c>
      <c r="K205" t="str">
        <f t="shared" si="51"/>
        <v>2. Средний</v>
      </c>
      <c r="L205" t="str">
        <f t="shared" si="52"/>
        <v>2. Вроде был…</v>
      </c>
      <c r="M205" t="str">
        <f t="shared" si="53"/>
        <v>1. Низкие ДУ</v>
      </c>
      <c r="N205" t="str">
        <f t="shared" si="54"/>
        <v>1. Ниче, подождут</v>
      </c>
      <c r="O205" s="1">
        <v>31</v>
      </c>
      <c r="P205" s="1">
        <v>10</v>
      </c>
      <c r="Q205" s="1">
        <v>4</v>
      </c>
      <c r="R205" s="1">
        <v>3</v>
      </c>
      <c r="S205" s="1">
        <v>12</v>
      </c>
      <c r="T205" s="1">
        <v>7</v>
      </c>
      <c r="U205" s="1">
        <v>5</v>
      </c>
      <c r="V205" s="1">
        <v>5</v>
      </c>
      <c r="W205" s="1">
        <v>4</v>
      </c>
      <c r="X205" s="1">
        <v>3</v>
      </c>
      <c r="Y205" s="1">
        <v>3</v>
      </c>
      <c r="Z205" s="1">
        <v>3</v>
      </c>
      <c r="AA205" s="1">
        <v>3</v>
      </c>
      <c r="AB205" s="1">
        <v>3</v>
      </c>
      <c r="AC205" s="1">
        <v>3</v>
      </c>
      <c r="AD205" s="1">
        <v>2</v>
      </c>
      <c r="AE205" s="1">
        <v>2</v>
      </c>
      <c r="AF205" s="1">
        <v>4</v>
      </c>
      <c r="AG205" s="1">
        <v>3</v>
      </c>
      <c r="AH205" s="1">
        <v>3</v>
      </c>
      <c r="AI205" s="1">
        <v>2</v>
      </c>
      <c r="AJ205" s="1">
        <v>3</v>
      </c>
      <c r="AK205" s="1">
        <v>2</v>
      </c>
      <c r="AL205" s="1">
        <v>3</v>
      </c>
      <c r="AM205" s="1">
        <v>2</v>
      </c>
      <c r="AN205" s="1">
        <v>1</v>
      </c>
      <c r="AO205" s="1">
        <v>3</v>
      </c>
      <c r="AP205" s="1">
        <v>2</v>
      </c>
      <c r="AQ205" s="1">
        <v>2</v>
      </c>
      <c r="AR205" s="1">
        <v>2</v>
      </c>
      <c r="AS205" s="1">
        <v>1</v>
      </c>
      <c r="AT205" s="1">
        <v>1</v>
      </c>
      <c r="AU205" s="1">
        <v>1</v>
      </c>
      <c r="AV205" s="1">
        <v>1</v>
      </c>
      <c r="AW205" s="1">
        <v>2</v>
      </c>
      <c r="AX205" s="1">
        <v>1</v>
      </c>
      <c r="AY205" s="1">
        <v>2</v>
      </c>
      <c r="AZ205" s="1">
        <v>1</v>
      </c>
      <c r="BA205" s="1">
        <v>1</v>
      </c>
      <c r="BB205" s="1">
        <v>1</v>
      </c>
      <c r="BC205" s="1">
        <v>1</v>
      </c>
      <c r="BD205" s="1">
        <v>1</v>
      </c>
      <c r="BE205" s="1">
        <v>2</v>
      </c>
      <c r="BF205" s="1">
        <v>2</v>
      </c>
      <c r="BG205" s="1">
        <v>2</v>
      </c>
      <c r="BH205" s="1">
        <v>2</v>
      </c>
      <c r="BI205" s="1">
        <v>1</v>
      </c>
      <c r="BJ205" s="1">
        <v>1</v>
      </c>
      <c r="BK205" s="1">
        <v>1</v>
      </c>
      <c r="BL205" s="1">
        <v>1</v>
      </c>
      <c r="BM205" s="1">
        <v>1</v>
      </c>
      <c r="BN205" s="1">
        <v>1</v>
      </c>
      <c r="BO205" s="1">
        <v>1</v>
      </c>
      <c r="BP205" s="1">
        <v>2</v>
      </c>
      <c r="BQ205">
        <f t="shared" si="55"/>
        <v>28</v>
      </c>
      <c r="BR205">
        <f t="shared" si="0"/>
        <v>41</v>
      </c>
      <c r="BS205">
        <f t="shared" si="56"/>
        <v>9</v>
      </c>
    </row>
    <row r="206" spans="1:71" ht="12.75" x14ac:dyDescent="0.35">
      <c r="A206" s="2">
        <v>43347.408089143515</v>
      </c>
      <c r="B206" s="1" t="s">
        <v>58</v>
      </c>
      <c r="C206" s="1" t="str">
        <f t="shared" si="43"/>
        <v>М</v>
      </c>
      <c r="D206" s="1" t="str">
        <f t="shared" si="44"/>
        <v>3. В загоне</v>
      </c>
      <c r="E206" s="1" t="str">
        <f t="shared" si="45"/>
        <v>2. Умеренный</v>
      </c>
      <c r="F206" s="1" t="str">
        <f t="shared" si="46"/>
        <v>2. Ничотак</v>
      </c>
      <c r="G206" s="1" t="str">
        <f t="shared" si="47"/>
        <v>2. Хрен знает</v>
      </c>
      <c r="H206" s="1" t="str">
        <f t="shared" si="48"/>
        <v>3. Люблю</v>
      </c>
      <c r="I206" s="1" t="str">
        <f t="shared" si="49"/>
        <v>2. Всяко-разно</v>
      </c>
      <c r="J206" t="str">
        <f t="shared" si="50"/>
        <v>2. Вроде был…</v>
      </c>
      <c r="K206" t="str">
        <f t="shared" si="51"/>
        <v>3. Большой</v>
      </c>
      <c r="L206" t="str">
        <f t="shared" si="52"/>
        <v>2. Вроде был…</v>
      </c>
      <c r="M206" t="str">
        <f t="shared" si="53"/>
        <v>1. Низкие ДУ</v>
      </c>
      <c r="N206" t="str">
        <f t="shared" si="54"/>
        <v>1. Ниче, подождут</v>
      </c>
      <c r="O206" s="1">
        <v>38</v>
      </c>
      <c r="P206" s="1">
        <v>15</v>
      </c>
      <c r="Q206" s="1">
        <v>0</v>
      </c>
      <c r="R206" s="1">
        <v>6</v>
      </c>
      <c r="S206" s="1">
        <v>6</v>
      </c>
      <c r="T206" s="1">
        <v>17</v>
      </c>
      <c r="U206" s="1">
        <v>4</v>
      </c>
      <c r="V206" s="1">
        <v>4</v>
      </c>
      <c r="W206" s="1">
        <v>4</v>
      </c>
      <c r="X206" s="1">
        <v>4</v>
      </c>
      <c r="Y206" s="1">
        <v>4</v>
      </c>
      <c r="Z206" s="1">
        <v>3</v>
      </c>
      <c r="AA206" s="1">
        <v>1</v>
      </c>
      <c r="AB206" s="1">
        <v>3</v>
      </c>
      <c r="AC206" s="1">
        <v>3</v>
      </c>
      <c r="AD206" s="1">
        <v>4</v>
      </c>
      <c r="AE206" s="1">
        <v>4</v>
      </c>
      <c r="AF206" s="1">
        <v>1</v>
      </c>
      <c r="AG206" s="1">
        <v>4</v>
      </c>
      <c r="AH206" s="1">
        <v>2</v>
      </c>
      <c r="AI206" s="1">
        <v>1</v>
      </c>
      <c r="AJ206" s="1">
        <v>2</v>
      </c>
      <c r="AK206" s="1">
        <v>4</v>
      </c>
      <c r="AL206" s="1">
        <v>4</v>
      </c>
      <c r="AM206" s="1">
        <v>4</v>
      </c>
      <c r="AN206" s="1">
        <v>3</v>
      </c>
      <c r="AO206" s="1">
        <v>4</v>
      </c>
      <c r="AP206" s="1">
        <v>1</v>
      </c>
      <c r="AQ206" s="1">
        <v>2</v>
      </c>
      <c r="AR206" s="1">
        <v>2</v>
      </c>
      <c r="AS206" s="1">
        <v>3</v>
      </c>
      <c r="AT206" s="1">
        <v>2</v>
      </c>
      <c r="AU206" s="1">
        <v>3</v>
      </c>
      <c r="AV206" s="1">
        <v>1</v>
      </c>
      <c r="AW206" s="1">
        <v>4</v>
      </c>
      <c r="AX206" s="1">
        <v>1</v>
      </c>
      <c r="AY206" s="1">
        <v>3</v>
      </c>
      <c r="AZ206" s="1">
        <v>4</v>
      </c>
      <c r="BA206" s="1">
        <v>1</v>
      </c>
      <c r="BB206" s="1">
        <v>1</v>
      </c>
      <c r="BC206" s="1">
        <v>4</v>
      </c>
      <c r="BD206" s="1">
        <v>4</v>
      </c>
      <c r="BE206" s="1">
        <v>2</v>
      </c>
      <c r="BF206" s="1">
        <v>3</v>
      </c>
      <c r="BG206" s="1">
        <v>1</v>
      </c>
      <c r="BH206" s="1">
        <v>1</v>
      </c>
      <c r="BI206" s="1">
        <v>1</v>
      </c>
      <c r="BJ206" s="1">
        <v>1</v>
      </c>
      <c r="BK206" s="1">
        <v>1</v>
      </c>
      <c r="BL206" s="1">
        <v>1</v>
      </c>
      <c r="BM206" s="1">
        <v>1</v>
      </c>
      <c r="BN206" s="1">
        <v>1</v>
      </c>
      <c r="BO206" s="1">
        <v>1</v>
      </c>
      <c r="BP206" s="1">
        <v>4</v>
      </c>
      <c r="BQ206">
        <f t="shared" si="55"/>
        <v>35</v>
      </c>
      <c r="BR206">
        <f t="shared" si="0"/>
        <v>62</v>
      </c>
      <c r="BS206">
        <f t="shared" si="56"/>
        <v>8</v>
      </c>
    </row>
    <row r="207" spans="1:71" ht="12.75" x14ac:dyDescent="0.35">
      <c r="A207" s="2">
        <v>43347.409737499998</v>
      </c>
      <c r="B207" s="1" t="s">
        <v>59</v>
      </c>
      <c r="C207" s="1" t="str">
        <f t="shared" si="43"/>
        <v>???</v>
      </c>
      <c r="D207" s="1" t="str">
        <f t="shared" si="44"/>
        <v>3. В загоне</v>
      </c>
      <c r="E207" s="1" t="str">
        <f t="shared" si="45"/>
        <v>2. Умеренный</v>
      </c>
      <c r="F207" s="1" t="str">
        <f t="shared" si="46"/>
        <v>1. Молодой</v>
      </c>
      <c r="G207" s="1" t="str">
        <f t="shared" si="47"/>
        <v>2. Хрен знает</v>
      </c>
      <c r="H207" s="1" t="str">
        <f t="shared" si="48"/>
        <v>1. Ненавижу</v>
      </c>
      <c r="I207" s="1" t="str">
        <f t="shared" si="49"/>
        <v>3. Нервяка</v>
      </c>
      <c r="J207" t="str">
        <f t="shared" si="50"/>
        <v>2. Вроде был…</v>
      </c>
      <c r="K207" t="str">
        <f t="shared" si="51"/>
        <v>2. Средний</v>
      </c>
      <c r="L207" t="str">
        <f t="shared" si="52"/>
        <v>2. Вроде был…</v>
      </c>
      <c r="M207" t="str">
        <f t="shared" si="53"/>
        <v>1. Низкие ДУ</v>
      </c>
      <c r="N207" t="str">
        <f t="shared" si="54"/>
        <v>1. Ниче, подождут</v>
      </c>
      <c r="O207" s="1">
        <v>28</v>
      </c>
      <c r="P207" s="1">
        <v>10</v>
      </c>
      <c r="Q207" s="3">
        <v>2.5</v>
      </c>
      <c r="R207" s="1">
        <v>3</v>
      </c>
      <c r="S207" s="1">
        <v>8</v>
      </c>
      <c r="T207" s="1">
        <v>7</v>
      </c>
      <c r="U207" s="1">
        <v>5</v>
      </c>
      <c r="V207" s="1">
        <v>6</v>
      </c>
      <c r="W207" s="1">
        <v>4</v>
      </c>
      <c r="X207" s="1">
        <v>3</v>
      </c>
      <c r="Y207" s="1">
        <v>3</v>
      </c>
      <c r="Z207" s="1">
        <v>3</v>
      </c>
      <c r="AA207" s="1">
        <v>2</v>
      </c>
      <c r="AB207" s="1">
        <v>4</v>
      </c>
      <c r="AC207" s="1">
        <v>3</v>
      </c>
      <c r="AD207" s="1">
        <v>4</v>
      </c>
      <c r="AE207" s="1">
        <v>5</v>
      </c>
      <c r="AF207" s="1">
        <v>3</v>
      </c>
      <c r="AG207" s="1">
        <v>3</v>
      </c>
      <c r="AH207" s="1">
        <v>4</v>
      </c>
      <c r="AI207" s="1">
        <v>3</v>
      </c>
      <c r="AJ207" s="1">
        <v>4</v>
      </c>
      <c r="AK207" s="1">
        <v>3</v>
      </c>
      <c r="AL207" s="1">
        <v>2</v>
      </c>
      <c r="AM207" s="1">
        <v>2</v>
      </c>
      <c r="AN207" s="1">
        <v>3</v>
      </c>
      <c r="AO207" s="1">
        <v>4</v>
      </c>
      <c r="AP207" s="1">
        <v>3</v>
      </c>
      <c r="AQ207" s="1">
        <v>3</v>
      </c>
      <c r="AR207" s="1">
        <v>2</v>
      </c>
      <c r="AS207" s="1">
        <v>1</v>
      </c>
      <c r="AT207" s="1">
        <v>2</v>
      </c>
      <c r="AU207" s="1">
        <v>1</v>
      </c>
      <c r="AV207" s="1">
        <v>1</v>
      </c>
      <c r="AW207" s="1">
        <v>3</v>
      </c>
      <c r="AX207" s="1">
        <v>2</v>
      </c>
      <c r="AY207" s="1">
        <v>3</v>
      </c>
      <c r="AZ207" s="1">
        <v>3</v>
      </c>
      <c r="BA207" s="1">
        <v>2</v>
      </c>
      <c r="BB207" s="1">
        <v>4</v>
      </c>
      <c r="BC207" s="1">
        <v>4</v>
      </c>
      <c r="BD207" s="1">
        <v>1</v>
      </c>
      <c r="BE207" s="1">
        <v>1</v>
      </c>
      <c r="BF207" s="1">
        <v>5</v>
      </c>
      <c r="BG207" s="1">
        <v>3</v>
      </c>
      <c r="BH207" s="1">
        <v>3</v>
      </c>
      <c r="BI207" s="1">
        <v>1</v>
      </c>
      <c r="BJ207" s="1">
        <v>1</v>
      </c>
      <c r="BK207" s="1">
        <v>1</v>
      </c>
      <c r="BL207" s="1">
        <v>1</v>
      </c>
      <c r="BM207" s="1">
        <v>1</v>
      </c>
      <c r="BN207" s="1">
        <v>1</v>
      </c>
      <c r="BO207" s="1">
        <v>1</v>
      </c>
      <c r="BP207" s="1">
        <v>5</v>
      </c>
      <c r="BQ207">
        <f t="shared" si="55"/>
        <v>34</v>
      </c>
      <c r="BR207">
        <f t="shared" si="0"/>
        <v>61</v>
      </c>
      <c r="BS207">
        <f t="shared" si="56"/>
        <v>10</v>
      </c>
    </row>
    <row r="208" spans="1:71" ht="12.75" x14ac:dyDescent="0.35">
      <c r="A208" s="2">
        <v>43347.414162326386</v>
      </c>
      <c r="B208" s="1" t="s">
        <v>59</v>
      </c>
      <c r="C208" s="1" t="str">
        <f t="shared" si="43"/>
        <v>М</v>
      </c>
      <c r="D208" s="1" t="str">
        <f t="shared" si="44"/>
        <v>2. Усталый</v>
      </c>
      <c r="E208" s="1" t="str">
        <f t="shared" si="45"/>
        <v>2. Умеренный</v>
      </c>
      <c r="F208" s="1" t="str">
        <f t="shared" si="46"/>
        <v>2. Ничотак</v>
      </c>
      <c r="G208" s="1" t="str">
        <f t="shared" si="47"/>
        <v>2. Хрен знает</v>
      </c>
      <c r="H208" s="1" t="str">
        <f t="shared" si="48"/>
        <v>3. Люблю</v>
      </c>
      <c r="I208" s="1" t="str">
        <f t="shared" si="49"/>
        <v>2. Всяко-разно</v>
      </c>
      <c r="J208" t="str">
        <f t="shared" si="50"/>
        <v>1. Недавно</v>
      </c>
      <c r="K208" t="str">
        <f t="shared" si="51"/>
        <v>2. Средний</v>
      </c>
      <c r="L208" t="str">
        <f t="shared" si="52"/>
        <v>3. Крута!!!</v>
      </c>
      <c r="M208" t="str">
        <f t="shared" si="53"/>
        <v>2. Смешанно</v>
      </c>
      <c r="N208" t="str">
        <f t="shared" si="54"/>
        <v>2. ну не знаю</v>
      </c>
      <c r="O208" s="1">
        <v>31</v>
      </c>
      <c r="P208" s="1">
        <v>10</v>
      </c>
      <c r="Q208" s="1">
        <v>0.7</v>
      </c>
      <c r="R208" s="1">
        <v>6</v>
      </c>
      <c r="S208" s="1">
        <v>3</v>
      </c>
      <c r="T208" s="1">
        <v>14</v>
      </c>
      <c r="U208" s="1">
        <v>6</v>
      </c>
      <c r="V208" s="1">
        <v>4</v>
      </c>
      <c r="W208" s="1">
        <v>3</v>
      </c>
      <c r="X208" s="1">
        <v>3</v>
      </c>
      <c r="Y208" s="1">
        <v>3</v>
      </c>
      <c r="Z208" s="1">
        <v>3</v>
      </c>
      <c r="AA208" s="1">
        <v>2</v>
      </c>
      <c r="AB208" s="1">
        <v>3</v>
      </c>
      <c r="AC208" s="1">
        <v>2</v>
      </c>
      <c r="AD208" s="1">
        <v>2</v>
      </c>
      <c r="AE208" s="1">
        <v>2</v>
      </c>
      <c r="AF208" s="1">
        <v>3</v>
      </c>
      <c r="AG208" s="1">
        <v>3</v>
      </c>
      <c r="AH208" s="1">
        <v>3</v>
      </c>
      <c r="AI208" s="1">
        <v>3</v>
      </c>
      <c r="AJ208" s="1">
        <v>2</v>
      </c>
      <c r="AK208" s="1">
        <v>3</v>
      </c>
      <c r="AL208" s="1">
        <v>2</v>
      </c>
      <c r="AM208" s="1">
        <v>3</v>
      </c>
      <c r="AN208" s="1">
        <v>4</v>
      </c>
      <c r="AO208" s="1">
        <v>3</v>
      </c>
      <c r="AP208" s="1">
        <v>3</v>
      </c>
      <c r="AQ208" s="1">
        <v>3</v>
      </c>
      <c r="AR208" s="1">
        <v>3</v>
      </c>
      <c r="AS208" s="1">
        <v>2</v>
      </c>
      <c r="AT208" s="1">
        <v>3</v>
      </c>
      <c r="AU208" s="1">
        <v>2</v>
      </c>
      <c r="AV208" s="1">
        <v>2</v>
      </c>
      <c r="AW208" s="1">
        <v>2</v>
      </c>
      <c r="AX208" s="1">
        <v>3</v>
      </c>
      <c r="AY208" s="1">
        <v>2</v>
      </c>
      <c r="AZ208" s="1">
        <v>3</v>
      </c>
      <c r="BA208" s="1">
        <v>3</v>
      </c>
      <c r="BB208" s="1">
        <v>3</v>
      </c>
      <c r="BC208" s="1">
        <v>2</v>
      </c>
      <c r="BD208" s="1">
        <v>2</v>
      </c>
      <c r="BE208" s="1">
        <v>2</v>
      </c>
      <c r="BF208" s="1">
        <v>3</v>
      </c>
      <c r="BG208" s="1">
        <v>4</v>
      </c>
      <c r="BH208" s="1">
        <v>3</v>
      </c>
      <c r="BI208" s="1">
        <v>3</v>
      </c>
      <c r="BJ208" s="1">
        <v>4</v>
      </c>
      <c r="BK208" s="1">
        <v>4</v>
      </c>
      <c r="BL208" s="1">
        <v>4</v>
      </c>
      <c r="BM208" s="1">
        <v>3</v>
      </c>
      <c r="BN208" s="1">
        <v>3</v>
      </c>
      <c r="BO208" s="1">
        <v>2</v>
      </c>
      <c r="BP208" s="1">
        <v>5</v>
      </c>
      <c r="BQ208">
        <f t="shared" si="55"/>
        <v>26</v>
      </c>
      <c r="BR208">
        <f t="shared" si="0"/>
        <v>63</v>
      </c>
      <c r="BS208">
        <f t="shared" si="56"/>
        <v>26</v>
      </c>
    </row>
    <row r="209" spans="1:71" ht="12.75" x14ac:dyDescent="0.35">
      <c r="A209" s="2">
        <v>43347.434263634263</v>
      </c>
      <c r="B209" s="1" t="s">
        <v>58</v>
      </c>
      <c r="C209" s="1" t="str">
        <f t="shared" si="43"/>
        <v>???</v>
      </c>
      <c r="D209" s="1" t="str">
        <f t="shared" si="44"/>
        <v>3. В загоне</v>
      </c>
      <c r="E209" s="1" t="str">
        <f t="shared" si="45"/>
        <v>1. Высокий</v>
      </c>
      <c r="F209" s="1" t="str">
        <f t="shared" si="46"/>
        <v>2. Ничотак</v>
      </c>
      <c r="G209" s="1" t="str">
        <f t="shared" si="47"/>
        <v>1. Легко заменим</v>
      </c>
      <c r="H209" s="1" t="str">
        <f t="shared" si="48"/>
        <v>2. Ну так...</v>
      </c>
      <c r="I209" s="1" t="str">
        <f t="shared" si="49"/>
        <v>3. Нервяка</v>
      </c>
      <c r="J209" t="str">
        <f t="shared" si="50"/>
        <v>1. Недавно</v>
      </c>
      <c r="K209" t="str">
        <f t="shared" si="51"/>
        <v>2. Средний</v>
      </c>
      <c r="L209" t="str">
        <f t="shared" si="52"/>
        <v>2. Вроде был…</v>
      </c>
      <c r="M209" t="str">
        <f t="shared" si="53"/>
        <v>2. Смешанно</v>
      </c>
      <c r="N209" t="str">
        <f t="shared" si="54"/>
        <v>3. Простойэтоплоха!</v>
      </c>
      <c r="O209" s="1">
        <v>30</v>
      </c>
      <c r="P209" s="1">
        <v>9</v>
      </c>
      <c r="Q209" s="1">
        <v>5</v>
      </c>
      <c r="R209" s="1">
        <v>4</v>
      </c>
      <c r="S209" s="1">
        <v>1</v>
      </c>
      <c r="T209" s="1">
        <v>10</v>
      </c>
      <c r="U209" s="1">
        <v>5</v>
      </c>
      <c r="V209" s="1">
        <v>6</v>
      </c>
      <c r="W209" s="1">
        <v>5</v>
      </c>
      <c r="X209" s="1">
        <v>4</v>
      </c>
      <c r="Y209" s="1">
        <v>4</v>
      </c>
      <c r="Z209" s="1">
        <v>4</v>
      </c>
      <c r="AA209" s="1">
        <v>4</v>
      </c>
      <c r="AB209" s="1">
        <v>3</v>
      </c>
      <c r="AC209" s="1">
        <v>3</v>
      </c>
      <c r="AD209" s="1">
        <v>3</v>
      </c>
      <c r="AE209" s="1">
        <v>3</v>
      </c>
      <c r="AF209" s="1">
        <v>3</v>
      </c>
      <c r="AG209" s="1">
        <v>3</v>
      </c>
      <c r="AH209" s="1">
        <v>3</v>
      </c>
      <c r="AI209" s="1">
        <v>4</v>
      </c>
      <c r="AJ209" s="1">
        <v>3</v>
      </c>
      <c r="AK209" s="1">
        <v>3</v>
      </c>
      <c r="AL209" s="1">
        <v>3</v>
      </c>
      <c r="AM209" s="1">
        <v>3</v>
      </c>
      <c r="AN209" s="1">
        <v>2</v>
      </c>
      <c r="AO209" s="1">
        <v>4</v>
      </c>
      <c r="AP209" s="1">
        <v>4</v>
      </c>
      <c r="AQ209" s="1">
        <v>4</v>
      </c>
      <c r="AR209" s="1">
        <v>2</v>
      </c>
      <c r="AS209" s="1">
        <v>1</v>
      </c>
      <c r="AT209" s="1">
        <v>3</v>
      </c>
      <c r="AU209" s="1">
        <v>4</v>
      </c>
      <c r="AV209" s="1">
        <v>1</v>
      </c>
      <c r="AW209" s="1">
        <v>3</v>
      </c>
      <c r="AX209" s="1">
        <v>4</v>
      </c>
      <c r="AY209" s="1">
        <v>4</v>
      </c>
      <c r="AZ209" s="1">
        <v>4</v>
      </c>
      <c r="BA209" s="1">
        <v>2</v>
      </c>
      <c r="BB209" s="1">
        <v>3</v>
      </c>
      <c r="BC209" s="1">
        <v>4</v>
      </c>
      <c r="BD209" s="1">
        <v>3</v>
      </c>
      <c r="BE209" s="1">
        <v>3</v>
      </c>
      <c r="BF209" s="1">
        <v>5</v>
      </c>
      <c r="BG209" s="1">
        <v>4</v>
      </c>
      <c r="BH209" s="1">
        <v>2</v>
      </c>
      <c r="BI209" s="1">
        <v>4</v>
      </c>
      <c r="BJ209" s="1">
        <v>4</v>
      </c>
      <c r="BK209" s="1">
        <v>4</v>
      </c>
      <c r="BL209" s="1">
        <v>3</v>
      </c>
      <c r="BM209" s="1">
        <v>5</v>
      </c>
      <c r="BN209" s="1">
        <v>3</v>
      </c>
      <c r="BO209" s="1">
        <v>1</v>
      </c>
      <c r="BP209" s="1">
        <v>2</v>
      </c>
      <c r="BQ209">
        <f t="shared" si="55"/>
        <v>34</v>
      </c>
      <c r="BR209">
        <f t="shared" si="0"/>
        <v>74</v>
      </c>
      <c r="BS209">
        <f t="shared" si="56"/>
        <v>26</v>
      </c>
    </row>
    <row r="210" spans="1:71" ht="12.75" x14ac:dyDescent="0.35">
      <c r="A210" s="2">
        <v>43347.445336099539</v>
      </c>
      <c r="B210" s="1" t="s">
        <v>58</v>
      </c>
      <c r="C210" s="1" t="str">
        <f t="shared" si="43"/>
        <v>ЖКСП</v>
      </c>
      <c r="D210" s="1" t="str">
        <f t="shared" si="44"/>
        <v>2. Усталый</v>
      </c>
      <c r="E210" s="1" t="str">
        <f t="shared" si="45"/>
        <v>2. Умеренный</v>
      </c>
      <c r="F210" s="1" t="str">
        <f t="shared" si="46"/>
        <v>2. Ничотак</v>
      </c>
      <c r="G210" s="1" t="str">
        <f t="shared" si="47"/>
        <v>2. Хрен знает</v>
      </c>
      <c r="H210" s="1" t="str">
        <f t="shared" si="48"/>
        <v>2. Ну так...</v>
      </c>
      <c r="I210" s="1" t="str">
        <f t="shared" si="49"/>
        <v>2. Всяко-разно</v>
      </c>
      <c r="J210" t="str">
        <f t="shared" si="50"/>
        <v>1. Недавно</v>
      </c>
      <c r="K210" t="str">
        <f t="shared" si="51"/>
        <v>3. Большой</v>
      </c>
      <c r="L210" t="str">
        <f t="shared" si="52"/>
        <v>3. Крута!!!</v>
      </c>
      <c r="M210" t="str">
        <f t="shared" si="53"/>
        <v>1. Низкие ДУ</v>
      </c>
      <c r="N210" t="str">
        <f t="shared" si="54"/>
        <v>1. Ниче, подождут</v>
      </c>
      <c r="O210" s="1">
        <v>40</v>
      </c>
      <c r="P210" s="1">
        <v>20</v>
      </c>
      <c r="Q210" s="1">
        <v>10</v>
      </c>
      <c r="R210" s="1">
        <v>4</v>
      </c>
      <c r="S210" s="1">
        <v>0</v>
      </c>
      <c r="T210" s="1">
        <v>15</v>
      </c>
      <c r="U210" s="1">
        <v>6</v>
      </c>
      <c r="V210" s="1">
        <v>5</v>
      </c>
      <c r="W210" s="1">
        <v>3</v>
      </c>
      <c r="X210" s="1">
        <v>2</v>
      </c>
      <c r="Y210" s="1">
        <v>3</v>
      </c>
      <c r="Z210" s="1">
        <v>3</v>
      </c>
      <c r="AA210" s="1">
        <v>2</v>
      </c>
      <c r="AB210" s="1">
        <v>3</v>
      </c>
      <c r="AC210" s="1">
        <v>3</v>
      </c>
      <c r="AD210" s="1">
        <v>2</v>
      </c>
      <c r="AE210" s="1">
        <v>4</v>
      </c>
      <c r="AF210" s="1">
        <v>3</v>
      </c>
      <c r="AG210" s="1">
        <v>2</v>
      </c>
      <c r="AH210" s="1">
        <v>3</v>
      </c>
      <c r="AI210" s="1">
        <v>2</v>
      </c>
      <c r="AJ210" s="1">
        <v>3</v>
      </c>
      <c r="AK210" s="1">
        <v>3</v>
      </c>
      <c r="AL210" s="1">
        <v>3</v>
      </c>
      <c r="AM210" s="1">
        <v>2</v>
      </c>
      <c r="AN210" s="1">
        <v>2</v>
      </c>
      <c r="AO210" s="1">
        <v>3</v>
      </c>
      <c r="AP210" s="1">
        <v>3</v>
      </c>
      <c r="AQ210" s="1">
        <v>3</v>
      </c>
      <c r="AR210" s="1">
        <v>2</v>
      </c>
      <c r="AS210" s="1">
        <v>2</v>
      </c>
      <c r="AT210" s="1">
        <v>1</v>
      </c>
      <c r="AU210" s="1">
        <v>3</v>
      </c>
      <c r="AV210" s="1">
        <v>2</v>
      </c>
      <c r="AW210" s="1">
        <v>3</v>
      </c>
      <c r="AX210" s="1">
        <v>3</v>
      </c>
      <c r="AY210" s="1">
        <v>3</v>
      </c>
      <c r="AZ210" s="1">
        <v>1</v>
      </c>
      <c r="BA210" s="1">
        <v>2</v>
      </c>
      <c r="BB210" s="1">
        <v>2</v>
      </c>
      <c r="BC210" s="1">
        <v>2</v>
      </c>
      <c r="BD210" s="1">
        <v>4</v>
      </c>
      <c r="BE210" s="1">
        <v>1</v>
      </c>
      <c r="BF210" s="1">
        <v>3</v>
      </c>
      <c r="BG210" s="1">
        <v>2</v>
      </c>
      <c r="BH210" s="1">
        <v>4</v>
      </c>
      <c r="BI210" s="1">
        <v>2</v>
      </c>
      <c r="BJ210" s="1">
        <v>3</v>
      </c>
      <c r="BK210" s="1">
        <v>3</v>
      </c>
      <c r="BL210" s="1">
        <v>3</v>
      </c>
      <c r="BM210" s="1">
        <v>1</v>
      </c>
      <c r="BN210" s="1">
        <v>3</v>
      </c>
      <c r="BO210" s="1">
        <v>1</v>
      </c>
      <c r="BP210" s="1">
        <v>3</v>
      </c>
      <c r="BQ210">
        <f t="shared" si="55"/>
        <v>28</v>
      </c>
      <c r="BR210">
        <f t="shared" si="0"/>
        <v>58</v>
      </c>
      <c r="BS210">
        <f t="shared" si="56"/>
        <v>20</v>
      </c>
    </row>
    <row r="211" spans="1:71" ht="12.75" x14ac:dyDescent="0.35">
      <c r="A211" s="2">
        <v>43347.467260833335</v>
      </c>
      <c r="B211" s="1" t="s">
        <v>59</v>
      </c>
      <c r="C211" s="1" t="str">
        <f t="shared" si="43"/>
        <v>ЖКСП</v>
      </c>
      <c r="D211" s="1" t="str">
        <f t="shared" si="44"/>
        <v>2. Усталый</v>
      </c>
      <c r="E211" s="1" t="str">
        <f t="shared" si="45"/>
        <v>3. Низкий</v>
      </c>
      <c r="F211" s="1" t="str">
        <f t="shared" si="46"/>
        <v>2. Ничотак</v>
      </c>
      <c r="G211" s="1" t="str">
        <f t="shared" si="47"/>
        <v>1. Легко заменим</v>
      </c>
      <c r="H211" s="1" t="str">
        <f t="shared" si="48"/>
        <v>2. Ну так...</v>
      </c>
      <c r="I211" s="1" t="str">
        <f t="shared" si="49"/>
        <v>2. Всяко-разно</v>
      </c>
      <c r="J211" t="str">
        <f t="shared" si="50"/>
        <v>1. Недавно</v>
      </c>
      <c r="K211" t="str">
        <f t="shared" si="51"/>
        <v>2. Средний</v>
      </c>
      <c r="L211" t="str">
        <f t="shared" si="52"/>
        <v>2. Вроде был…</v>
      </c>
      <c r="M211" t="str">
        <f t="shared" si="53"/>
        <v>1. Низкие ДУ</v>
      </c>
      <c r="N211" t="str">
        <f t="shared" si="54"/>
        <v>1. Ниче, подождут</v>
      </c>
      <c r="O211" s="1">
        <v>36</v>
      </c>
      <c r="P211" s="1">
        <v>13</v>
      </c>
      <c r="Q211" s="1">
        <v>9</v>
      </c>
      <c r="R211" s="1">
        <v>4</v>
      </c>
      <c r="S211" s="1">
        <v>4</v>
      </c>
      <c r="T211" s="1">
        <v>10</v>
      </c>
      <c r="U211" s="1">
        <v>5</v>
      </c>
      <c r="V211" s="1">
        <v>5</v>
      </c>
      <c r="W211" s="1">
        <v>4</v>
      </c>
      <c r="X211" s="1">
        <v>3</v>
      </c>
      <c r="Y211" s="1">
        <v>3</v>
      </c>
      <c r="Z211" s="1">
        <v>4</v>
      </c>
      <c r="AA211" s="1">
        <v>2</v>
      </c>
      <c r="AB211" s="1">
        <v>3</v>
      </c>
      <c r="AC211" s="1">
        <v>2</v>
      </c>
      <c r="AD211" s="1">
        <v>2</v>
      </c>
      <c r="AE211" s="1">
        <v>2</v>
      </c>
      <c r="AF211" s="1">
        <v>4</v>
      </c>
      <c r="AG211" s="1">
        <v>3</v>
      </c>
      <c r="AH211" s="1">
        <v>2</v>
      </c>
      <c r="AI211" s="1">
        <v>1</v>
      </c>
      <c r="AJ211" s="1">
        <v>4</v>
      </c>
      <c r="AK211" s="1">
        <v>4</v>
      </c>
      <c r="AL211" s="1">
        <v>3</v>
      </c>
      <c r="AM211" s="1">
        <v>2</v>
      </c>
      <c r="AN211" s="1">
        <v>2</v>
      </c>
      <c r="AO211" s="1">
        <v>4</v>
      </c>
      <c r="AP211" s="1">
        <v>2</v>
      </c>
      <c r="AQ211" s="1">
        <v>1</v>
      </c>
      <c r="AR211" s="1">
        <v>1</v>
      </c>
      <c r="AS211" s="1">
        <v>2</v>
      </c>
      <c r="AT211" s="1">
        <v>2</v>
      </c>
      <c r="AU211" s="1">
        <v>1</v>
      </c>
      <c r="AV211" s="1">
        <v>1</v>
      </c>
      <c r="AW211" s="1">
        <v>4</v>
      </c>
      <c r="AX211" s="1">
        <v>1</v>
      </c>
      <c r="AY211" s="1">
        <v>4</v>
      </c>
      <c r="AZ211" s="1">
        <v>3</v>
      </c>
      <c r="BA211" s="1">
        <v>1</v>
      </c>
      <c r="BB211" s="1">
        <v>1</v>
      </c>
      <c r="BC211" s="1">
        <v>2</v>
      </c>
      <c r="BD211" s="1">
        <v>1</v>
      </c>
      <c r="BE211" s="1">
        <v>2</v>
      </c>
      <c r="BF211" s="1">
        <v>3</v>
      </c>
      <c r="BG211" s="1">
        <v>4</v>
      </c>
      <c r="BH211" s="1">
        <v>1</v>
      </c>
      <c r="BI211" s="1">
        <v>1</v>
      </c>
      <c r="BJ211" s="1">
        <v>1</v>
      </c>
      <c r="BK211" s="1">
        <v>2</v>
      </c>
      <c r="BL211" s="1">
        <v>1</v>
      </c>
      <c r="BM211" s="1">
        <v>1</v>
      </c>
      <c r="BN211" s="1">
        <v>1</v>
      </c>
      <c r="BO211" s="1">
        <v>1</v>
      </c>
      <c r="BP211" s="1">
        <v>1</v>
      </c>
      <c r="BQ211">
        <f t="shared" si="55"/>
        <v>25</v>
      </c>
      <c r="BR211">
        <f t="shared" si="0"/>
        <v>51</v>
      </c>
      <c r="BS211">
        <f t="shared" si="56"/>
        <v>9</v>
      </c>
    </row>
    <row r="212" spans="1:71" ht="12.75" x14ac:dyDescent="0.35">
      <c r="A212" s="2">
        <v>43347.475084872684</v>
      </c>
      <c r="B212" s="1" t="s">
        <v>58</v>
      </c>
      <c r="C212" s="1" t="str">
        <f t="shared" si="43"/>
        <v>ЖКСП</v>
      </c>
      <c r="D212" s="1" t="str">
        <f t="shared" si="44"/>
        <v>3. В загоне</v>
      </c>
      <c r="E212" s="1" t="str">
        <f t="shared" si="45"/>
        <v>2. Умеренный</v>
      </c>
      <c r="F212" s="1" t="str">
        <f t="shared" si="46"/>
        <v>2. Ничотак</v>
      </c>
      <c r="G212" s="1" t="str">
        <f t="shared" si="47"/>
        <v>2. Хрен знает</v>
      </c>
      <c r="H212" s="1" t="str">
        <f t="shared" si="48"/>
        <v>2. Ну так...</v>
      </c>
      <c r="I212" s="1" t="str">
        <f t="shared" si="49"/>
        <v>2. Всяко-разно</v>
      </c>
      <c r="J212" t="str">
        <f t="shared" si="50"/>
        <v>3. Очень давно</v>
      </c>
      <c r="K212" t="str">
        <f t="shared" si="51"/>
        <v>3. Большой</v>
      </c>
      <c r="L212" t="str">
        <f t="shared" si="52"/>
        <v>1. Отстой</v>
      </c>
      <c r="M212" t="str">
        <f t="shared" si="53"/>
        <v>2. Смешанно</v>
      </c>
      <c r="N212" t="str">
        <f t="shared" si="54"/>
        <v>3. Простойэтоплоха!</v>
      </c>
      <c r="O212" s="1">
        <v>35</v>
      </c>
      <c r="P212" s="1">
        <v>15</v>
      </c>
      <c r="Q212" s="1">
        <v>11</v>
      </c>
      <c r="R212" s="1">
        <v>5</v>
      </c>
      <c r="S212" s="1">
        <v>20</v>
      </c>
      <c r="T212" s="1">
        <v>30</v>
      </c>
      <c r="U212" s="1">
        <v>3</v>
      </c>
      <c r="V212" s="1">
        <v>3</v>
      </c>
      <c r="W212" s="1">
        <v>4</v>
      </c>
      <c r="X212" s="1">
        <v>4</v>
      </c>
      <c r="Y212" s="1">
        <v>4</v>
      </c>
      <c r="Z212" s="1">
        <v>2</v>
      </c>
      <c r="AA212" s="1">
        <v>2</v>
      </c>
      <c r="AB212" s="1">
        <v>4</v>
      </c>
      <c r="AC212" s="1">
        <v>4</v>
      </c>
      <c r="AD212" s="1">
        <v>5</v>
      </c>
      <c r="AE212" s="1">
        <v>4</v>
      </c>
      <c r="AF212" s="1">
        <v>5</v>
      </c>
      <c r="AG212" s="1">
        <v>2</v>
      </c>
      <c r="AH212" s="1">
        <v>3</v>
      </c>
      <c r="AI212" s="1">
        <v>2</v>
      </c>
      <c r="AJ212" s="1">
        <v>2</v>
      </c>
      <c r="AK212" s="1">
        <v>3</v>
      </c>
      <c r="AL212" s="1">
        <v>2</v>
      </c>
      <c r="AM212" s="1">
        <v>3</v>
      </c>
      <c r="AN212" s="1">
        <v>3</v>
      </c>
      <c r="AO212" s="1">
        <v>3</v>
      </c>
      <c r="AP212" s="1">
        <v>2</v>
      </c>
      <c r="AQ212" s="1">
        <v>3</v>
      </c>
      <c r="AR212" s="1">
        <v>4</v>
      </c>
      <c r="AS212" s="1">
        <v>2</v>
      </c>
      <c r="AT212" s="1">
        <v>4</v>
      </c>
      <c r="AU212" s="1">
        <v>1</v>
      </c>
      <c r="AV212" s="1">
        <v>4</v>
      </c>
      <c r="AW212" s="1">
        <v>3</v>
      </c>
      <c r="AX212" s="1">
        <v>3</v>
      </c>
      <c r="AY212" s="1">
        <v>2</v>
      </c>
      <c r="AZ212" s="1">
        <v>3</v>
      </c>
      <c r="BA212" s="1">
        <v>2</v>
      </c>
      <c r="BB212" s="1">
        <v>3</v>
      </c>
      <c r="BC212" s="1">
        <v>3</v>
      </c>
      <c r="BD212" s="1">
        <v>4</v>
      </c>
      <c r="BE212" s="1">
        <v>3</v>
      </c>
      <c r="BF212" s="1">
        <v>4</v>
      </c>
      <c r="BG212" s="1">
        <v>4</v>
      </c>
      <c r="BH212" s="1">
        <v>3</v>
      </c>
      <c r="BI212" s="1">
        <v>4</v>
      </c>
      <c r="BJ212" s="1">
        <v>2</v>
      </c>
      <c r="BK212" s="1">
        <v>3</v>
      </c>
      <c r="BL212" s="1">
        <v>3</v>
      </c>
      <c r="BM212" s="1">
        <v>4</v>
      </c>
      <c r="BN212" s="1">
        <v>2</v>
      </c>
      <c r="BO212" s="1">
        <v>3</v>
      </c>
      <c r="BP212" s="1">
        <v>3</v>
      </c>
      <c r="BQ212">
        <f t="shared" si="55"/>
        <v>36</v>
      </c>
      <c r="BR212">
        <f t="shared" si="0"/>
        <v>67</v>
      </c>
      <c r="BS212">
        <f t="shared" si="56"/>
        <v>24</v>
      </c>
    </row>
    <row r="213" spans="1:71" ht="12.75" x14ac:dyDescent="0.35">
      <c r="A213" s="2">
        <v>43347.475315462958</v>
      </c>
      <c r="B213" s="1" t="s">
        <v>58</v>
      </c>
      <c r="C213" s="1" t="str">
        <f t="shared" si="43"/>
        <v>М</v>
      </c>
      <c r="D213" s="1" t="str">
        <f t="shared" si="44"/>
        <v>2. Усталый</v>
      </c>
      <c r="E213" s="1" t="str">
        <f t="shared" si="45"/>
        <v>2. Умеренный</v>
      </c>
      <c r="F213" s="1" t="str">
        <f t="shared" si="46"/>
        <v>2. Ничотак</v>
      </c>
      <c r="G213" s="1" t="str">
        <f t="shared" si="47"/>
        <v>2. Хрен знает</v>
      </c>
      <c r="H213" s="1" t="str">
        <f t="shared" si="48"/>
        <v>2. Ну так...</v>
      </c>
      <c r="I213" s="1" t="str">
        <f t="shared" si="49"/>
        <v>2. Всяко-разно</v>
      </c>
      <c r="J213" t="str">
        <f t="shared" si="50"/>
        <v>1. Недавно</v>
      </c>
      <c r="K213" t="str">
        <f t="shared" si="51"/>
        <v>2. Средний</v>
      </c>
      <c r="L213" t="str">
        <f t="shared" si="52"/>
        <v>3. Крута!!!</v>
      </c>
      <c r="M213" t="str">
        <f t="shared" si="53"/>
        <v>1. Низкие ДУ</v>
      </c>
      <c r="N213" t="str">
        <f t="shared" si="54"/>
        <v>1. Ниче, подождут</v>
      </c>
      <c r="O213" s="1">
        <v>30</v>
      </c>
      <c r="P213" s="1">
        <v>10</v>
      </c>
      <c r="Q213" s="1">
        <v>1</v>
      </c>
      <c r="R213" s="1">
        <v>5</v>
      </c>
      <c r="S213" s="1">
        <v>2</v>
      </c>
      <c r="T213" s="1">
        <v>14</v>
      </c>
      <c r="U213" s="1">
        <v>6</v>
      </c>
      <c r="V213" s="1">
        <v>5</v>
      </c>
      <c r="W213" s="1">
        <v>3</v>
      </c>
      <c r="X213" s="1">
        <v>2</v>
      </c>
      <c r="Y213" s="1">
        <v>3</v>
      </c>
      <c r="Z213" s="1">
        <v>4</v>
      </c>
      <c r="AA213" s="1">
        <v>2</v>
      </c>
      <c r="AB213" s="1">
        <v>4</v>
      </c>
      <c r="AC213" s="1">
        <v>3</v>
      </c>
      <c r="AD213" s="1">
        <v>2</v>
      </c>
      <c r="AE213" s="1">
        <v>2</v>
      </c>
      <c r="AF213" s="1">
        <v>4</v>
      </c>
      <c r="AG213" s="1">
        <v>3</v>
      </c>
      <c r="AH213" s="1">
        <v>3</v>
      </c>
      <c r="AI213" s="1">
        <v>3</v>
      </c>
      <c r="AJ213" s="1">
        <v>3</v>
      </c>
      <c r="AK213" s="1">
        <v>3</v>
      </c>
      <c r="AL213" s="1">
        <v>3</v>
      </c>
      <c r="AM213" s="1">
        <v>3</v>
      </c>
      <c r="AN213" s="1">
        <v>3</v>
      </c>
      <c r="AO213" s="1">
        <v>4</v>
      </c>
      <c r="AP213" s="1">
        <v>3</v>
      </c>
      <c r="AQ213" s="1">
        <v>3</v>
      </c>
      <c r="AR213" s="1">
        <v>3</v>
      </c>
      <c r="AS213" s="1">
        <v>2</v>
      </c>
      <c r="AT213" s="1">
        <v>2</v>
      </c>
      <c r="AU213" s="1">
        <v>2</v>
      </c>
      <c r="AV213" s="1">
        <v>2</v>
      </c>
      <c r="AW213" s="1">
        <v>3</v>
      </c>
      <c r="AX213" s="1">
        <v>2</v>
      </c>
      <c r="AY213" s="1">
        <v>2</v>
      </c>
      <c r="AZ213" s="1">
        <v>2</v>
      </c>
      <c r="BA213" s="1">
        <v>2</v>
      </c>
      <c r="BB213" s="1">
        <v>3</v>
      </c>
      <c r="BC213" s="1">
        <v>2</v>
      </c>
      <c r="BD213" s="1">
        <v>1</v>
      </c>
      <c r="BE213" s="1">
        <v>3</v>
      </c>
      <c r="BF213" s="1">
        <v>4</v>
      </c>
      <c r="BG213" s="1">
        <v>4</v>
      </c>
      <c r="BH213" s="1">
        <v>3</v>
      </c>
      <c r="BI213" s="1">
        <v>1</v>
      </c>
      <c r="BJ213" s="1">
        <v>3</v>
      </c>
      <c r="BK213" s="1">
        <v>3</v>
      </c>
      <c r="BL213" s="1">
        <v>1</v>
      </c>
      <c r="BM213" s="1">
        <v>1</v>
      </c>
      <c r="BN213" s="1">
        <v>2</v>
      </c>
      <c r="BO213" s="1">
        <v>2</v>
      </c>
      <c r="BP213" s="1">
        <v>4</v>
      </c>
      <c r="BQ213">
        <f t="shared" si="55"/>
        <v>25</v>
      </c>
      <c r="BR213">
        <f t="shared" si="0"/>
        <v>62</v>
      </c>
      <c r="BS213">
        <f t="shared" si="56"/>
        <v>16</v>
      </c>
    </row>
    <row r="214" spans="1:71" ht="12.75" x14ac:dyDescent="0.35">
      <c r="A214" s="2">
        <v>43347.475405115736</v>
      </c>
      <c r="B214" s="1" t="s">
        <v>58</v>
      </c>
      <c r="C214" s="1" t="str">
        <f t="shared" si="43"/>
        <v>М</v>
      </c>
      <c r="D214" s="1" t="str">
        <f t="shared" si="44"/>
        <v>3. В загоне</v>
      </c>
      <c r="E214" s="1" t="str">
        <f t="shared" si="45"/>
        <v>1. Высокий</v>
      </c>
      <c r="F214" s="1" t="str">
        <f t="shared" si="46"/>
        <v>2. Ничотак</v>
      </c>
      <c r="G214" s="1" t="str">
        <f t="shared" si="47"/>
        <v>2. Хрен знает</v>
      </c>
      <c r="H214" s="1" t="str">
        <f t="shared" si="48"/>
        <v>2. Ну так...</v>
      </c>
      <c r="I214" s="1" t="str">
        <f t="shared" si="49"/>
        <v>2. Всяко-разно</v>
      </c>
      <c r="J214" t="str">
        <f t="shared" si="50"/>
        <v>3. Очень давно</v>
      </c>
      <c r="K214" t="str">
        <f t="shared" si="51"/>
        <v>2. Средний</v>
      </c>
      <c r="L214" t="str">
        <f t="shared" si="52"/>
        <v>2. Вроде был…</v>
      </c>
      <c r="M214" t="str">
        <f t="shared" si="53"/>
        <v>2. Смешанно</v>
      </c>
      <c r="N214" t="str">
        <f t="shared" si="54"/>
        <v>3. Простойэтоплоха!</v>
      </c>
      <c r="O214" s="1">
        <v>35</v>
      </c>
      <c r="P214" s="1">
        <v>14</v>
      </c>
      <c r="Q214" s="1">
        <v>1</v>
      </c>
      <c r="R214" s="1">
        <v>4</v>
      </c>
      <c r="S214" s="1">
        <v>20</v>
      </c>
      <c r="T214" s="1">
        <v>7</v>
      </c>
      <c r="U214" s="1">
        <v>5</v>
      </c>
      <c r="V214" s="1">
        <v>5</v>
      </c>
      <c r="W214" s="1">
        <v>4</v>
      </c>
      <c r="X214" s="1">
        <v>4</v>
      </c>
      <c r="Y214" s="1">
        <v>4</v>
      </c>
      <c r="Z214" s="1">
        <v>3</v>
      </c>
      <c r="AA214" s="1">
        <v>4</v>
      </c>
      <c r="AB214" s="1">
        <v>4</v>
      </c>
      <c r="AC214" s="1">
        <v>4</v>
      </c>
      <c r="AD214" s="1">
        <v>4</v>
      </c>
      <c r="AE214" s="1">
        <v>4</v>
      </c>
      <c r="AF214" s="1">
        <v>3</v>
      </c>
      <c r="AG214" s="1">
        <v>2</v>
      </c>
      <c r="AH214" s="1">
        <v>3</v>
      </c>
      <c r="AI214" s="1">
        <v>2</v>
      </c>
      <c r="AJ214" s="1">
        <v>3</v>
      </c>
      <c r="AK214" s="1">
        <v>2</v>
      </c>
      <c r="AL214" s="1">
        <v>2</v>
      </c>
      <c r="AM214" s="1">
        <v>2</v>
      </c>
      <c r="AN214" s="1">
        <v>4</v>
      </c>
      <c r="AO214" s="1">
        <v>4</v>
      </c>
      <c r="AP214" s="1">
        <v>4</v>
      </c>
      <c r="AQ214" s="1">
        <v>3</v>
      </c>
      <c r="AR214" s="1">
        <v>3</v>
      </c>
      <c r="AS214" s="1">
        <v>2</v>
      </c>
      <c r="AT214" s="1">
        <v>3</v>
      </c>
      <c r="AU214" s="1">
        <v>3</v>
      </c>
      <c r="AV214" s="1">
        <v>4</v>
      </c>
      <c r="AW214" s="1">
        <v>4</v>
      </c>
      <c r="AX214" s="1">
        <v>3</v>
      </c>
      <c r="AY214" s="1">
        <v>3</v>
      </c>
      <c r="AZ214" s="1">
        <v>3</v>
      </c>
      <c r="BA214" s="1">
        <v>2</v>
      </c>
      <c r="BB214" s="1">
        <v>3</v>
      </c>
      <c r="BC214" s="1">
        <v>3</v>
      </c>
      <c r="BD214" s="1">
        <v>2</v>
      </c>
      <c r="BE214" s="1">
        <v>3</v>
      </c>
      <c r="BF214" s="1">
        <v>4</v>
      </c>
      <c r="BG214" s="1">
        <v>3</v>
      </c>
      <c r="BH214" s="1">
        <v>4</v>
      </c>
      <c r="BI214" s="1">
        <v>3</v>
      </c>
      <c r="BJ214" s="1">
        <v>3</v>
      </c>
      <c r="BK214" s="1">
        <v>2</v>
      </c>
      <c r="BL214" s="1">
        <v>2</v>
      </c>
      <c r="BM214" s="1">
        <v>4</v>
      </c>
      <c r="BN214" s="1">
        <v>4</v>
      </c>
      <c r="BO214" s="1">
        <v>2</v>
      </c>
      <c r="BP214" s="1">
        <v>5</v>
      </c>
      <c r="BQ214">
        <f t="shared" si="55"/>
        <v>38</v>
      </c>
      <c r="BR214">
        <f t="shared" si="0"/>
        <v>70</v>
      </c>
      <c r="BS214">
        <f t="shared" si="56"/>
        <v>24</v>
      </c>
    </row>
    <row r="215" spans="1:71" ht="12.75" x14ac:dyDescent="0.35">
      <c r="A215" s="2">
        <v>43347.475955312504</v>
      </c>
      <c r="B215" s="1" t="s">
        <v>59</v>
      </c>
      <c r="C215" s="1" t="str">
        <f t="shared" si="43"/>
        <v>М</v>
      </c>
      <c r="D215" s="1" t="str">
        <f t="shared" si="44"/>
        <v>2. Усталый</v>
      </c>
      <c r="E215" s="1" t="str">
        <f t="shared" si="45"/>
        <v>3. Низкий</v>
      </c>
      <c r="F215" s="1" t="str">
        <f t="shared" si="46"/>
        <v>2. Ничотак</v>
      </c>
      <c r="G215" s="1" t="str">
        <f t="shared" si="47"/>
        <v>2. Хрен знает</v>
      </c>
      <c r="H215" s="1" t="str">
        <f t="shared" si="48"/>
        <v>2. Ну так...</v>
      </c>
      <c r="I215" s="1" t="str">
        <f t="shared" si="49"/>
        <v>2. Всяко-разно</v>
      </c>
      <c r="J215" t="str">
        <f t="shared" si="50"/>
        <v>1. Недавно</v>
      </c>
      <c r="K215" t="str">
        <f t="shared" si="51"/>
        <v>1. КороткийНедавно</v>
      </c>
      <c r="L215" t="str">
        <f t="shared" si="52"/>
        <v>2. Вроде был…</v>
      </c>
      <c r="M215" t="str">
        <f t="shared" si="53"/>
        <v>1. Низкие ДУ</v>
      </c>
      <c r="N215" t="str">
        <f t="shared" si="54"/>
        <v>1. Ниче, подождут</v>
      </c>
      <c r="O215" s="1">
        <v>32</v>
      </c>
      <c r="P215" s="1">
        <v>10</v>
      </c>
      <c r="Q215" s="1">
        <v>1</v>
      </c>
      <c r="R215" s="1">
        <v>5</v>
      </c>
      <c r="S215" s="1">
        <v>0</v>
      </c>
      <c r="T215" s="1">
        <v>6</v>
      </c>
      <c r="U215" s="1">
        <v>5</v>
      </c>
      <c r="V215" s="1">
        <v>3</v>
      </c>
      <c r="W215" s="1">
        <v>2</v>
      </c>
      <c r="X215" s="1">
        <v>3</v>
      </c>
      <c r="Y215" s="1">
        <v>4</v>
      </c>
      <c r="Z215" s="1">
        <v>3</v>
      </c>
      <c r="AA215" s="1">
        <v>2</v>
      </c>
      <c r="AB215" s="1">
        <v>4</v>
      </c>
      <c r="AC215" s="1">
        <v>2</v>
      </c>
      <c r="AD215" s="1">
        <v>2</v>
      </c>
      <c r="AE215" s="1">
        <v>2</v>
      </c>
      <c r="AF215" s="1">
        <v>4</v>
      </c>
      <c r="AG215" s="1">
        <v>3</v>
      </c>
      <c r="AH215" s="1">
        <v>1</v>
      </c>
      <c r="AI215" s="1">
        <v>1</v>
      </c>
      <c r="AJ215" s="1">
        <v>3</v>
      </c>
      <c r="AK215" s="1">
        <v>2</v>
      </c>
      <c r="AL215" s="1">
        <v>2</v>
      </c>
      <c r="AM215" s="1">
        <v>2</v>
      </c>
      <c r="AN215" s="1">
        <v>3</v>
      </c>
      <c r="AO215" s="1">
        <v>3</v>
      </c>
      <c r="AP215" s="1">
        <v>3</v>
      </c>
      <c r="AQ215" s="1">
        <v>2</v>
      </c>
      <c r="AR215" s="1">
        <v>2</v>
      </c>
      <c r="AS215" s="1">
        <v>2</v>
      </c>
      <c r="AT215" s="1">
        <v>1</v>
      </c>
      <c r="AU215" s="1">
        <v>2</v>
      </c>
      <c r="AV215" s="1">
        <v>2</v>
      </c>
      <c r="AW215" s="1">
        <v>3</v>
      </c>
      <c r="AX215" s="1">
        <v>2</v>
      </c>
      <c r="AY215" s="1">
        <v>2</v>
      </c>
      <c r="AZ215" s="1">
        <v>1</v>
      </c>
      <c r="BA215" s="1">
        <v>1</v>
      </c>
      <c r="BB215" s="1">
        <v>2</v>
      </c>
      <c r="BC215" s="1">
        <v>1</v>
      </c>
      <c r="BD215" s="1">
        <v>1</v>
      </c>
      <c r="BE215" s="1">
        <v>2</v>
      </c>
      <c r="BF215" s="1">
        <v>4</v>
      </c>
      <c r="BG215" s="1">
        <v>4</v>
      </c>
      <c r="BH215" s="1">
        <v>3</v>
      </c>
      <c r="BI215" s="1">
        <v>2</v>
      </c>
      <c r="BJ215" s="1">
        <v>2</v>
      </c>
      <c r="BK215" s="1">
        <v>2</v>
      </c>
      <c r="BL215" s="1">
        <v>2</v>
      </c>
      <c r="BM215" s="1">
        <v>2</v>
      </c>
      <c r="BN215" s="1">
        <v>2</v>
      </c>
      <c r="BO215" s="1">
        <v>1</v>
      </c>
      <c r="BP215" s="1">
        <v>3</v>
      </c>
      <c r="BQ215">
        <f t="shared" si="55"/>
        <v>26</v>
      </c>
      <c r="BR215">
        <f t="shared" si="0"/>
        <v>46</v>
      </c>
      <c r="BS215">
        <f t="shared" si="56"/>
        <v>16</v>
      </c>
    </row>
    <row r="216" spans="1:71" ht="12.75" x14ac:dyDescent="0.35">
      <c r="A216" s="2">
        <v>43347.491340983797</v>
      </c>
      <c r="B216" s="1" t="s">
        <v>59</v>
      </c>
      <c r="C216" s="1" t="str">
        <f t="shared" si="43"/>
        <v>???</v>
      </c>
      <c r="D216" s="1" t="str">
        <f t="shared" si="44"/>
        <v>3. В загоне</v>
      </c>
      <c r="E216" s="1" t="str">
        <f t="shared" si="45"/>
        <v>2. Умеренный</v>
      </c>
      <c r="F216" s="1" t="str">
        <f t="shared" si="46"/>
        <v>2. Ничотак</v>
      </c>
      <c r="G216" s="1" t="str">
        <f t="shared" si="47"/>
        <v>1. Легко заменим</v>
      </c>
      <c r="H216" s="1" t="str">
        <f t="shared" si="48"/>
        <v>2. Ну так...</v>
      </c>
      <c r="I216" s="1" t="str">
        <f t="shared" si="49"/>
        <v>2. Всяко-разно</v>
      </c>
      <c r="J216" t="str">
        <f t="shared" si="50"/>
        <v>1. Недавно</v>
      </c>
      <c r="K216" t="str">
        <f t="shared" si="51"/>
        <v>1. КороткийНедавно</v>
      </c>
      <c r="L216" t="str">
        <f t="shared" si="52"/>
        <v>3. Крута!!!</v>
      </c>
      <c r="M216" t="str">
        <f t="shared" si="53"/>
        <v>2. Смешанно</v>
      </c>
      <c r="N216" t="str">
        <f t="shared" si="54"/>
        <v>3. Простойэтоплоха!</v>
      </c>
      <c r="O216" s="1">
        <v>41</v>
      </c>
      <c r="P216" s="1">
        <v>21</v>
      </c>
      <c r="Q216" s="1">
        <v>6</v>
      </c>
      <c r="R216" s="1">
        <v>5</v>
      </c>
      <c r="S216" s="1">
        <v>3</v>
      </c>
      <c r="T216" s="1">
        <v>2</v>
      </c>
      <c r="U216" s="1">
        <v>6</v>
      </c>
      <c r="V216" s="1">
        <v>4</v>
      </c>
      <c r="W216" s="1">
        <v>5</v>
      </c>
      <c r="X216" s="1">
        <v>5</v>
      </c>
      <c r="Y216" s="1">
        <v>4</v>
      </c>
      <c r="Z216" s="1">
        <v>2</v>
      </c>
      <c r="AA216" s="1">
        <v>5</v>
      </c>
      <c r="AB216" s="1">
        <v>3</v>
      </c>
      <c r="AC216" s="1">
        <v>2</v>
      </c>
      <c r="AD216" s="1">
        <v>5</v>
      </c>
      <c r="AE216" s="1">
        <v>4</v>
      </c>
      <c r="AF216" s="1">
        <v>3</v>
      </c>
      <c r="AG216" s="1">
        <v>3</v>
      </c>
      <c r="AH216" s="1">
        <v>3</v>
      </c>
      <c r="AI216" s="1">
        <v>3</v>
      </c>
      <c r="AJ216" s="1">
        <v>3</v>
      </c>
      <c r="AK216" s="1">
        <v>3</v>
      </c>
      <c r="AL216" s="1">
        <v>2</v>
      </c>
      <c r="AM216" s="1">
        <v>1</v>
      </c>
      <c r="AN216" s="1">
        <v>4</v>
      </c>
      <c r="AO216" s="1">
        <v>4</v>
      </c>
      <c r="AP216" s="1">
        <v>4</v>
      </c>
      <c r="AQ216" s="1">
        <v>3</v>
      </c>
      <c r="AR216" s="1">
        <v>4</v>
      </c>
      <c r="AS216" s="1">
        <v>1</v>
      </c>
      <c r="AT216" s="1">
        <v>3</v>
      </c>
      <c r="AU216" s="1">
        <v>1</v>
      </c>
      <c r="AV216" s="1">
        <v>1</v>
      </c>
      <c r="AW216" s="1">
        <v>2</v>
      </c>
      <c r="AX216" s="1">
        <v>2</v>
      </c>
      <c r="AY216" s="1">
        <v>3</v>
      </c>
      <c r="AZ216" s="1">
        <v>3</v>
      </c>
      <c r="BA216" s="1">
        <v>1</v>
      </c>
      <c r="BB216" s="1">
        <v>2</v>
      </c>
      <c r="BC216" s="1">
        <v>2</v>
      </c>
      <c r="BD216" s="1">
        <v>1</v>
      </c>
      <c r="BE216" s="1">
        <v>1</v>
      </c>
      <c r="BF216" s="1">
        <v>4</v>
      </c>
      <c r="BG216" s="1">
        <v>2</v>
      </c>
      <c r="BH216" s="1">
        <v>2</v>
      </c>
      <c r="BI216" s="1">
        <v>3</v>
      </c>
      <c r="BJ216" s="1">
        <v>4</v>
      </c>
      <c r="BK216" s="1">
        <v>4</v>
      </c>
      <c r="BL216" s="1">
        <v>4</v>
      </c>
      <c r="BM216" s="1">
        <v>5</v>
      </c>
      <c r="BN216" s="1">
        <v>3</v>
      </c>
      <c r="BO216" s="1">
        <v>1</v>
      </c>
      <c r="BP216" s="1">
        <v>1</v>
      </c>
      <c r="BQ216">
        <f t="shared" si="55"/>
        <v>40</v>
      </c>
      <c r="BR216">
        <f t="shared" si="0"/>
        <v>57</v>
      </c>
      <c r="BS216">
        <f t="shared" si="56"/>
        <v>26</v>
      </c>
    </row>
    <row r="217" spans="1:71" ht="12.75" x14ac:dyDescent="0.35">
      <c r="A217" s="2">
        <v>43347.491413958334</v>
      </c>
      <c r="B217" s="1" t="s">
        <v>58</v>
      </c>
      <c r="C217" s="1" t="str">
        <f t="shared" si="43"/>
        <v>???</v>
      </c>
      <c r="D217" s="1" t="str">
        <f t="shared" si="44"/>
        <v>3. В загоне</v>
      </c>
      <c r="E217" s="1" t="str">
        <f t="shared" si="45"/>
        <v>1. Высокий</v>
      </c>
      <c r="F217" s="1" t="str">
        <f t="shared" si="46"/>
        <v>2. Ничотак</v>
      </c>
      <c r="G217" s="1" t="str">
        <f t="shared" si="47"/>
        <v>2. Хрен знает</v>
      </c>
      <c r="H217" s="1" t="str">
        <f t="shared" si="48"/>
        <v>2. Ну так...</v>
      </c>
      <c r="I217" s="1" t="str">
        <f t="shared" si="49"/>
        <v>3. Нервяка</v>
      </c>
      <c r="J217" t="str">
        <f t="shared" si="50"/>
        <v>2. Вроде был…</v>
      </c>
      <c r="K217" t="str">
        <f t="shared" si="51"/>
        <v>2. Средний</v>
      </c>
      <c r="L217" t="str">
        <f t="shared" si="52"/>
        <v>2. Вроде был…</v>
      </c>
      <c r="M217" t="str">
        <f t="shared" si="53"/>
        <v>3. нимагубезпочты</v>
      </c>
      <c r="N217" t="str">
        <f t="shared" si="54"/>
        <v>3. Простойэтоплоха!</v>
      </c>
      <c r="O217" s="1">
        <v>33</v>
      </c>
      <c r="P217" s="1">
        <v>9</v>
      </c>
      <c r="Q217" s="1">
        <v>3</v>
      </c>
      <c r="R217" s="1">
        <v>5</v>
      </c>
      <c r="S217" s="1">
        <v>12</v>
      </c>
      <c r="T217" s="1">
        <v>14</v>
      </c>
      <c r="U217" s="1">
        <v>5</v>
      </c>
      <c r="V217" s="1">
        <v>6</v>
      </c>
      <c r="W217" s="1">
        <v>4</v>
      </c>
      <c r="X217" s="1">
        <v>3</v>
      </c>
      <c r="Y217" s="1">
        <v>2</v>
      </c>
      <c r="Z217" s="1">
        <v>2</v>
      </c>
      <c r="AA217" s="1">
        <v>4</v>
      </c>
      <c r="AB217" s="1">
        <v>4</v>
      </c>
      <c r="AC217" s="1">
        <v>4</v>
      </c>
      <c r="AD217" s="1">
        <v>4</v>
      </c>
      <c r="AE217" s="1">
        <v>3</v>
      </c>
      <c r="AF217" s="1">
        <v>4</v>
      </c>
      <c r="AG217" s="1">
        <v>3</v>
      </c>
      <c r="AH217" s="1">
        <v>3</v>
      </c>
      <c r="AI217" s="1">
        <v>3</v>
      </c>
      <c r="AJ217" s="1">
        <v>2</v>
      </c>
      <c r="AK217" s="1">
        <v>3</v>
      </c>
      <c r="AL217" s="1">
        <v>3</v>
      </c>
      <c r="AM217" s="1">
        <v>2</v>
      </c>
      <c r="AN217" s="1">
        <v>3</v>
      </c>
      <c r="AO217" s="1">
        <v>3</v>
      </c>
      <c r="AP217" s="1">
        <v>3</v>
      </c>
      <c r="AQ217" s="1">
        <v>3</v>
      </c>
      <c r="AR217" s="1">
        <v>2</v>
      </c>
      <c r="AS217" s="1">
        <v>3</v>
      </c>
      <c r="AT217" s="1">
        <v>3</v>
      </c>
      <c r="AU217" s="1">
        <v>3</v>
      </c>
      <c r="AV217" s="1">
        <v>3</v>
      </c>
      <c r="AW217" s="1">
        <v>3</v>
      </c>
      <c r="AX217" s="1">
        <v>3</v>
      </c>
      <c r="AY217" s="1">
        <v>4</v>
      </c>
      <c r="AZ217" s="1">
        <v>4</v>
      </c>
      <c r="BA217" s="1">
        <v>2</v>
      </c>
      <c r="BB217" s="1">
        <v>2</v>
      </c>
      <c r="BC217" s="1">
        <v>3</v>
      </c>
      <c r="BD217" s="1">
        <v>3</v>
      </c>
      <c r="BE217" s="1">
        <v>2</v>
      </c>
      <c r="BF217" s="1">
        <v>3</v>
      </c>
      <c r="BG217" s="1">
        <v>4</v>
      </c>
      <c r="BH217" s="1">
        <v>5</v>
      </c>
      <c r="BI217" s="1">
        <v>4</v>
      </c>
      <c r="BJ217" s="1">
        <v>4</v>
      </c>
      <c r="BK217" s="1">
        <v>5</v>
      </c>
      <c r="BL217" s="1">
        <v>5</v>
      </c>
      <c r="BM217" s="1">
        <v>5</v>
      </c>
      <c r="BN217" s="1">
        <v>5</v>
      </c>
      <c r="BO217" s="1">
        <v>4</v>
      </c>
      <c r="BP217" s="1">
        <v>5</v>
      </c>
      <c r="BQ217">
        <f t="shared" si="55"/>
        <v>34</v>
      </c>
      <c r="BR217">
        <f t="shared" si="0"/>
        <v>68</v>
      </c>
      <c r="BS217">
        <f t="shared" si="56"/>
        <v>37</v>
      </c>
    </row>
    <row r="218" spans="1:71" ht="12.75" x14ac:dyDescent="0.35">
      <c r="A218" s="2">
        <v>43347.505590578701</v>
      </c>
      <c r="B218" s="1" t="s">
        <v>58</v>
      </c>
      <c r="C218" s="1" t="str">
        <f t="shared" si="43"/>
        <v>М</v>
      </c>
      <c r="D218" s="1" t="str">
        <f t="shared" si="44"/>
        <v>2. Усталый</v>
      </c>
      <c r="E218" s="1" t="str">
        <f t="shared" si="45"/>
        <v>1. Высокий</v>
      </c>
      <c r="F218" s="1" t="str">
        <f t="shared" si="46"/>
        <v>1. Молодой</v>
      </c>
      <c r="G218" s="1" t="str">
        <f t="shared" si="47"/>
        <v>2. Хрен знает</v>
      </c>
      <c r="H218" s="1" t="str">
        <f t="shared" si="48"/>
        <v>2. Ну так...</v>
      </c>
      <c r="I218" s="1" t="str">
        <f t="shared" si="49"/>
        <v>2. Всяко-разно</v>
      </c>
      <c r="J218" t="str">
        <f t="shared" si="50"/>
        <v>1. Недавно</v>
      </c>
      <c r="K218" t="str">
        <f t="shared" si="51"/>
        <v>1. КороткийНедавно</v>
      </c>
      <c r="L218" t="str">
        <f t="shared" si="52"/>
        <v>3. Крута!!!</v>
      </c>
      <c r="M218" t="str">
        <f t="shared" si="53"/>
        <v>2. Смешанно</v>
      </c>
      <c r="N218" t="str">
        <f t="shared" si="54"/>
        <v>2. ну не знаю</v>
      </c>
      <c r="O218" s="1">
        <v>22</v>
      </c>
      <c r="P218" s="1">
        <v>2</v>
      </c>
      <c r="Q218" s="1">
        <v>1</v>
      </c>
      <c r="R218" s="1">
        <v>5</v>
      </c>
      <c r="S218" s="1">
        <v>4</v>
      </c>
      <c r="T218" s="1">
        <v>5</v>
      </c>
      <c r="U218" s="1">
        <v>6</v>
      </c>
      <c r="V218" s="1">
        <v>3</v>
      </c>
      <c r="W218" s="1">
        <v>4</v>
      </c>
      <c r="X218" s="1">
        <v>3</v>
      </c>
      <c r="Y218" s="1">
        <v>2</v>
      </c>
      <c r="Z218" s="1">
        <v>3</v>
      </c>
      <c r="AA218" s="1">
        <v>3</v>
      </c>
      <c r="AB218" s="1">
        <v>3</v>
      </c>
      <c r="AC218" s="1">
        <v>4</v>
      </c>
      <c r="AD218" s="1">
        <v>3</v>
      </c>
      <c r="AE218" s="1">
        <v>3</v>
      </c>
      <c r="AF218" s="1">
        <v>4</v>
      </c>
      <c r="AG218" s="1">
        <v>3</v>
      </c>
      <c r="AH218" s="1">
        <v>2</v>
      </c>
      <c r="AI218" s="1">
        <v>3</v>
      </c>
      <c r="AJ218" s="1">
        <v>3</v>
      </c>
      <c r="AK218" s="1">
        <v>4</v>
      </c>
      <c r="AL218" s="1">
        <v>3</v>
      </c>
      <c r="AM218" s="1">
        <v>2</v>
      </c>
      <c r="AN218" s="1">
        <v>2</v>
      </c>
      <c r="AO218" s="1">
        <v>4</v>
      </c>
      <c r="AP218" s="1">
        <v>4</v>
      </c>
      <c r="AQ218" s="1">
        <v>2</v>
      </c>
      <c r="AR218" s="1">
        <v>2</v>
      </c>
      <c r="AS218" s="1">
        <v>3</v>
      </c>
      <c r="AT218" s="1">
        <v>4</v>
      </c>
      <c r="AU218" s="1">
        <v>2</v>
      </c>
      <c r="AV218" s="1">
        <v>2</v>
      </c>
      <c r="AW218" s="1">
        <v>2</v>
      </c>
      <c r="AX218" s="1">
        <v>3</v>
      </c>
      <c r="AY218" s="1">
        <v>3</v>
      </c>
      <c r="AZ218" s="1">
        <v>4</v>
      </c>
      <c r="BA218" s="1">
        <v>3</v>
      </c>
      <c r="BB218" s="1">
        <v>2</v>
      </c>
      <c r="BC218" s="1">
        <v>3</v>
      </c>
      <c r="BD218" s="1">
        <v>3</v>
      </c>
      <c r="BE218" s="1">
        <v>3</v>
      </c>
      <c r="BF218" s="1">
        <v>5</v>
      </c>
      <c r="BG218" s="1">
        <v>5</v>
      </c>
      <c r="BH218" s="1">
        <v>4</v>
      </c>
      <c r="BI218" s="1">
        <v>3</v>
      </c>
      <c r="BJ218" s="1">
        <v>4</v>
      </c>
      <c r="BK218" s="1">
        <v>4</v>
      </c>
      <c r="BL218" s="1">
        <v>4</v>
      </c>
      <c r="BM218" s="1">
        <v>3</v>
      </c>
      <c r="BN218" s="1">
        <v>4</v>
      </c>
      <c r="BO218" s="1">
        <v>2</v>
      </c>
      <c r="BP218" s="1">
        <v>5</v>
      </c>
      <c r="BQ218">
        <f t="shared" si="55"/>
        <v>30</v>
      </c>
      <c r="BR218">
        <f t="shared" si="0"/>
        <v>68</v>
      </c>
      <c r="BS218">
        <f t="shared" si="56"/>
        <v>28</v>
      </c>
    </row>
    <row r="219" spans="1:71" ht="12.75" x14ac:dyDescent="0.35">
      <c r="A219" s="2">
        <v>43347.506101527775</v>
      </c>
      <c r="B219" s="1" t="s">
        <v>58</v>
      </c>
      <c r="C219" s="1" t="str">
        <f t="shared" si="43"/>
        <v>ЖКСП</v>
      </c>
      <c r="D219" s="1" t="str">
        <f t="shared" si="44"/>
        <v>2. Усталый</v>
      </c>
      <c r="E219" s="1" t="str">
        <f t="shared" si="45"/>
        <v>3. Низкий</v>
      </c>
      <c r="F219" s="1" t="str">
        <f t="shared" si="46"/>
        <v>2. Ничотак</v>
      </c>
      <c r="G219" s="1" t="str">
        <f t="shared" si="47"/>
        <v>3. Не заменим</v>
      </c>
      <c r="H219" s="1" t="str">
        <f t="shared" si="48"/>
        <v>3. Люблю</v>
      </c>
      <c r="I219" s="1" t="str">
        <f t="shared" si="49"/>
        <v>2. Всяко-разно</v>
      </c>
      <c r="J219" t="str">
        <f t="shared" si="50"/>
        <v>3. Очень давно</v>
      </c>
      <c r="K219" t="str">
        <f t="shared" si="51"/>
        <v>1. КороткийНедавно</v>
      </c>
      <c r="L219" t="str">
        <f t="shared" si="52"/>
        <v>3. Крута!!!</v>
      </c>
      <c r="M219" t="str">
        <f t="shared" si="53"/>
        <v>2. Смешанно</v>
      </c>
      <c r="N219" t="str">
        <f t="shared" si="54"/>
        <v>1. Ниче, подождут</v>
      </c>
      <c r="O219" s="1">
        <v>39</v>
      </c>
      <c r="P219" s="1">
        <v>17</v>
      </c>
      <c r="Q219" s="1">
        <v>17</v>
      </c>
      <c r="R219" s="1">
        <v>6</v>
      </c>
      <c r="S219" s="1">
        <v>50</v>
      </c>
      <c r="T219" s="1">
        <v>1</v>
      </c>
      <c r="U219" s="1">
        <v>6</v>
      </c>
      <c r="V219" s="1">
        <v>5</v>
      </c>
      <c r="W219" s="1">
        <v>4</v>
      </c>
      <c r="X219" s="1">
        <v>3</v>
      </c>
      <c r="Y219" s="1">
        <v>3</v>
      </c>
      <c r="Z219" s="1">
        <v>4</v>
      </c>
      <c r="AA219" s="1">
        <v>2</v>
      </c>
      <c r="AB219" s="1">
        <v>2</v>
      </c>
      <c r="AC219" s="1">
        <v>2</v>
      </c>
      <c r="AD219" s="1">
        <v>2</v>
      </c>
      <c r="AE219" s="1">
        <v>2</v>
      </c>
      <c r="AF219" s="1">
        <v>4</v>
      </c>
      <c r="AG219" s="1">
        <v>3</v>
      </c>
      <c r="AH219" s="1">
        <v>2</v>
      </c>
      <c r="AI219" s="1">
        <v>1</v>
      </c>
      <c r="AJ219" s="1">
        <v>3</v>
      </c>
      <c r="AK219" s="1">
        <v>4</v>
      </c>
      <c r="AL219" s="1">
        <v>1</v>
      </c>
      <c r="AM219" s="1">
        <v>4</v>
      </c>
      <c r="AN219" s="1">
        <v>1</v>
      </c>
      <c r="AO219" s="1">
        <v>4</v>
      </c>
      <c r="AP219" s="1">
        <v>2</v>
      </c>
      <c r="AQ219" s="1">
        <v>2</v>
      </c>
      <c r="AR219" s="1">
        <v>2</v>
      </c>
      <c r="AS219" s="1">
        <v>2</v>
      </c>
      <c r="AT219" s="1">
        <v>1</v>
      </c>
      <c r="AU219" s="1">
        <v>3</v>
      </c>
      <c r="AV219" s="1">
        <v>3</v>
      </c>
      <c r="AW219" s="1">
        <v>3</v>
      </c>
      <c r="AX219" s="1">
        <v>1</v>
      </c>
      <c r="AY219" s="1">
        <v>2</v>
      </c>
      <c r="AZ219" s="1">
        <v>3</v>
      </c>
      <c r="BA219" s="1">
        <v>1</v>
      </c>
      <c r="BB219" s="1">
        <v>1</v>
      </c>
      <c r="BC219" s="1">
        <v>3</v>
      </c>
      <c r="BD219" s="1">
        <v>4</v>
      </c>
      <c r="BE219" s="1">
        <v>3</v>
      </c>
      <c r="BF219" s="1">
        <v>3</v>
      </c>
      <c r="BG219" s="1">
        <v>3</v>
      </c>
      <c r="BH219" s="1">
        <v>2</v>
      </c>
      <c r="BI219" s="1">
        <v>2</v>
      </c>
      <c r="BJ219" s="1">
        <v>3</v>
      </c>
      <c r="BK219" s="1">
        <v>4</v>
      </c>
      <c r="BL219" s="1">
        <v>4</v>
      </c>
      <c r="BM219" s="1">
        <v>1</v>
      </c>
      <c r="BN219" s="1">
        <v>4</v>
      </c>
      <c r="BO219" s="1">
        <v>1</v>
      </c>
      <c r="BP219" s="1">
        <v>6</v>
      </c>
      <c r="BQ219">
        <f t="shared" si="55"/>
        <v>24</v>
      </c>
      <c r="BR219">
        <f t="shared" si="0"/>
        <v>56</v>
      </c>
      <c r="BS219">
        <f t="shared" si="56"/>
        <v>21</v>
      </c>
    </row>
    <row r="220" spans="1:71" ht="12.75" x14ac:dyDescent="0.35">
      <c r="A220" s="2">
        <v>43347.518188796297</v>
      </c>
      <c r="B220" s="1" t="s">
        <v>59</v>
      </c>
      <c r="C220" s="1" t="str">
        <f t="shared" si="43"/>
        <v>???</v>
      </c>
      <c r="D220" s="1" t="str">
        <f t="shared" si="44"/>
        <v>3. В загоне</v>
      </c>
      <c r="E220" s="1" t="str">
        <f t="shared" si="45"/>
        <v>1. Высокий</v>
      </c>
      <c r="F220" s="1" t="str">
        <f t="shared" si="46"/>
        <v>1. Молодой</v>
      </c>
      <c r="G220" s="1" t="str">
        <f t="shared" si="47"/>
        <v>2. Хрен знает</v>
      </c>
      <c r="H220" s="1" t="str">
        <f t="shared" si="48"/>
        <v>2. Ну так...</v>
      </c>
      <c r="I220" s="1" t="str">
        <f t="shared" si="49"/>
        <v>2. Всяко-разно</v>
      </c>
      <c r="J220" t="str">
        <f t="shared" si="50"/>
        <v>2. Вроде был…</v>
      </c>
      <c r="K220" t="str">
        <f t="shared" si="51"/>
        <v>2. Средний</v>
      </c>
      <c r="L220" t="str">
        <f t="shared" si="52"/>
        <v>2. Вроде был…</v>
      </c>
      <c r="M220" t="str">
        <f t="shared" si="53"/>
        <v>1. Низкие ДУ</v>
      </c>
      <c r="N220" t="str">
        <f t="shared" si="54"/>
        <v>3. Простойэтоплоха!</v>
      </c>
      <c r="O220" s="1">
        <v>24</v>
      </c>
      <c r="P220" s="1">
        <v>7</v>
      </c>
      <c r="Q220" s="1">
        <v>2</v>
      </c>
      <c r="R220" s="1">
        <v>5</v>
      </c>
      <c r="S220" s="1">
        <v>7</v>
      </c>
      <c r="T220" s="1">
        <v>7</v>
      </c>
      <c r="U220" s="1">
        <v>5</v>
      </c>
      <c r="V220" s="1">
        <v>5</v>
      </c>
      <c r="W220" s="1">
        <v>4</v>
      </c>
      <c r="X220" s="1">
        <v>4</v>
      </c>
      <c r="Y220" s="1">
        <v>3</v>
      </c>
      <c r="Z220" s="1">
        <v>2</v>
      </c>
      <c r="AA220" s="1">
        <v>2</v>
      </c>
      <c r="AB220" s="1">
        <v>4</v>
      </c>
      <c r="AC220" s="1">
        <v>4</v>
      </c>
      <c r="AD220" s="1">
        <v>4</v>
      </c>
      <c r="AE220" s="1">
        <v>4</v>
      </c>
      <c r="AF220" s="1">
        <v>5</v>
      </c>
      <c r="AG220" s="1">
        <v>3</v>
      </c>
      <c r="AH220" s="1">
        <v>4</v>
      </c>
      <c r="AI220" s="1">
        <v>3</v>
      </c>
      <c r="AJ220" s="1">
        <v>3</v>
      </c>
      <c r="AK220" s="1">
        <v>3</v>
      </c>
      <c r="AL220" s="1">
        <v>3</v>
      </c>
      <c r="AM220" s="1">
        <v>4</v>
      </c>
      <c r="AN220" s="1">
        <v>4</v>
      </c>
      <c r="AO220" s="1">
        <v>4</v>
      </c>
      <c r="AP220" s="1">
        <v>2</v>
      </c>
      <c r="AQ220" s="1">
        <v>2</v>
      </c>
      <c r="AR220" s="1">
        <v>3</v>
      </c>
      <c r="AS220" s="1">
        <v>2</v>
      </c>
      <c r="AT220" s="1">
        <v>3</v>
      </c>
      <c r="AU220" s="1">
        <v>3</v>
      </c>
      <c r="AV220" s="1">
        <v>2</v>
      </c>
      <c r="AW220" s="1">
        <v>3</v>
      </c>
      <c r="AX220" s="1">
        <v>4</v>
      </c>
      <c r="AY220" s="1">
        <v>4</v>
      </c>
      <c r="AZ220" s="1">
        <v>4</v>
      </c>
      <c r="BA220" s="1">
        <v>3</v>
      </c>
      <c r="BB220" s="1">
        <v>3</v>
      </c>
      <c r="BC220" s="1">
        <v>3</v>
      </c>
      <c r="BD220" s="1">
        <v>4</v>
      </c>
      <c r="BE220" s="1">
        <v>3</v>
      </c>
      <c r="BF220" s="1">
        <v>5</v>
      </c>
      <c r="BG220" s="1">
        <v>1</v>
      </c>
      <c r="BH220" s="1">
        <v>4</v>
      </c>
      <c r="BI220" s="1">
        <v>2</v>
      </c>
      <c r="BJ220" s="1">
        <v>3</v>
      </c>
      <c r="BK220" s="1">
        <v>1</v>
      </c>
      <c r="BL220" s="1">
        <v>2</v>
      </c>
      <c r="BM220" s="1">
        <v>4</v>
      </c>
      <c r="BN220" s="1">
        <v>1</v>
      </c>
      <c r="BO220" s="1">
        <v>1</v>
      </c>
      <c r="BP220" s="1">
        <v>5</v>
      </c>
      <c r="BQ220">
        <f t="shared" si="55"/>
        <v>34</v>
      </c>
      <c r="BR220">
        <f t="shared" si="0"/>
        <v>76</v>
      </c>
      <c r="BS220">
        <f t="shared" si="56"/>
        <v>18</v>
      </c>
    </row>
    <row r="221" spans="1:71" ht="12.75" x14ac:dyDescent="0.35">
      <c r="A221" s="2">
        <v>43347.523031631943</v>
      </c>
      <c r="B221" s="1" t="s">
        <v>58</v>
      </c>
      <c r="C221" s="1" t="str">
        <f t="shared" si="43"/>
        <v>???</v>
      </c>
      <c r="D221" s="1" t="str">
        <f t="shared" si="44"/>
        <v>2. Усталый</v>
      </c>
      <c r="E221" s="1" t="str">
        <f t="shared" si="45"/>
        <v>3. Низкий</v>
      </c>
      <c r="F221" s="1" t="str">
        <f t="shared" si="46"/>
        <v>2. Ничотак</v>
      </c>
      <c r="G221" s="1" t="str">
        <f t="shared" si="47"/>
        <v>3. Не заменим</v>
      </c>
      <c r="H221" s="1" t="str">
        <f t="shared" si="48"/>
        <v>2. Ну так...</v>
      </c>
      <c r="I221" s="1" t="str">
        <f t="shared" si="49"/>
        <v>2. Всяко-разно</v>
      </c>
      <c r="J221" t="str">
        <f t="shared" si="50"/>
        <v>3. Очень давно</v>
      </c>
      <c r="K221" t="str">
        <f t="shared" si="51"/>
        <v>2. Средний</v>
      </c>
      <c r="L221" t="str">
        <f t="shared" si="52"/>
        <v>3. Крута!!!</v>
      </c>
      <c r="M221" t="str">
        <f t="shared" si="53"/>
        <v>1. Низкие ДУ</v>
      </c>
      <c r="N221" t="str">
        <f t="shared" si="54"/>
        <v>1. Ниче, подождут</v>
      </c>
      <c r="O221" s="1">
        <v>36</v>
      </c>
      <c r="P221" s="1">
        <v>18</v>
      </c>
      <c r="Q221" s="1">
        <v>2</v>
      </c>
      <c r="R221" s="1">
        <v>5</v>
      </c>
      <c r="S221" s="1">
        <v>20</v>
      </c>
      <c r="T221" s="1">
        <v>14</v>
      </c>
      <c r="U221" s="1">
        <v>6</v>
      </c>
      <c r="V221" s="1">
        <v>5</v>
      </c>
      <c r="W221" s="1">
        <v>4</v>
      </c>
      <c r="X221" s="1">
        <v>3</v>
      </c>
      <c r="Y221" s="1">
        <v>3</v>
      </c>
      <c r="Z221" s="1">
        <v>4</v>
      </c>
      <c r="AA221" s="1">
        <v>3</v>
      </c>
      <c r="AB221" s="1">
        <v>3</v>
      </c>
      <c r="AC221" s="1">
        <v>2</v>
      </c>
      <c r="AD221" s="1">
        <v>2</v>
      </c>
      <c r="AE221" s="1">
        <v>3</v>
      </c>
      <c r="AF221" s="1">
        <v>5</v>
      </c>
      <c r="AG221" s="1">
        <v>2</v>
      </c>
      <c r="AH221" s="1">
        <v>3</v>
      </c>
      <c r="AI221" s="1">
        <v>2</v>
      </c>
      <c r="AJ221" s="1">
        <v>2</v>
      </c>
      <c r="AK221" s="1">
        <v>3</v>
      </c>
      <c r="AL221" s="1">
        <v>3</v>
      </c>
      <c r="AM221" s="1">
        <v>2</v>
      </c>
      <c r="AN221" s="1">
        <v>1</v>
      </c>
      <c r="AO221" s="1">
        <v>3</v>
      </c>
      <c r="AP221" s="1">
        <v>3</v>
      </c>
      <c r="AQ221" s="1">
        <v>2</v>
      </c>
      <c r="AR221" s="1">
        <v>2</v>
      </c>
      <c r="AS221" s="1">
        <v>2</v>
      </c>
      <c r="AT221" s="1">
        <v>2</v>
      </c>
      <c r="AU221" s="1">
        <v>2</v>
      </c>
      <c r="AV221" s="1">
        <v>2</v>
      </c>
      <c r="AW221" s="1">
        <v>3</v>
      </c>
      <c r="AX221" s="1">
        <v>2</v>
      </c>
      <c r="AY221" s="1">
        <v>2</v>
      </c>
      <c r="AZ221" s="1">
        <v>3</v>
      </c>
      <c r="BA221" s="1">
        <v>3</v>
      </c>
      <c r="BB221" s="1">
        <v>2</v>
      </c>
      <c r="BC221" s="1">
        <v>2</v>
      </c>
      <c r="BD221" s="1">
        <v>1</v>
      </c>
      <c r="BE221" s="1">
        <v>3</v>
      </c>
      <c r="BF221" s="1">
        <v>4</v>
      </c>
      <c r="BG221" s="1">
        <v>3</v>
      </c>
      <c r="BH221" s="1">
        <v>2</v>
      </c>
      <c r="BI221" s="1">
        <v>2</v>
      </c>
      <c r="BJ221" s="1">
        <v>2</v>
      </c>
      <c r="BK221" s="1">
        <v>4</v>
      </c>
      <c r="BL221" s="1">
        <v>2</v>
      </c>
      <c r="BM221" s="1">
        <v>2</v>
      </c>
      <c r="BN221" s="1">
        <v>2</v>
      </c>
      <c r="BO221" s="1">
        <v>2</v>
      </c>
      <c r="BP221" s="1">
        <v>6</v>
      </c>
      <c r="BQ221">
        <f t="shared" si="55"/>
        <v>26</v>
      </c>
      <c r="BR221">
        <f t="shared" si="0"/>
        <v>55</v>
      </c>
      <c r="BS221">
        <f t="shared" si="56"/>
        <v>18</v>
      </c>
    </row>
    <row r="222" spans="1:71" ht="12.75" x14ac:dyDescent="0.35">
      <c r="A222" s="2">
        <v>43347.525657488426</v>
      </c>
      <c r="B222" s="1" t="s">
        <v>58</v>
      </c>
      <c r="C222" s="1" t="str">
        <f t="shared" si="43"/>
        <v>ЖКСП</v>
      </c>
      <c r="D222" s="1" t="str">
        <f t="shared" si="44"/>
        <v>1. Не уставший</v>
      </c>
      <c r="E222" s="1" t="str">
        <f t="shared" si="45"/>
        <v>2. Умеренный</v>
      </c>
      <c r="F222" s="1" t="str">
        <f t="shared" si="46"/>
        <v>2. Ничотак</v>
      </c>
      <c r="G222" s="1" t="str">
        <f t="shared" si="47"/>
        <v>2. Хрен знает</v>
      </c>
      <c r="H222" s="1" t="str">
        <f t="shared" si="48"/>
        <v>3. Люблю</v>
      </c>
      <c r="I222" s="1" t="str">
        <f t="shared" si="49"/>
        <v>2. Всяко-разно</v>
      </c>
      <c r="J222" t="str">
        <f t="shared" si="50"/>
        <v>1. Недавно</v>
      </c>
      <c r="K222" t="str">
        <f t="shared" si="51"/>
        <v>2. Средний</v>
      </c>
      <c r="L222" t="str">
        <f t="shared" si="52"/>
        <v>2. Вроде был…</v>
      </c>
      <c r="M222" t="str">
        <f t="shared" si="53"/>
        <v>1. Низкие ДУ</v>
      </c>
      <c r="N222" t="str">
        <f t="shared" si="54"/>
        <v>1. Ниче, подождут</v>
      </c>
      <c r="O222" s="1">
        <v>31</v>
      </c>
      <c r="P222" s="1">
        <v>13</v>
      </c>
      <c r="Q222" s="1">
        <v>7</v>
      </c>
      <c r="R222" s="1">
        <v>6</v>
      </c>
      <c r="S222" s="1">
        <v>2</v>
      </c>
      <c r="T222" s="1">
        <v>7</v>
      </c>
      <c r="U222" s="1">
        <v>5</v>
      </c>
      <c r="V222" s="1">
        <v>5</v>
      </c>
      <c r="W222" s="1">
        <v>3</v>
      </c>
      <c r="X222" s="1">
        <v>3</v>
      </c>
      <c r="Y222" s="1">
        <v>1</v>
      </c>
      <c r="Z222" s="1">
        <v>4</v>
      </c>
      <c r="AA222" s="1">
        <v>4</v>
      </c>
      <c r="AB222" s="1">
        <v>2</v>
      </c>
      <c r="AC222" s="1">
        <v>3</v>
      </c>
      <c r="AD222" s="1">
        <v>1</v>
      </c>
      <c r="AE222" s="1">
        <v>1</v>
      </c>
      <c r="AF222" s="1">
        <v>5</v>
      </c>
      <c r="AG222" s="1">
        <v>2</v>
      </c>
      <c r="AH222" s="1">
        <v>3</v>
      </c>
      <c r="AI222" s="1">
        <v>3</v>
      </c>
      <c r="AJ222" s="1">
        <v>2</v>
      </c>
      <c r="AK222" s="1">
        <v>1</v>
      </c>
      <c r="AL222" s="1">
        <v>2</v>
      </c>
      <c r="AM222" s="1">
        <v>2</v>
      </c>
      <c r="AN222" s="1">
        <v>3</v>
      </c>
      <c r="AO222" s="1">
        <v>4</v>
      </c>
      <c r="AP222" s="1">
        <v>2</v>
      </c>
      <c r="AQ222" s="1">
        <v>3</v>
      </c>
      <c r="AR222" s="1">
        <v>2</v>
      </c>
      <c r="AS222" s="1">
        <v>2</v>
      </c>
      <c r="AT222" s="1">
        <v>1</v>
      </c>
      <c r="AU222" s="1">
        <v>3</v>
      </c>
      <c r="AV222" s="1">
        <v>3</v>
      </c>
      <c r="AW222" s="1">
        <v>2</v>
      </c>
      <c r="AX222" s="1">
        <v>4</v>
      </c>
      <c r="AY222" s="1">
        <v>4</v>
      </c>
      <c r="AZ222" s="1">
        <v>4</v>
      </c>
      <c r="BA222" s="1">
        <v>2</v>
      </c>
      <c r="BB222" s="1">
        <v>1</v>
      </c>
      <c r="BC222" s="1">
        <v>1</v>
      </c>
      <c r="BD222" s="1">
        <v>3</v>
      </c>
      <c r="BE222" s="1">
        <v>1</v>
      </c>
      <c r="BF222" s="1">
        <v>4</v>
      </c>
      <c r="BG222" s="1">
        <v>4</v>
      </c>
      <c r="BH222" s="1">
        <v>3</v>
      </c>
      <c r="BI222" s="1">
        <v>2</v>
      </c>
      <c r="BJ222" s="1">
        <v>1</v>
      </c>
      <c r="BK222" s="1">
        <v>1</v>
      </c>
      <c r="BL222" s="1">
        <v>1</v>
      </c>
      <c r="BM222" s="1">
        <v>1</v>
      </c>
      <c r="BN222" s="1">
        <v>1</v>
      </c>
      <c r="BO222" s="1">
        <v>1</v>
      </c>
      <c r="BP222" s="1">
        <v>4</v>
      </c>
      <c r="BQ222">
        <f t="shared" si="55"/>
        <v>21</v>
      </c>
      <c r="BR222">
        <f t="shared" si="0"/>
        <v>58</v>
      </c>
      <c r="BS222">
        <f t="shared" si="56"/>
        <v>11</v>
      </c>
    </row>
    <row r="223" spans="1:71" ht="12.75" x14ac:dyDescent="0.35">
      <c r="A223" s="2">
        <v>43347.532473483792</v>
      </c>
      <c r="B223" s="1" t="s">
        <v>58</v>
      </c>
      <c r="C223" s="1" t="str">
        <f t="shared" si="43"/>
        <v>???</v>
      </c>
      <c r="D223" s="1" t="str">
        <f t="shared" si="44"/>
        <v>2. Усталый</v>
      </c>
      <c r="E223" s="1" t="str">
        <f t="shared" si="45"/>
        <v>1. Высокий</v>
      </c>
      <c r="F223" s="1" t="str">
        <f t="shared" si="46"/>
        <v>1. Молодой</v>
      </c>
      <c r="G223" s="1" t="str">
        <f t="shared" si="47"/>
        <v>2. Хрен знает</v>
      </c>
      <c r="H223" s="1" t="str">
        <f t="shared" si="48"/>
        <v>2. Ну так...</v>
      </c>
      <c r="I223" s="1" t="str">
        <f t="shared" si="49"/>
        <v>2. Всяко-разно</v>
      </c>
      <c r="J223" t="str">
        <f t="shared" si="50"/>
        <v>1. Недавно</v>
      </c>
      <c r="K223" t="str">
        <f t="shared" si="51"/>
        <v>2. Средний</v>
      </c>
      <c r="L223" t="str">
        <f t="shared" si="52"/>
        <v>2. Вроде был…</v>
      </c>
      <c r="M223" t="str">
        <f t="shared" si="53"/>
        <v>1. Низкие ДУ</v>
      </c>
      <c r="N223" t="str">
        <f t="shared" si="54"/>
        <v>3. Простойэтоплоха!</v>
      </c>
      <c r="O223" s="1">
        <v>25</v>
      </c>
      <c r="P223" s="1">
        <v>5</v>
      </c>
      <c r="Q223" s="1">
        <v>3</v>
      </c>
      <c r="R223" s="1">
        <v>5</v>
      </c>
      <c r="S223" s="1">
        <v>1</v>
      </c>
      <c r="T223" s="1">
        <v>10</v>
      </c>
      <c r="U223" s="1">
        <v>4</v>
      </c>
      <c r="V223" s="1">
        <v>5</v>
      </c>
      <c r="W223" s="1">
        <v>4</v>
      </c>
      <c r="X223" s="1">
        <v>3</v>
      </c>
      <c r="Y223" s="1">
        <v>3</v>
      </c>
      <c r="Z223" s="1">
        <v>3</v>
      </c>
      <c r="AA223" s="1">
        <v>3</v>
      </c>
      <c r="AB223" s="1">
        <v>3</v>
      </c>
      <c r="AC223" s="1">
        <v>3</v>
      </c>
      <c r="AD223" s="1">
        <v>2</v>
      </c>
      <c r="AE223" s="1">
        <v>2</v>
      </c>
      <c r="AF223" s="1">
        <v>4</v>
      </c>
      <c r="AG223" s="1">
        <v>3</v>
      </c>
      <c r="AH223" s="1">
        <v>3</v>
      </c>
      <c r="AI223" s="1">
        <v>3</v>
      </c>
      <c r="AJ223" s="1">
        <v>4</v>
      </c>
      <c r="AK223" s="1">
        <v>2</v>
      </c>
      <c r="AL223" s="1">
        <v>2</v>
      </c>
      <c r="AM223" s="1">
        <v>2</v>
      </c>
      <c r="AN223" s="1">
        <v>3</v>
      </c>
      <c r="AO223" s="1">
        <v>4</v>
      </c>
      <c r="AP223" s="1">
        <v>4</v>
      </c>
      <c r="AQ223" s="1">
        <v>3</v>
      </c>
      <c r="AR223" s="1">
        <v>3</v>
      </c>
      <c r="AS223" s="1">
        <v>2</v>
      </c>
      <c r="AT223" s="1">
        <v>3</v>
      </c>
      <c r="AU223" s="1">
        <v>3</v>
      </c>
      <c r="AV223" s="1">
        <v>4</v>
      </c>
      <c r="AW223" s="1">
        <v>4</v>
      </c>
      <c r="AX223" s="1">
        <v>4</v>
      </c>
      <c r="AY223" s="1">
        <v>3</v>
      </c>
      <c r="AZ223" s="1">
        <v>3</v>
      </c>
      <c r="BA223" s="1">
        <v>3</v>
      </c>
      <c r="BB223" s="1">
        <v>3</v>
      </c>
      <c r="BC223" s="1">
        <v>3</v>
      </c>
      <c r="BD223" s="1">
        <v>3</v>
      </c>
      <c r="BE223" s="1">
        <v>2</v>
      </c>
      <c r="BF223" s="1">
        <v>2</v>
      </c>
      <c r="BG223" s="1">
        <v>2</v>
      </c>
      <c r="BH223" s="1">
        <v>2</v>
      </c>
      <c r="BI223" s="1">
        <v>1</v>
      </c>
      <c r="BJ223" s="1">
        <v>1</v>
      </c>
      <c r="BK223" s="1">
        <v>1</v>
      </c>
      <c r="BL223" s="1">
        <v>1</v>
      </c>
      <c r="BM223" s="1">
        <v>4</v>
      </c>
      <c r="BN223" s="1">
        <v>2</v>
      </c>
      <c r="BO223" s="1">
        <v>1</v>
      </c>
      <c r="BP223" s="1">
        <v>4</v>
      </c>
      <c r="BQ223">
        <f t="shared" si="55"/>
        <v>28</v>
      </c>
      <c r="BR223">
        <f t="shared" si="0"/>
        <v>73</v>
      </c>
      <c r="BS223">
        <f t="shared" si="56"/>
        <v>13</v>
      </c>
    </row>
    <row r="224" spans="1:71" ht="12.75" x14ac:dyDescent="0.35">
      <c r="A224" s="2">
        <v>43347.532647662039</v>
      </c>
      <c r="B224" s="1" t="s">
        <v>58</v>
      </c>
      <c r="C224" s="1" t="str">
        <f t="shared" si="43"/>
        <v>ЖКСП</v>
      </c>
      <c r="D224" s="1" t="str">
        <f t="shared" si="44"/>
        <v>2. Усталый</v>
      </c>
      <c r="E224" s="1" t="str">
        <f t="shared" si="45"/>
        <v>3. Низкий</v>
      </c>
      <c r="F224" s="1" t="str">
        <f t="shared" si="46"/>
        <v>2. Ничотак</v>
      </c>
      <c r="G224" s="1" t="str">
        <f t="shared" si="47"/>
        <v>2. Хрен знает</v>
      </c>
      <c r="H224" s="1" t="str">
        <f t="shared" si="48"/>
        <v>2. Ну так...</v>
      </c>
      <c r="I224" s="1" t="str">
        <f t="shared" si="49"/>
        <v>1. Расслабуха</v>
      </c>
      <c r="J224" t="str">
        <f t="shared" si="50"/>
        <v>1. Недавно</v>
      </c>
      <c r="K224" t="str">
        <f t="shared" si="51"/>
        <v>2. Средний</v>
      </c>
      <c r="L224" t="str">
        <f t="shared" si="52"/>
        <v>3. Крута!!!</v>
      </c>
      <c r="M224" t="str">
        <f t="shared" si="53"/>
        <v>1. Низкие ДУ</v>
      </c>
      <c r="N224" t="str">
        <f t="shared" si="54"/>
        <v>3. Простойэтоплоха!</v>
      </c>
      <c r="O224" s="1">
        <v>37</v>
      </c>
      <c r="P224" s="1">
        <v>19</v>
      </c>
      <c r="Q224" s="1">
        <v>12</v>
      </c>
      <c r="R224" s="1">
        <v>5</v>
      </c>
      <c r="S224" s="1">
        <v>3</v>
      </c>
      <c r="T224" s="1">
        <v>7</v>
      </c>
      <c r="U224" s="1">
        <v>6</v>
      </c>
      <c r="V224" s="1">
        <v>2</v>
      </c>
      <c r="W224" s="1">
        <v>3</v>
      </c>
      <c r="X224" s="1">
        <v>3</v>
      </c>
      <c r="Y224" s="1">
        <v>4</v>
      </c>
      <c r="Z224" s="1">
        <v>2</v>
      </c>
      <c r="AA224" s="1">
        <v>2</v>
      </c>
      <c r="AB224" s="1">
        <v>3</v>
      </c>
      <c r="AC224" s="1">
        <v>3</v>
      </c>
      <c r="AD224" s="1">
        <v>1</v>
      </c>
      <c r="AE224" s="1">
        <v>3</v>
      </c>
      <c r="AF224" s="1">
        <v>5</v>
      </c>
      <c r="AG224" s="1">
        <v>3</v>
      </c>
      <c r="AH224" s="1">
        <v>2</v>
      </c>
      <c r="AI224" s="1">
        <v>2</v>
      </c>
      <c r="AJ224" s="1">
        <v>2</v>
      </c>
      <c r="AK224" s="1">
        <v>2</v>
      </c>
      <c r="AL224" s="1">
        <v>2</v>
      </c>
      <c r="AM224" s="1">
        <v>3</v>
      </c>
      <c r="AN224" s="1">
        <v>3</v>
      </c>
      <c r="AO224" s="1">
        <v>4</v>
      </c>
      <c r="AP224" s="1">
        <v>3</v>
      </c>
      <c r="AQ224" s="1">
        <v>3</v>
      </c>
      <c r="AR224" s="1">
        <v>1</v>
      </c>
      <c r="AS224" s="1">
        <v>1</v>
      </c>
      <c r="AT224" s="1">
        <v>2</v>
      </c>
      <c r="AU224" s="1">
        <v>1</v>
      </c>
      <c r="AV224" s="1">
        <v>1</v>
      </c>
      <c r="AW224" s="1">
        <v>2</v>
      </c>
      <c r="AX224" s="1">
        <v>2</v>
      </c>
      <c r="AY224" s="1">
        <v>2</v>
      </c>
      <c r="AZ224" s="1">
        <v>3</v>
      </c>
      <c r="BA224" s="1">
        <v>3</v>
      </c>
      <c r="BB224" s="1">
        <v>2</v>
      </c>
      <c r="BC224" s="1">
        <v>2</v>
      </c>
      <c r="BD224" s="1">
        <v>1</v>
      </c>
      <c r="BE224" s="1">
        <v>3</v>
      </c>
      <c r="BF224" s="1">
        <v>4</v>
      </c>
      <c r="BG224" s="1">
        <v>3</v>
      </c>
      <c r="BH224" s="1">
        <v>2</v>
      </c>
      <c r="BI224" s="1">
        <v>3</v>
      </c>
      <c r="BJ224" s="1">
        <v>3</v>
      </c>
      <c r="BK224" s="1">
        <v>2</v>
      </c>
      <c r="BL224" s="1">
        <v>2</v>
      </c>
      <c r="BM224" s="1">
        <v>4</v>
      </c>
      <c r="BN224" s="1">
        <v>2</v>
      </c>
      <c r="BO224" s="1">
        <v>1</v>
      </c>
      <c r="BP224" s="1">
        <v>4</v>
      </c>
      <c r="BQ224">
        <f t="shared" si="55"/>
        <v>27</v>
      </c>
      <c r="BR224">
        <f t="shared" si="0"/>
        <v>52</v>
      </c>
      <c r="BS224">
        <f t="shared" si="56"/>
        <v>19</v>
      </c>
    </row>
    <row r="225" spans="1:71" ht="12.75" x14ac:dyDescent="0.35">
      <c r="A225" s="2">
        <v>43347.535185937501</v>
      </c>
      <c r="B225" s="1" t="s">
        <v>59</v>
      </c>
      <c r="C225" s="1" t="str">
        <f t="shared" si="43"/>
        <v>???</v>
      </c>
      <c r="D225" s="1" t="str">
        <f t="shared" si="44"/>
        <v>2. Усталый</v>
      </c>
      <c r="E225" s="1" t="str">
        <f t="shared" si="45"/>
        <v>1. Высокий</v>
      </c>
      <c r="F225" s="1" t="str">
        <f t="shared" si="46"/>
        <v>2. Ничотак</v>
      </c>
      <c r="G225" s="1" t="str">
        <f t="shared" si="47"/>
        <v>2. Хрен знает</v>
      </c>
      <c r="H225" s="1" t="str">
        <f t="shared" si="48"/>
        <v>1. Ненавижу</v>
      </c>
      <c r="I225" s="1" t="str">
        <f t="shared" si="49"/>
        <v>3. Нервяка</v>
      </c>
      <c r="J225" t="str">
        <f t="shared" si="50"/>
        <v>3. Очень давно</v>
      </c>
      <c r="K225" t="str">
        <f t="shared" si="51"/>
        <v>2. Средний</v>
      </c>
      <c r="L225" t="str">
        <f t="shared" si="52"/>
        <v>3. Крута!!!</v>
      </c>
      <c r="M225" t="str">
        <f t="shared" si="53"/>
        <v>2. Смешанно</v>
      </c>
      <c r="N225" t="str">
        <f t="shared" si="54"/>
        <v>3. Простойэтоплоха!</v>
      </c>
      <c r="O225" s="1">
        <v>45</v>
      </c>
      <c r="P225" s="1">
        <v>23</v>
      </c>
      <c r="Q225" s="1">
        <v>5</v>
      </c>
      <c r="R225" s="1">
        <v>3</v>
      </c>
      <c r="S225" s="1">
        <v>30</v>
      </c>
      <c r="T225" s="1">
        <v>7</v>
      </c>
      <c r="U225" s="1">
        <v>7</v>
      </c>
      <c r="V225" s="1">
        <v>6</v>
      </c>
      <c r="W225" s="1">
        <v>5</v>
      </c>
      <c r="X225" s="1">
        <v>4</v>
      </c>
      <c r="Y225" s="1">
        <v>1</v>
      </c>
      <c r="Z225" s="1">
        <v>3</v>
      </c>
      <c r="AA225" s="1">
        <v>3</v>
      </c>
      <c r="AB225" s="1">
        <v>3</v>
      </c>
      <c r="AC225" s="1">
        <v>2</v>
      </c>
      <c r="AD225" s="1">
        <v>1</v>
      </c>
      <c r="AE225" s="1">
        <v>1</v>
      </c>
      <c r="AF225" s="1">
        <v>4</v>
      </c>
      <c r="AG225" s="1">
        <v>3</v>
      </c>
      <c r="AH225" s="1">
        <v>3</v>
      </c>
      <c r="AI225" s="1">
        <v>4</v>
      </c>
      <c r="AJ225" s="1">
        <v>3</v>
      </c>
      <c r="AK225" s="1">
        <v>2</v>
      </c>
      <c r="AL225" s="1">
        <v>2</v>
      </c>
      <c r="AM225" s="1">
        <v>4</v>
      </c>
      <c r="AN225" s="1">
        <v>3</v>
      </c>
      <c r="AO225" s="1">
        <v>4</v>
      </c>
      <c r="AP225" s="1">
        <v>3</v>
      </c>
      <c r="AQ225" s="1">
        <v>2</v>
      </c>
      <c r="AR225" s="1">
        <v>2</v>
      </c>
      <c r="AS225" s="1">
        <v>1</v>
      </c>
      <c r="AT225" s="1">
        <v>2</v>
      </c>
      <c r="AU225" s="1">
        <v>4</v>
      </c>
      <c r="AV225" s="1">
        <v>3</v>
      </c>
      <c r="AW225" s="1">
        <v>3</v>
      </c>
      <c r="AX225" s="1">
        <v>3</v>
      </c>
      <c r="AY225" s="1">
        <v>4</v>
      </c>
      <c r="AZ225" s="1">
        <v>4</v>
      </c>
      <c r="BA225" s="1">
        <v>2</v>
      </c>
      <c r="BB225" s="1">
        <v>2</v>
      </c>
      <c r="BC225" s="1">
        <v>3</v>
      </c>
      <c r="BD225" s="1">
        <v>4</v>
      </c>
      <c r="BE225" s="1">
        <v>4</v>
      </c>
      <c r="BF225" s="1">
        <v>5</v>
      </c>
      <c r="BG225" s="1">
        <v>1</v>
      </c>
      <c r="BH225" s="1">
        <v>3</v>
      </c>
      <c r="BI225" s="1">
        <v>5</v>
      </c>
      <c r="BJ225" s="1">
        <v>5</v>
      </c>
      <c r="BK225" s="1">
        <v>1</v>
      </c>
      <c r="BL225" s="1">
        <v>5</v>
      </c>
      <c r="BM225" s="1">
        <v>4</v>
      </c>
      <c r="BN225" s="1">
        <v>1</v>
      </c>
      <c r="BO225" s="1">
        <v>1</v>
      </c>
      <c r="BP225" s="1">
        <v>5</v>
      </c>
      <c r="BQ225">
        <f t="shared" si="55"/>
        <v>25</v>
      </c>
      <c r="BR225">
        <f t="shared" si="0"/>
        <v>71</v>
      </c>
      <c r="BS225">
        <f t="shared" si="56"/>
        <v>25</v>
      </c>
    </row>
    <row r="226" spans="1:71" ht="12.75" x14ac:dyDescent="0.35">
      <c r="A226" s="2">
        <v>43347.541063576384</v>
      </c>
      <c r="B226" s="1" t="s">
        <v>59</v>
      </c>
      <c r="C226" s="1" t="str">
        <f t="shared" si="43"/>
        <v>???</v>
      </c>
      <c r="D226" s="1" t="str">
        <f t="shared" si="44"/>
        <v>2. Усталый</v>
      </c>
      <c r="E226" s="1" t="str">
        <f t="shared" si="45"/>
        <v>3. Низкий</v>
      </c>
      <c r="F226" s="1" t="str">
        <f t="shared" si="46"/>
        <v>2. Ничотак</v>
      </c>
      <c r="G226" s="1" t="str">
        <f t="shared" si="47"/>
        <v>2. Хрен знает</v>
      </c>
      <c r="H226" s="1" t="str">
        <f t="shared" si="48"/>
        <v>3. Люблю</v>
      </c>
      <c r="I226" s="1" t="str">
        <f t="shared" si="49"/>
        <v>2. Всяко-разно</v>
      </c>
      <c r="J226" t="str">
        <f t="shared" si="50"/>
        <v>1. Недавно</v>
      </c>
      <c r="K226" t="str">
        <f t="shared" si="51"/>
        <v>2. Средний</v>
      </c>
      <c r="L226" t="str">
        <f t="shared" si="52"/>
        <v>3. Крута!!!</v>
      </c>
      <c r="M226" t="str">
        <f t="shared" si="53"/>
        <v>2. Смешанно</v>
      </c>
      <c r="N226" t="str">
        <f t="shared" si="54"/>
        <v>1. Ниче, подождут</v>
      </c>
      <c r="O226" s="1">
        <v>36</v>
      </c>
      <c r="P226" s="1">
        <v>14</v>
      </c>
      <c r="Q226" s="1">
        <v>4</v>
      </c>
      <c r="R226" s="1">
        <v>7</v>
      </c>
      <c r="S226" s="1">
        <v>3</v>
      </c>
      <c r="T226" s="1">
        <v>14</v>
      </c>
      <c r="U226" s="1">
        <v>7</v>
      </c>
      <c r="V226" s="1">
        <v>5</v>
      </c>
      <c r="W226" s="1">
        <v>4</v>
      </c>
      <c r="X226" s="1">
        <v>4</v>
      </c>
      <c r="Y226" s="1">
        <v>2</v>
      </c>
      <c r="Z226" s="1">
        <v>3</v>
      </c>
      <c r="AA226" s="1">
        <v>3</v>
      </c>
      <c r="AB226" s="1">
        <v>2</v>
      </c>
      <c r="AC226" s="1">
        <v>2</v>
      </c>
      <c r="AD226" s="1">
        <v>2</v>
      </c>
      <c r="AE226" s="1">
        <v>3</v>
      </c>
      <c r="AF226" s="1">
        <v>4</v>
      </c>
      <c r="AG226" s="1">
        <v>3</v>
      </c>
      <c r="AH226" s="1">
        <v>3</v>
      </c>
      <c r="AI226" s="1">
        <v>2</v>
      </c>
      <c r="AJ226" s="1">
        <v>2</v>
      </c>
      <c r="AK226" s="1">
        <v>3</v>
      </c>
      <c r="AL226" s="1">
        <v>2</v>
      </c>
      <c r="AM226" s="1">
        <v>1</v>
      </c>
      <c r="AN226" s="1">
        <v>1</v>
      </c>
      <c r="AO226" s="1">
        <v>1</v>
      </c>
      <c r="AP226" s="1">
        <v>1</v>
      </c>
      <c r="AQ226" s="1">
        <v>2</v>
      </c>
      <c r="AR226" s="1">
        <v>2</v>
      </c>
      <c r="AS226" s="1">
        <v>2</v>
      </c>
      <c r="AT226" s="1">
        <v>2</v>
      </c>
      <c r="AU226" s="1">
        <v>1</v>
      </c>
      <c r="AV226" s="1">
        <v>4</v>
      </c>
      <c r="AW226" s="1">
        <v>1</v>
      </c>
      <c r="AX226" s="1">
        <v>1</v>
      </c>
      <c r="AY226" s="1">
        <v>1</v>
      </c>
      <c r="AZ226" s="1">
        <v>4</v>
      </c>
      <c r="BA226" s="1">
        <v>4</v>
      </c>
      <c r="BB226" s="1">
        <v>2</v>
      </c>
      <c r="BC226" s="1">
        <v>2</v>
      </c>
      <c r="BD226" s="1">
        <v>1</v>
      </c>
      <c r="BE226" s="1">
        <v>1</v>
      </c>
      <c r="BF226" s="1">
        <v>5</v>
      </c>
      <c r="BG226" s="1">
        <v>2</v>
      </c>
      <c r="BH226" s="1">
        <v>4</v>
      </c>
      <c r="BI226" s="1">
        <v>1</v>
      </c>
      <c r="BJ226" s="1">
        <v>5</v>
      </c>
      <c r="BK226" s="1">
        <v>5</v>
      </c>
      <c r="BL226" s="1">
        <v>2</v>
      </c>
      <c r="BM226" s="1">
        <v>1</v>
      </c>
      <c r="BN226" s="1">
        <v>5</v>
      </c>
      <c r="BO226" s="1">
        <v>1</v>
      </c>
      <c r="BP226" s="1">
        <v>4</v>
      </c>
      <c r="BQ226">
        <f t="shared" si="55"/>
        <v>27</v>
      </c>
      <c r="BR226">
        <f t="shared" si="0"/>
        <v>46</v>
      </c>
      <c r="BS226">
        <f t="shared" si="56"/>
        <v>24</v>
      </c>
    </row>
    <row r="227" spans="1:71" ht="12.75" x14ac:dyDescent="0.35">
      <c r="A227" s="2">
        <v>43347.541690578699</v>
      </c>
      <c r="B227" s="1" t="s">
        <v>59</v>
      </c>
      <c r="C227" s="1" t="str">
        <f t="shared" si="43"/>
        <v>???</v>
      </c>
      <c r="D227" s="1" t="str">
        <f t="shared" si="44"/>
        <v>2. Усталый</v>
      </c>
      <c r="E227" s="1" t="str">
        <f t="shared" si="45"/>
        <v>2. Умеренный</v>
      </c>
      <c r="F227" s="1" t="str">
        <f t="shared" si="46"/>
        <v>3. Старый</v>
      </c>
      <c r="G227" s="1" t="str">
        <f t="shared" si="47"/>
        <v>3. Не заменим</v>
      </c>
      <c r="H227" s="1" t="str">
        <f t="shared" si="48"/>
        <v>2. Ну так...</v>
      </c>
      <c r="I227" s="1" t="str">
        <f t="shared" si="49"/>
        <v>2. Всяко-разно</v>
      </c>
      <c r="J227" t="str">
        <f t="shared" si="50"/>
        <v>3. Очень давно</v>
      </c>
      <c r="K227" t="str">
        <f t="shared" si="51"/>
        <v>1. КороткийНедавно</v>
      </c>
      <c r="L227" t="str">
        <f t="shared" si="52"/>
        <v>3. Крута!!!</v>
      </c>
      <c r="M227" t="str">
        <f t="shared" si="53"/>
        <v>1. Низкие ДУ</v>
      </c>
      <c r="N227" t="str">
        <f t="shared" si="54"/>
        <v>1. Ниче, подождут</v>
      </c>
      <c r="O227" s="1">
        <v>47</v>
      </c>
      <c r="P227" s="1">
        <v>15</v>
      </c>
      <c r="Q227" s="1">
        <v>5</v>
      </c>
      <c r="R227" s="1">
        <v>5</v>
      </c>
      <c r="S227" s="1">
        <v>20</v>
      </c>
      <c r="T227" s="1">
        <v>5</v>
      </c>
      <c r="U227" s="1">
        <v>6</v>
      </c>
      <c r="V227" s="1">
        <v>5</v>
      </c>
      <c r="W227" s="1">
        <v>4</v>
      </c>
      <c r="X227" s="1">
        <v>3</v>
      </c>
      <c r="Y227" s="1">
        <v>1</v>
      </c>
      <c r="Z227" s="1">
        <v>5</v>
      </c>
      <c r="AA227" s="1">
        <v>4</v>
      </c>
      <c r="AB227" s="1">
        <v>4</v>
      </c>
      <c r="AC227" s="1">
        <v>1</v>
      </c>
      <c r="AD227" s="1">
        <v>3</v>
      </c>
      <c r="AE227" s="1">
        <v>3</v>
      </c>
      <c r="AF227" s="1">
        <v>4</v>
      </c>
      <c r="AG227" s="1">
        <v>4</v>
      </c>
      <c r="AH227" s="1">
        <v>4</v>
      </c>
      <c r="AI227" s="1">
        <v>4</v>
      </c>
      <c r="AJ227" s="1">
        <v>4</v>
      </c>
      <c r="AK227" s="1">
        <v>2</v>
      </c>
      <c r="AL227" s="1">
        <v>3</v>
      </c>
      <c r="AM227" s="1">
        <v>3</v>
      </c>
      <c r="AN227" s="1">
        <v>2</v>
      </c>
      <c r="AO227" s="1">
        <v>4</v>
      </c>
      <c r="AP227" s="1">
        <v>4</v>
      </c>
      <c r="AQ227" s="1">
        <v>4</v>
      </c>
      <c r="AR227" s="1">
        <v>2</v>
      </c>
      <c r="AS227" s="1">
        <v>3</v>
      </c>
      <c r="AT227" s="1">
        <v>3</v>
      </c>
      <c r="AU227" s="1">
        <v>1</v>
      </c>
      <c r="AV227" s="1">
        <v>2</v>
      </c>
      <c r="AW227" s="1">
        <v>2</v>
      </c>
      <c r="AX227" s="1">
        <v>2</v>
      </c>
      <c r="AY227" s="1">
        <v>2</v>
      </c>
      <c r="AZ227" s="1">
        <v>1</v>
      </c>
      <c r="BA227" s="1">
        <v>2</v>
      </c>
      <c r="BB227" s="1">
        <v>2</v>
      </c>
      <c r="BC227" s="1">
        <v>2</v>
      </c>
      <c r="BD227" s="1">
        <v>2</v>
      </c>
      <c r="BE227" s="1">
        <v>2</v>
      </c>
      <c r="BF227" s="1">
        <v>4</v>
      </c>
      <c r="BG227" s="1">
        <v>2</v>
      </c>
      <c r="BH227" s="1">
        <v>3</v>
      </c>
      <c r="BI227" s="1">
        <v>1</v>
      </c>
      <c r="BJ227" s="1">
        <v>1</v>
      </c>
      <c r="BK227" s="1">
        <v>1</v>
      </c>
      <c r="BL227" s="1">
        <v>1</v>
      </c>
      <c r="BM227" s="1">
        <v>1</v>
      </c>
      <c r="BN227" s="1">
        <v>1</v>
      </c>
      <c r="BO227" s="1">
        <v>1</v>
      </c>
      <c r="BP227" s="1">
        <v>6</v>
      </c>
      <c r="BQ227">
        <f t="shared" si="55"/>
        <v>26</v>
      </c>
      <c r="BR227">
        <f t="shared" si="0"/>
        <v>62</v>
      </c>
      <c r="BS227">
        <f t="shared" si="56"/>
        <v>10</v>
      </c>
    </row>
    <row r="228" spans="1:71" ht="12.75" x14ac:dyDescent="0.35">
      <c r="A228" s="2">
        <v>43347.544204675927</v>
      </c>
      <c r="B228" s="1" t="s">
        <v>58</v>
      </c>
      <c r="C228" s="1" t="str">
        <f t="shared" si="43"/>
        <v>М</v>
      </c>
      <c r="D228" s="1" t="str">
        <f t="shared" si="44"/>
        <v>1. Не уставший</v>
      </c>
      <c r="E228" s="1" t="str">
        <f t="shared" si="45"/>
        <v>2. Умеренный</v>
      </c>
      <c r="F228" s="1" t="str">
        <f t="shared" si="46"/>
        <v>2. Ничотак</v>
      </c>
      <c r="G228" s="1" t="str">
        <f t="shared" si="47"/>
        <v>1. Легко заменим</v>
      </c>
      <c r="H228" s="1" t="str">
        <f t="shared" si="48"/>
        <v>3. Люблю</v>
      </c>
      <c r="I228" s="1" t="str">
        <f t="shared" si="49"/>
        <v>3. Нервяка</v>
      </c>
      <c r="J228" t="str">
        <f t="shared" si="50"/>
        <v>1. Недавно</v>
      </c>
      <c r="K228" t="str">
        <f t="shared" si="51"/>
        <v>2. Средний</v>
      </c>
      <c r="L228" t="str">
        <f t="shared" si="52"/>
        <v>2. Вроде был…</v>
      </c>
      <c r="M228" t="str">
        <f t="shared" si="53"/>
        <v>1. Низкие ДУ</v>
      </c>
      <c r="N228" t="str">
        <f t="shared" si="54"/>
        <v>2. ну не знаю</v>
      </c>
      <c r="O228" s="1">
        <v>43</v>
      </c>
      <c r="P228" s="1">
        <v>22</v>
      </c>
      <c r="Q228" s="1">
        <v>0</v>
      </c>
      <c r="R228" s="1">
        <v>7</v>
      </c>
      <c r="S228" s="1">
        <v>0</v>
      </c>
      <c r="T228" s="1">
        <v>10</v>
      </c>
      <c r="U228" s="1">
        <v>5</v>
      </c>
      <c r="V228" s="1">
        <v>6</v>
      </c>
      <c r="W228" s="1">
        <v>1</v>
      </c>
      <c r="X228" s="1">
        <v>1</v>
      </c>
      <c r="Y228" s="1">
        <v>3</v>
      </c>
      <c r="Z228" s="1">
        <v>4</v>
      </c>
      <c r="AA228" s="1">
        <v>2</v>
      </c>
      <c r="AB228" s="1">
        <v>3</v>
      </c>
      <c r="AC228" s="1">
        <v>3</v>
      </c>
      <c r="AD228" s="1">
        <v>1</v>
      </c>
      <c r="AE228" s="1">
        <v>1</v>
      </c>
      <c r="AF228" s="1">
        <v>4</v>
      </c>
      <c r="AG228" s="1">
        <v>3</v>
      </c>
      <c r="AH228" s="1">
        <v>4</v>
      </c>
      <c r="AI228" s="1">
        <v>3</v>
      </c>
      <c r="AJ228" s="1">
        <v>2</v>
      </c>
      <c r="AK228" s="1">
        <v>2</v>
      </c>
      <c r="AL228" s="1">
        <v>2</v>
      </c>
      <c r="AM228" s="1">
        <v>2</v>
      </c>
      <c r="AN228" s="1">
        <v>3</v>
      </c>
      <c r="AO228" s="1">
        <v>2</v>
      </c>
      <c r="AP228" s="1">
        <v>2</v>
      </c>
      <c r="AQ228" s="1">
        <v>3</v>
      </c>
      <c r="AR228" s="1">
        <v>3</v>
      </c>
      <c r="AS228" s="1">
        <v>2</v>
      </c>
      <c r="AT228" s="1">
        <v>2</v>
      </c>
      <c r="AU228" s="1">
        <v>3</v>
      </c>
      <c r="AV228" s="1">
        <v>3</v>
      </c>
      <c r="AW228" s="1">
        <v>3</v>
      </c>
      <c r="AX228" s="1">
        <v>2</v>
      </c>
      <c r="AY228" s="1">
        <v>2</v>
      </c>
      <c r="AZ228" s="1">
        <v>2</v>
      </c>
      <c r="BA228" s="1">
        <v>2</v>
      </c>
      <c r="BB228" s="1">
        <v>3</v>
      </c>
      <c r="BC228" s="1">
        <v>2</v>
      </c>
      <c r="BD228" s="1">
        <v>3</v>
      </c>
      <c r="BE228" s="1">
        <v>2</v>
      </c>
      <c r="BF228" s="1">
        <v>1</v>
      </c>
      <c r="BG228" s="1">
        <v>3</v>
      </c>
      <c r="BH228" s="1">
        <v>1</v>
      </c>
      <c r="BI228" s="1">
        <v>2</v>
      </c>
      <c r="BJ228" s="1">
        <v>3</v>
      </c>
      <c r="BK228" s="1">
        <v>1</v>
      </c>
      <c r="BL228" s="1">
        <v>2</v>
      </c>
      <c r="BM228" s="1">
        <v>3</v>
      </c>
      <c r="BN228" s="1">
        <v>3</v>
      </c>
      <c r="BO228" s="1">
        <v>1</v>
      </c>
      <c r="BP228" s="1">
        <v>2</v>
      </c>
      <c r="BQ228">
        <f t="shared" si="55"/>
        <v>19</v>
      </c>
      <c r="BR228">
        <f t="shared" si="0"/>
        <v>59</v>
      </c>
      <c r="BS228">
        <f t="shared" si="56"/>
        <v>16</v>
      </c>
    </row>
    <row r="229" spans="1:71" ht="12.75" x14ac:dyDescent="0.35">
      <c r="A229" s="2">
        <v>43347.550040798611</v>
      </c>
      <c r="B229" s="1" t="s">
        <v>58</v>
      </c>
      <c r="C229" s="1" t="str">
        <f t="shared" si="43"/>
        <v>ЖКСП</v>
      </c>
      <c r="D229" s="1" t="str">
        <f t="shared" si="44"/>
        <v>3. В загоне</v>
      </c>
      <c r="E229" s="1" t="str">
        <f t="shared" si="45"/>
        <v>1. Высокий</v>
      </c>
      <c r="F229" s="1" t="str">
        <f t="shared" si="46"/>
        <v>2. Ничотак</v>
      </c>
      <c r="G229" s="1" t="str">
        <f t="shared" si="47"/>
        <v>3. Не заменим</v>
      </c>
      <c r="H229" s="1" t="str">
        <f t="shared" si="48"/>
        <v>2. Ну так...</v>
      </c>
      <c r="I229" s="1" t="str">
        <f t="shared" si="49"/>
        <v>3. Нервяка</v>
      </c>
      <c r="J229" t="str">
        <f t="shared" si="50"/>
        <v>1. Недавно</v>
      </c>
      <c r="K229" t="str">
        <f t="shared" si="51"/>
        <v>2. Средний</v>
      </c>
      <c r="L229" t="str">
        <f t="shared" si="52"/>
        <v>1. Отстой</v>
      </c>
      <c r="M229" t="str">
        <f t="shared" si="53"/>
        <v>1. Низкие ДУ</v>
      </c>
      <c r="N229" t="str">
        <f t="shared" si="54"/>
        <v>2. ну не знаю</v>
      </c>
      <c r="O229" s="1">
        <v>36</v>
      </c>
      <c r="P229" s="1">
        <v>14</v>
      </c>
      <c r="Q229" s="1">
        <v>12</v>
      </c>
      <c r="R229" s="1">
        <v>4</v>
      </c>
      <c r="S229" s="1">
        <v>3</v>
      </c>
      <c r="T229" s="1">
        <v>14</v>
      </c>
      <c r="U229" s="1">
        <v>3</v>
      </c>
      <c r="V229" s="1">
        <v>6</v>
      </c>
      <c r="W229" s="1">
        <v>4</v>
      </c>
      <c r="X229" s="1">
        <v>4</v>
      </c>
      <c r="Y229" s="1">
        <v>4</v>
      </c>
      <c r="Z229" s="1">
        <v>2</v>
      </c>
      <c r="AA229" s="1">
        <v>2</v>
      </c>
      <c r="AB229" s="1">
        <v>4</v>
      </c>
      <c r="AC229" s="1">
        <v>4</v>
      </c>
      <c r="AD229" s="1">
        <v>5</v>
      </c>
      <c r="AE229" s="1">
        <v>4</v>
      </c>
      <c r="AF229" s="1">
        <v>2</v>
      </c>
      <c r="AG229" s="1">
        <v>2</v>
      </c>
      <c r="AH229" s="1">
        <v>4</v>
      </c>
      <c r="AI229" s="1">
        <v>4</v>
      </c>
      <c r="AJ229" s="1">
        <v>2</v>
      </c>
      <c r="AK229" s="1">
        <v>3</v>
      </c>
      <c r="AL229" s="1">
        <v>3</v>
      </c>
      <c r="AM229" s="1">
        <v>3</v>
      </c>
      <c r="AN229" s="1">
        <v>4</v>
      </c>
      <c r="AO229" s="1">
        <v>3</v>
      </c>
      <c r="AP229" s="1">
        <v>3</v>
      </c>
      <c r="AQ229" s="1">
        <v>3</v>
      </c>
      <c r="AR229" s="1">
        <v>2</v>
      </c>
      <c r="AS229" s="1">
        <v>4</v>
      </c>
      <c r="AT229" s="1">
        <v>1</v>
      </c>
      <c r="AU229" s="1">
        <v>3</v>
      </c>
      <c r="AV229" s="1">
        <v>2</v>
      </c>
      <c r="AW229" s="1">
        <v>3</v>
      </c>
      <c r="AX229" s="1">
        <v>3</v>
      </c>
      <c r="AY229" s="1">
        <v>3</v>
      </c>
      <c r="AZ229" s="1">
        <v>4</v>
      </c>
      <c r="BA229" s="1">
        <v>2</v>
      </c>
      <c r="BB229" s="1">
        <v>1</v>
      </c>
      <c r="BC229" s="1">
        <v>4</v>
      </c>
      <c r="BD229" s="1">
        <v>2</v>
      </c>
      <c r="BE229" s="1">
        <v>2</v>
      </c>
      <c r="BF229" s="1">
        <v>3</v>
      </c>
      <c r="BG229" s="1">
        <v>2</v>
      </c>
      <c r="BH229" s="1">
        <v>3</v>
      </c>
      <c r="BI229" s="1">
        <v>2</v>
      </c>
      <c r="BJ229" s="1">
        <v>2</v>
      </c>
      <c r="BK229" s="1">
        <v>3</v>
      </c>
      <c r="BL229" s="1">
        <v>1</v>
      </c>
      <c r="BM229" s="1">
        <v>3</v>
      </c>
      <c r="BN229" s="1">
        <v>3</v>
      </c>
      <c r="BO229" s="1">
        <v>2</v>
      </c>
      <c r="BP229" s="1">
        <v>6</v>
      </c>
      <c r="BQ229">
        <f t="shared" si="55"/>
        <v>39</v>
      </c>
      <c r="BR229">
        <f t="shared" si="0"/>
        <v>68</v>
      </c>
      <c r="BS229">
        <f t="shared" si="56"/>
        <v>19</v>
      </c>
    </row>
    <row r="230" spans="1:71" ht="12.75" x14ac:dyDescent="0.35">
      <c r="A230" s="2">
        <v>43347.552922013885</v>
      </c>
      <c r="B230" s="1" t="s">
        <v>59</v>
      </c>
      <c r="C230" s="1" t="str">
        <f t="shared" si="43"/>
        <v>???</v>
      </c>
      <c r="D230" s="1" t="str">
        <f t="shared" si="44"/>
        <v>2. Усталый</v>
      </c>
      <c r="E230" s="1" t="str">
        <f t="shared" si="45"/>
        <v>1. Высокий</v>
      </c>
      <c r="F230" s="1" t="str">
        <f t="shared" si="46"/>
        <v>1. Молодой</v>
      </c>
      <c r="G230" s="1" t="str">
        <f t="shared" si="47"/>
        <v>2. Хрен знает</v>
      </c>
      <c r="H230" s="1" t="str">
        <f t="shared" si="48"/>
        <v>3. Люблю</v>
      </c>
      <c r="I230" s="1" t="str">
        <f t="shared" si="49"/>
        <v>2. Всяко-разно</v>
      </c>
      <c r="J230" t="str">
        <f t="shared" si="50"/>
        <v>2. Вроде был…</v>
      </c>
      <c r="K230" t="str">
        <f t="shared" si="51"/>
        <v>3. Большой</v>
      </c>
      <c r="L230" t="str">
        <f t="shared" si="52"/>
        <v>2. Вроде был…</v>
      </c>
      <c r="M230" t="str">
        <f t="shared" si="53"/>
        <v>3. нимагубезпочты</v>
      </c>
      <c r="N230" t="str">
        <f t="shared" si="54"/>
        <v>3. Простойэтоплоха!</v>
      </c>
      <c r="O230" s="1">
        <v>29</v>
      </c>
      <c r="P230" s="1">
        <v>10</v>
      </c>
      <c r="Q230" s="1">
        <v>6</v>
      </c>
      <c r="R230" s="1">
        <v>6</v>
      </c>
      <c r="S230" s="1">
        <v>8</v>
      </c>
      <c r="T230" s="1">
        <v>18</v>
      </c>
      <c r="U230" s="1">
        <v>4</v>
      </c>
      <c r="V230" s="1">
        <v>5</v>
      </c>
      <c r="W230" s="1">
        <v>4</v>
      </c>
      <c r="X230" s="1">
        <v>3</v>
      </c>
      <c r="Y230" s="1">
        <v>3</v>
      </c>
      <c r="Z230" s="1">
        <v>4</v>
      </c>
      <c r="AA230" s="1">
        <v>3</v>
      </c>
      <c r="AB230" s="1">
        <v>4</v>
      </c>
      <c r="AC230" s="1">
        <v>3</v>
      </c>
      <c r="AD230" s="1">
        <v>2</v>
      </c>
      <c r="AE230" s="1">
        <v>4</v>
      </c>
      <c r="AF230" s="1">
        <v>3</v>
      </c>
      <c r="AG230" s="1">
        <v>3</v>
      </c>
      <c r="AH230" s="1">
        <v>3</v>
      </c>
      <c r="AI230" s="1">
        <v>3</v>
      </c>
      <c r="AJ230" s="1">
        <v>4</v>
      </c>
      <c r="AK230" s="1">
        <v>4</v>
      </c>
      <c r="AL230" s="1">
        <v>3</v>
      </c>
      <c r="AM230" s="1">
        <v>3</v>
      </c>
      <c r="AN230" s="1">
        <v>3</v>
      </c>
      <c r="AO230" s="1">
        <v>4</v>
      </c>
      <c r="AP230" s="1">
        <v>3</v>
      </c>
      <c r="AQ230" s="1">
        <v>3</v>
      </c>
      <c r="AR230" s="1">
        <v>3</v>
      </c>
      <c r="AS230" s="1">
        <v>1</v>
      </c>
      <c r="AT230" s="1">
        <v>2</v>
      </c>
      <c r="AU230" s="1">
        <v>3</v>
      </c>
      <c r="AV230" s="1">
        <v>4</v>
      </c>
      <c r="AW230" s="1">
        <v>4</v>
      </c>
      <c r="AX230" s="1">
        <v>3</v>
      </c>
      <c r="AY230" s="1">
        <v>4</v>
      </c>
      <c r="AZ230" s="1">
        <v>4</v>
      </c>
      <c r="BA230" s="1">
        <v>3</v>
      </c>
      <c r="BB230" s="1">
        <v>2</v>
      </c>
      <c r="BC230" s="1">
        <v>3</v>
      </c>
      <c r="BD230" s="1">
        <v>3</v>
      </c>
      <c r="BE230" s="1">
        <v>3</v>
      </c>
      <c r="BF230" s="1">
        <v>5</v>
      </c>
      <c r="BG230" s="1">
        <v>4</v>
      </c>
      <c r="BH230" s="1">
        <v>4</v>
      </c>
      <c r="BI230" s="1">
        <v>4</v>
      </c>
      <c r="BJ230" s="1">
        <v>3</v>
      </c>
      <c r="BK230" s="1">
        <v>4</v>
      </c>
      <c r="BL230" s="1">
        <v>5</v>
      </c>
      <c r="BM230" s="1">
        <v>4</v>
      </c>
      <c r="BN230" s="1">
        <v>5</v>
      </c>
      <c r="BO230" s="1">
        <v>1</v>
      </c>
      <c r="BP230" s="1">
        <v>4</v>
      </c>
      <c r="BQ230">
        <f t="shared" si="55"/>
        <v>31</v>
      </c>
      <c r="BR230">
        <f t="shared" si="0"/>
        <v>75</v>
      </c>
      <c r="BS230">
        <f t="shared" si="56"/>
        <v>30</v>
      </c>
    </row>
    <row r="231" spans="1:71" ht="12.75" x14ac:dyDescent="0.35">
      <c r="A231" s="2">
        <v>43347.554371469909</v>
      </c>
      <c r="B231" s="1" t="s">
        <v>58</v>
      </c>
      <c r="C231" s="1" t="str">
        <f t="shared" si="43"/>
        <v>???</v>
      </c>
      <c r="D231" s="1" t="str">
        <f t="shared" si="44"/>
        <v>2. Усталый</v>
      </c>
      <c r="E231" s="1" t="str">
        <f t="shared" si="45"/>
        <v>3. Низкий</v>
      </c>
      <c r="F231" s="1" t="str">
        <f t="shared" si="46"/>
        <v>2. Ничотак</v>
      </c>
      <c r="G231" s="1" t="str">
        <f t="shared" si="47"/>
        <v>2. Хрен знает</v>
      </c>
      <c r="H231" s="1" t="str">
        <f t="shared" si="48"/>
        <v>1. Ненавижу</v>
      </c>
      <c r="I231" s="1" t="str">
        <f t="shared" si="49"/>
        <v>2. Всяко-разно</v>
      </c>
      <c r="J231" t="str">
        <f t="shared" si="50"/>
        <v>1. Недавно</v>
      </c>
      <c r="K231" t="str">
        <f t="shared" si="51"/>
        <v>3. Большой</v>
      </c>
      <c r="L231" t="str">
        <f t="shared" si="52"/>
        <v>2. Вроде был…</v>
      </c>
      <c r="M231" t="str">
        <f t="shared" si="53"/>
        <v>1. Низкие ДУ</v>
      </c>
      <c r="N231" t="str">
        <f t="shared" si="54"/>
        <v>1. Ниче, подождут</v>
      </c>
      <c r="O231" s="1">
        <v>43</v>
      </c>
      <c r="P231" s="1">
        <v>23</v>
      </c>
      <c r="Q231" s="1">
        <v>6</v>
      </c>
      <c r="R231" s="1">
        <v>3</v>
      </c>
      <c r="S231" s="1">
        <v>2</v>
      </c>
      <c r="T231" s="1">
        <v>21</v>
      </c>
      <c r="U231" s="1">
        <v>5</v>
      </c>
      <c r="V231" s="1">
        <v>5</v>
      </c>
      <c r="W231" s="1">
        <v>3</v>
      </c>
      <c r="X231" s="1">
        <v>2</v>
      </c>
      <c r="Y231" s="1">
        <v>3</v>
      </c>
      <c r="Z231" s="1">
        <v>2</v>
      </c>
      <c r="AA231" s="1">
        <v>2</v>
      </c>
      <c r="AB231" s="1">
        <v>4</v>
      </c>
      <c r="AC231" s="1">
        <v>2</v>
      </c>
      <c r="AD231" s="1">
        <v>3</v>
      </c>
      <c r="AE231" s="1">
        <v>2</v>
      </c>
      <c r="AF231" s="1">
        <v>3</v>
      </c>
      <c r="AG231" s="1">
        <v>2</v>
      </c>
      <c r="AH231" s="1">
        <v>2</v>
      </c>
      <c r="AI231" s="1">
        <v>1</v>
      </c>
      <c r="AJ231" s="1">
        <v>3</v>
      </c>
      <c r="AK231" s="1">
        <v>2</v>
      </c>
      <c r="AL231" s="1">
        <v>2</v>
      </c>
      <c r="AM231" s="1">
        <v>3</v>
      </c>
      <c r="AN231" s="1">
        <v>2</v>
      </c>
      <c r="AO231" s="1">
        <v>3</v>
      </c>
      <c r="AP231" s="1">
        <v>2</v>
      </c>
      <c r="AQ231" s="1">
        <v>2</v>
      </c>
      <c r="AR231" s="1">
        <v>2</v>
      </c>
      <c r="AS231" s="1">
        <v>1</v>
      </c>
      <c r="AT231" s="1">
        <v>3</v>
      </c>
      <c r="AU231" s="1">
        <v>1</v>
      </c>
      <c r="AV231" s="1">
        <v>1</v>
      </c>
      <c r="AW231" s="1">
        <v>3</v>
      </c>
      <c r="AX231" s="1">
        <v>3</v>
      </c>
      <c r="AY231" s="1">
        <v>3</v>
      </c>
      <c r="AZ231" s="1">
        <v>4</v>
      </c>
      <c r="BA231" s="1">
        <v>2</v>
      </c>
      <c r="BB231" s="1">
        <v>2</v>
      </c>
      <c r="BC231" s="1">
        <v>2</v>
      </c>
      <c r="BD231" s="1">
        <v>1</v>
      </c>
      <c r="BE231" s="1">
        <v>2</v>
      </c>
      <c r="BF231" s="1">
        <v>4</v>
      </c>
      <c r="BG231" s="1">
        <v>3</v>
      </c>
      <c r="BH231" s="1">
        <v>2</v>
      </c>
      <c r="BI231" s="1">
        <v>1</v>
      </c>
      <c r="BJ231" s="1">
        <v>2</v>
      </c>
      <c r="BK231" s="1">
        <v>2</v>
      </c>
      <c r="BL231" s="1">
        <v>2</v>
      </c>
      <c r="BM231" s="1">
        <v>2</v>
      </c>
      <c r="BN231" s="1">
        <v>1</v>
      </c>
      <c r="BO231" s="1">
        <v>1</v>
      </c>
      <c r="BP231" s="1">
        <v>5</v>
      </c>
      <c r="BQ231">
        <f t="shared" si="55"/>
        <v>28</v>
      </c>
      <c r="BR231">
        <f t="shared" si="0"/>
        <v>52</v>
      </c>
      <c r="BS231">
        <f t="shared" si="56"/>
        <v>13</v>
      </c>
    </row>
    <row r="232" spans="1:71" ht="12.75" x14ac:dyDescent="0.35">
      <c r="A232" s="2">
        <v>43347.558653877313</v>
      </c>
      <c r="B232" s="1" t="s">
        <v>59</v>
      </c>
      <c r="C232" s="1" t="str">
        <f t="shared" si="43"/>
        <v>ЖКСП</v>
      </c>
      <c r="D232" s="1" t="str">
        <f t="shared" si="44"/>
        <v>1. Не уставший</v>
      </c>
      <c r="E232" s="1" t="str">
        <f t="shared" si="45"/>
        <v>3. Низкий</v>
      </c>
      <c r="F232" s="1" t="str">
        <f t="shared" si="46"/>
        <v>2. Ничотак</v>
      </c>
      <c r="G232" s="1" t="str">
        <f t="shared" si="47"/>
        <v>1. Легко заменим</v>
      </c>
      <c r="H232" s="1" t="str">
        <f t="shared" si="48"/>
        <v>2. Ну так...</v>
      </c>
      <c r="I232" s="1" t="str">
        <f t="shared" si="49"/>
        <v>1. Расслабуха</v>
      </c>
      <c r="J232" t="str">
        <f t="shared" si="50"/>
        <v>2. Вроде был…</v>
      </c>
      <c r="K232" t="str">
        <f t="shared" si="51"/>
        <v>1. КороткийНедавно</v>
      </c>
      <c r="L232" t="str">
        <f t="shared" si="52"/>
        <v>3. Крута!!!</v>
      </c>
      <c r="M232" t="str">
        <f t="shared" si="53"/>
        <v>1. Низкие ДУ</v>
      </c>
      <c r="N232" t="str">
        <f t="shared" si="54"/>
        <v>1. Ниче, подождут</v>
      </c>
      <c r="O232" s="1">
        <v>43</v>
      </c>
      <c r="P232" s="1">
        <v>24</v>
      </c>
      <c r="Q232" s="1">
        <v>13</v>
      </c>
      <c r="R232" s="1">
        <v>5</v>
      </c>
      <c r="S232" s="1">
        <v>7</v>
      </c>
      <c r="T232" s="1">
        <v>4</v>
      </c>
      <c r="U232" s="1">
        <v>7</v>
      </c>
      <c r="V232" s="1">
        <v>2</v>
      </c>
      <c r="W232" s="1">
        <v>2</v>
      </c>
      <c r="X232" s="1">
        <v>2</v>
      </c>
      <c r="Y232" s="1">
        <v>1</v>
      </c>
      <c r="Z232" s="1">
        <v>5</v>
      </c>
      <c r="AA232" s="1">
        <v>1</v>
      </c>
      <c r="AB232" s="1">
        <v>1</v>
      </c>
      <c r="AC232" s="1">
        <v>1</v>
      </c>
      <c r="AD232" s="1">
        <v>1</v>
      </c>
      <c r="AE232" s="1">
        <v>1</v>
      </c>
      <c r="AF232" s="1">
        <v>3</v>
      </c>
      <c r="AG232" s="1">
        <v>2</v>
      </c>
      <c r="AH232" s="1">
        <v>2</v>
      </c>
      <c r="AI232" s="1">
        <v>3</v>
      </c>
      <c r="AJ232" s="1">
        <v>2</v>
      </c>
      <c r="AK232" s="1">
        <v>2</v>
      </c>
      <c r="AL232" s="1">
        <v>2</v>
      </c>
      <c r="AM232" s="1">
        <v>1</v>
      </c>
      <c r="AN232" s="1">
        <v>2</v>
      </c>
      <c r="AO232" s="1">
        <v>4</v>
      </c>
      <c r="AP232" s="1">
        <v>4</v>
      </c>
      <c r="AQ232" s="1">
        <v>2</v>
      </c>
      <c r="AR232" s="1">
        <v>2</v>
      </c>
      <c r="AS232" s="1">
        <v>2</v>
      </c>
      <c r="AT232" s="1">
        <v>1</v>
      </c>
      <c r="AU232" s="1">
        <v>1</v>
      </c>
      <c r="AV232" s="1">
        <v>1</v>
      </c>
      <c r="AW232" s="1">
        <v>2</v>
      </c>
      <c r="AX232" s="1">
        <v>2</v>
      </c>
      <c r="AY232" s="1">
        <v>2</v>
      </c>
      <c r="AZ232" s="1">
        <v>1</v>
      </c>
      <c r="BA232" s="1">
        <v>1</v>
      </c>
      <c r="BB232" s="1">
        <v>2</v>
      </c>
      <c r="BC232" s="1">
        <v>1</v>
      </c>
      <c r="BD232" s="1">
        <v>1</v>
      </c>
      <c r="BE232" s="1">
        <v>1</v>
      </c>
      <c r="BF232" s="1">
        <v>5</v>
      </c>
      <c r="BG232" s="1">
        <v>3</v>
      </c>
      <c r="BH232" s="1">
        <v>2</v>
      </c>
      <c r="BI232" s="1">
        <v>1</v>
      </c>
      <c r="BJ232" s="1">
        <v>1</v>
      </c>
      <c r="BK232" s="1">
        <v>1</v>
      </c>
      <c r="BL232" s="1">
        <v>1</v>
      </c>
      <c r="BM232" s="1">
        <v>1</v>
      </c>
      <c r="BN232" s="1">
        <v>1</v>
      </c>
      <c r="BO232" s="1">
        <v>1</v>
      </c>
      <c r="BP232" s="1">
        <v>2</v>
      </c>
      <c r="BQ232">
        <f t="shared" si="55"/>
        <v>14</v>
      </c>
      <c r="BR232">
        <f t="shared" si="0"/>
        <v>44</v>
      </c>
      <c r="BS232">
        <f t="shared" si="56"/>
        <v>9</v>
      </c>
    </row>
    <row r="233" spans="1:71" ht="12.75" x14ac:dyDescent="0.35">
      <c r="A233" s="2">
        <v>43347.566600555554</v>
      </c>
      <c r="B233" s="1" t="s">
        <v>58</v>
      </c>
      <c r="C233" s="1" t="str">
        <f t="shared" si="43"/>
        <v>М</v>
      </c>
      <c r="D233" s="1" t="str">
        <f t="shared" si="44"/>
        <v>3. В загоне</v>
      </c>
      <c r="E233" s="1" t="str">
        <f t="shared" si="45"/>
        <v>1. Высокий</v>
      </c>
      <c r="F233" s="1" t="str">
        <f t="shared" si="46"/>
        <v>2. Ничотак</v>
      </c>
      <c r="G233" s="1" t="str">
        <f t="shared" si="47"/>
        <v>3. Не заменим</v>
      </c>
      <c r="H233" s="1" t="str">
        <f t="shared" si="48"/>
        <v>2. Ну так...</v>
      </c>
      <c r="I233" s="1" t="str">
        <f t="shared" si="49"/>
        <v>3. Нервяка</v>
      </c>
      <c r="J233" t="str">
        <f t="shared" si="50"/>
        <v>1. Недавно</v>
      </c>
      <c r="K233" t="str">
        <f t="shared" si="51"/>
        <v>2. Средний</v>
      </c>
      <c r="L233" t="str">
        <f t="shared" si="52"/>
        <v>3. Крута!!!</v>
      </c>
      <c r="M233" t="str">
        <f t="shared" si="53"/>
        <v>1. Низкие ДУ</v>
      </c>
      <c r="N233" t="str">
        <f t="shared" si="54"/>
        <v>1. Ниче, подождут</v>
      </c>
      <c r="O233" s="1">
        <v>31</v>
      </c>
      <c r="P233" s="1">
        <v>10</v>
      </c>
      <c r="Q233" s="1">
        <v>1</v>
      </c>
      <c r="R233" s="1">
        <v>4</v>
      </c>
      <c r="S233" s="1">
        <v>0</v>
      </c>
      <c r="T233" s="1">
        <v>14</v>
      </c>
      <c r="U233" s="1">
        <v>7</v>
      </c>
      <c r="V233" s="1">
        <v>6</v>
      </c>
      <c r="W233" s="1">
        <v>4</v>
      </c>
      <c r="X233" s="1">
        <v>3</v>
      </c>
      <c r="Y233" s="1">
        <v>5</v>
      </c>
      <c r="Z233" s="1">
        <v>2</v>
      </c>
      <c r="AA233" s="1">
        <v>5</v>
      </c>
      <c r="AB233" s="1">
        <v>4</v>
      </c>
      <c r="AC233" s="1">
        <v>4</v>
      </c>
      <c r="AD233" s="1">
        <v>3</v>
      </c>
      <c r="AE233" s="1">
        <v>3</v>
      </c>
      <c r="AF233" s="1">
        <v>2</v>
      </c>
      <c r="AG233" s="1">
        <v>3</v>
      </c>
      <c r="AH233" s="1">
        <v>3</v>
      </c>
      <c r="AI233" s="1">
        <v>4</v>
      </c>
      <c r="AJ233" s="1">
        <v>2</v>
      </c>
      <c r="AK233" s="1">
        <v>4</v>
      </c>
      <c r="AL233" s="1">
        <v>3</v>
      </c>
      <c r="AM233" s="1">
        <v>4</v>
      </c>
      <c r="AN233" s="1">
        <v>2</v>
      </c>
      <c r="AO233" s="1">
        <v>4</v>
      </c>
      <c r="AP233" s="1">
        <v>3</v>
      </c>
      <c r="AQ233" s="1">
        <v>4</v>
      </c>
      <c r="AR233" s="1">
        <v>2</v>
      </c>
      <c r="AS233" s="1">
        <v>1</v>
      </c>
      <c r="AT233" s="1">
        <v>1</v>
      </c>
      <c r="AU233" s="1">
        <v>4</v>
      </c>
      <c r="AV233" s="1">
        <v>3</v>
      </c>
      <c r="AW233" s="1">
        <v>4</v>
      </c>
      <c r="AX233" s="1">
        <v>4</v>
      </c>
      <c r="AY233" s="1">
        <v>4</v>
      </c>
      <c r="AZ233" s="1">
        <v>4</v>
      </c>
      <c r="BA233" s="1">
        <v>1</v>
      </c>
      <c r="BB233" s="1">
        <v>1</v>
      </c>
      <c r="BC233" s="1">
        <v>4</v>
      </c>
      <c r="BD233" s="1">
        <v>2</v>
      </c>
      <c r="BE233" s="1">
        <v>4</v>
      </c>
      <c r="BF233" s="1">
        <v>5</v>
      </c>
      <c r="BG233" s="1">
        <v>4</v>
      </c>
      <c r="BH233" s="1">
        <v>2</v>
      </c>
      <c r="BI233" s="1">
        <v>2</v>
      </c>
      <c r="BJ233" s="1">
        <v>4</v>
      </c>
      <c r="BK233" s="1">
        <v>1</v>
      </c>
      <c r="BL233" s="1">
        <v>1</v>
      </c>
      <c r="BM233" s="1">
        <v>1</v>
      </c>
      <c r="BN233" s="1">
        <v>4</v>
      </c>
      <c r="BO233" s="1">
        <v>1</v>
      </c>
      <c r="BP233" s="1">
        <v>6</v>
      </c>
      <c r="BQ233">
        <f t="shared" si="55"/>
        <v>39</v>
      </c>
      <c r="BR233">
        <f t="shared" si="0"/>
        <v>72</v>
      </c>
      <c r="BS233">
        <f t="shared" si="56"/>
        <v>16</v>
      </c>
    </row>
    <row r="234" spans="1:71" ht="12.75" x14ac:dyDescent="0.35">
      <c r="A234" s="2">
        <v>43347.57431945602</v>
      </c>
      <c r="B234" s="1" t="s">
        <v>58</v>
      </c>
      <c r="C234" s="1" t="str">
        <f t="shared" si="43"/>
        <v>???</v>
      </c>
      <c r="D234" s="1" t="str">
        <f t="shared" si="44"/>
        <v>2. Усталый</v>
      </c>
      <c r="E234" s="1" t="str">
        <f t="shared" si="45"/>
        <v>2. Умеренный</v>
      </c>
      <c r="F234" s="1" t="str">
        <f t="shared" si="46"/>
        <v>2. Ничотак</v>
      </c>
      <c r="G234" s="1" t="str">
        <f t="shared" si="47"/>
        <v>1. Легко заменим</v>
      </c>
      <c r="H234" s="1" t="str">
        <f t="shared" si="48"/>
        <v>2. Ну так...</v>
      </c>
      <c r="I234" s="1" t="str">
        <f t="shared" si="49"/>
        <v>2. Всяко-разно</v>
      </c>
      <c r="J234" t="str">
        <f t="shared" si="50"/>
        <v>3. Очень давно</v>
      </c>
      <c r="K234" t="str">
        <f t="shared" si="51"/>
        <v>2. Средний</v>
      </c>
      <c r="L234" t="str">
        <f t="shared" si="52"/>
        <v>3. Крута!!!</v>
      </c>
      <c r="M234" t="str">
        <f t="shared" si="53"/>
        <v>1. Низкие ДУ</v>
      </c>
      <c r="N234" t="str">
        <f t="shared" si="54"/>
        <v>1. Ниче, подождут</v>
      </c>
      <c r="O234" s="1">
        <v>30</v>
      </c>
      <c r="P234" s="1">
        <v>10</v>
      </c>
      <c r="Q234" s="3">
        <v>1.5</v>
      </c>
      <c r="R234" s="1">
        <v>5</v>
      </c>
      <c r="S234" s="1">
        <v>20</v>
      </c>
      <c r="T234" s="1">
        <v>8</v>
      </c>
      <c r="U234" s="1">
        <v>6</v>
      </c>
      <c r="V234" s="1">
        <v>4</v>
      </c>
      <c r="W234" s="1">
        <v>3</v>
      </c>
      <c r="X234" s="1">
        <v>3</v>
      </c>
      <c r="Y234" s="1">
        <v>3</v>
      </c>
      <c r="Z234" s="1">
        <v>2</v>
      </c>
      <c r="AA234" s="1">
        <v>2</v>
      </c>
      <c r="AB234" s="1">
        <v>2</v>
      </c>
      <c r="AC234" s="1">
        <v>2</v>
      </c>
      <c r="AD234" s="1">
        <v>2</v>
      </c>
      <c r="AE234" s="1">
        <v>2</v>
      </c>
      <c r="AF234" s="1">
        <v>4</v>
      </c>
      <c r="AG234" s="1">
        <v>2</v>
      </c>
      <c r="AH234" s="1">
        <v>1</v>
      </c>
      <c r="AI234" s="1">
        <v>2</v>
      </c>
      <c r="AJ234" s="1">
        <v>2</v>
      </c>
      <c r="AK234" s="1">
        <v>2</v>
      </c>
      <c r="AL234" s="1">
        <v>1</v>
      </c>
      <c r="AM234" s="1">
        <v>3</v>
      </c>
      <c r="AN234" s="1">
        <v>3</v>
      </c>
      <c r="AO234" s="1">
        <v>4</v>
      </c>
      <c r="AP234" s="1">
        <v>3</v>
      </c>
      <c r="AQ234" s="1">
        <v>2</v>
      </c>
      <c r="AR234" s="1">
        <v>3</v>
      </c>
      <c r="AS234" s="1">
        <v>3</v>
      </c>
      <c r="AT234" s="1">
        <v>2</v>
      </c>
      <c r="AU234" s="1">
        <v>2</v>
      </c>
      <c r="AV234" s="1">
        <v>3</v>
      </c>
      <c r="AW234" s="1">
        <v>2</v>
      </c>
      <c r="AX234" s="1">
        <v>3</v>
      </c>
      <c r="AY234" s="1">
        <v>2</v>
      </c>
      <c r="AZ234" s="1">
        <v>3</v>
      </c>
      <c r="BA234" s="1">
        <v>3</v>
      </c>
      <c r="BB234" s="1">
        <v>1</v>
      </c>
      <c r="BC234" s="1">
        <v>3</v>
      </c>
      <c r="BD234" s="1">
        <v>3</v>
      </c>
      <c r="BE234" s="1">
        <v>2</v>
      </c>
      <c r="BF234" s="1">
        <v>2</v>
      </c>
      <c r="BG234" s="1">
        <v>2</v>
      </c>
      <c r="BH234" s="1">
        <v>3</v>
      </c>
      <c r="BI234" s="1">
        <v>2</v>
      </c>
      <c r="BJ234" s="1">
        <v>1</v>
      </c>
      <c r="BK234" s="1">
        <v>1</v>
      </c>
      <c r="BL234" s="1">
        <v>1</v>
      </c>
      <c r="BM234" s="1">
        <v>1</v>
      </c>
      <c r="BN234" s="1">
        <v>1</v>
      </c>
      <c r="BO234" s="1">
        <v>1</v>
      </c>
      <c r="BP234" s="1">
        <v>2</v>
      </c>
      <c r="BQ234">
        <f t="shared" si="55"/>
        <v>25</v>
      </c>
      <c r="BR234">
        <f t="shared" si="0"/>
        <v>58</v>
      </c>
      <c r="BS234">
        <f t="shared" si="56"/>
        <v>11</v>
      </c>
    </row>
    <row r="235" spans="1:71" ht="12.75" x14ac:dyDescent="0.35">
      <c r="A235" s="2">
        <v>43347.579760763889</v>
      </c>
      <c r="B235" s="1" t="s">
        <v>59</v>
      </c>
      <c r="C235" s="1" t="str">
        <f t="shared" si="43"/>
        <v>М</v>
      </c>
      <c r="D235" s="1" t="str">
        <f t="shared" si="44"/>
        <v>2. Усталый</v>
      </c>
      <c r="E235" s="1" t="str">
        <f t="shared" si="45"/>
        <v>2. Умеренный</v>
      </c>
      <c r="F235" s="1" t="str">
        <f t="shared" si="46"/>
        <v>2. Ничотак</v>
      </c>
      <c r="G235" s="1" t="str">
        <f t="shared" si="47"/>
        <v>1. Легко заменим</v>
      </c>
      <c r="H235" s="1" t="str">
        <f t="shared" si="48"/>
        <v>3. Люблю</v>
      </c>
      <c r="I235" s="1" t="str">
        <f t="shared" si="49"/>
        <v>2. Всяко-разно</v>
      </c>
      <c r="J235" t="str">
        <f t="shared" si="50"/>
        <v>2. Вроде был…</v>
      </c>
      <c r="K235" t="str">
        <f t="shared" si="51"/>
        <v>2. Средний</v>
      </c>
      <c r="L235" t="str">
        <f t="shared" si="52"/>
        <v>3. Крута!!!</v>
      </c>
      <c r="M235" t="str">
        <f t="shared" si="53"/>
        <v>1. Низкие ДУ</v>
      </c>
      <c r="N235" t="str">
        <f t="shared" si="54"/>
        <v>1. Ниче, подождут</v>
      </c>
      <c r="O235" s="1">
        <v>32</v>
      </c>
      <c r="P235" s="1">
        <v>17</v>
      </c>
      <c r="Q235" s="1">
        <v>1</v>
      </c>
      <c r="R235" s="1">
        <v>6</v>
      </c>
      <c r="S235" s="1">
        <v>14</v>
      </c>
      <c r="T235" s="1">
        <v>10</v>
      </c>
      <c r="U235" s="1">
        <v>7</v>
      </c>
      <c r="V235" s="1">
        <v>5</v>
      </c>
      <c r="W235" s="1">
        <v>5</v>
      </c>
      <c r="X235" s="1">
        <v>5</v>
      </c>
      <c r="Y235" s="1">
        <v>3</v>
      </c>
      <c r="Z235" s="1">
        <v>3</v>
      </c>
      <c r="AA235" s="1">
        <v>3</v>
      </c>
      <c r="AB235" s="1">
        <v>3</v>
      </c>
      <c r="AC235" s="1">
        <v>3</v>
      </c>
      <c r="AD235" s="1">
        <v>1</v>
      </c>
      <c r="AE235" s="1">
        <v>3</v>
      </c>
      <c r="AF235" s="1">
        <v>4</v>
      </c>
      <c r="AG235" s="1">
        <v>4</v>
      </c>
      <c r="AH235" s="1">
        <v>4</v>
      </c>
      <c r="AI235" s="1">
        <v>2</v>
      </c>
      <c r="AJ235" s="1">
        <v>2</v>
      </c>
      <c r="AK235" s="1">
        <v>2</v>
      </c>
      <c r="AL235" s="1">
        <v>4</v>
      </c>
      <c r="AM235" s="1">
        <v>3</v>
      </c>
      <c r="AN235" s="1">
        <v>3</v>
      </c>
      <c r="AO235" s="1">
        <v>3</v>
      </c>
      <c r="AP235" s="1">
        <v>4</v>
      </c>
      <c r="AQ235" s="1">
        <v>1</v>
      </c>
      <c r="AR235" s="1">
        <v>1</v>
      </c>
      <c r="AS235" s="1">
        <v>2</v>
      </c>
      <c r="AT235" s="1">
        <v>1</v>
      </c>
      <c r="AU235" s="1">
        <v>1</v>
      </c>
      <c r="AV235" s="1">
        <v>1</v>
      </c>
      <c r="AW235" s="1">
        <v>4</v>
      </c>
      <c r="AX235" s="1">
        <v>4</v>
      </c>
      <c r="AY235" s="1">
        <v>3</v>
      </c>
      <c r="AZ235" s="1">
        <v>4</v>
      </c>
      <c r="BA235" s="1">
        <v>4</v>
      </c>
      <c r="BB235" s="1">
        <v>2</v>
      </c>
      <c r="BC235" s="1">
        <v>2</v>
      </c>
      <c r="BD235" s="1">
        <v>1</v>
      </c>
      <c r="BE235" s="1">
        <v>1</v>
      </c>
      <c r="BF235" s="1">
        <v>5</v>
      </c>
      <c r="BG235" s="1">
        <v>5</v>
      </c>
      <c r="BH235" s="1">
        <v>1</v>
      </c>
      <c r="BI235" s="1">
        <v>1</v>
      </c>
      <c r="BJ235" s="1">
        <v>2</v>
      </c>
      <c r="BK235" s="1">
        <v>1</v>
      </c>
      <c r="BL235" s="1">
        <v>1</v>
      </c>
      <c r="BM235" s="1">
        <v>1</v>
      </c>
      <c r="BN235" s="1">
        <v>1</v>
      </c>
      <c r="BO235" s="1">
        <v>1</v>
      </c>
      <c r="BP235" s="1">
        <v>1</v>
      </c>
      <c r="BQ235">
        <f t="shared" si="55"/>
        <v>31</v>
      </c>
      <c r="BR235">
        <f t="shared" si="0"/>
        <v>59</v>
      </c>
      <c r="BS235">
        <f t="shared" si="56"/>
        <v>9</v>
      </c>
    </row>
    <row r="236" spans="1:71" ht="12.75" x14ac:dyDescent="0.35">
      <c r="A236" s="2">
        <v>43347.591440092598</v>
      </c>
      <c r="B236" s="1" t="s">
        <v>58</v>
      </c>
      <c r="C236" s="1" t="str">
        <f t="shared" si="43"/>
        <v>ЖКСП</v>
      </c>
      <c r="D236" s="1" t="str">
        <f t="shared" si="44"/>
        <v>2. Усталый</v>
      </c>
      <c r="E236" s="1" t="str">
        <f t="shared" si="45"/>
        <v>2. Умеренный</v>
      </c>
      <c r="F236" s="1" t="str">
        <f t="shared" si="46"/>
        <v>2. Ничотак</v>
      </c>
      <c r="G236" s="1" t="str">
        <f t="shared" si="47"/>
        <v>3. Не заменим</v>
      </c>
      <c r="H236" s="1" t="str">
        <f t="shared" si="48"/>
        <v>2. Ну так...</v>
      </c>
      <c r="I236" s="1" t="str">
        <f t="shared" si="49"/>
        <v>3. Нервяка</v>
      </c>
      <c r="J236" t="str">
        <f t="shared" si="50"/>
        <v>2. Вроде был…</v>
      </c>
      <c r="K236" t="str">
        <f t="shared" si="51"/>
        <v>3. Большой</v>
      </c>
      <c r="L236" t="str">
        <f t="shared" si="52"/>
        <v>3. Крута!!!</v>
      </c>
      <c r="M236" t="str">
        <f t="shared" si="53"/>
        <v>2. Смешанно</v>
      </c>
      <c r="N236" t="str">
        <f t="shared" si="54"/>
        <v>2. ну не знаю</v>
      </c>
      <c r="O236" s="1">
        <v>40</v>
      </c>
      <c r="P236" s="1">
        <v>18</v>
      </c>
      <c r="Q236" s="1">
        <v>12</v>
      </c>
      <c r="R236" s="1">
        <v>5</v>
      </c>
      <c r="S236" s="1">
        <v>13</v>
      </c>
      <c r="T236" s="1">
        <v>15</v>
      </c>
      <c r="U236" s="1">
        <v>6</v>
      </c>
      <c r="V236" s="1">
        <v>6</v>
      </c>
      <c r="W236" s="1">
        <v>4</v>
      </c>
      <c r="X236" s="1">
        <v>3</v>
      </c>
      <c r="Y236" s="1">
        <v>3</v>
      </c>
      <c r="Z236" s="1">
        <v>2</v>
      </c>
      <c r="AA236" s="1">
        <v>2</v>
      </c>
      <c r="AB236" s="1">
        <v>3</v>
      </c>
      <c r="AC236" s="1">
        <v>3</v>
      </c>
      <c r="AD236" s="1">
        <v>3</v>
      </c>
      <c r="AE236" s="1">
        <v>3</v>
      </c>
      <c r="AF236" s="1">
        <v>4</v>
      </c>
      <c r="AG236" s="1">
        <v>4</v>
      </c>
      <c r="AH236" s="1">
        <v>3</v>
      </c>
      <c r="AI236" s="1">
        <v>3</v>
      </c>
      <c r="AJ236" s="1">
        <v>3</v>
      </c>
      <c r="AK236" s="1">
        <v>2</v>
      </c>
      <c r="AL236" s="1">
        <v>2</v>
      </c>
      <c r="AM236" s="1">
        <v>3</v>
      </c>
      <c r="AN236" s="1">
        <v>2</v>
      </c>
      <c r="AO236" s="1">
        <v>2</v>
      </c>
      <c r="AP236" s="1">
        <v>2</v>
      </c>
      <c r="AQ236" s="1">
        <v>2</v>
      </c>
      <c r="AR236" s="1">
        <v>2</v>
      </c>
      <c r="AS236" s="1">
        <v>1</v>
      </c>
      <c r="AT236" s="1">
        <v>2</v>
      </c>
      <c r="AU236" s="1">
        <v>4</v>
      </c>
      <c r="AV236" s="1">
        <v>3</v>
      </c>
      <c r="AW236" s="1">
        <v>3</v>
      </c>
      <c r="AX236" s="1">
        <v>3</v>
      </c>
      <c r="AY236" s="1">
        <v>2</v>
      </c>
      <c r="AZ236" s="1">
        <v>4</v>
      </c>
      <c r="BA236" s="1">
        <v>1</v>
      </c>
      <c r="BB236" s="1">
        <v>2</v>
      </c>
      <c r="BC236" s="1">
        <v>3</v>
      </c>
      <c r="BD236" s="1">
        <v>3</v>
      </c>
      <c r="BE236" s="1">
        <v>2</v>
      </c>
      <c r="BF236" s="1">
        <v>4</v>
      </c>
      <c r="BG236" s="1">
        <v>3</v>
      </c>
      <c r="BH236" s="1">
        <v>4</v>
      </c>
      <c r="BI236" s="1">
        <v>3</v>
      </c>
      <c r="BJ236" s="1">
        <v>4</v>
      </c>
      <c r="BK236" s="1">
        <v>2</v>
      </c>
      <c r="BL236" s="1">
        <v>4</v>
      </c>
      <c r="BM236" s="1">
        <v>3</v>
      </c>
      <c r="BN236" s="1">
        <v>4</v>
      </c>
      <c r="BO236" s="1">
        <v>2</v>
      </c>
      <c r="BP236" s="1">
        <v>7</v>
      </c>
      <c r="BQ236">
        <f t="shared" si="55"/>
        <v>30</v>
      </c>
      <c r="BR236">
        <f t="shared" si="0"/>
        <v>59</v>
      </c>
      <c r="BS236">
        <f t="shared" si="56"/>
        <v>26</v>
      </c>
    </row>
    <row r="237" spans="1:71" ht="12.75" x14ac:dyDescent="0.35">
      <c r="A237" s="2">
        <v>43347.59678255787</v>
      </c>
      <c r="B237" s="1" t="s">
        <v>58</v>
      </c>
      <c r="C237" s="1" t="str">
        <f t="shared" si="43"/>
        <v>ЖКСП</v>
      </c>
      <c r="D237" s="1" t="str">
        <f t="shared" si="44"/>
        <v>2. Усталый</v>
      </c>
      <c r="E237" s="1" t="str">
        <f t="shared" si="45"/>
        <v>1. Высокий</v>
      </c>
      <c r="F237" s="1" t="str">
        <f t="shared" si="46"/>
        <v>2. Ничотак</v>
      </c>
      <c r="G237" s="1" t="str">
        <f t="shared" si="47"/>
        <v>3. Не заменим</v>
      </c>
      <c r="H237" s="1" t="str">
        <f t="shared" si="48"/>
        <v>2. Ну так...</v>
      </c>
      <c r="I237" s="1" t="str">
        <f t="shared" si="49"/>
        <v>3. Нервяка</v>
      </c>
      <c r="J237" t="str">
        <f t="shared" si="50"/>
        <v>1. Недавно</v>
      </c>
      <c r="K237" t="str">
        <f t="shared" si="51"/>
        <v>1. КороткийНедавно</v>
      </c>
      <c r="L237" t="str">
        <f t="shared" si="52"/>
        <v>3. Крута!!!</v>
      </c>
      <c r="M237" t="str">
        <f t="shared" si="53"/>
        <v>2. Смешанно</v>
      </c>
      <c r="N237" t="str">
        <f t="shared" si="54"/>
        <v>2. ну не знаю</v>
      </c>
      <c r="O237" s="1">
        <v>39</v>
      </c>
      <c r="P237" s="1">
        <v>19</v>
      </c>
      <c r="Q237" s="1">
        <v>19</v>
      </c>
      <c r="R237" s="1">
        <v>5</v>
      </c>
      <c r="S237" s="1">
        <v>1</v>
      </c>
      <c r="T237" s="1">
        <v>2</v>
      </c>
      <c r="U237" s="1">
        <v>6</v>
      </c>
      <c r="V237" s="1">
        <v>6</v>
      </c>
      <c r="W237" s="1">
        <v>4</v>
      </c>
      <c r="X237" s="1">
        <v>3</v>
      </c>
      <c r="Y237" s="1">
        <v>3</v>
      </c>
      <c r="Z237" s="1">
        <v>5</v>
      </c>
      <c r="AA237" s="1">
        <v>2</v>
      </c>
      <c r="AB237" s="1">
        <v>2</v>
      </c>
      <c r="AC237" s="1">
        <v>2</v>
      </c>
      <c r="AD237" s="1">
        <v>2</v>
      </c>
      <c r="AE237" s="1">
        <v>3</v>
      </c>
      <c r="AF237" s="1">
        <v>4</v>
      </c>
      <c r="AG237" s="1">
        <v>2</v>
      </c>
      <c r="AH237" s="1">
        <v>4</v>
      </c>
      <c r="AI237" s="1">
        <v>4</v>
      </c>
      <c r="AJ237" s="1">
        <v>4</v>
      </c>
      <c r="AK237" s="1">
        <v>3</v>
      </c>
      <c r="AL237" s="1">
        <v>3</v>
      </c>
      <c r="AM237" s="1">
        <v>2</v>
      </c>
      <c r="AN237" s="1">
        <v>3</v>
      </c>
      <c r="AO237" s="1">
        <v>2</v>
      </c>
      <c r="AP237" s="1">
        <v>3</v>
      </c>
      <c r="AQ237" s="1">
        <v>3</v>
      </c>
      <c r="AR237" s="1">
        <v>2</v>
      </c>
      <c r="AS237" s="1">
        <v>3</v>
      </c>
      <c r="AT237" s="1">
        <v>3</v>
      </c>
      <c r="AU237" s="1">
        <v>3</v>
      </c>
      <c r="AV237" s="1">
        <v>3</v>
      </c>
      <c r="AW237" s="1">
        <v>3</v>
      </c>
      <c r="AX237" s="1">
        <v>3</v>
      </c>
      <c r="AY237" s="1">
        <v>3</v>
      </c>
      <c r="AZ237" s="1">
        <v>4</v>
      </c>
      <c r="BA237" s="1">
        <v>2</v>
      </c>
      <c r="BB237" s="1">
        <v>2</v>
      </c>
      <c r="BC237" s="1">
        <v>2</v>
      </c>
      <c r="BD237" s="1">
        <v>2</v>
      </c>
      <c r="BE237" s="1">
        <v>3</v>
      </c>
      <c r="BF237" s="1">
        <v>5</v>
      </c>
      <c r="BG237" s="1">
        <v>4</v>
      </c>
      <c r="BH237" s="1">
        <v>4</v>
      </c>
      <c r="BI237" s="1">
        <v>4</v>
      </c>
      <c r="BJ237" s="1">
        <v>3</v>
      </c>
      <c r="BK237" s="1">
        <v>4</v>
      </c>
      <c r="BL237" s="1">
        <v>4</v>
      </c>
      <c r="BM237" s="1">
        <v>3</v>
      </c>
      <c r="BN237" s="1">
        <v>4</v>
      </c>
      <c r="BO237" s="1">
        <v>1</v>
      </c>
      <c r="BP237" s="1">
        <v>6</v>
      </c>
      <c r="BQ237">
        <f t="shared" si="55"/>
        <v>24</v>
      </c>
      <c r="BR237">
        <f t="shared" si="0"/>
        <v>69</v>
      </c>
      <c r="BS237">
        <f t="shared" si="56"/>
        <v>27</v>
      </c>
    </row>
    <row r="238" spans="1:71" ht="12.75" x14ac:dyDescent="0.35">
      <c r="A238" s="2">
        <v>43347.601979236111</v>
      </c>
      <c r="B238" s="1" t="s">
        <v>58</v>
      </c>
      <c r="C238" s="1" t="str">
        <f t="shared" si="43"/>
        <v>???</v>
      </c>
      <c r="D238" s="1" t="str">
        <f t="shared" si="44"/>
        <v>1. Не уставший</v>
      </c>
      <c r="E238" s="1" t="str">
        <f t="shared" si="45"/>
        <v>2. Умеренный</v>
      </c>
      <c r="F238" s="1" t="str">
        <f t="shared" si="46"/>
        <v>2. Ничотак</v>
      </c>
      <c r="G238" s="1" t="str">
        <f t="shared" si="47"/>
        <v>1. Легко заменим</v>
      </c>
      <c r="H238" s="1" t="str">
        <f t="shared" si="48"/>
        <v>1. Ненавижу</v>
      </c>
      <c r="I238" s="1" t="str">
        <f t="shared" si="49"/>
        <v>2. Всяко-разно</v>
      </c>
      <c r="J238" t="str">
        <f t="shared" si="50"/>
        <v>1. Недавно</v>
      </c>
      <c r="K238" t="str">
        <f t="shared" si="51"/>
        <v>3. Большой</v>
      </c>
      <c r="L238" t="str">
        <f t="shared" si="52"/>
        <v>3. Крута!!!</v>
      </c>
      <c r="M238" t="str">
        <f t="shared" si="53"/>
        <v>2. Смешанно</v>
      </c>
      <c r="N238" t="str">
        <f t="shared" si="54"/>
        <v>2. ну не знаю</v>
      </c>
      <c r="O238" s="1">
        <v>30</v>
      </c>
      <c r="P238" s="1">
        <v>13</v>
      </c>
      <c r="Q238" s="1">
        <v>2</v>
      </c>
      <c r="R238" s="1">
        <v>3</v>
      </c>
      <c r="S238" s="1">
        <v>0</v>
      </c>
      <c r="T238" s="1">
        <v>21</v>
      </c>
      <c r="U238" s="1">
        <v>6</v>
      </c>
      <c r="V238" s="1">
        <v>5</v>
      </c>
      <c r="W238" s="1">
        <v>4</v>
      </c>
      <c r="X238" s="1">
        <v>2</v>
      </c>
      <c r="Y238" s="1">
        <v>1</v>
      </c>
      <c r="Z238" s="1">
        <v>2</v>
      </c>
      <c r="AA238" s="1">
        <v>3</v>
      </c>
      <c r="AB238" s="1">
        <v>1</v>
      </c>
      <c r="AC238" s="1">
        <v>1</v>
      </c>
      <c r="AD238" s="1">
        <v>2</v>
      </c>
      <c r="AE238" s="1">
        <v>3</v>
      </c>
      <c r="AF238" s="1">
        <v>5</v>
      </c>
      <c r="AG238" s="1">
        <v>3</v>
      </c>
      <c r="AH238" s="1">
        <v>3</v>
      </c>
      <c r="AI238" s="1">
        <v>3</v>
      </c>
      <c r="AJ238" s="1">
        <v>2</v>
      </c>
      <c r="AK238" s="1">
        <v>4</v>
      </c>
      <c r="AL238" s="1">
        <v>4</v>
      </c>
      <c r="AM238" s="1">
        <v>2</v>
      </c>
      <c r="AN238" s="1">
        <v>2</v>
      </c>
      <c r="AO238" s="1">
        <v>3</v>
      </c>
      <c r="AP238" s="1">
        <v>3</v>
      </c>
      <c r="AQ238" s="1">
        <v>1</v>
      </c>
      <c r="AR238" s="1">
        <v>2</v>
      </c>
      <c r="AS238" s="1">
        <v>1</v>
      </c>
      <c r="AT238" s="1">
        <v>1</v>
      </c>
      <c r="AU238" s="1">
        <v>2</v>
      </c>
      <c r="AV238" s="1">
        <v>3</v>
      </c>
      <c r="AW238" s="1">
        <v>4</v>
      </c>
      <c r="AX238" s="1">
        <v>3</v>
      </c>
      <c r="AY238" s="1">
        <v>3</v>
      </c>
      <c r="AZ238" s="1">
        <v>4</v>
      </c>
      <c r="BA238" s="1">
        <v>2</v>
      </c>
      <c r="BB238" s="1">
        <v>2</v>
      </c>
      <c r="BC238" s="1">
        <v>3</v>
      </c>
      <c r="BD238" s="1">
        <v>3</v>
      </c>
      <c r="BE238" s="1">
        <v>2</v>
      </c>
      <c r="BF238" s="1">
        <v>5</v>
      </c>
      <c r="BG238" s="1">
        <v>3</v>
      </c>
      <c r="BH238" s="1">
        <v>3</v>
      </c>
      <c r="BI238" s="1">
        <v>4</v>
      </c>
      <c r="BJ238" s="1">
        <v>5</v>
      </c>
      <c r="BK238" s="1">
        <v>4</v>
      </c>
      <c r="BL238" s="1">
        <v>4</v>
      </c>
      <c r="BM238" s="1">
        <v>3</v>
      </c>
      <c r="BN238" s="1">
        <v>5</v>
      </c>
      <c r="BO238" s="1">
        <v>1</v>
      </c>
      <c r="BP238" s="1">
        <v>1</v>
      </c>
      <c r="BQ238">
        <f t="shared" si="55"/>
        <v>22</v>
      </c>
      <c r="BR238">
        <f t="shared" si="0"/>
        <v>62</v>
      </c>
      <c r="BS238">
        <f t="shared" si="56"/>
        <v>29</v>
      </c>
    </row>
    <row r="239" spans="1:71" ht="12.75" x14ac:dyDescent="0.35">
      <c r="A239" s="2">
        <v>43347.609859189819</v>
      </c>
      <c r="B239" s="1" t="s">
        <v>58</v>
      </c>
      <c r="C239" s="1" t="str">
        <f t="shared" si="43"/>
        <v>М</v>
      </c>
      <c r="D239" s="1" t="str">
        <f t="shared" si="44"/>
        <v>2. Усталый</v>
      </c>
      <c r="E239" s="1" t="str">
        <f t="shared" si="45"/>
        <v>3. Низкий</v>
      </c>
      <c r="F239" s="1" t="str">
        <f t="shared" si="46"/>
        <v>2. Ничотак</v>
      </c>
      <c r="G239" s="1" t="str">
        <f t="shared" si="47"/>
        <v>3. Не заменим</v>
      </c>
      <c r="H239" s="1" t="str">
        <f t="shared" si="48"/>
        <v>2. Ну так...</v>
      </c>
      <c r="I239" s="1" t="str">
        <f t="shared" si="49"/>
        <v>2. Всяко-разно</v>
      </c>
      <c r="J239" t="str">
        <f t="shared" si="50"/>
        <v>1. Недавно</v>
      </c>
      <c r="K239" t="str">
        <f t="shared" si="51"/>
        <v>3. Большой</v>
      </c>
      <c r="L239" t="str">
        <f t="shared" si="52"/>
        <v>3. Крута!!!</v>
      </c>
      <c r="M239" t="str">
        <f t="shared" si="53"/>
        <v>2. Смешанно</v>
      </c>
      <c r="N239" t="str">
        <f t="shared" si="54"/>
        <v>1. Ниче, подождут</v>
      </c>
      <c r="O239" s="1">
        <v>33</v>
      </c>
      <c r="P239" s="1">
        <v>17</v>
      </c>
      <c r="Q239" s="1">
        <v>1</v>
      </c>
      <c r="R239" s="1">
        <v>5</v>
      </c>
      <c r="S239" s="1">
        <v>1</v>
      </c>
      <c r="T239" s="1">
        <v>21</v>
      </c>
      <c r="U239" s="1">
        <v>6</v>
      </c>
      <c r="V239" s="1">
        <v>3</v>
      </c>
      <c r="W239" s="1">
        <v>3</v>
      </c>
      <c r="X239" s="1">
        <v>3</v>
      </c>
      <c r="Y239" s="1">
        <v>2</v>
      </c>
      <c r="Z239" s="1">
        <v>4</v>
      </c>
      <c r="AA239" s="1">
        <v>3</v>
      </c>
      <c r="AB239" s="1">
        <v>1</v>
      </c>
      <c r="AC239" s="1">
        <v>1</v>
      </c>
      <c r="AD239" s="1">
        <v>2</v>
      </c>
      <c r="AE239" s="1">
        <v>4</v>
      </c>
      <c r="AF239" s="1">
        <v>4</v>
      </c>
      <c r="AG239" s="1">
        <v>3</v>
      </c>
      <c r="AH239" s="1">
        <v>4</v>
      </c>
      <c r="AI239" s="1">
        <v>1</v>
      </c>
      <c r="AJ239" s="1">
        <v>3</v>
      </c>
      <c r="AK239" s="1">
        <v>2</v>
      </c>
      <c r="AL239" s="1">
        <v>1</v>
      </c>
      <c r="AM239" s="1">
        <v>3</v>
      </c>
      <c r="AN239" s="1">
        <v>3</v>
      </c>
      <c r="AO239" s="1">
        <v>4</v>
      </c>
      <c r="AP239" s="1">
        <v>3</v>
      </c>
      <c r="AQ239" s="1">
        <v>3</v>
      </c>
      <c r="AR239" s="1">
        <v>2</v>
      </c>
      <c r="AS239" s="1">
        <v>3</v>
      </c>
      <c r="AT239" s="1">
        <v>2</v>
      </c>
      <c r="AU239" s="1">
        <v>1</v>
      </c>
      <c r="AV239" s="1">
        <v>2</v>
      </c>
      <c r="AW239" s="1">
        <v>2</v>
      </c>
      <c r="AX239" s="1">
        <v>1</v>
      </c>
      <c r="AY239" s="1">
        <v>2</v>
      </c>
      <c r="AZ239" s="1">
        <v>3</v>
      </c>
      <c r="BA239" s="1">
        <v>2</v>
      </c>
      <c r="BB239" s="1">
        <v>1</v>
      </c>
      <c r="BC239" s="1">
        <v>1</v>
      </c>
      <c r="BD239" s="1">
        <v>3</v>
      </c>
      <c r="BE239" s="1">
        <v>3</v>
      </c>
      <c r="BF239" s="1">
        <v>4</v>
      </c>
      <c r="BG239" s="1">
        <v>2</v>
      </c>
      <c r="BH239" s="1">
        <v>4</v>
      </c>
      <c r="BI239" s="1">
        <v>2</v>
      </c>
      <c r="BJ239" s="1">
        <v>5</v>
      </c>
      <c r="BK239" s="1">
        <v>2</v>
      </c>
      <c r="BL239" s="1">
        <v>5</v>
      </c>
      <c r="BM239" s="1">
        <v>1</v>
      </c>
      <c r="BN239" s="1">
        <v>5</v>
      </c>
      <c r="BO239" s="1">
        <v>1</v>
      </c>
      <c r="BP239" s="1">
        <v>6</v>
      </c>
      <c r="BQ239">
        <f t="shared" si="55"/>
        <v>23</v>
      </c>
      <c r="BR239">
        <f t="shared" si="0"/>
        <v>55</v>
      </c>
      <c r="BS239">
        <f t="shared" si="56"/>
        <v>25</v>
      </c>
    </row>
    <row r="240" spans="1:71" ht="12.75" x14ac:dyDescent="0.35">
      <c r="A240" s="2">
        <v>43347.637048912038</v>
      </c>
      <c r="B240" s="1" t="s">
        <v>58</v>
      </c>
      <c r="C240" s="1" t="str">
        <f t="shared" si="43"/>
        <v>???</v>
      </c>
      <c r="D240" s="1" t="str">
        <f t="shared" si="44"/>
        <v>1. Не уставший</v>
      </c>
      <c r="E240" s="1" t="str">
        <f t="shared" si="45"/>
        <v>3. Низкий</v>
      </c>
      <c r="F240" s="1" t="str">
        <f t="shared" si="46"/>
        <v>1. Молодой</v>
      </c>
      <c r="G240" s="1" t="str">
        <f t="shared" si="47"/>
        <v>2. Хрен знает</v>
      </c>
      <c r="H240" s="1" t="str">
        <f t="shared" si="48"/>
        <v>2. Ну так...</v>
      </c>
      <c r="I240" s="1" t="str">
        <f t="shared" si="49"/>
        <v>1. Расслабуха</v>
      </c>
      <c r="J240" t="str">
        <f t="shared" si="50"/>
        <v>3. Очень давно</v>
      </c>
      <c r="K240" t="str">
        <f t="shared" si="51"/>
        <v>2. Средний</v>
      </c>
      <c r="L240" t="str">
        <f t="shared" si="52"/>
        <v>2. Вроде был…</v>
      </c>
      <c r="M240" t="str">
        <f t="shared" si="53"/>
        <v>1. Низкие ДУ</v>
      </c>
      <c r="N240" t="str">
        <f t="shared" si="54"/>
        <v>1. Ниче, подождут</v>
      </c>
      <c r="O240" s="1">
        <v>28</v>
      </c>
      <c r="P240" s="1">
        <v>8</v>
      </c>
      <c r="Q240" s="1">
        <v>5</v>
      </c>
      <c r="R240" s="1">
        <v>4</v>
      </c>
      <c r="S240" s="1">
        <v>20</v>
      </c>
      <c r="T240" s="1">
        <v>14</v>
      </c>
      <c r="U240" s="1">
        <v>4</v>
      </c>
      <c r="V240" s="1">
        <v>2</v>
      </c>
      <c r="W240" s="1">
        <v>2</v>
      </c>
      <c r="X240" s="1">
        <v>1</v>
      </c>
      <c r="Y240" s="1">
        <v>1</v>
      </c>
      <c r="Z240" s="1">
        <v>4</v>
      </c>
      <c r="AA240" s="1">
        <v>2</v>
      </c>
      <c r="AB240" s="1">
        <v>1</v>
      </c>
      <c r="AC240" s="1">
        <v>1</v>
      </c>
      <c r="AD240" s="1">
        <v>1</v>
      </c>
      <c r="AE240" s="1">
        <v>1</v>
      </c>
      <c r="AF240" s="1">
        <v>4</v>
      </c>
      <c r="AG240" s="1">
        <v>3</v>
      </c>
      <c r="AH240" s="1">
        <v>2</v>
      </c>
      <c r="AI240" s="1">
        <v>1</v>
      </c>
      <c r="AJ240" s="1">
        <v>2</v>
      </c>
      <c r="AK240" s="1">
        <v>1</v>
      </c>
      <c r="AL240" s="1">
        <v>1</v>
      </c>
      <c r="AM240" s="1">
        <v>1</v>
      </c>
      <c r="AN240" s="1">
        <v>1</v>
      </c>
      <c r="AO240" s="1">
        <v>4</v>
      </c>
      <c r="AP240" s="1">
        <v>4</v>
      </c>
      <c r="AQ240" s="1">
        <v>3</v>
      </c>
      <c r="AR240" s="1">
        <v>1</v>
      </c>
      <c r="AS240" s="1">
        <v>1</v>
      </c>
      <c r="AT240" s="1">
        <v>1</v>
      </c>
      <c r="AU240" s="1">
        <v>2</v>
      </c>
      <c r="AV240" s="1">
        <v>1</v>
      </c>
      <c r="AW240" s="1">
        <v>1</v>
      </c>
      <c r="AX240" s="1">
        <v>1</v>
      </c>
      <c r="AY240" s="1">
        <v>1</v>
      </c>
      <c r="AZ240" s="1">
        <v>1</v>
      </c>
      <c r="BA240" s="1">
        <v>1</v>
      </c>
      <c r="BB240" s="1">
        <v>1</v>
      </c>
      <c r="BC240" s="1">
        <v>1</v>
      </c>
      <c r="BD240" s="1">
        <v>3</v>
      </c>
      <c r="BE240" s="1">
        <v>2</v>
      </c>
      <c r="BF240" s="1">
        <v>3</v>
      </c>
      <c r="BG240" s="1">
        <v>3</v>
      </c>
      <c r="BH240" s="1">
        <v>3</v>
      </c>
      <c r="BI240" s="1">
        <v>3</v>
      </c>
      <c r="BJ240" s="1">
        <v>2</v>
      </c>
      <c r="BK240" s="1">
        <v>2</v>
      </c>
      <c r="BL240" s="1">
        <v>2</v>
      </c>
      <c r="BM240" s="1">
        <v>2</v>
      </c>
      <c r="BN240" s="1">
        <v>2</v>
      </c>
      <c r="BO240" s="1">
        <v>1</v>
      </c>
      <c r="BP240" s="1">
        <v>4</v>
      </c>
      <c r="BQ240">
        <f t="shared" si="55"/>
        <v>14</v>
      </c>
      <c r="BR240">
        <f t="shared" si="0"/>
        <v>38</v>
      </c>
      <c r="BS240">
        <f t="shared" si="56"/>
        <v>17</v>
      </c>
    </row>
    <row r="241" spans="1:71" ht="12.75" x14ac:dyDescent="0.35">
      <c r="A241" s="2">
        <v>43347.64842247685</v>
      </c>
      <c r="B241" s="1" t="s">
        <v>58</v>
      </c>
      <c r="C241" s="1" t="str">
        <f t="shared" si="43"/>
        <v>???</v>
      </c>
      <c r="D241" s="1" t="str">
        <f t="shared" si="44"/>
        <v>2. Усталый</v>
      </c>
      <c r="E241" s="1" t="str">
        <f t="shared" si="45"/>
        <v>2. Умеренный</v>
      </c>
      <c r="F241" s="1" t="str">
        <f t="shared" si="46"/>
        <v>2. Ничотак</v>
      </c>
      <c r="G241" s="1" t="str">
        <f t="shared" si="47"/>
        <v>2. Хрен знает</v>
      </c>
      <c r="H241" s="1" t="str">
        <f t="shared" si="48"/>
        <v>2. Ну так...</v>
      </c>
      <c r="I241" s="1" t="str">
        <f t="shared" si="49"/>
        <v>2. Всяко-разно</v>
      </c>
      <c r="J241" t="str">
        <f t="shared" si="50"/>
        <v>2. Вроде был…</v>
      </c>
      <c r="K241" t="str">
        <f t="shared" si="51"/>
        <v>2. Средний</v>
      </c>
      <c r="L241" t="str">
        <f t="shared" si="52"/>
        <v>3. Крута!!!</v>
      </c>
      <c r="M241" t="str">
        <f t="shared" si="53"/>
        <v>2. Смешанно</v>
      </c>
      <c r="N241" t="str">
        <f t="shared" si="54"/>
        <v>1. Ниче, подождут</v>
      </c>
      <c r="O241" s="1">
        <v>38</v>
      </c>
      <c r="P241" s="1">
        <v>16</v>
      </c>
      <c r="Q241" s="1">
        <v>3</v>
      </c>
      <c r="R241" s="1">
        <v>5</v>
      </c>
      <c r="S241" s="1">
        <v>8</v>
      </c>
      <c r="T241" s="1">
        <v>12</v>
      </c>
      <c r="U241" s="1">
        <v>6</v>
      </c>
      <c r="V241" s="1">
        <v>5</v>
      </c>
      <c r="W241" s="1">
        <v>3</v>
      </c>
      <c r="X241" s="1">
        <v>4</v>
      </c>
      <c r="Y241" s="1">
        <v>3</v>
      </c>
      <c r="Z241" s="1">
        <v>4</v>
      </c>
      <c r="AA241" s="1">
        <v>2</v>
      </c>
      <c r="AB241" s="1">
        <v>2</v>
      </c>
      <c r="AC241" s="1">
        <v>3</v>
      </c>
      <c r="AD241" s="1">
        <v>3</v>
      </c>
      <c r="AE241" s="1">
        <v>4</v>
      </c>
      <c r="AF241" s="1">
        <v>4</v>
      </c>
      <c r="AG241" s="1">
        <v>3</v>
      </c>
      <c r="AH241" s="1">
        <v>3</v>
      </c>
      <c r="AI241" s="1">
        <v>2</v>
      </c>
      <c r="AJ241" s="1">
        <v>3</v>
      </c>
      <c r="AK241" s="1">
        <v>2</v>
      </c>
      <c r="AL241" s="1">
        <v>2</v>
      </c>
      <c r="AM241" s="1">
        <v>1</v>
      </c>
      <c r="AN241" s="1">
        <v>2</v>
      </c>
      <c r="AO241" s="1">
        <v>4</v>
      </c>
      <c r="AP241" s="1">
        <v>4</v>
      </c>
      <c r="AQ241" s="1">
        <v>3</v>
      </c>
      <c r="AR241" s="1">
        <v>3</v>
      </c>
      <c r="AS241" s="1">
        <v>3</v>
      </c>
      <c r="AT241" s="1">
        <v>4</v>
      </c>
      <c r="AU241" s="1">
        <v>1</v>
      </c>
      <c r="AV241" s="1">
        <v>3</v>
      </c>
      <c r="AW241" s="1">
        <v>4</v>
      </c>
      <c r="AX241" s="1">
        <v>1</v>
      </c>
      <c r="AY241" s="1">
        <v>2</v>
      </c>
      <c r="AZ241" s="1">
        <v>4</v>
      </c>
      <c r="BA241" s="1">
        <v>2</v>
      </c>
      <c r="BB241" s="1">
        <v>3</v>
      </c>
      <c r="BC241" s="1">
        <v>2</v>
      </c>
      <c r="BD241" s="1">
        <v>1</v>
      </c>
      <c r="BE241" s="1">
        <v>3</v>
      </c>
      <c r="BF241" s="1">
        <v>3</v>
      </c>
      <c r="BG241" s="1">
        <v>2</v>
      </c>
      <c r="BH241" s="1">
        <v>4</v>
      </c>
      <c r="BI241" s="1">
        <v>4</v>
      </c>
      <c r="BJ241" s="1">
        <v>3</v>
      </c>
      <c r="BK241" s="1">
        <v>4</v>
      </c>
      <c r="BL241" s="1">
        <v>4</v>
      </c>
      <c r="BM241" s="1">
        <v>1</v>
      </c>
      <c r="BN241" s="1">
        <v>5</v>
      </c>
      <c r="BO241" s="1">
        <v>1</v>
      </c>
      <c r="BP241" s="1">
        <v>4</v>
      </c>
      <c r="BQ241">
        <f t="shared" si="55"/>
        <v>28</v>
      </c>
      <c r="BR241">
        <f t="shared" si="0"/>
        <v>62</v>
      </c>
      <c r="BS241">
        <f t="shared" si="56"/>
        <v>26</v>
      </c>
    </row>
    <row r="242" spans="1:71" ht="12.75" x14ac:dyDescent="0.35">
      <c r="A242" s="2">
        <v>43347.664104861113</v>
      </c>
      <c r="B242" s="1" t="s">
        <v>58</v>
      </c>
      <c r="C242" s="1" t="str">
        <f t="shared" si="43"/>
        <v>???</v>
      </c>
      <c r="D242" s="1" t="str">
        <f t="shared" si="44"/>
        <v>3. В загоне</v>
      </c>
      <c r="E242" s="1" t="str">
        <f t="shared" si="45"/>
        <v>2. Умеренный</v>
      </c>
      <c r="F242" s="1" t="str">
        <f t="shared" si="46"/>
        <v>1. Молодой</v>
      </c>
      <c r="G242" s="1" t="str">
        <f t="shared" si="47"/>
        <v>1. Легко заменим</v>
      </c>
      <c r="H242" s="1" t="str">
        <f t="shared" si="48"/>
        <v>2. Ну так...</v>
      </c>
      <c r="I242" s="1" t="str">
        <f t="shared" si="49"/>
        <v>3. Нервяка</v>
      </c>
      <c r="J242" t="str">
        <f t="shared" si="50"/>
        <v>1. Недавно</v>
      </c>
      <c r="K242" t="str">
        <f t="shared" si="51"/>
        <v>2. Средний</v>
      </c>
      <c r="L242" t="str">
        <f t="shared" si="52"/>
        <v>2. Вроде был…</v>
      </c>
      <c r="M242" t="str">
        <f t="shared" si="53"/>
        <v>1. Низкие ДУ</v>
      </c>
      <c r="N242" t="str">
        <f t="shared" si="54"/>
        <v>3. Простойэтоплоха!</v>
      </c>
      <c r="O242" s="1">
        <v>29</v>
      </c>
      <c r="P242" s="1">
        <v>10</v>
      </c>
      <c r="Q242" s="3">
        <v>1.5</v>
      </c>
      <c r="R242" s="1">
        <v>5</v>
      </c>
      <c r="S242" s="1">
        <v>3</v>
      </c>
      <c r="T242" s="1">
        <v>7</v>
      </c>
      <c r="U242" s="1">
        <v>5</v>
      </c>
      <c r="V242" s="1">
        <v>6</v>
      </c>
      <c r="W242" s="1">
        <v>3</v>
      </c>
      <c r="X242" s="1">
        <v>3</v>
      </c>
      <c r="Y242" s="1">
        <v>3</v>
      </c>
      <c r="Z242" s="1">
        <v>2</v>
      </c>
      <c r="AA242" s="1">
        <v>4</v>
      </c>
      <c r="AB242" s="1">
        <v>3</v>
      </c>
      <c r="AC242" s="1">
        <v>3</v>
      </c>
      <c r="AD242" s="1">
        <v>4</v>
      </c>
      <c r="AE242" s="1">
        <v>4</v>
      </c>
      <c r="AF242" s="1">
        <v>2</v>
      </c>
      <c r="AG242" s="1">
        <v>3</v>
      </c>
      <c r="AH242" s="1">
        <v>3</v>
      </c>
      <c r="AI242" s="1">
        <v>4</v>
      </c>
      <c r="AJ242" s="1">
        <v>2</v>
      </c>
      <c r="AK242" s="1">
        <v>2</v>
      </c>
      <c r="AL242" s="1">
        <v>2</v>
      </c>
      <c r="AM242" s="1">
        <v>2</v>
      </c>
      <c r="AN242" s="1">
        <v>2</v>
      </c>
      <c r="AO242" s="1">
        <v>4</v>
      </c>
      <c r="AP242" s="1">
        <v>4</v>
      </c>
      <c r="AQ242" s="1">
        <v>2</v>
      </c>
      <c r="AR242" s="1">
        <v>4</v>
      </c>
      <c r="AS242" s="1">
        <v>1</v>
      </c>
      <c r="AT242" s="1">
        <v>1</v>
      </c>
      <c r="AU242" s="1">
        <v>1</v>
      </c>
      <c r="AV242" s="1">
        <v>2</v>
      </c>
      <c r="AW242" s="1">
        <v>4</v>
      </c>
      <c r="AX242" s="1">
        <v>1</v>
      </c>
      <c r="AY242" s="1">
        <v>2</v>
      </c>
      <c r="AZ242" s="1">
        <v>2</v>
      </c>
      <c r="BA242" s="1">
        <v>4</v>
      </c>
      <c r="BB242" s="1">
        <v>1</v>
      </c>
      <c r="BC242" s="1">
        <v>4</v>
      </c>
      <c r="BD242" s="1">
        <v>2</v>
      </c>
      <c r="BE242" s="1">
        <v>3</v>
      </c>
      <c r="BF242" s="1">
        <v>5</v>
      </c>
      <c r="BG242" s="1">
        <v>2</v>
      </c>
      <c r="BH242" s="1">
        <v>5</v>
      </c>
      <c r="BI242" s="1">
        <v>5</v>
      </c>
      <c r="BJ242" s="1">
        <v>2</v>
      </c>
      <c r="BK242" s="1">
        <v>1</v>
      </c>
      <c r="BL242" s="1">
        <v>1</v>
      </c>
      <c r="BM242" s="1">
        <v>4</v>
      </c>
      <c r="BN242" s="1">
        <v>1</v>
      </c>
      <c r="BO242" s="1">
        <v>1</v>
      </c>
      <c r="BP242" s="1">
        <v>2</v>
      </c>
      <c r="BQ242">
        <f t="shared" si="55"/>
        <v>35</v>
      </c>
      <c r="BR242">
        <f t="shared" si="0"/>
        <v>59</v>
      </c>
      <c r="BS242">
        <f t="shared" si="56"/>
        <v>20</v>
      </c>
    </row>
    <row r="243" spans="1:71" ht="12.75" x14ac:dyDescent="0.35">
      <c r="A243" s="2">
        <v>43347.666485729162</v>
      </c>
      <c r="B243" s="1" t="s">
        <v>59</v>
      </c>
      <c r="C243" s="1" t="str">
        <f t="shared" si="43"/>
        <v>???</v>
      </c>
      <c r="D243" s="1" t="str">
        <f t="shared" si="44"/>
        <v>1. Не уставший</v>
      </c>
      <c r="E243" s="1" t="str">
        <f t="shared" si="45"/>
        <v>1. Высокий</v>
      </c>
      <c r="F243" s="1" t="str">
        <f t="shared" si="46"/>
        <v>2. Ничотак</v>
      </c>
      <c r="G243" s="1" t="str">
        <f t="shared" si="47"/>
        <v>3. Не заменим</v>
      </c>
      <c r="H243" s="1" t="str">
        <f t="shared" si="48"/>
        <v>3. Люблю</v>
      </c>
      <c r="I243" s="1" t="str">
        <f t="shared" si="49"/>
        <v>3. Нервяка</v>
      </c>
      <c r="J243" t="str">
        <f t="shared" si="50"/>
        <v>2. Вроде был…</v>
      </c>
      <c r="K243" t="str">
        <f t="shared" si="51"/>
        <v>2. Средний</v>
      </c>
      <c r="L243" t="str">
        <f t="shared" si="52"/>
        <v>3. Крута!!!</v>
      </c>
      <c r="M243" t="str">
        <f t="shared" si="53"/>
        <v>1. Низкие ДУ</v>
      </c>
      <c r="N243" t="str">
        <f t="shared" si="54"/>
        <v>1. Ниче, подождут</v>
      </c>
      <c r="O243" s="1">
        <v>39</v>
      </c>
      <c r="P243" s="1">
        <v>22</v>
      </c>
      <c r="Q243" s="1">
        <v>3</v>
      </c>
      <c r="R243" s="1">
        <v>6</v>
      </c>
      <c r="S243" s="1">
        <v>7</v>
      </c>
      <c r="T243" s="1">
        <v>14</v>
      </c>
      <c r="U243" s="1">
        <v>6</v>
      </c>
      <c r="V243" s="1">
        <v>6</v>
      </c>
      <c r="W243" s="1">
        <v>4</v>
      </c>
      <c r="X243" s="1">
        <v>3</v>
      </c>
      <c r="Y243" s="1">
        <v>2</v>
      </c>
      <c r="Z243" s="1">
        <v>4</v>
      </c>
      <c r="AA243" s="1">
        <v>2</v>
      </c>
      <c r="AB243" s="1">
        <v>2</v>
      </c>
      <c r="AC243" s="1">
        <v>2</v>
      </c>
      <c r="AD243" s="1">
        <v>2</v>
      </c>
      <c r="AE243" s="1">
        <v>2</v>
      </c>
      <c r="AF243" s="1">
        <v>5</v>
      </c>
      <c r="AG243" s="1">
        <v>4</v>
      </c>
      <c r="AH243" s="1">
        <v>4</v>
      </c>
      <c r="AI243" s="1">
        <v>2</v>
      </c>
      <c r="AJ243" s="1">
        <v>3</v>
      </c>
      <c r="AK243" s="1">
        <v>2</v>
      </c>
      <c r="AL243" s="1">
        <v>4</v>
      </c>
      <c r="AM243" s="1">
        <v>4</v>
      </c>
      <c r="AN243" s="1">
        <v>4</v>
      </c>
      <c r="AO243" s="1">
        <v>4</v>
      </c>
      <c r="AP243" s="1">
        <v>4</v>
      </c>
      <c r="AQ243" s="1">
        <v>4</v>
      </c>
      <c r="AR243" s="1">
        <v>3</v>
      </c>
      <c r="AS243" s="1">
        <v>1</v>
      </c>
      <c r="AT243" s="1">
        <v>2</v>
      </c>
      <c r="AU243" s="1">
        <v>4</v>
      </c>
      <c r="AV243" s="1">
        <v>4</v>
      </c>
      <c r="AW243" s="1">
        <v>2</v>
      </c>
      <c r="AX243" s="1">
        <v>4</v>
      </c>
      <c r="AY243" s="1">
        <v>4</v>
      </c>
      <c r="AZ243" s="1">
        <v>3</v>
      </c>
      <c r="BA243" s="1">
        <v>3</v>
      </c>
      <c r="BB243" s="1">
        <v>3</v>
      </c>
      <c r="BC243" s="1">
        <v>1</v>
      </c>
      <c r="BD243" s="1">
        <v>2</v>
      </c>
      <c r="BE243" s="1">
        <v>3</v>
      </c>
      <c r="BF243" s="1">
        <v>5</v>
      </c>
      <c r="BG243" s="1">
        <v>3</v>
      </c>
      <c r="BH243" s="1">
        <v>5</v>
      </c>
      <c r="BI243" s="1">
        <v>2</v>
      </c>
      <c r="BJ243" s="1">
        <v>1</v>
      </c>
      <c r="BK243" s="1">
        <v>1</v>
      </c>
      <c r="BL243" s="1">
        <v>1</v>
      </c>
      <c r="BM243" s="1">
        <v>2</v>
      </c>
      <c r="BN243" s="1">
        <v>1</v>
      </c>
      <c r="BO243" s="1">
        <v>1</v>
      </c>
      <c r="BP243" s="1">
        <v>6</v>
      </c>
      <c r="BQ243">
        <f t="shared" si="55"/>
        <v>22</v>
      </c>
      <c r="BR243">
        <f t="shared" si="0"/>
        <v>74</v>
      </c>
      <c r="BS243">
        <f t="shared" si="56"/>
        <v>14</v>
      </c>
    </row>
    <row r="244" spans="1:71" ht="12.75" x14ac:dyDescent="0.35">
      <c r="A244" s="2">
        <v>43347.666712002319</v>
      </c>
      <c r="B244" s="1" t="s">
        <v>58</v>
      </c>
      <c r="C244" s="1" t="str">
        <f t="shared" si="43"/>
        <v>???</v>
      </c>
      <c r="D244" s="1" t="str">
        <f t="shared" si="44"/>
        <v>1. Не уставший</v>
      </c>
      <c r="E244" s="1" t="str">
        <f t="shared" si="45"/>
        <v>2. Умеренный</v>
      </c>
      <c r="F244" s="1" t="str">
        <f t="shared" si="46"/>
        <v>1. Молодой</v>
      </c>
      <c r="G244" s="1" t="str">
        <f t="shared" si="47"/>
        <v>2. Хрен знает</v>
      </c>
      <c r="H244" s="1" t="str">
        <f t="shared" si="48"/>
        <v>3. Люблю</v>
      </c>
      <c r="I244" s="1" t="str">
        <f t="shared" si="49"/>
        <v>2. Всяко-разно</v>
      </c>
      <c r="J244" t="str">
        <f t="shared" si="50"/>
        <v>3. Очень давно</v>
      </c>
      <c r="K244" t="str">
        <f t="shared" si="51"/>
        <v>1. КороткийНедавно</v>
      </c>
      <c r="L244" t="str">
        <f t="shared" si="52"/>
        <v>2. Вроде был…</v>
      </c>
      <c r="M244" t="str">
        <f t="shared" si="53"/>
        <v>1. Низкие ДУ</v>
      </c>
      <c r="N244" t="str">
        <f t="shared" si="54"/>
        <v>1. Ниче, подождут</v>
      </c>
      <c r="O244" s="1">
        <v>27</v>
      </c>
      <c r="P244" s="1">
        <v>7</v>
      </c>
      <c r="Q244" s="1">
        <v>5</v>
      </c>
      <c r="R244" s="1">
        <v>6</v>
      </c>
      <c r="S244" s="1">
        <v>20</v>
      </c>
      <c r="T244" s="1">
        <v>2</v>
      </c>
      <c r="U244" s="1">
        <v>5</v>
      </c>
      <c r="V244" s="1">
        <v>3</v>
      </c>
      <c r="W244" s="1">
        <v>2</v>
      </c>
      <c r="X244" s="1">
        <v>1</v>
      </c>
      <c r="Y244" s="1">
        <v>2</v>
      </c>
      <c r="Z244" s="1">
        <v>4</v>
      </c>
      <c r="AA244" s="1">
        <v>1</v>
      </c>
      <c r="AB244" s="1">
        <v>2</v>
      </c>
      <c r="AC244" s="1">
        <v>1</v>
      </c>
      <c r="AD244" s="1">
        <v>2</v>
      </c>
      <c r="AE244" s="1">
        <v>2</v>
      </c>
      <c r="AF244" s="1">
        <v>5</v>
      </c>
      <c r="AG244" s="1">
        <v>3</v>
      </c>
      <c r="AH244" s="1">
        <v>1</v>
      </c>
      <c r="AI244" s="1">
        <v>2</v>
      </c>
      <c r="AJ244" s="1">
        <v>1</v>
      </c>
      <c r="AK244" s="1">
        <v>1</v>
      </c>
      <c r="AL244" s="1">
        <v>2</v>
      </c>
      <c r="AM244" s="1">
        <v>3</v>
      </c>
      <c r="AN244" s="1">
        <v>4</v>
      </c>
      <c r="AO244" s="1">
        <v>3</v>
      </c>
      <c r="AP244" s="1">
        <v>2</v>
      </c>
      <c r="AQ244" s="1">
        <v>2</v>
      </c>
      <c r="AR244" s="1">
        <v>3</v>
      </c>
      <c r="AS244" s="1">
        <v>1</v>
      </c>
      <c r="AT244" s="1">
        <v>1</v>
      </c>
      <c r="AU244" s="1">
        <v>4</v>
      </c>
      <c r="AV244" s="1">
        <v>2</v>
      </c>
      <c r="AW244" s="1">
        <v>2</v>
      </c>
      <c r="AX244" s="1">
        <v>3</v>
      </c>
      <c r="AY244" s="1">
        <v>2</v>
      </c>
      <c r="AZ244" s="1">
        <v>3</v>
      </c>
      <c r="BA244" s="1">
        <v>4</v>
      </c>
      <c r="BB244" s="1">
        <v>3</v>
      </c>
      <c r="BC244" s="1">
        <v>3</v>
      </c>
      <c r="BD244" s="1">
        <v>4</v>
      </c>
      <c r="BE244" s="1">
        <v>3</v>
      </c>
      <c r="BF244" s="1">
        <v>4</v>
      </c>
      <c r="BG244" s="1">
        <v>3</v>
      </c>
      <c r="BH244" s="1">
        <v>1</v>
      </c>
      <c r="BI244" s="1">
        <v>1</v>
      </c>
      <c r="BJ244" s="1">
        <v>1</v>
      </c>
      <c r="BK244" s="1">
        <v>1</v>
      </c>
      <c r="BL244" s="1">
        <v>1</v>
      </c>
      <c r="BM244" s="1">
        <v>1</v>
      </c>
      <c r="BN244" s="1">
        <v>1</v>
      </c>
      <c r="BO244" s="1">
        <v>1</v>
      </c>
      <c r="BP244" s="1">
        <v>4</v>
      </c>
      <c r="BQ244">
        <f t="shared" si="55"/>
        <v>16</v>
      </c>
      <c r="BR244">
        <f t="shared" si="0"/>
        <v>59</v>
      </c>
      <c r="BS244">
        <f t="shared" si="56"/>
        <v>8</v>
      </c>
    </row>
    <row r="245" spans="1:71" ht="12.75" x14ac:dyDescent="0.35">
      <c r="A245" s="2">
        <v>43347.670443402778</v>
      </c>
      <c r="B245" s="1" t="s">
        <v>59</v>
      </c>
      <c r="C245" s="1" t="str">
        <f t="shared" si="43"/>
        <v>???</v>
      </c>
      <c r="D245" s="1" t="str">
        <f t="shared" si="44"/>
        <v>2. Усталый</v>
      </c>
      <c r="E245" s="1" t="str">
        <f t="shared" si="45"/>
        <v>2. Умеренный</v>
      </c>
      <c r="F245" s="1" t="str">
        <f t="shared" si="46"/>
        <v>2. Ничотак</v>
      </c>
      <c r="G245" s="1" t="str">
        <f t="shared" si="47"/>
        <v>1. Легко заменим</v>
      </c>
      <c r="H245" s="1" t="str">
        <f t="shared" si="48"/>
        <v>3. Люблю</v>
      </c>
      <c r="I245" s="1" t="str">
        <f t="shared" si="49"/>
        <v>2. Всяко-разно</v>
      </c>
      <c r="J245" t="str">
        <f t="shared" si="50"/>
        <v>3. Очень давно</v>
      </c>
      <c r="K245" t="str">
        <f t="shared" si="51"/>
        <v>2. Средний</v>
      </c>
      <c r="L245" t="str">
        <f t="shared" si="52"/>
        <v>3. Крута!!!</v>
      </c>
      <c r="M245" t="str">
        <f t="shared" si="53"/>
        <v>1. Низкие ДУ</v>
      </c>
      <c r="N245" t="str">
        <f t="shared" si="54"/>
        <v>1. Ниче, подождут</v>
      </c>
      <c r="O245" s="1">
        <v>38</v>
      </c>
      <c r="P245" s="1">
        <v>20</v>
      </c>
      <c r="Q245" s="1">
        <v>2</v>
      </c>
      <c r="R245" s="1">
        <v>6</v>
      </c>
      <c r="S245" s="1">
        <v>30</v>
      </c>
      <c r="T245" s="1">
        <v>7</v>
      </c>
      <c r="U245" s="1">
        <v>6</v>
      </c>
      <c r="V245" s="1">
        <v>5</v>
      </c>
      <c r="W245" s="1">
        <v>4</v>
      </c>
      <c r="X245" s="1">
        <v>4</v>
      </c>
      <c r="Y245" s="1">
        <v>2</v>
      </c>
      <c r="Z245" s="1">
        <v>2</v>
      </c>
      <c r="AA245" s="1">
        <v>2</v>
      </c>
      <c r="AB245" s="1">
        <v>2</v>
      </c>
      <c r="AC245" s="1">
        <v>3</v>
      </c>
      <c r="AD245" s="1">
        <v>4</v>
      </c>
      <c r="AE245" s="1">
        <v>4</v>
      </c>
      <c r="AF245" s="1">
        <v>4</v>
      </c>
      <c r="AG245" s="1">
        <v>2</v>
      </c>
      <c r="AH245" s="1">
        <v>3</v>
      </c>
      <c r="AI245" s="1">
        <v>3</v>
      </c>
      <c r="AJ245" s="1">
        <v>4</v>
      </c>
      <c r="AK245" s="1">
        <v>2</v>
      </c>
      <c r="AL245" s="1">
        <v>1</v>
      </c>
      <c r="AM245" s="1">
        <v>3</v>
      </c>
      <c r="AN245" s="1">
        <v>1</v>
      </c>
      <c r="AO245" s="1">
        <v>4</v>
      </c>
      <c r="AP245" s="1">
        <v>3</v>
      </c>
      <c r="AQ245" s="1">
        <v>2</v>
      </c>
      <c r="AR245" s="1">
        <v>1</v>
      </c>
      <c r="AS245" s="1">
        <v>2</v>
      </c>
      <c r="AT245" s="1">
        <v>1</v>
      </c>
      <c r="AU245" s="1">
        <v>3</v>
      </c>
      <c r="AV245" s="1">
        <v>2</v>
      </c>
      <c r="AW245" s="1">
        <v>4</v>
      </c>
      <c r="AX245" s="1">
        <v>3</v>
      </c>
      <c r="AY245" s="1">
        <v>3</v>
      </c>
      <c r="AZ245" s="1">
        <v>3</v>
      </c>
      <c r="BA245" s="1">
        <v>3</v>
      </c>
      <c r="BB245" s="1">
        <v>3</v>
      </c>
      <c r="BC245" s="1">
        <v>3</v>
      </c>
      <c r="BD245" s="1">
        <v>2</v>
      </c>
      <c r="BE245" s="1">
        <v>1</v>
      </c>
      <c r="BF245" s="1">
        <v>2</v>
      </c>
      <c r="BG245" s="1">
        <v>4</v>
      </c>
      <c r="BH245" s="1">
        <v>1</v>
      </c>
      <c r="BI245" s="1">
        <v>1</v>
      </c>
      <c r="BJ245" s="1">
        <v>1</v>
      </c>
      <c r="BK245" s="1">
        <v>1</v>
      </c>
      <c r="BL245" s="1">
        <v>1</v>
      </c>
      <c r="BM245" s="1">
        <v>1</v>
      </c>
      <c r="BN245" s="1">
        <v>1</v>
      </c>
      <c r="BO245" s="1">
        <v>1</v>
      </c>
      <c r="BP245" s="1">
        <v>2</v>
      </c>
      <c r="BQ245">
        <f t="shared" si="55"/>
        <v>31</v>
      </c>
      <c r="BR245">
        <f t="shared" si="0"/>
        <v>60</v>
      </c>
      <c r="BS245">
        <f t="shared" si="56"/>
        <v>8</v>
      </c>
    </row>
    <row r="246" spans="1:71" ht="12.75" x14ac:dyDescent="0.35">
      <c r="A246" s="2">
        <v>43347.684059340274</v>
      </c>
      <c r="B246" s="1" t="s">
        <v>59</v>
      </c>
      <c r="C246" s="1" t="str">
        <f t="shared" si="43"/>
        <v>М</v>
      </c>
      <c r="D246" s="1" t="str">
        <f t="shared" si="44"/>
        <v>1. Не уставший</v>
      </c>
      <c r="E246" s="1" t="str">
        <f t="shared" si="45"/>
        <v>2. Умеренный</v>
      </c>
      <c r="F246" s="1" t="str">
        <f t="shared" si="46"/>
        <v>2. Ничотак</v>
      </c>
      <c r="G246" s="1" t="str">
        <f t="shared" si="47"/>
        <v>2. Хрен знает</v>
      </c>
      <c r="H246" s="1" t="str">
        <f t="shared" si="48"/>
        <v>3. Люблю</v>
      </c>
      <c r="I246" s="1" t="str">
        <f t="shared" si="49"/>
        <v>2. Всяко-разно</v>
      </c>
      <c r="J246" t="str">
        <f t="shared" si="50"/>
        <v>1. Недавно</v>
      </c>
      <c r="K246" t="str">
        <f t="shared" si="51"/>
        <v>1. КороткийНедавно</v>
      </c>
      <c r="L246" t="str">
        <f t="shared" si="52"/>
        <v>3. Крута!!!</v>
      </c>
      <c r="M246" t="str">
        <f t="shared" si="53"/>
        <v>1. Низкие ДУ</v>
      </c>
      <c r="N246" t="str">
        <f t="shared" si="54"/>
        <v>1. Ниче, подождут</v>
      </c>
      <c r="O246" s="1">
        <v>43</v>
      </c>
      <c r="P246" s="1">
        <v>21</v>
      </c>
      <c r="Q246" s="1">
        <v>1</v>
      </c>
      <c r="R246" s="1">
        <v>6</v>
      </c>
      <c r="S246" s="1">
        <v>0</v>
      </c>
      <c r="T246" s="1">
        <v>2</v>
      </c>
      <c r="U246" s="1">
        <v>6</v>
      </c>
      <c r="V246" s="1">
        <v>5</v>
      </c>
      <c r="W246" s="1">
        <v>4</v>
      </c>
      <c r="X246" s="1">
        <v>3</v>
      </c>
      <c r="Y246" s="1">
        <v>4</v>
      </c>
      <c r="Z246" s="1">
        <v>4</v>
      </c>
      <c r="AA246" s="1">
        <v>2</v>
      </c>
      <c r="AB246" s="1">
        <v>1</v>
      </c>
      <c r="AC246" s="1">
        <v>1</v>
      </c>
      <c r="AD246" s="1">
        <v>2</v>
      </c>
      <c r="AE246" s="1">
        <v>1</v>
      </c>
      <c r="AF246" s="1">
        <v>5</v>
      </c>
      <c r="AG246" s="1">
        <v>4</v>
      </c>
      <c r="AH246" s="1">
        <v>1</v>
      </c>
      <c r="AI246" s="1">
        <v>2</v>
      </c>
      <c r="AJ246" s="1">
        <v>3</v>
      </c>
      <c r="AK246" s="1">
        <v>3</v>
      </c>
      <c r="AL246" s="1">
        <v>4</v>
      </c>
      <c r="AM246" s="1">
        <v>3</v>
      </c>
      <c r="AN246" s="1">
        <v>1</v>
      </c>
      <c r="AO246" s="1">
        <v>2</v>
      </c>
      <c r="AP246" s="1">
        <v>2</v>
      </c>
      <c r="AQ246" s="1">
        <v>1</v>
      </c>
      <c r="AR246" s="1">
        <v>3</v>
      </c>
      <c r="AS246" s="1">
        <v>1</v>
      </c>
      <c r="AT246" s="1">
        <v>1</v>
      </c>
      <c r="AU246" s="1">
        <v>2</v>
      </c>
      <c r="AV246" s="1">
        <v>4</v>
      </c>
      <c r="AW246" s="1">
        <v>3</v>
      </c>
      <c r="AX246" s="1">
        <v>3</v>
      </c>
      <c r="AY246" s="1">
        <v>4</v>
      </c>
      <c r="AZ246" s="1">
        <v>4</v>
      </c>
      <c r="BA246" s="1">
        <v>2</v>
      </c>
      <c r="BB246" s="1">
        <v>4</v>
      </c>
      <c r="BC246" s="1">
        <v>3</v>
      </c>
      <c r="BD246" s="1">
        <v>1</v>
      </c>
      <c r="BE246" s="1">
        <v>3</v>
      </c>
      <c r="BF246" s="1">
        <v>4</v>
      </c>
      <c r="BG246" s="1">
        <v>4</v>
      </c>
      <c r="BH246" s="1">
        <v>3</v>
      </c>
      <c r="BI246" s="1">
        <v>1</v>
      </c>
      <c r="BJ246" s="1">
        <v>2</v>
      </c>
      <c r="BK246" s="1">
        <v>4</v>
      </c>
      <c r="BL246" s="1">
        <v>3</v>
      </c>
      <c r="BM246" s="1">
        <v>1</v>
      </c>
      <c r="BN246" s="1">
        <v>2</v>
      </c>
      <c r="BO246" s="1">
        <v>1</v>
      </c>
      <c r="BP246" s="1">
        <v>4</v>
      </c>
      <c r="BQ246">
        <f t="shared" si="55"/>
        <v>21</v>
      </c>
      <c r="BR246">
        <f t="shared" si="0"/>
        <v>60</v>
      </c>
      <c r="BS246">
        <f t="shared" si="56"/>
        <v>17</v>
      </c>
    </row>
    <row r="247" spans="1:71" ht="12.75" x14ac:dyDescent="0.35">
      <c r="A247" s="2">
        <v>43347.696125034723</v>
      </c>
      <c r="B247" s="1" t="s">
        <v>58</v>
      </c>
      <c r="C247" s="1" t="str">
        <f t="shared" si="43"/>
        <v>ЖКСП</v>
      </c>
      <c r="D247" s="1" t="str">
        <f t="shared" si="44"/>
        <v>1. Не уставший</v>
      </c>
      <c r="E247" s="1" t="str">
        <f t="shared" si="45"/>
        <v>3. Низкий</v>
      </c>
      <c r="F247" s="1" t="str">
        <f t="shared" si="46"/>
        <v>2. Ничотак</v>
      </c>
      <c r="G247" s="1" t="str">
        <f t="shared" si="47"/>
        <v>2. Хрен знает</v>
      </c>
      <c r="H247" s="1" t="str">
        <f t="shared" si="48"/>
        <v>2. Ну так...</v>
      </c>
      <c r="I247" s="1" t="str">
        <f t="shared" si="49"/>
        <v>2. Всяко-разно</v>
      </c>
      <c r="J247" t="str">
        <f t="shared" si="50"/>
        <v>2. Вроде был…</v>
      </c>
      <c r="K247" t="str">
        <f t="shared" si="51"/>
        <v>2. Средний</v>
      </c>
      <c r="L247" t="str">
        <f t="shared" si="52"/>
        <v>3. Крута!!!</v>
      </c>
      <c r="M247" t="str">
        <f t="shared" si="53"/>
        <v>1. Низкие ДУ</v>
      </c>
      <c r="N247" t="str">
        <f t="shared" si="54"/>
        <v>2. ну не знаю</v>
      </c>
      <c r="O247" s="1">
        <v>38</v>
      </c>
      <c r="P247" s="1">
        <v>19</v>
      </c>
      <c r="Q247" s="1">
        <v>10</v>
      </c>
      <c r="R247" s="1">
        <v>5</v>
      </c>
      <c r="S247" s="1">
        <v>11</v>
      </c>
      <c r="T247" s="1">
        <v>10</v>
      </c>
      <c r="U247" s="1">
        <v>7</v>
      </c>
      <c r="V247" s="1">
        <v>5</v>
      </c>
      <c r="W247" s="1">
        <v>4</v>
      </c>
      <c r="X247" s="1">
        <v>2</v>
      </c>
      <c r="Y247" s="1">
        <v>2</v>
      </c>
      <c r="Z247" s="1">
        <v>4</v>
      </c>
      <c r="AA247" s="1">
        <v>4</v>
      </c>
      <c r="AB247" s="1">
        <v>1</v>
      </c>
      <c r="AC247" s="1">
        <v>1</v>
      </c>
      <c r="AD247" s="1">
        <v>2</v>
      </c>
      <c r="AE247" s="1">
        <v>2</v>
      </c>
      <c r="AF247" s="1">
        <v>5</v>
      </c>
      <c r="AG247" s="1">
        <v>1</v>
      </c>
      <c r="AH247" s="1">
        <v>3</v>
      </c>
      <c r="AI247" s="1">
        <v>1</v>
      </c>
      <c r="AJ247" s="1">
        <v>4</v>
      </c>
      <c r="AK247" s="1">
        <v>1</v>
      </c>
      <c r="AL247" s="1">
        <v>1</v>
      </c>
      <c r="AM247" s="1">
        <v>2</v>
      </c>
      <c r="AN247" s="1">
        <v>1</v>
      </c>
      <c r="AO247" s="1">
        <v>4</v>
      </c>
      <c r="AP247" s="1">
        <v>4</v>
      </c>
      <c r="AQ247" s="1">
        <v>4</v>
      </c>
      <c r="AR247" s="1">
        <v>2</v>
      </c>
      <c r="AS247" s="1">
        <v>1</v>
      </c>
      <c r="AT247" s="1">
        <v>1</v>
      </c>
      <c r="AU247" s="1">
        <v>4</v>
      </c>
      <c r="AV247" s="1">
        <v>3</v>
      </c>
      <c r="AW247" s="1">
        <v>2</v>
      </c>
      <c r="AX247" s="1">
        <v>1</v>
      </c>
      <c r="AY247" s="1">
        <v>1</v>
      </c>
      <c r="AZ247" s="1">
        <v>2</v>
      </c>
      <c r="BA247" s="1">
        <v>3</v>
      </c>
      <c r="BB247" s="1">
        <v>2</v>
      </c>
      <c r="BC247" s="1">
        <v>1</v>
      </c>
      <c r="BD247" s="1">
        <v>1</v>
      </c>
      <c r="BE247" s="1">
        <v>2</v>
      </c>
      <c r="BF247" s="1">
        <v>5</v>
      </c>
      <c r="BG247" s="1">
        <v>1</v>
      </c>
      <c r="BH247" s="1">
        <v>2</v>
      </c>
      <c r="BI247" s="1">
        <v>1</v>
      </c>
      <c r="BJ247" s="1">
        <v>1</v>
      </c>
      <c r="BK247" s="1">
        <v>5</v>
      </c>
      <c r="BL247" s="1">
        <v>3</v>
      </c>
      <c r="BM247" s="1">
        <v>3</v>
      </c>
      <c r="BN247" s="1">
        <v>2</v>
      </c>
      <c r="BO247" s="1">
        <v>1</v>
      </c>
      <c r="BP247" s="1">
        <v>5</v>
      </c>
      <c r="BQ247">
        <f t="shared" si="55"/>
        <v>21</v>
      </c>
      <c r="BR247">
        <f t="shared" si="0"/>
        <v>51</v>
      </c>
      <c r="BS247">
        <f t="shared" si="56"/>
        <v>18</v>
      </c>
    </row>
    <row r="248" spans="1:71" ht="12.75" x14ac:dyDescent="0.35">
      <c r="A248" s="2">
        <v>43347.735857453707</v>
      </c>
      <c r="B248" s="1" t="s">
        <v>58</v>
      </c>
      <c r="C248" s="1" t="str">
        <f t="shared" si="43"/>
        <v>ЖКСП</v>
      </c>
      <c r="D248" s="1" t="str">
        <f t="shared" si="44"/>
        <v>1. Не уставший</v>
      </c>
      <c r="E248" s="1" t="str">
        <f t="shared" si="45"/>
        <v>3. Низкий</v>
      </c>
      <c r="F248" s="1" t="str">
        <f t="shared" si="46"/>
        <v>1. Молодой</v>
      </c>
      <c r="G248" s="1" t="str">
        <f t="shared" si="47"/>
        <v>2. Хрен знает</v>
      </c>
      <c r="H248" s="1" t="str">
        <f t="shared" si="48"/>
        <v>3. Люблю</v>
      </c>
      <c r="I248" s="1" t="str">
        <f t="shared" si="49"/>
        <v>2. Всяко-разно</v>
      </c>
      <c r="J248" t="str">
        <f t="shared" si="50"/>
        <v>3. Очень давно</v>
      </c>
      <c r="K248" t="str">
        <f t="shared" si="51"/>
        <v>2. Средний</v>
      </c>
      <c r="L248" t="str">
        <f t="shared" si="52"/>
        <v>3. Крута!!!</v>
      </c>
      <c r="M248" t="str">
        <f t="shared" si="53"/>
        <v>1. Низкие ДУ</v>
      </c>
      <c r="N248" t="str">
        <f t="shared" si="54"/>
        <v>1. Ниче, подождут</v>
      </c>
      <c r="O248" s="1">
        <v>27</v>
      </c>
      <c r="P248" s="1">
        <v>7</v>
      </c>
      <c r="Q248" s="1">
        <v>7</v>
      </c>
      <c r="R248" s="1">
        <v>6</v>
      </c>
      <c r="S248" s="1">
        <v>50</v>
      </c>
      <c r="T248" s="1">
        <v>14</v>
      </c>
      <c r="U248" s="1">
        <v>7</v>
      </c>
      <c r="V248" s="1">
        <v>5</v>
      </c>
      <c r="W248" s="1">
        <v>3</v>
      </c>
      <c r="X248" s="1">
        <v>2</v>
      </c>
      <c r="Y248" s="1">
        <v>2</v>
      </c>
      <c r="Z248" s="1">
        <v>5</v>
      </c>
      <c r="AA248" s="1">
        <v>2</v>
      </c>
      <c r="AB248" s="1">
        <v>1</v>
      </c>
      <c r="AC248" s="1">
        <v>1</v>
      </c>
      <c r="AD248" s="1">
        <v>1</v>
      </c>
      <c r="AE248" s="1">
        <v>2</v>
      </c>
      <c r="AF248" s="1">
        <v>5</v>
      </c>
      <c r="AG248" s="1">
        <v>2</v>
      </c>
      <c r="AH248" s="1">
        <v>2</v>
      </c>
      <c r="AI248" s="1">
        <v>3</v>
      </c>
      <c r="AJ248" s="1">
        <v>4</v>
      </c>
      <c r="AK248" s="1">
        <v>1</v>
      </c>
      <c r="AL248" s="1">
        <v>1</v>
      </c>
      <c r="AM248" s="1">
        <v>1</v>
      </c>
      <c r="AN248" s="1">
        <v>1</v>
      </c>
      <c r="AO248" s="1">
        <v>1</v>
      </c>
      <c r="AP248" s="1">
        <v>1</v>
      </c>
      <c r="AQ248" s="1">
        <v>1</v>
      </c>
      <c r="AR248" s="1">
        <v>1</v>
      </c>
      <c r="AS248" s="1">
        <v>1</v>
      </c>
      <c r="AT248" s="1">
        <v>1</v>
      </c>
      <c r="AU248" s="1">
        <v>3</v>
      </c>
      <c r="AV248" s="1">
        <v>4</v>
      </c>
      <c r="AW248" s="1">
        <v>4</v>
      </c>
      <c r="AX248" s="1">
        <v>1</v>
      </c>
      <c r="AY248" s="1">
        <v>1</v>
      </c>
      <c r="AZ248" s="1">
        <v>4</v>
      </c>
      <c r="BA248" s="1">
        <v>4</v>
      </c>
      <c r="BB248" s="1">
        <v>4</v>
      </c>
      <c r="BC248" s="1">
        <v>2</v>
      </c>
      <c r="BD248" s="1">
        <v>1</v>
      </c>
      <c r="BE248" s="1">
        <v>1</v>
      </c>
      <c r="BF248" s="1">
        <v>5</v>
      </c>
      <c r="BG248" s="1">
        <v>4</v>
      </c>
      <c r="BH248" s="1">
        <v>2</v>
      </c>
      <c r="BI248" s="1">
        <v>1</v>
      </c>
      <c r="BJ248" s="1">
        <v>1</v>
      </c>
      <c r="BK248" s="1">
        <v>1</v>
      </c>
      <c r="BL248" s="1">
        <v>1</v>
      </c>
      <c r="BM248" s="1">
        <v>1</v>
      </c>
      <c r="BN248" s="1">
        <v>1</v>
      </c>
      <c r="BO248" s="1">
        <v>1</v>
      </c>
      <c r="BP248" s="1">
        <v>5</v>
      </c>
      <c r="BQ248">
        <f t="shared" si="55"/>
        <v>16</v>
      </c>
      <c r="BR248">
        <f t="shared" si="0"/>
        <v>48</v>
      </c>
      <c r="BS248">
        <f t="shared" si="56"/>
        <v>9</v>
      </c>
    </row>
    <row r="249" spans="1:71" ht="12.75" x14ac:dyDescent="0.35">
      <c r="A249" s="2">
        <v>43347.748009386574</v>
      </c>
      <c r="B249" s="1" t="s">
        <v>59</v>
      </c>
      <c r="C249" s="1" t="str">
        <f t="shared" si="43"/>
        <v>ЖКСП</v>
      </c>
      <c r="D249" s="1" t="str">
        <f t="shared" si="44"/>
        <v>2. Усталый</v>
      </c>
      <c r="E249" s="1" t="str">
        <f t="shared" si="45"/>
        <v>2. Умеренный</v>
      </c>
      <c r="F249" s="1" t="str">
        <f t="shared" si="46"/>
        <v>2. Ничотак</v>
      </c>
      <c r="G249" s="1" t="str">
        <f t="shared" si="47"/>
        <v>2. Хрен знает</v>
      </c>
      <c r="H249" s="1" t="str">
        <f t="shared" si="48"/>
        <v>2. Ну так...</v>
      </c>
      <c r="I249" s="1" t="str">
        <f t="shared" si="49"/>
        <v>2. Всяко-разно</v>
      </c>
      <c r="J249" t="str">
        <f t="shared" si="50"/>
        <v>1. Недавно</v>
      </c>
      <c r="K249" t="str">
        <f t="shared" si="51"/>
        <v>1. КороткийНедавно</v>
      </c>
      <c r="L249" t="str">
        <f t="shared" si="52"/>
        <v>3. Крута!!!</v>
      </c>
      <c r="M249" t="str">
        <f t="shared" si="53"/>
        <v>1. Низкие ДУ</v>
      </c>
      <c r="N249" t="str">
        <f t="shared" si="54"/>
        <v>1. Ниче, подождут</v>
      </c>
      <c r="O249" s="1">
        <v>40</v>
      </c>
      <c r="P249" s="1">
        <v>22</v>
      </c>
      <c r="Q249" s="1">
        <v>19</v>
      </c>
      <c r="R249" s="1">
        <v>5</v>
      </c>
      <c r="S249" s="1">
        <v>1</v>
      </c>
      <c r="T249" s="1">
        <v>5</v>
      </c>
      <c r="U249" s="1">
        <v>7</v>
      </c>
      <c r="V249" s="1">
        <v>4</v>
      </c>
      <c r="W249" s="1">
        <v>4</v>
      </c>
      <c r="X249" s="1">
        <v>3</v>
      </c>
      <c r="Y249" s="1">
        <v>4</v>
      </c>
      <c r="Z249" s="1">
        <v>2</v>
      </c>
      <c r="AA249" s="1">
        <v>3</v>
      </c>
      <c r="AB249" s="1">
        <v>4</v>
      </c>
      <c r="AC249" s="1">
        <v>2</v>
      </c>
      <c r="AD249" s="1">
        <v>3</v>
      </c>
      <c r="AE249" s="1">
        <v>2</v>
      </c>
      <c r="AF249" s="1">
        <v>3</v>
      </c>
      <c r="AG249" s="1">
        <v>3</v>
      </c>
      <c r="AH249" s="1">
        <v>2</v>
      </c>
      <c r="AI249" s="1">
        <v>3</v>
      </c>
      <c r="AJ249" s="1">
        <v>3</v>
      </c>
      <c r="AK249" s="1">
        <v>4</v>
      </c>
      <c r="AL249" s="1">
        <v>3</v>
      </c>
      <c r="AM249" s="1">
        <v>3</v>
      </c>
      <c r="AN249" s="1">
        <v>3</v>
      </c>
      <c r="AO249" s="1">
        <v>3</v>
      </c>
      <c r="AP249" s="1">
        <v>3</v>
      </c>
      <c r="AQ249" s="1">
        <v>2</v>
      </c>
      <c r="AR249" s="1">
        <v>1</v>
      </c>
      <c r="AS249" s="1">
        <v>2</v>
      </c>
      <c r="AT249" s="1">
        <v>2</v>
      </c>
      <c r="AU249" s="1">
        <v>2</v>
      </c>
      <c r="AV249" s="1">
        <v>2</v>
      </c>
      <c r="AW249" s="1">
        <v>3</v>
      </c>
      <c r="AX249" s="1">
        <v>3</v>
      </c>
      <c r="AY249" s="1">
        <v>3</v>
      </c>
      <c r="AZ249" s="1">
        <v>2</v>
      </c>
      <c r="BA249" s="1">
        <v>2</v>
      </c>
      <c r="BB249" s="1">
        <v>2</v>
      </c>
      <c r="BC249" s="1">
        <v>1</v>
      </c>
      <c r="BD249" s="1">
        <v>1</v>
      </c>
      <c r="BE249" s="1">
        <v>2</v>
      </c>
      <c r="BF249" s="1">
        <v>4</v>
      </c>
      <c r="BG249" s="1">
        <v>1</v>
      </c>
      <c r="BH249" s="1">
        <v>1</v>
      </c>
      <c r="BI249" s="1">
        <v>1</v>
      </c>
      <c r="BJ249" s="1">
        <v>3</v>
      </c>
      <c r="BK249" s="1">
        <v>2</v>
      </c>
      <c r="BL249" s="1">
        <v>4</v>
      </c>
      <c r="BM249" s="1">
        <v>1</v>
      </c>
      <c r="BN249" s="1">
        <v>2</v>
      </c>
      <c r="BO249" s="1">
        <v>1</v>
      </c>
      <c r="BP249" s="1">
        <v>4</v>
      </c>
      <c r="BQ249">
        <f t="shared" si="55"/>
        <v>32</v>
      </c>
      <c r="BR249">
        <f t="shared" si="0"/>
        <v>57</v>
      </c>
      <c r="BS249">
        <f t="shared" si="56"/>
        <v>15</v>
      </c>
    </row>
    <row r="250" spans="1:71" ht="12.75" x14ac:dyDescent="0.35">
      <c r="A250" s="2">
        <v>43347.765670416666</v>
      </c>
      <c r="B250" s="1" t="s">
        <v>59</v>
      </c>
      <c r="C250" s="1" t="str">
        <f t="shared" si="43"/>
        <v>???</v>
      </c>
      <c r="D250" s="1" t="str">
        <f t="shared" si="44"/>
        <v>3. В загоне</v>
      </c>
      <c r="E250" s="1" t="str">
        <f t="shared" si="45"/>
        <v>1. Высокий</v>
      </c>
      <c r="F250" s="1" t="str">
        <f t="shared" si="46"/>
        <v>2. Ничотак</v>
      </c>
      <c r="G250" s="1" t="str">
        <f t="shared" si="47"/>
        <v>2. Хрен знает</v>
      </c>
      <c r="H250" s="1" t="str">
        <f t="shared" si="48"/>
        <v>2. Ну так...</v>
      </c>
      <c r="I250" s="1" t="str">
        <f t="shared" si="49"/>
        <v>3. Нервяка</v>
      </c>
      <c r="J250" t="str">
        <f t="shared" si="50"/>
        <v>1. Недавно</v>
      </c>
      <c r="K250" t="str">
        <f t="shared" si="51"/>
        <v>2. Средний</v>
      </c>
      <c r="L250" t="str">
        <f t="shared" si="52"/>
        <v>2. Вроде был…</v>
      </c>
      <c r="M250" t="str">
        <f t="shared" si="53"/>
        <v>1. Низкие ДУ</v>
      </c>
      <c r="N250" t="str">
        <f t="shared" si="54"/>
        <v>1. Ниче, подождут</v>
      </c>
      <c r="O250" s="1">
        <v>34</v>
      </c>
      <c r="P250" s="1">
        <v>13</v>
      </c>
      <c r="Q250" s="1">
        <v>2</v>
      </c>
      <c r="R250" s="1">
        <v>4</v>
      </c>
      <c r="S250" s="1">
        <v>0</v>
      </c>
      <c r="T250" s="1">
        <v>14</v>
      </c>
      <c r="U250" s="1">
        <v>4</v>
      </c>
      <c r="V250" s="1">
        <v>7</v>
      </c>
      <c r="W250" s="1">
        <v>4</v>
      </c>
      <c r="X250" s="1">
        <v>3</v>
      </c>
      <c r="Y250" s="1">
        <v>3</v>
      </c>
      <c r="Z250" s="1">
        <v>1</v>
      </c>
      <c r="AA250" s="1">
        <v>4</v>
      </c>
      <c r="AB250" s="1">
        <v>3</v>
      </c>
      <c r="AC250" s="1">
        <v>3</v>
      </c>
      <c r="AD250" s="1">
        <v>2</v>
      </c>
      <c r="AE250" s="1">
        <v>3</v>
      </c>
      <c r="AF250" s="1">
        <v>3</v>
      </c>
      <c r="AG250" s="1">
        <v>3</v>
      </c>
      <c r="AH250" s="1">
        <v>2</v>
      </c>
      <c r="AI250" s="1">
        <v>3</v>
      </c>
      <c r="AJ250" s="1">
        <v>2</v>
      </c>
      <c r="AK250" s="1">
        <v>4</v>
      </c>
      <c r="AL250" s="1">
        <v>4</v>
      </c>
      <c r="AM250" s="1">
        <v>3</v>
      </c>
      <c r="AN250" s="1">
        <v>3</v>
      </c>
      <c r="AO250" s="1">
        <v>2</v>
      </c>
      <c r="AP250" s="1">
        <v>3</v>
      </c>
      <c r="AQ250" s="1">
        <v>3</v>
      </c>
      <c r="AR250" s="1">
        <v>2</v>
      </c>
      <c r="AS250" s="1">
        <v>2</v>
      </c>
      <c r="AT250" s="1">
        <v>2</v>
      </c>
      <c r="AU250" s="1">
        <v>4</v>
      </c>
      <c r="AV250" s="1">
        <v>2</v>
      </c>
      <c r="AW250" s="1">
        <v>3</v>
      </c>
      <c r="AX250" s="1">
        <v>3</v>
      </c>
      <c r="AY250" s="1">
        <v>4</v>
      </c>
      <c r="AZ250" s="1">
        <v>4</v>
      </c>
      <c r="BA250" s="1">
        <v>2</v>
      </c>
      <c r="BB250" s="1">
        <v>2</v>
      </c>
      <c r="BC250" s="1">
        <v>4</v>
      </c>
      <c r="BD250" s="1">
        <v>4</v>
      </c>
      <c r="BE250" s="1">
        <v>2</v>
      </c>
      <c r="BF250" s="1">
        <v>5</v>
      </c>
      <c r="BG250" s="1">
        <v>3</v>
      </c>
      <c r="BH250" s="1">
        <v>2</v>
      </c>
      <c r="BI250" s="1">
        <v>4</v>
      </c>
      <c r="BJ250" s="1">
        <v>4</v>
      </c>
      <c r="BK250" s="1">
        <v>2</v>
      </c>
      <c r="BL250" s="1">
        <v>2</v>
      </c>
      <c r="BM250" s="1">
        <v>1</v>
      </c>
      <c r="BN250" s="1">
        <v>3</v>
      </c>
      <c r="BO250" s="1">
        <v>1</v>
      </c>
      <c r="BP250" s="1">
        <v>4</v>
      </c>
      <c r="BQ250">
        <f t="shared" si="55"/>
        <v>33</v>
      </c>
      <c r="BR250">
        <f t="shared" si="0"/>
        <v>69</v>
      </c>
      <c r="BS250">
        <f t="shared" si="56"/>
        <v>19</v>
      </c>
    </row>
    <row r="251" spans="1:71" ht="12.75" x14ac:dyDescent="0.35">
      <c r="A251" s="2">
        <v>43347.775862974537</v>
      </c>
      <c r="B251" s="1" t="s">
        <v>58</v>
      </c>
      <c r="C251" s="1" t="str">
        <f t="shared" si="43"/>
        <v>???</v>
      </c>
      <c r="D251" s="1" t="str">
        <f t="shared" si="44"/>
        <v>2. Усталый</v>
      </c>
      <c r="E251" s="1" t="str">
        <f t="shared" si="45"/>
        <v>3. Низкий</v>
      </c>
      <c r="F251" s="1" t="str">
        <f t="shared" si="46"/>
        <v>2. Ничотак</v>
      </c>
      <c r="G251" s="1" t="str">
        <f t="shared" si="47"/>
        <v>2. Хрен знает</v>
      </c>
      <c r="H251" s="1" t="str">
        <f t="shared" si="48"/>
        <v>3. Люблю</v>
      </c>
      <c r="I251" s="1" t="str">
        <f t="shared" si="49"/>
        <v>2. Всяко-разно</v>
      </c>
      <c r="J251" t="str">
        <f t="shared" si="50"/>
        <v>2. Вроде был…</v>
      </c>
      <c r="K251" t="str">
        <f t="shared" si="51"/>
        <v>1. КороткийНедавно</v>
      </c>
      <c r="L251" t="str">
        <f t="shared" si="52"/>
        <v>2. Вроде был…</v>
      </c>
      <c r="M251" t="str">
        <f t="shared" si="53"/>
        <v>1. Низкие ДУ</v>
      </c>
      <c r="N251" t="str">
        <f t="shared" si="54"/>
        <v>1. Ниче, подождут</v>
      </c>
      <c r="O251" s="1">
        <v>33</v>
      </c>
      <c r="P251" s="1">
        <v>11</v>
      </c>
      <c r="Q251" s="3">
        <v>1.5</v>
      </c>
      <c r="R251" s="1">
        <v>6</v>
      </c>
      <c r="S251" s="1">
        <v>8</v>
      </c>
      <c r="T251" s="1">
        <v>5</v>
      </c>
      <c r="U251" s="1">
        <v>5</v>
      </c>
      <c r="V251" s="1">
        <v>5</v>
      </c>
      <c r="W251" s="1">
        <v>3</v>
      </c>
      <c r="X251" s="1">
        <v>3</v>
      </c>
      <c r="Y251" s="1">
        <v>4</v>
      </c>
      <c r="Z251" s="1">
        <v>2</v>
      </c>
      <c r="AA251" s="1">
        <v>4</v>
      </c>
      <c r="AB251" s="1">
        <v>3</v>
      </c>
      <c r="AC251" s="1">
        <v>2</v>
      </c>
      <c r="AD251" s="1">
        <v>2</v>
      </c>
      <c r="AE251" s="1">
        <v>2</v>
      </c>
      <c r="AF251" s="1">
        <v>3</v>
      </c>
      <c r="AG251" s="1">
        <v>2</v>
      </c>
      <c r="AH251" s="1">
        <v>2</v>
      </c>
      <c r="AI251" s="1">
        <v>2</v>
      </c>
      <c r="AJ251" s="1">
        <v>2</v>
      </c>
      <c r="AK251" s="1">
        <v>3</v>
      </c>
      <c r="AL251" s="1">
        <v>2</v>
      </c>
      <c r="AM251" s="1">
        <v>3</v>
      </c>
      <c r="AN251" s="1">
        <v>1</v>
      </c>
      <c r="AO251" s="1">
        <v>3</v>
      </c>
      <c r="AP251" s="1">
        <v>3</v>
      </c>
      <c r="AQ251" s="1">
        <v>3</v>
      </c>
      <c r="AR251" s="1">
        <v>1</v>
      </c>
      <c r="AS251" s="1">
        <v>1</v>
      </c>
      <c r="AT251" s="1">
        <v>2</v>
      </c>
      <c r="AU251" s="1">
        <v>2</v>
      </c>
      <c r="AV251" s="1">
        <v>2</v>
      </c>
      <c r="AW251" s="1">
        <v>2</v>
      </c>
      <c r="AX251" s="1">
        <v>3</v>
      </c>
      <c r="AY251" s="1">
        <v>2</v>
      </c>
      <c r="AZ251" s="1">
        <v>4</v>
      </c>
      <c r="BA251" s="1">
        <v>2</v>
      </c>
      <c r="BB251" s="1">
        <v>1</v>
      </c>
      <c r="BC251" s="1">
        <v>4</v>
      </c>
      <c r="BD251" s="1">
        <v>2</v>
      </c>
      <c r="BE251" s="1">
        <v>2</v>
      </c>
      <c r="BF251" s="1">
        <v>4</v>
      </c>
      <c r="BG251" s="1">
        <v>4</v>
      </c>
      <c r="BH251" s="1">
        <v>3</v>
      </c>
      <c r="BI251" s="1">
        <v>2</v>
      </c>
      <c r="BJ251" s="1">
        <v>3</v>
      </c>
      <c r="BK251" s="1">
        <v>1</v>
      </c>
      <c r="BL251" s="1">
        <v>2</v>
      </c>
      <c r="BM251" s="1">
        <v>2</v>
      </c>
      <c r="BN251" s="1">
        <v>3</v>
      </c>
      <c r="BO251" s="1">
        <v>1</v>
      </c>
      <c r="BP251" s="1">
        <v>3</v>
      </c>
      <c r="BQ251">
        <f t="shared" si="55"/>
        <v>30</v>
      </c>
      <c r="BR251">
        <f t="shared" si="0"/>
        <v>54</v>
      </c>
      <c r="BS251">
        <f t="shared" si="56"/>
        <v>17</v>
      </c>
    </row>
    <row r="252" spans="1:71" ht="12.75" x14ac:dyDescent="0.35">
      <c r="A252" s="2">
        <v>43347.797305034721</v>
      </c>
      <c r="B252" s="1" t="s">
        <v>58</v>
      </c>
      <c r="C252" s="1" t="str">
        <f t="shared" si="43"/>
        <v>???</v>
      </c>
      <c r="D252" s="1" t="str">
        <f t="shared" si="44"/>
        <v>1. Не уставший</v>
      </c>
      <c r="E252" s="1" t="str">
        <f t="shared" si="45"/>
        <v>3. Низкий</v>
      </c>
      <c r="F252" s="1" t="str">
        <f t="shared" si="46"/>
        <v>1. Молодой</v>
      </c>
      <c r="G252" s="1" t="str">
        <f t="shared" si="47"/>
        <v>2. Хрен знает</v>
      </c>
      <c r="H252" s="1" t="str">
        <f t="shared" si="48"/>
        <v>3. Люблю</v>
      </c>
      <c r="I252" s="1" t="str">
        <f t="shared" si="49"/>
        <v>2. Всяко-разно</v>
      </c>
      <c r="J252" t="str">
        <f t="shared" si="50"/>
        <v>2. Вроде был…</v>
      </c>
      <c r="K252" t="str">
        <f t="shared" si="51"/>
        <v>2. Средний</v>
      </c>
      <c r="L252" t="str">
        <f t="shared" si="52"/>
        <v>3. Крута!!!</v>
      </c>
      <c r="M252" t="str">
        <f t="shared" si="53"/>
        <v>1. Низкие ДУ</v>
      </c>
      <c r="N252" t="str">
        <f t="shared" si="54"/>
        <v>1. Ниче, подождут</v>
      </c>
      <c r="O252" s="1">
        <v>27</v>
      </c>
      <c r="P252" s="1">
        <v>7</v>
      </c>
      <c r="Q252" s="1">
        <v>2</v>
      </c>
      <c r="R252" s="1">
        <v>6</v>
      </c>
      <c r="S252" s="1">
        <v>10</v>
      </c>
      <c r="T252" s="1">
        <v>9</v>
      </c>
      <c r="U252" s="1">
        <v>7</v>
      </c>
      <c r="V252" s="1">
        <v>4</v>
      </c>
      <c r="W252" s="1">
        <v>2</v>
      </c>
      <c r="X252" s="1">
        <v>2</v>
      </c>
      <c r="Y252" s="1">
        <v>2</v>
      </c>
      <c r="Z252" s="1">
        <v>4</v>
      </c>
      <c r="AA252" s="1">
        <v>1</v>
      </c>
      <c r="AB252" s="1">
        <v>2</v>
      </c>
      <c r="AC252" s="1">
        <v>2</v>
      </c>
      <c r="AD252" s="1">
        <v>1</v>
      </c>
      <c r="AE252" s="1">
        <v>1</v>
      </c>
      <c r="AF252" s="1">
        <v>4</v>
      </c>
      <c r="AG252" s="1">
        <v>3</v>
      </c>
      <c r="AH252" s="1">
        <v>3</v>
      </c>
      <c r="AI252" s="1">
        <v>2</v>
      </c>
      <c r="AJ252" s="1">
        <v>3</v>
      </c>
      <c r="AK252" s="1">
        <v>2</v>
      </c>
      <c r="AL252" s="1">
        <v>1</v>
      </c>
      <c r="AM252" s="1">
        <v>3</v>
      </c>
      <c r="AN252" s="1">
        <v>2</v>
      </c>
      <c r="AO252" s="1">
        <v>4</v>
      </c>
      <c r="AP252" s="1">
        <v>2</v>
      </c>
      <c r="AQ252" s="1">
        <v>2</v>
      </c>
      <c r="AR252" s="1">
        <v>2</v>
      </c>
      <c r="AS252" s="1">
        <v>1</v>
      </c>
      <c r="AT252" s="1">
        <v>1</v>
      </c>
      <c r="AU252" s="1">
        <v>3</v>
      </c>
      <c r="AV252" s="1">
        <v>3</v>
      </c>
      <c r="AW252" s="1">
        <v>3</v>
      </c>
      <c r="AX252" s="1">
        <v>3</v>
      </c>
      <c r="AY252" s="1">
        <v>1</v>
      </c>
      <c r="AZ252" s="1">
        <v>2</v>
      </c>
      <c r="BA252" s="1">
        <v>2</v>
      </c>
      <c r="BB252" s="1">
        <v>1</v>
      </c>
      <c r="BC252" s="1">
        <v>2</v>
      </c>
      <c r="BD252" s="1">
        <v>1</v>
      </c>
      <c r="BE252" s="1">
        <v>2</v>
      </c>
      <c r="BF252" s="1">
        <v>3</v>
      </c>
      <c r="BG252" s="1">
        <v>3</v>
      </c>
      <c r="BH252" s="1">
        <v>2</v>
      </c>
      <c r="BI252" s="1">
        <v>1</v>
      </c>
      <c r="BJ252" s="1">
        <v>2</v>
      </c>
      <c r="BK252" s="1">
        <v>4</v>
      </c>
      <c r="BL252" s="1">
        <v>1</v>
      </c>
      <c r="BM252" s="1">
        <v>1</v>
      </c>
      <c r="BN252" s="1">
        <v>4</v>
      </c>
      <c r="BO252" s="1">
        <v>1</v>
      </c>
      <c r="BP252" s="1">
        <v>5</v>
      </c>
      <c r="BQ252">
        <f t="shared" si="55"/>
        <v>17</v>
      </c>
      <c r="BR252">
        <f t="shared" si="0"/>
        <v>51</v>
      </c>
      <c r="BS252">
        <f t="shared" si="56"/>
        <v>16</v>
      </c>
    </row>
    <row r="253" spans="1:71" ht="12.75" x14ac:dyDescent="0.35">
      <c r="A253" s="2">
        <v>43347.815313657411</v>
      </c>
      <c r="B253" s="1" t="s">
        <v>58</v>
      </c>
      <c r="C253" s="1" t="str">
        <f t="shared" si="43"/>
        <v>М</v>
      </c>
      <c r="D253" s="1" t="str">
        <f t="shared" si="44"/>
        <v>1. Не уставший</v>
      </c>
      <c r="E253" s="1" t="str">
        <f t="shared" si="45"/>
        <v>1. Высокий</v>
      </c>
      <c r="F253" s="1" t="str">
        <f t="shared" si="46"/>
        <v>2. Ничотак</v>
      </c>
      <c r="G253" s="1" t="str">
        <f t="shared" si="47"/>
        <v>2. Хрен знает</v>
      </c>
      <c r="H253" s="1" t="str">
        <f t="shared" si="48"/>
        <v>3. Люблю</v>
      </c>
      <c r="I253" s="1" t="str">
        <f t="shared" si="49"/>
        <v>2. Всяко-разно</v>
      </c>
      <c r="J253" t="str">
        <f t="shared" si="50"/>
        <v>1. Недавно</v>
      </c>
      <c r="K253" t="str">
        <f t="shared" si="51"/>
        <v>3. Большой</v>
      </c>
      <c r="L253" t="str">
        <f t="shared" si="52"/>
        <v>3. Крута!!!</v>
      </c>
      <c r="M253" t="str">
        <f t="shared" si="53"/>
        <v>2. Смешанно</v>
      </c>
      <c r="N253" t="str">
        <f t="shared" si="54"/>
        <v>3. Простойэтоплоха!</v>
      </c>
      <c r="O253" s="1">
        <v>41</v>
      </c>
      <c r="P253" s="1">
        <v>19</v>
      </c>
      <c r="Q253" s="1">
        <v>0.5</v>
      </c>
      <c r="R253" s="1">
        <v>6</v>
      </c>
      <c r="S253" s="1">
        <v>4</v>
      </c>
      <c r="T253" s="1">
        <v>21</v>
      </c>
      <c r="U253" s="1">
        <v>7</v>
      </c>
      <c r="V253" s="1">
        <v>4</v>
      </c>
      <c r="W253" s="1">
        <v>4</v>
      </c>
      <c r="X253" s="1">
        <v>2</v>
      </c>
      <c r="Y253" s="1">
        <v>2</v>
      </c>
      <c r="Z253" s="1">
        <v>4</v>
      </c>
      <c r="AA253" s="1">
        <v>2</v>
      </c>
      <c r="AB253" s="1">
        <v>2</v>
      </c>
      <c r="AC253" s="1">
        <v>2</v>
      </c>
      <c r="AD253" s="1">
        <v>1</v>
      </c>
      <c r="AE253" s="1">
        <v>2</v>
      </c>
      <c r="AF253" s="1">
        <v>4</v>
      </c>
      <c r="AG253" s="1">
        <v>4</v>
      </c>
      <c r="AH253" s="1">
        <v>3</v>
      </c>
      <c r="AI253" s="1">
        <v>3</v>
      </c>
      <c r="AJ253" s="1">
        <v>4</v>
      </c>
      <c r="AK253" s="1">
        <v>3</v>
      </c>
      <c r="AL253" s="1">
        <v>2</v>
      </c>
      <c r="AM253" s="1">
        <v>3</v>
      </c>
      <c r="AN253" s="1">
        <v>3</v>
      </c>
      <c r="AO253" s="1">
        <v>4</v>
      </c>
      <c r="AP253" s="1">
        <v>3</v>
      </c>
      <c r="AQ253" s="1">
        <v>3</v>
      </c>
      <c r="AR253" s="1">
        <v>3</v>
      </c>
      <c r="AS253" s="1">
        <v>1</v>
      </c>
      <c r="AT253" s="1">
        <v>3</v>
      </c>
      <c r="AU253" s="1">
        <v>3</v>
      </c>
      <c r="AV253" s="1">
        <v>2</v>
      </c>
      <c r="AW253" s="1">
        <v>2</v>
      </c>
      <c r="AX253" s="1">
        <v>3</v>
      </c>
      <c r="AY253" s="1">
        <v>3</v>
      </c>
      <c r="AZ253" s="1">
        <v>4</v>
      </c>
      <c r="BA253" s="1">
        <v>2</v>
      </c>
      <c r="BB253" s="1">
        <v>4</v>
      </c>
      <c r="BC253" s="1">
        <v>4</v>
      </c>
      <c r="BD253" s="1">
        <v>4</v>
      </c>
      <c r="BE253" s="1">
        <v>2</v>
      </c>
      <c r="BF253" s="1">
        <v>3</v>
      </c>
      <c r="BG253" s="1">
        <v>3</v>
      </c>
      <c r="BH253" s="1">
        <v>3</v>
      </c>
      <c r="BI253" s="1">
        <v>5</v>
      </c>
      <c r="BJ253" s="1">
        <v>4</v>
      </c>
      <c r="BK253" s="1">
        <v>2</v>
      </c>
      <c r="BL253" s="1">
        <v>4</v>
      </c>
      <c r="BM253" s="1">
        <v>5</v>
      </c>
      <c r="BN253" s="1">
        <v>2</v>
      </c>
      <c r="BO253" s="1">
        <v>1</v>
      </c>
      <c r="BP253" s="1">
        <v>4</v>
      </c>
      <c r="BQ253">
        <f t="shared" si="55"/>
        <v>21</v>
      </c>
      <c r="BR253">
        <f t="shared" si="0"/>
        <v>71</v>
      </c>
      <c r="BS253">
        <f t="shared" si="56"/>
        <v>26</v>
      </c>
    </row>
    <row r="254" spans="1:71" ht="12.75" x14ac:dyDescent="0.35">
      <c r="A254" s="2">
        <v>43347.828897291663</v>
      </c>
      <c r="B254" s="1" t="s">
        <v>58</v>
      </c>
      <c r="C254" s="1" t="str">
        <f t="shared" si="43"/>
        <v>???</v>
      </c>
      <c r="D254" s="1" t="str">
        <f t="shared" si="44"/>
        <v>2. Усталый</v>
      </c>
      <c r="E254" s="1" t="str">
        <f t="shared" si="45"/>
        <v>2. Умеренный</v>
      </c>
      <c r="F254" s="1" t="str">
        <f t="shared" si="46"/>
        <v>2. Ничотак</v>
      </c>
      <c r="G254" s="1" t="str">
        <f t="shared" si="47"/>
        <v>3. Не заменим</v>
      </c>
      <c r="H254" s="1" t="str">
        <f t="shared" si="48"/>
        <v>3. Люблю</v>
      </c>
      <c r="I254" s="1" t="str">
        <f t="shared" si="49"/>
        <v>2. Всяко-разно</v>
      </c>
      <c r="J254" t="str">
        <f t="shared" si="50"/>
        <v>1. Недавно</v>
      </c>
      <c r="K254" t="str">
        <f t="shared" si="51"/>
        <v>1. КороткийНедавно</v>
      </c>
      <c r="L254" t="str">
        <f t="shared" si="52"/>
        <v>2. Вроде был…</v>
      </c>
      <c r="M254" t="str">
        <f t="shared" si="53"/>
        <v>2. Смешанно</v>
      </c>
      <c r="N254" t="str">
        <f t="shared" si="54"/>
        <v>3. Простойэтоплоха!</v>
      </c>
      <c r="O254" s="1">
        <v>33</v>
      </c>
      <c r="P254" s="1">
        <v>15</v>
      </c>
      <c r="Q254" s="1">
        <v>3</v>
      </c>
      <c r="R254" s="1">
        <v>7</v>
      </c>
      <c r="S254" s="1">
        <v>1</v>
      </c>
      <c r="T254" s="1">
        <v>5</v>
      </c>
      <c r="U254" s="1">
        <v>5</v>
      </c>
      <c r="V254" s="1">
        <v>5</v>
      </c>
      <c r="W254" s="1">
        <v>4</v>
      </c>
      <c r="X254" s="1">
        <v>3</v>
      </c>
      <c r="Y254" s="1">
        <v>2</v>
      </c>
      <c r="Z254" s="1">
        <v>3</v>
      </c>
      <c r="AA254" s="1">
        <v>4</v>
      </c>
      <c r="AB254" s="1">
        <v>3</v>
      </c>
      <c r="AC254" s="1">
        <v>2</v>
      </c>
      <c r="AD254" s="1">
        <v>4</v>
      </c>
      <c r="AE254" s="1">
        <v>4</v>
      </c>
      <c r="AF254" s="1">
        <v>5</v>
      </c>
      <c r="AG254" s="1">
        <v>3</v>
      </c>
      <c r="AH254" s="1">
        <v>3</v>
      </c>
      <c r="AI254" s="1">
        <v>3</v>
      </c>
      <c r="AJ254" s="1">
        <v>4</v>
      </c>
      <c r="AK254" s="1">
        <v>2</v>
      </c>
      <c r="AL254" s="1">
        <v>2</v>
      </c>
      <c r="AM254" s="1">
        <v>2</v>
      </c>
      <c r="AN254" s="1">
        <v>4</v>
      </c>
      <c r="AO254" s="1">
        <v>4</v>
      </c>
      <c r="AP254" s="1">
        <v>2</v>
      </c>
      <c r="AQ254" s="1">
        <v>3</v>
      </c>
      <c r="AR254" s="1">
        <v>4</v>
      </c>
      <c r="AS254" s="1">
        <v>1</v>
      </c>
      <c r="AT254" s="1">
        <v>2</v>
      </c>
      <c r="AU254" s="1">
        <v>2</v>
      </c>
      <c r="AV254" s="1">
        <v>3</v>
      </c>
      <c r="AW254" s="1">
        <v>4</v>
      </c>
      <c r="AX254" s="1">
        <v>4</v>
      </c>
      <c r="AY254" s="1">
        <v>3</v>
      </c>
      <c r="AZ254" s="1">
        <v>3</v>
      </c>
      <c r="BA254" s="1">
        <v>3</v>
      </c>
      <c r="BB254" s="1">
        <v>2</v>
      </c>
      <c r="BC254" s="1">
        <v>2</v>
      </c>
      <c r="BD254" s="1">
        <v>2</v>
      </c>
      <c r="BE254" s="1">
        <v>3</v>
      </c>
      <c r="BF254" s="1">
        <v>5</v>
      </c>
      <c r="BG254" s="1">
        <v>5</v>
      </c>
      <c r="BH254" s="1">
        <v>4</v>
      </c>
      <c r="BI254" s="1">
        <v>3</v>
      </c>
      <c r="BJ254" s="1">
        <v>5</v>
      </c>
      <c r="BK254" s="1">
        <v>4</v>
      </c>
      <c r="BL254" s="1">
        <v>3</v>
      </c>
      <c r="BM254" s="1">
        <v>4</v>
      </c>
      <c r="BN254" s="1">
        <v>2</v>
      </c>
      <c r="BO254" s="1">
        <v>1</v>
      </c>
      <c r="BP254" s="1">
        <v>7</v>
      </c>
      <c r="BQ254">
        <f t="shared" si="55"/>
        <v>30</v>
      </c>
      <c r="BR254">
        <f t="shared" si="0"/>
        <v>67</v>
      </c>
      <c r="BS254">
        <f t="shared" si="56"/>
        <v>26</v>
      </c>
    </row>
    <row r="255" spans="1:71" ht="12.75" x14ac:dyDescent="0.35">
      <c r="A255" s="2">
        <v>43347.838452905096</v>
      </c>
      <c r="B255" s="1" t="s">
        <v>59</v>
      </c>
      <c r="C255" s="1" t="str">
        <f t="shared" si="43"/>
        <v>???</v>
      </c>
      <c r="D255" s="1" t="str">
        <f t="shared" si="44"/>
        <v>2. Усталый</v>
      </c>
      <c r="E255" s="1" t="str">
        <f t="shared" si="45"/>
        <v>3. Низкий</v>
      </c>
      <c r="F255" s="1" t="str">
        <f t="shared" si="46"/>
        <v>2. Ничотак</v>
      </c>
      <c r="G255" s="1" t="str">
        <f t="shared" si="47"/>
        <v>2. Хрен знает</v>
      </c>
      <c r="H255" s="1" t="str">
        <f t="shared" si="48"/>
        <v>2. Ну так...</v>
      </c>
      <c r="I255" s="1" t="str">
        <f t="shared" si="49"/>
        <v>2. Всяко-разно</v>
      </c>
      <c r="J255" t="str">
        <f t="shared" si="50"/>
        <v>2. Вроде был…</v>
      </c>
      <c r="K255" t="str">
        <f t="shared" si="51"/>
        <v>2. Средний</v>
      </c>
      <c r="L255" t="str">
        <f t="shared" si="52"/>
        <v>2. Вроде был…</v>
      </c>
      <c r="M255" t="str">
        <f t="shared" si="53"/>
        <v>2. Смешанно</v>
      </c>
      <c r="N255" t="str">
        <f t="shared" si="54"/>
        <v>2. ну не знаю</v>
      </c>
      <c r="O255" s="1">
        <v>45</v>
      </c>
      <c r="P255" s="1">
        <v>20</v>
      </c>
      <c r="Q255" s="3">
        <v>3.5</v>
      </c>
      <c r="R255" s="1">
        <v>5</v>
      </c>
      <c r="S255" s="1">
        <v>16</v>
      </c>
      <c r="T255" s="1">
        <v>10</v>
      </c>
      <c r="U255" s="1">
        <v>5</v>
      </c>
      <c r="V255" s="1">
        <v>4</v>
      </c>
      <c r="W255" s="1">
        <v>3</v>
      </c>
      <c r="X255" s="1">
        <v>2</v>
      </c>
      <c r="Y255" s="1">
        <v>4</v>
      </c>
      <c r="Z255" s="1">
        <v>4</v>
      </c>
      <c r="AA255" s="1">
        <v>3</v>
      </c>
      <c r="AB255" s="1">
        <v>2</v>
      </c>
      <c r="AC255" s="1">
        <v>2</v>
      </c>
      <c r="AD255" s="1">
        <v>3</v>
      </c>
      <c r="AE255" s="1">
        <v>2</v>
      </c>
      <c r="AF255" s="1">
        <v>2</v>
      </c>
      <c r="AG255" s="1">
        <v>2</v>
      </c>
      <c r="AH255" s="1">
        <v>2</v>
      </c>
      <c r="AI255" s="1">
        <v>2</v>
      </c>
      <c r="AJ255" s="1">
        <v>2</v>
      </c>
      <c r="AK255" s="1">
        <v>4</v>
      </c>
      <c r="AL255" s="1">
        <v>3</v>
      </c>
      <c r="AM255" s="1">
        <v>2</v>
      </c>
      <c r="AN255" s="1">
        <v>2</v>
      </c>
      <c r="AO255" s="1">
        <v>2</v>
      </c>
      <c r="AP255" s="1">
        <v>2</v>
      </c>
      <c r="AQ255" s="1">
        <v>3</v>
      </c>
      <c r="AR255" s="1">
        <v>2</v>
      </c>
      <c r="AS255" s="1">
        <v>2</v>
      </c>
      <c r="AT255" s="1">
        <v>1</v>
      </c>
      <c r="AU255" s="1">
        <v>2</v>
      </c>
      <c r="AV255" s="1">
        <v>1</v>
      </c>
      <c r="AW255" s="1">
        <v>1</v>
      </c>
      <c r="AX255" s="1">
        <v>1</v>
      </c>
      <c r="AY255" s="1">
        <v>1</v>
      </c>
      <c r="AZ255" s="1">
        <v>3</v>
      </c>
      <c r="BA255" s="1">
        <v>4</v>
      </c>
      <c r="BB255" s="1">
        <v>2</v>
      </c>
      <c r="BC255" s="1">
        <v>3</v>
      </c>
      <c r="BD255" s="1">
        <v>2</v>
      </c>
      <c r="BE255" s="1">
        <v>1</v>
      </c>
      <c r="BF255" s="1">
        <v>3</v>
      </c>
      <c r="BG255" s="1">
        <v>3</v>
      </c>
      <c r="BH255" s="1">
        <v>2</v>
      </c>
      <c r="BI255" s="1">
        <v>3</v>
      </c>
      <c r="BJ255" s="1">
        <v>5</v>
      </c>
      <c r="BK255" s="1">
        <v>4</v>
      </c>
      <c r="BL255" s="1">
        <v>4</v>
      </c>
      <c r="BM255" s="1">
        <v>3</v>
      </c>
      <c r="BN255" s="1">
        <v>3</v>
      </c>
      <c r="BO255" s="1">
        <v>2</v>
      </c>
      <c r="BP255" s="1">
        <v>4</v>
      </c>
      <c r="BQ255">
        <f t="shared" si="55"/>
        <v>27</v>
      </c>
      <c r="BR255">
        <f t="shared" si="0"/>
        <v>50</v>
      </c>
      <c r="BS255">
        <f t="shared" si="56"/>
        <v>26</v>
      </c>
    </row>
    <row r="256" spans="1:71" ht="12.75" x14ac:dyDescent="0.35">
      <c r="A256" s="2">
        <v>43347.862772719905</v>
      </c>
      <c r="B256" s="1" t="s">
        <v>59</v>
      </c>
      <c r="C256" s="1" t="str">
        <f t="shared" si="43"/>
        <v>ЖКСП</v>
      </c>
      <c r="D256" s="1" t="str">
        <f t="shared" si="44"/>
        <v>3. В загоне</v>
      </c>
      <c r="E256" s="1" t="str">
        <f t="shared" si="45"/>
        <v>1. Высокий</v>
      </c>
      <c r="F256" s="1" t="str">
        <f t="shared" si="46"/>
        <v>2. Ничотак</v>
      </c>
      <c r="G256" s="1" t="str">
        <f t="shared" si="47"/>
        <v>2. Хрен знает</v>
      </c>
      <c r="H256" s="1" t="str">
        <f t="shared" si="48"/>
        <v>1. Ненавижу</v>
      </c>
      <c r="I256" s="1" t="str">
        <f t="shared" si="49"/>
        <v>3. Нервяка</v>
      </c>
      <c r="J256" t="str">
        <f t="shared" si="50"/>
        <v>1. Недавно</v>
      </c>
      <c r="K256" t="str">
        <f t="shared" si="51"/>
        <v>2. Средний</v>
      </c>
      <c r="L256" t="str">
        <f t="shared" si="52"/>
        <v>3. Крута!!!</v>
      </c>
      <c r="M256" t="str">
        <f t="shared" si="53"/>
        <v>3. нимагубезпочты</v>
      </c>
      <c r="N256" t="str">
        <f t="shared" si="54"/>
        <v>3. Простойэтоплоха!</v>
      </c>
      <c r="O256" s="1">
        <v>43</v>
      </c>
      <c r="P256" s="1">
        <v>25</v>
      </c>
      <c r="Q256" s="1">
        <v>7</v>
      </c>
      <c r="R256" s="1">
        <v>3</v>
      </c>
      <c r="S256" s="1">
        <v>1</v>
      </c>
      <c r="T256" s="1">
        <v>14</v>
      </c>
      <c r="U256" s="1">
        <v>6</v>
      </c>
      <c r="V256" s="1">
        <v>7</v>
      </c>
      <c r="W256" s="1">
        <v>5</v>
      </c>
      <c r="X256" s="1">
        <v>5</v>
      </c>
      <c r="Y256" s="1">
        <v>1</v>
      </c>
      <c r="Z256" s="1">
        <v>2</v>
      </c>
      <c r="AA256" s="1">
        <v>5</v>
      </c>
      <c r="AB256" s="1">
        <v>2</v>
      </c>
      <c r="AC256" s="1">
        <v>3</v>
      </c>
      <c r="AD256" s="1">
        <v>2</v>
      </c>
      <c r="AE256" s="1">
        <v>4</v>
      </c>
      <c r="AF256" s="1">
        <v>3</v>
      </c>
      <c r="AG256" s="1">
        <v>2</v>
      </c>
      <c r="AH256" s="1">
        <v>4</v>
      </c>
      <c r="AI256" s="1">
        <v>3</v>
      </c>
      <c r="AJ256" s="1">
        <v>4</v>
      </c>
      <c r="AK256" s="1">
        <v>4</v>
      </c>
      <c r="AL256" s="1">
        <v>4</v>
      </c>
      <c r="AM256" s="1">
        <v>3</v>
      </c>
      <c r="AN256" s="1">
        <v>1</v>
      </c>
      <c r="AO256" s="1">
        <v>4</v>
      </c>
      <c r="AP256" s="1">
        <v>3</v>
      </c>
      <c r="AQ256" s="1">
        <v>3</v>
      </c>
      <c r="AR256" s="1">
        <v>4</v>
      </c>
      <c r="AS256" s="1">
        <v>4</v>
      </c>
      <c r="AT256" s="1">
        <v>3</v>
      </c>
      <c r="AU256" s="1">
        <v>4</v>
      </c>
      <c r="AV256" s="1">
        <v>4</v>
      </c>
      <c r="AW256" s="1">
        <v>4</v>
      </c>
      <c r="AX256" s="1">
        <v>4</v>
      </c>
      <c r="AY256" s="1">
        <v>4</v>
      </c>
      <c r="AZ256" s="1">
        <v>4</v>
      </c>
      <c r="BA256" s="1">
        <v>3</v>
      </c>
      <c r="BB256" s="1">
        <v>4</v>
      </c>
      <c r="BC256" s="1">
        <v>4</v>
      </c>
      <c r="BD256" s="1">
        <v>1</v>
      </c>
      <c r="BE256" s="1">
        <v>1</v>
      </c>
      <c r="BF256" s="1">
        <v>5</v>
      </c>
      <c r="BG256" s="1">
        <v>5</v>
      </c>
      <c r="BH256" s="1">
        <v>5</v>
      </c>
      <c r="BI256" s="1">
        <v>5</v>
      </c>
      <c r="BJ256" s="1">
        <v>5</v>
      </c>
      <c r="BK256" s="1">
        <v>4</v>
      </c>
      <c r="BL256" s="1">
        <v>5</v>
      </c>
      <c r="BM256" s="1">
        <v>5</v>
      </c>
      <c r="BN256" s="1">
        <v>3</v>
      </c>
      <c r="BO256" s="1">
        <v>1</v>
      </c>
      <c r="BP256" s="1">
        <v>4</v>
      </c>
      <c r="BQ256">
        <f t="shared" si="55"/>
        <v>34</v>
      </c>
      <c r="BR256">
        <f t="shared" si="0"/>
        <v>81</v>
      </c>
      <c r="BS256">
        <f t="shared" si="56"/>
        <v>33</v>
      </c>
    </row>
    <row r="257" spans="1:71" ht="12.75" x14ac:dyDescent="0.35">
      <c r="A257" s="2">
        <v>43347.913746782404</v>
      </c>
      <c r="B257" s="1" t="s">
        <v>58</v>
      </c>
      <c r="C257" s="1" t="str">
        <f t="shared" si="43"/>
        <v>???</v>
      </c>
      <c r="D257" s="1" t="str">
        <f t="shared" si="44"/>
        <v>3. В загоне</v>
      </c>
      <c r="E257" s="1" t="str">
        <f t="shared" si="45"/>
        <v>2. Умеренный</v>
      </c>
      <c r="F257" s="1" t="str">
        <f t="shared" si="46"/>
        <v>1. Молодой</v>
      </c>
      <c r="G257" s="1" t="str">
        <f t="shared" si="47"/>
        <v>2. Хрен знает</v>
      </c>
      <c r="H257" s="1" t="str">
        <f t="shared" si="48"/>
        <v>3. Люблю</v>
      </c>
      <c r="I257" s="1" t="str">
        <f t="shared" si="49"/>
        <v>2. Всяко-разно</v>
      </c>
      <c r="J257" t="str">
        <f t="shared" si="50"/>
        <v>2. Вроде был…</v>
      </c>
      <c r="K257" t="str">
        <f t="shared" si="51"/>
        <v>2. Средний</v>
      </c>
      <c r="L257" t="str">
        <f t="shared" si="52"/>
        <v>3. Крута!!!</v>
      </c>
      <c r="M257" t="str">
        <f t="shared" si="53"/>
        <v>1. Низкие ДУ</v>
      </c>
      <c r="N257" t="str">
        <f t="shared" si="54"/>
        <v>1. Ниче, подождут</v>
      </c>
      <c r="O257" s="1">
        <v>29</v>
      </c>
      <c r="P257" s="1">
        <v>9</v>
      </c>
      <c r="Q257" s="3">
        <v>3.5</v>
      </c>
      <c r="R257" s="1">
        <v>6</v>
      </c>
      <c r="S257" s="1">
        <v>14</v>
      </c>
      <c r="T257" s="1">
        <v>8</v>
      </c>
      <c r="U257" s="1">
        <v>6</v>
      </c>
      <c r="V257" s="1">
        <v>3</v>
      </c>
      <c r="W257" s="1">
        <v>4</v>
      </c>
      <c r="X257" s="1">
        <v>4</v>
      </c>
      <c r="Y257" s="1">
        <v>4</v>
      </c>
      <c r="Z257" s="1">
        <v>2</v>
      </c>
      <c r="AA257" s="1">
        <v>3</v>
      </c>
      <c r="AB257" s="1">
        <v>3</v>
      </c>
      <c r="AC257" s="1">
        <v>3</v>
      </c>
      <c r="AD257" s="1">
        <v>3</v>
      </c>
      <c r="AE257" s="1">
        <v>3</v>
      </c>
      <c r="AF257" s="1">
        <v>4</v>
      </c>
      <c r="AG257" s="1">
        <v>2</v>
      </c>
      <c r="AH257" s="1">
        <v>3</v>
      </c>
      <c r="AI257" s="1">
        <v>2</v>
      </c>
      <c r="AJ257" s="1">
        <v>3</v>
      </c>
      <c r="AK257" s="1">
        <v>3</v>
      </c>
      <c r="AL257" s="1">
        <v>3</v>
      </c>
      <c r="AM257" s="1">
        <v>3</v>
      </c>
      <c r="AN257" s="1">
        <v>4</v>
      </c>
      <c r="AO257" s="1">
        <v>2</v>
      </c>
      <c r="AP257" s="1">
        <v>2</v>
      </c>
      <c r="AQ257" s="1">
        <v>3</v>
      </c>
      <c r="AR257" s="1">
        <v>2</v>
      </c>
      <c r="AS257" s="1">
        <v>4</v>
      </c>
      <c r="AT257" s="1">
        <v>4</v>
      </c>
      <c r="AU257" s="1">
        <v>4</v>
      </c>
      <c r="AV257" s="1">
        <v>2</v>
      </c>
      <c r="AW257" s="1">
        <v>2</v>
      </c>
      <c r="AX257" s="1">
        <v>2</v>
      </c>
      <c r="AY257" s="1">
        <v>2</v>
      </c>
      <c r="AZ257" s="1">
        <v>4</v>
      </c>
      <c r="BA257" s="1">
        <v>3</v>
      </c>
      <c r="BB257" s="1">
        <v>1</v>
      </c>
      <c r="BC257" s="1">
        <v>3</v>
      </c>
      <c r="BD257" s="1">
        <v>2</v>
      </c>
      <c r="BE257" s="1">
        <v>1</v>
      </c>
      <c r="BF257" s="1">
        <v>2</v>
      </c>
      <c r="BG257" s="1">
        <v>3</v>
      </c>
      <c r="BH257" s="1">
        <v>4</v>
      </c>
      <c r="BI257" s="1">
        <v>1</v>
      </c>
      <c r="BJ257" s="1">
        <v>3</v>
      </c>
      <c r="BK257" s="1">
        <v>2</v>
      </c>
      <c r="BL257" s="1">
        <v>2</v>
      </c>
      <c r="BM257" s="1">
        <v>1</v>
      </c>
      <c r="BN257" s="1">
        <v>4</v>
      </c>
      <c r="BO257" s="1">
        <v>1</v>
      </c>
      <c r="BP257" s="1">
        <v>4</v>
      </c>
      <c r="BQ257">
        <f t="shared" si="55"/>
        <v>33</v>
      </c>
      <c r="BR257">
        <f t="shared" si="0"/>
        <v>64</v>
      </c>
      <c r="BS257">
        <f t="shared" si="56"/>
        <v>18</v>
      </c>
    </row>
    <row r="258" spans="1:71" ht="12.75" x14ac:dyDescent="0.35">
      <c r="A258" s="2">
        <v>43347.924907812499</v>
      </c>
      <c r="B258" s="1" t="s">
        <v>58</v>
      </c>
      <c r="C258" s="1" t="str">
        <f t="shared" si="43"/>
        <v>М</v>
      </c>
      <c r="D258" s="1" t="str">
        <f t="shared" si="44"/>
        <v>3. В загоне</v>
      </c>
      <c r="E258" s="1" t="str">
        <f t="shared" si="45"/>
        <v>1. Высокий</v>
      </c>
      <c r="F258" s="1" t="str">
        <f t="shared" si="46"/>
        <v>1. Молодой</v>
      </c>
      <c r="G258" s="1" t="str">
        <f t="shared" si="47"/>
        <v>2. Хрен знает</v>
      </c>
      <c r="H258" s="1" t="str">
        <f t="shared" si="48"/>
        <v>2. Ну так...</v>
      </c>
      <c r="I258" s="1" t="str">
        <f t="shared" si="49"/>
        <v>2. Всяко-разно</v>
      </c>
      <c r="J258" t="str">
        <f t="shared" si="50"/>
        <v>2. Вроде был…</v>
      </c>
      <c r="K258" t="str">
        <f t="shared" si="51"/>
        <v>2. Средний</v>
      </c>
      <c r="L258" t="str">
        <f t="shared" si="52"/>
        <v>3. Крута!!!</v>
      </c>
      <c r="M258" t="str">
        <f t="shared" si="53"/>
        <v>2. Смешанно</v>
      </c>
      <c r="N258" t="str">
        <f t="shared" si="54"/>
        <v>3. Простойэтоплоха!</v>
      </c>
      <c r="O258" s="1">
        <v>29</v>
      </c>
      <c r="P258" s="1">
        <v>8</v>
      </c>
      <c r="Q258" s="1">
        <v>1</v>
      </c>
      <c r="R258" s="1">
        <v>5</v>
      </c>
      <c r="S258" s="1">
        <v>15</v>
      </c>
      <c r="T258" s="1">
        <v>9</v>
      </c>
      <c r="U258" s="1">
        <v>6</v>
      </c>
      <c r="V258" s="1">
        <v>4</v>
      </c>
      <c r="W258" s="1">
        <v>4</v>
      </c>
      <c r="X258" s="1">
        <v>4</v>
      </c>
      <c r="Y258" s="1">
        <v>4</v>
      </c>
      <c r="Z258" s="1">
        <v>2</v>
      </c>
      <c r="AA258" s="1">
        <v>4</v>
      </c>
      <c r="AB258" s="1">
        <v>4</v>
      </c>
      <c r="AC258" s="1">
        <v>4</v>
      </c>
      <c r="AD258" s="1">
        <v>2</v>
      </c>
      <c r="AE258" s="1">
        <v>4</v>
      </c>
      <c r="AF258" s="1">
        <v>4</v>
      </c>
      <c r="AG258" s="1">
        <v>2</v>
      </c>
      <c r="AH258" s="1">
        <v>3</v>
      </c>
      <c r="AI258" s="1">
        <v>4</v>
      </c>
      <c r="AJ258" s="1">
        <v>4</v>
      </c>
      <c r="AK258" s="1">
        <v>3</v>
      </c>
      <c r="AL258" s="1">
        <v>4</v>
      </c>
      <c r="AM258" s="1">
        <v>4</v>
      </c>
      <c r="AN258" s="1">
        <v>4</v>
      </c>
      <c r="AO258" s="1">
        <v>4</v>
      </c>
      <c r="AP258" s="1">
        <v>2</v>
      </c>
      <c r="AQ258" s="1">
        <v>4</v>
      </c>
      <c r="AR258" s="1">
        <v>3</v>
      </c>
      <c r="AS258" s="1">
        <v>1</v>
      </c>
      <c r="AT258" s="1">
        <v>2</v>
      </c>
      <c r="AU258" s="1">
        <v>2</v>
      </c>
      <c r="AV258" s="1">
        <v>2</v>
      </c>
      <c r="AW258" s="1">
        <v>3</v>
      </c>
      <c r="AX258" s="1">
        <v>4</v>
      </c>
      <c r="AY258" s="1">
        <v>1</v>
      </c>
      <c r="AZ258" s="1">
        <v>4</v>
      </c>
      <c r="BA258" s="1">
        <v>3</v>
      </c>
      <c r="BB258" s="1">
        <v>3</v>
      </c>
      <c r="BC258" s="1">
        <v>2</v>
      </c>
      <c r="BD258" s="1">
        <v>1</v>
      </c>
      <c r="BE258" s="1">
        <v>2</v>
      </c>
      <c r="BF258" s="1">
        <v>5</v>
      </c>
      <c r="BG258" s="1">
        <v>4</v>
      </c>
      <c r="BH258" s="1">
        <v>1</v>
      </c>
      <c r="BI258" s="1">
        <v>1</v>
      </c>
      <c r="BJ258" s="1">
        <v>4</v>
      </c>
      <c r="BK258" s="1">
        <v>5</v>
      </c>
      <c r="BL258" s="1">
        <v>5</v>
      </c>
      <c r="BM258" s="1">
        <v>5</v>
      </c>
      <c r="BN258" s="1">
        <v>5</v>
      </c>
      <c r="BO258" s="1">
        <v>1</v>
      </c>
      <c r="BP258" s="1">
        <v>4</v>
      </c>
      <c r="BQ258">
        <f t="shared" si="55"/>
        <v>36</v>
      </c>
      <c r="BR258">
        <f t="shared" si="0"/>
        <v>69</v>
      </c>
      <c r="BS258">
        <f t="shared" si="56"/>
        <v>27</v>
      </c>
    </row>
    <row r="259" spans="1:71" ht="12.75" x14ac:dyDescent="0.35">
      <c r="A259" s="2">
        <v>43347.93701819444</v>
      </c>
      <c r="B259" s="1" t="s">
        <v>58</v>
      </c>
      <c r="C259" s="1" t="str">
        <f t="shared" ref="C259:C322" si="57">IF(Q259&lt;=1,"М",IF(Q259&gt;=7,"ЖКСП","???"))</f>
        <v>???</v>
      </c>
      <c r="D259" s="1" t="str">
        <f t="shared" ref="D259:D322" si="58">IF(BQ259&lt;=22,"1. Не уставший",IF(BQ259&gt;32,"3. В загоне","2. Усталый"))</f>
        <v>1. Не уставший</v>
      </c>
      <c r="E259" s="1" t="str">
        <f t="shared" ref="E259:E299" si="59">IF(BR259&gt;67,"1. Высокий",IF(BR259&lt;57,"3. Низкий","2. Умеренный"))</f>
        <v>3. Низкий</v>
      </c>
      <c r="F259" s="1" t="str">
        <f t="shared" ref="F259:F322" si="60">IF(O259&lt;30,"1. Молодой",IF(O259&gt;45, "3. Старый", "2. Ничотак"))</f>
        <v>1. Молодой</v>
      </c>
      <c r="G259" s="1" t="str">
        <f t="shared" ref="G259:G299" si="61">IF(BP259&lt;=2,"1. Легко заменим",IF(BP259&gt;=6,"3. Не заменим","2. Хрен знает"))</f>
        <v>3. Не заменим</v>
      </c>
      <c r="H259" s="1" t="str">
        <f t="shared" ref="H259:H322" si="62">IF(R259&lt;=3,"1. Ненавижу",IF(R259&gt;=6,"3. Люблю","2. Ну так..."))</f>
        <v>2. Ну так...</v>
      </c>
      <c r="I259" s="1" t="str">
        <f t="shared" ref="I259:I299" si="63">IF(V259&lt;=2,"1. Расслабуха",IF(V259&gt;=6,"3. Нервяка","2. Всяко-разно"))</f>
        <v>2. Всяко-разно</v>
      </c>
      <c r="J259" t="str">
        <f t="shared" ref="J259:J322" si="64">IF(S259&lt;=4,"1. Недавно",IF(S259&gt;=20,"3. Очень давно", "2. Вроде был…"))</f>
        <v>2. Вроде был…</v>
      </c>
      <c r="K259" t="str">
        <f t="shared" ref="K259:K299" si="65">IF(T259&lt;7,"1. КороткийНедавно",IF(T259&gt;=15,"3. Большой", "2. Средний"))</f>
        <v>2. Средний</v>
      </c>
      <c r="L259" t="str">
        <f t="shared" ref="L259:L299" si="66">IF(U259&lt;=3,"1. Отстой",IF(U259&gt;=6,"3. Крута!!!", "2. Вроде был…"))</f>
        <v>2. Вроде был…</v>
      </c>
      <c r="M259" t="str">
        <f t="shared" ref="M259:M322" si="67">IF(BS259&lt;=20,"1. Низкие ДУ",IF(BS259&gt;=30,"3. нимагубезпочты", "2. Смешанно"))</f>
        <v>1. Низкие ДУ</v>
      </c>
      <c r="N259" t="str">
        <f t="shared" ref="N259:N322" si="68">IF(BM259&lt;=2,"1. Ниче, подождут",IF(BM259&gt;=4,"3. Простойэтоплоха!", "2. ну не знаю"))</f>
        <v>1. Ниче, подождут</v>
      </c>
      <c r="O259" s="1">
        <v>29</v>
      </c>
      <c r="P259" s="1">
        <v>7</v>
      </c>
      <c r="Q259" s="1">
        <v>5</v>
      </c>
      <c r="R259" s="1">
        <v>5</v>
      </c>
      <c r="S259" s="1">
        <v>6</v>
      </c>
      <c r="T259" s="1">
        <v>8</v>
      </c>
      <c r="U259" s="1">
        <v>5</v>
      </c>
      <c r="V259" s="1">
        <v>3</v>
      </c>
      <c r="W259" s="1">
        <v>2</v>
      </c>
      <c r="X259" s="1">
        <v>2</v>
      </c>
      <c r="Y259" s="1">
        <v>2</v>
      </c>
      <c r="Z259" s="1">
        <v>4</v>
      </c>
      <c r="AA259" s="1">
        <v>2</v>
      </c>
      <c r="AB259" s="1">
        <v>3</v>
      </c>
      <c r="AC259" s="1">
        <v>1</v>
      </c>
      <c r="AD259" s="1">
        <v>1</v>
      </c>
      <c r="AE259" s="1">
        <v>2</v>
      </c>
      <c r="AF259" s="1">
        <v>4</v>
      </c>
      <c r="AG259" s="1">
        <v>3</v>
      </c>
      <c r="AH259" s="1">
        <v>3</v>
      </c>
      <c r="AI259" s="1">
        <v>1</v>
      </c>
      <c r="AJ259" s="1">
        <v>2</v>
      </c>
      <c r="AK259" s="1">
        <v>2</v>
      </c>
      <c r="AL259" s="1">
        <v>1</v>
      </c>
      <c r="AM259" s="1">
        <v>1</v>
      </c>
      <c r="AN259" s="1">
        <v>2</v>
      </c>
      <c r="AO259" s="1">
        <v>3</v>
      </c>
      <c r="AP259" s="1">
        <v>3</v>
      </c>
      <c r="AQ259" s="1">
        <v>2</v>
      </c>
      <c r="AR259" s="1">
        <v>3</v>
      </c>
      <c r="AS259" s="1">
        <v>1</v>
      </c>
      <c r="AT259" s="1">
        <v>1</v>
      </c>
      <c r="AU259" s="1">
        <v>1</v>
      </c>
      <c r="AV259" s="1">
        <v>2</v>
      </c>
      <c r="AW259" s="1">
        <v>3</v>
      </c>
      <c r="AX259" s="1">
        <v>2</v>
      </c>
      <c r="AY259" s="1">
        <v>1</v>
      </c>
      <c r="AZ259" s="1">
        <v>2</v>
      </c>
      <c r="BA259" s="1">
        <v>3</v>
      </c>
      <c r="BB259" s="1">
        <v>3</v>
      </c>
      <c r="BC259" s="1">
        <v>3</v>
      </c>
      <c r="BD259" s="1">
        <v>3</v>
      </c>
      <c r="BE259" s="1">
        <v>2</v>
      </c>
      <c r="BF259" s="1">
        <v>3</v>
      </c>
      <c r="BG259" s="1">
        <v>4</v>
      </c>
      <c r="BH259" s="1">
        <v>4</v>
      </c>
      <c r="BI259" s="1">
        <v>2</v>
      </c>
      <c r="BJ259" s="1">
        <v>2</v>
      </c>
      <c r="BK259" s="1">
        <v>1</v>
      </c>
      <c r="BL259" s="1">
        <v>2</v>
      </c>
      <c r="BM259" s="1">
        <v>2</v>
      </c>
      <c r="BN259" s="1">
        <v>2</v>
      </c>
      <c r="BO259" s="1">
        <v>1</v>
      </c>
      <c r="BP259" s="1">
        <v>6</v>
      </c>
      <c r="BQ259">
        <f t="shared" ref="BQ259:BQ322" si="69">W259+X259+Y259+(6-Z259)+AA259+AB259+AC259+AD259+AE259+(6-AF259)</f>
        <v>19</v>
      </c>
      <c r="BR259">
        <f t="shared" si="0"/>
        <v>50</v>
      </c>
      <c r="BS259">
        <f t="shared" ref="BS259:BS322" si="70">SUM(BH259:BO259)</f>
        <v>16</v>
      </c>
    </row>
    <row r="260" spans="1:71" ht="12.75" x14ac:dyDescent="0.35">
      <c r="A260" s="2">
        <v>43347.947549525459</v>
      </c>
      <c r="B260" s="1" t="s">
        <v>59</v>
      </c>
      <c r="C260" s="1" t="str">
        <f t="shared" si="57"/>
        <v>???</v>
      </c>
      <c r="D260" s="1" t="str">
        <f t="shared" si="58"/>
        <v>2. Усталый</v>
      </c>
      <c r="E260" s="1" t="str">
        <f t="shared" si="59"/>
        <v>1. Высокий</v>
      </c>
      <c r="F260" s="1" t="str">
        <f t="shared" si="60"/>
        <v>1. Молодой</v>
      </c>
      <c r="G260" s="1" t="str">
        <f t="shared" si="61"/>
        <v>2. Хрен знает</v>
      </c>
      <c r="H260" s="1" t="str">
        <f t="shared" si="62"/>
        <v>2. Ну так...</v>
      </c>
      <c r="I260" s="1" t="str">
        <f t="shared" si="63"/>
        <v>2. Всяко-разно</v>
      </c>
      <c r="J260" t="str">
        <f t="shared" si="64"/>
        <v>3. Очень давно</v>
      </c>
      <c r="K260" t="str">
        <f t="shared" si="65"/>
        <v>3. Большой</v>
      </c>
      <c r="L260" t="str">
        <f t="shared" si="66"/>
        <v>1. Отстой</v>
      </c>
      <c r="M260" t="str">
        <f t="shared" si="67"/>
        <v>3. нимагубезпочты</v>
      </c>
      <c r="N260" t="str">
        <f t="shared" si="68"/>
        <v>3. Простойэтоплоха!</v>
      </c>
      <c r="O260" s="1">
        <v>25</v>
      </c>
      <c r="P260" s="1">
        <v>4</v>
      </c>
      <c r="Q260" s="1">
        <v>3</v>
      </c>
      <c r="R260" s="1">
        <v>5</v>
      </c>
      <c r="S260" s="1">
        <v>24</v>
      </c>
      <c r="T260" s="1">
        <v>17</v>
      </c>
      <c r="U260" s="1">
        <v>3</v>
      </c>
      <c r="V260" s="1">
        <v>5</v>
      </c>
      <c r="W260" s="1">
        <v>4</v>
      </c>
      <c r="X260" s="1">
        <v>2</v>
      </c>
      <c r="Y260" s="1">
        <v>3</v>
      </c>
      <c r="Z260" s="1">
        <v>2</v>
      </c>
      <c r="AA260" s="1">
        <v>1</v>
      </c>
      <c r="AB260" s="1">
        <v>3</v>
      </c>
      <c r="AC260" s="1">
        <v>2</v>
      </c>
      <c r="AD260" s="1">
        <v>3</v>
      </c>
      <c r="AE260" s="1">
        <v>4</v>
      </c>
      <c r="AF260" s="1">
        <v>3</v>
      </c>
      <c r="AG260" s="1">
        <v>3</v>
      </c>
      <c r="AH260" s="1">
        <v>3</v>
      </c>
      <c r="AI260" s="1">
        <v>4</v>
      </c>
      <c r="AJ260" s="1">
        <v>3</v>
      </c>
      <c r="AK260" s="1">
        <v>4</v>
      </c>
      <c r="AL260" s="1">
        <v>3</v>
      </c>
      <c r="AM260" s="1">
        <v>4</v>
      </c>
      <c r="AN260" s="1">
        <v>4</v>
      </c>
      <c r="AO260" s="1">
        <v>3</v>
      </c>
      <c r="AP260" s="1">
        <v>1</v>
      </c>
      <c r="AQ260" s="1">
        <v>3</v>
      </c>
      <c r="AR260" s="1">
        <v>3</v>
      </c>
      <c r="AS260" s="1">
        <v>2</v>
      </c>
      <c r="AT260" s="1">
        <v>3</v>
      </c>
      <c r="AU260" s="1">
        <v>4</v>
      </c>
      <c r="AV260" s="1">
        <v>2</v>
      </c>
      <c r="AW260" s="1">
        <v>2</v>
      </c>
      <c r="AX260" s="1">
        <v>1</v>
      </c>
      <c r="AY260" s="1">
        <v>3</v>
      </c>
      <c r="AZ260" s="1">
        <v>4</v>
      </c>
      <c r="BA260" s="1">
        <v>1</v>
      </c>
      <c r="BB260" s="1">
        <v>3</v>
      </c>
      <c r="BC260" s="1">
        <v>4</v>
      </c>
      <c r="BD260" s="1">
        <v>2</v>
      </c>
      <c r="BE260" s="1">
        <v>2</v>
      </c>
      <c r="BF260" s="1">
        <v>3</v>
      </c>
      <c r="BG260" s="1">
        <v>5</v>
      </c>
      <c r="BH260" s="1">
        <v>3</v>
      </c>
      <c r="BI260" s="1">
        <v>4</v>
      </c>
      <c r="BJ260" s="1">
        <v>5</v>
      </c>
      <c r="BK260" s="1">
        <v>5</v>
      </c>
      <c r="BL260" s="1">
        <v>5</v>
      </c>
      <c r="BM260" s="1">
        <v>4</v>
      </c>
      <c r="BN260" s="1">
        <v>5</v>
      </c>
      <c r="BO260" s="1">
        <v>1</v>
      </c>
      <c r="BP260" s="1">
        <v>5</v>
      </c>
      <c r="BQ260">
        <f t="shared" si="69"/>
        <v>29</v>
      </c>
      <c r="BR260">
        <f t="shared" si="0"/>
        <v>68</v>
      </c>
      <c r="BS260">
        <f t="shared" si="70"/>
        <v>32</v>
      </c>
    </row>
    <row r="261" spans="1:71" ht="12.75" x14ac:dyDescent="0.35">
      <c r="A261" s="2">
        <v>43347.96530030093</v>
      </c>
      <c r="B261" s="1" t="s">
        <v>58</v>
      </c>
      <c r="C261" s="1" t="str">
        <f t="shared" si="57"/>
        <v>???</v>
      </c>
      <c r="D261" s="1" t="str">
        <f t="shared" si="58"/>
        <v>1. Не уставший</v>
      </c>
      <c r="E261" s="1" t="str">
        <f t="shared" si="59"/>
        <v>3. Низкий</v>
      </c>
      <c r="F261" s="1" t="str">
        <f t="shared" si="60"/>
        <v>2. Ничотак</v>
      </c>
      <c r="G261" s="1" t="str">
        <f t="shared" si="61"/>
        <v>2. Хрен знает</v>
      </c>
      <c r="H261" s="1" t="str">
        <f t="shared" si="62"/>
        <v>3. Люблю</v>
      </c>
      <c r="I261" s="1" t="str">
        <f t="shared" si="63"/>
        <v>2. Всяко-разно</v>
      </c>
      <c r="J261" t="str">
        <f t="shared" si="64"/>
        <v>2. Вроде был…</v>
      </c>
      <c r="K261" t="str">
        <f t="shared" si="65"/>
        <v>3. Большой</v>
      </c>
      <c r="L261" t="str">
        <f t="shared" si="66"/>
        <v>3. Крута!!!</v>
      </c>
      <c r="M261" t="str">
        <f t="shared" si="67"/>
        <v>2. Смешанно</v>
      </c>
      <c r="N261" t="str">
        <f t="shared" si="68"/>
        <v>3. Простойэтоплоха!</v>
      </c>
      <c r="O261" s="1">
        <v>32</v>
      </c>
      <c r="P261" s="1">
        <v>14</v>
      </c>
      <c r="Q261" s="1">
        <v>2</v>
      </c>
      <c r="R261" s="1">
        <v>6</v>
      </c>
      <c r="S261" s="1">
        <v>10</v>
      </c>
      <c r="T261" s="1">
        <v>17</v>
      </c>
      <c r="U261" s="1">
        <v>6</v>
      </c>
      <c r="V261" s="1">
        <v>3</v>
      </c>
      <c r="W261" s="1">
        <v>3</v>
      </c>
      <c r="X261" s="1">
        <v>2</v>
      </c>
      <c r="Y261" s="1">
        <v>2</v>
      </c>
      <c r="Z261" s="1">
        <v>4</v>
      </c>
      <c r="AA261" s="1">
        <v>2</v>
      </c>
      <c r="AB261" s="1">
        <v>1</v>
      </c>
      <c r="AC261" s="1">
        <v>1</v>
      </c>
      <c r="AD261" s="1">
        <v>2</v>
      </c>
      <c r="AE261" s="1">
        <v>2</v>
      </c>
      <c r="AF261" s="1">
        <v>4</v>
      </c>
      <c r="AG261" s="1">
        <v>3</v>
      </c>
      <c r="AH261" s="1">
        <v>2</v>
      </c>
      <c r="AI261" s="1">
        <v>1</v>
      </c>
      <c r="AJ261" s="1">
        <v>2</v>
      </c>
      <c r="AK261" s="1">
        <v>2</v>
      </c>
      <c r="AL261" s="1">
        <v>3</v>
      </c>
      <c r="AM261" s="1">
        <v>2</v>
      </c>
      <c r="AN261" s="1">
        <v>2</v>
      </c>
      <c r="AO261" s="1">
        <v>3</v>
      </c>
      <c r="AP261" s="1">
        <v>3</v>
      </c>
      <c r="AQ261" s="1">
        <v>2</v>
      </c>
      <c r="AR261" s="1">
        <v>1</v>
      </c>
      <c r="AS261" s="1">
        <v>1</v>
      </c>
      <c r="AT261" s="1">
        <v>1</v>
      </c>
      <c r="AU261" s="1">
        <v>3</v>
      </c>
      <c r="AV261" s="1">
        <v>2</v>
      </c>
      <c r="AW261" s="1">
        <v>2</v>
      </c>
      <c r="AX261" s="1">
        <v>2</v>
      </c>
      <c r="AY261" s="1">
        <v>3</v>
      </c>
      <c r="AZ261" s="1">
        <v>4</v>
      </c>
      <c r="BA261" s="1">
        <v>3</v>
      </c>
      <c r="BB261" s="1">
        <v>1</v>
      </c>
      <c r="BC261" s="1">
        <v>3</v>
      </c>
      <c r="BD261" s="1">
        <v>4</v>
      </c>
      <c r="BE261" s="1">
        <v>2</v>
      </c>
      <c r="BF261" s="1">
        <v>2</v>
      </c>
      <c r="BG261" s="1">
        <v>4</v>
      </c>
      <c r="BH261" s="1">
        <v>4</v>
      </c>
      <c r="BI261" s="1">
        <v>2</v>
      </c>
      <c r="BJ261" s="1">
        <v>4</v>
      </c>
      <c r="BK261" s="1">
        <v>4</v>
      </c>
      <c r="BL261" s="1">
        <v>5</v>
      </c>
      <c r="BM261" s="1">
        <v>4</v>
      </c>
      <c r="BN261" s="1">
        <v>5</v>
      </c>
      <c r="BO261" s="1">
        <v>1</v>
      </c>
      <c r="BP261" s="1">
        <v>5</v>
      </c>
      <c r="BQ261">
        <f t="shared" si="69"/>
        <v>19</v>
      </c>
      <c r="BR261">
        <f t="shared" si="0"/>
        <v>54</v>
      </c>
      <c r="BS261">
        <f t="shared" si="70"/>
        <v>29</v>
      </c>
    </row>
    <row r="262" spans="1:71" ht="12.75" x14ac:dyDescent="0.35">
      <c r="A262" s="2">
        <v>43347.994552233795</v>
      </c>
      <c r="B262" s="1" t="s">
        <v>59</v>
      </c>
      <c r="C262" s="1" t="str">
        <f t="shared" si="57"/>
        <v>ЖКСП</v>
      </c>
      <c r="D262" s="1" t="str">
        <f t="shared" si="58"/>
        <v>2. Усталый</v>
      </c>
      <c r="E262" s="1" t="str">
        <f t="shared" si="59"/>
        <v>2. Умеренный</v>
      </c>
      <c r="F262" s="1" t="str">
        <f t="shared" si="60"/>
        <v>2. Ничотак</v>
      </c>
      <c r="G262" s="1" t="str">
        <f t="shared" si="61"/>
        <v>2. Хрен знает</v>
      </c>
      <c r="H262" s="1" t="str">
        <f t="shared" si="62"/>
        <v>1. Ненавижу</v>
      </c>
      <c r="I262" s="1" t="str">
        <f t="shared" si="63"/>
        <v>2. Всяко-разно</v>
      </c>
      <c r="J262" t="str">
        <f t="shared" si="64"/>
        <v>1. Недавно</v>
      </c>
      <c r="K262" t="str">
        <f t="shared" si="65"/>
        <v>2. Средний</v>
      </c>
      <c r="L262" t="str">
        <f t="shared" si="66"/>
        <v>3. Крута!!!</v>
      </c>
      <c r="M262" t="str">
        <f t="shared" si="67"/>
        <v>2. Смешанно</v>
      </c>
      <c r="N262" t="str">
        <f t="shared" si="68"/>
        <v>2. ну не знаю</v>
      </c>
      <c r="O262" s="1">
        <v>45</v>
      </c>
      <c r="P262" s="1">
        <v>24</v>
      </c>
      <c r="Q262" s="1">
        <v>11</v>
      </c>
      <c r="R262" s="1">
        <v>3</v>
      </c>
      <c r="S262" s="1">
        <v>3</v>
      </c>
      <c r="T262" s="1">
        <v>14</v>
      </c>
      <c r="U262" s="1">
        <v>6</v>
      </c>
      <c r="V262" s="1">
        <v>5</v>
      </c>
      <c r="W262" s="1">
        <v>4</v>
      </c>
      <c r="X262" s="1">
        <v>3</v>
      </c>
      <c r="Y262" s="1">
        <v>2</v>
      </c>
      <c r="Z262" s="1">
        <v>3</v>
      </c>
      <c r="AA262" s="1">
        <v>2</v>
      </c>
      <c r="AB262" s="1">
        <v>4</v>
      </c>
      <c r="AC262" s="1">
        <v>4</v>
      </c>
      <c r="AD262" s="1">
        <v>3</v>
      </c>
      <c r="AE262" s="1">
        <v>2</v>
      </c>
      <c r="AF262" s="1">
        <v>3</v>
      </c>
      <c r="AG262" s="1">
        <v>3</v>
      </c>
      <c r="AH262" s="1">
        <v>4</v>
      </c>
      <c r="AI262" s="1">
        <v>3</v>
      </c>
      <c r="AJ262" s="1">
        <v>3</v>
      </c>
      <c r="AK262" s="1">
        <v>3</v>
      </c>
      <c r="AL262" s="1">
        <v>3</v>
      </c>
      <c r="AM262" s="1">
        <v>2</v>
      </c>
      <c r="AN262" s="1">
        <v>1</v>
      </c>
      <c r="AO262" s="1">
        <v>3</v>
      </c>
      <c r="AP262" s="1">
        <v>3</v>
      </c>
      <c r="AQ262" s="1">
        <v>2</v>
      </c>
      <c r="AR262" s="1">
        <v>3</v>
      </c>
      <c r="AS262" s="1">
        <v>3</v>
      </c>
      <c r="AT262" s="1">
        <v>2</v>
      </c>
      <c r="AU262" s="1">
        <v>1</v>
      </c>
      <c r="AV262" s="1">
        <v>2</v>
      </c>
      <c r="AW262" s="1">
        <v>2</v>
      </c>
      <c r="AX262" s="1">
        <v>3</v>
      </c>
      <c r="AY262" s="1">
        <v>3</v>
      </c>
      <c r="AZ262" s="1">
        <v>2</v>
      </c>
      <c r="BA262" s="1">
        <v>3</v>
      </c>
      <c r="BB262" s="1">
        <v>1</v>
      </c>
      <c r="BC262" s="1">
        <v>2</v>
      </c>
      <c r="BD262" s="1">
        <v>1</v>
      </c>
      <c r="BE262" s="1">
        <v>2</v>
      </c>
      <c r="BF262" s="1">
        <v>5</v>
      </c>
      <c r="BG262" s="1">
        <v>3</v>
      </c>
      <c r="BH262" s="1">
        <v>1</v>
      </c>
      <c r="BI262" s="1">
        <v>4</v>
      </c>
      <c r="BJ262" s="1">
        <v>4</v>
      </c>
      <c r="BK262" s="1">
        <v>4</v>
      </c>
      <c r="BL262" s="1">
        <v>4</v>
      </c>
      <c r="BM262" s="1">
        <v>3</v>
      </c>
      <c r="BN262" s="1">
        <v>2</v>
      </c>
      <c r="BO262" s="1">
        <v>1</v>
      </c>
      <c r="BP262" s="1">
        <v>3</v>
      </c>
      <c r="BQ262">
        <f t="shared" si="69"/>
        <v>30</v>
      </c>
      <c r="BR262">
        <f t="shared" si="0"/>
        <v>57</v>
      </c>
      <c r="BS262">
        <f t="shared" si="70"/>
        <v>23</v>
      </c>
    </row>
    <row r="263" spans="1:71" ht="12.75" x14ac:dyDescent="0.35">
      <c r="A263" s="2">
        <v>43348.013797175925</v>
      </c>
      <c r="B263" s="1" t="s">
        <v>58</v>
      </c>
      <c r="C263" s="1" t="str">
        <f t="shared" si="57"/>
        <v>???</v>
      </c>
      <c r="D263" s="1" t="str">
        <f t="shared" si="58"/>
        <v>3. В загоне</v>
      </c>
      <c r="E263" s="1" t="str">
        <f t="shared" si="59"/>
        <v>1. Высокий</v>
      </c>
      <c r="F263" s="1" t="str">
        <f t="shared" si="60"/>
        <v>2. Ничотак</v>
      </c>
      <c r="G263" s="1" t="str">
        <f t="shared" si="61"/>
        <v>1. Легко заменим</v>
      </c>
      <c r="H263" s="1" t="str">
        <f t="shared" si="62"/>
        <v>2. Ну так...</v>
      </c>
      <c r="I263" s="1" t="str">
        <f t="shared" si="63"/>
        <v>3. Нервяка</v>
      </c>
      <c r="J263" t="str">
        <f t="shared" si="64"/>
        <v>2. Вроде был…</v>
      </c>
      <c r="K263" t="str">
        <f t="shared" si="65"/>
        <v>2. Средний</v>
      </c>
      <c r="L263" t="str">
        <f t="shared" si="66"/>
        <v>3. Крута!!!</v>
      </c>
      <c r="M263" t="str">
        <f t="shared" si="67"/>
        <v>3. нимагубезпочты</v>
      </c>
      <c r="N263" t="str">
        <f t="shared" si="68"/>
        <v>3. Простойэтоплоха!</v>
      </c>
      <c r="O263" s="1">
        <v>31</v>
      </c>
      <c r="P263" s="1">
        <v>10</v>
      </c>
      <c r="Q263" s="1">
        <v>5</v>
      </c>
      <c r="R263" s="1">
        <v>4</v>
      </c>
      <c r="S263" s="1">
        <v>19</v>
      </c>
      <c r="T263" s="1">
        <v>14</v>
      </c>
      <c r="U263" s="1">
        <v>7</v>
      </c>
      <c r="V263" s="1">
        <v>6</v>
      </c>
      <c r="W263" s="1">
        <v>5</v>
      </c>
      <c r="X263" s="1">
        <v>5</v>
      </c>
      <c r="Y263" s="1">
        <v>5</v>
      </c>
      <c r="Z263" s="1">
        <v>2</v>
      </c>
      <c r="AA263" s="1">
        <v>2</v>
      </c>
      <c r="AB263" s="1">
        <v>4</v>
      </c>
      <c r="AC263" s="1">
        <v>2</v>
      </c>
      <c r="AD263" s="1">
        <v>3</v>
      </c>
      <c r="AE263" s="1">
        <v>3</v>
      </c>
      <c r="AF263" s="1">
        <v>5</v>
      </c>
      <c r="AG263" s="1">
        <v>3</v>
      </c>
      <c r="AH263" s="1">
        <v>4</v>
      </c>
      <c r="AI263" s="1">
        <v>4</v>
      </c>
      <c r="AJ263" s="1">
        <v>4</v>
      </c>
      <c r="AK263" s="1">
        <v>4</v>
      </c>
      <c r="AL263" s="1">
        <v>3</v>
      </c>
      <c r="AM263" s="1">
        <v>4</v>
      </c>
      <c r="AN263" s="1">
        <v>4</v>
      </c>
      <c r="AO263" s="1">
        <v>4</v>
      </c>
      <c r="AP263" s="1">
        <v>4</v>
      </c>
      <c r="AQ263" s="1">
        <v>2</v>
      </c>
      <c r="AR263" s="1">
        <v>3</v>
      </c>
      <c r="AS263" s="1">
        <v>1</v>
      </c>
      <c r="AT263" s="1">
        <v>2</v>
      </c>
      <c r="AU263" s="1">
        <v>4</v>
      </c>
      <c r="AV263" s="1">
        <v>3</v>
      </c>
      <c r="AW263" s="1">
        <v>4</v>
      </c>
      <c r="AX263" s="1">
        <v>3</v>
      </c>
      <c r="AY263" s="1">
        <v>2</v>
      </c>
      <c r="AZ263" s="1">
        <v>4</v>
      </c>
      <c r="BA263" s="1">
        <v>4</v>
      </c>
      <c r="BB263" s="1">
        <v>3</v>
      </c>
      <c r="BC263" s="1">
        <v>4</v>
      </c>
      <c r="BD263" s="1">
        <v>4</v>
      </c>
      <c r="BE263" s="1">
        <v>2</v>
      </c>
      <c r="BF263" s="1">
        <v>5</v>
      </c>
      <c r="BG263" s="1">
        <v>4</v>
      </c>
      <c r="BH263" s="1">
        <v>5</v>
      </c>
      <c r="BI263" s="1">
        <v>2</v>
      </c>
      <c r="BJ263" s="1">
        <v>4</v>
      </c>
      <c r="BK263" s="1">
        <v>4</v>
      </c>
      <c r="BL263" s="1">
        <v>3</v>
      </c>
      <c r="BM263" s="1">
        <v>4</v>
      </c>
      <c r="BN263" s="1">
        <v>4</v>
      </c>
      <c r="BO263" s="1">
        <v>4</v>
      </c>
      <c r="BP263" s="1">
        <v>2</v>
      </c>
      <c r="BQ263">
        <f t="shared" si="69"/>
        <v>34</v>
      </c>
      <c r="BR263">
        <f t="shared" si="0"/>
        <v>80</v>
      </c>
      <c r="BS263">
        <f t="shared" si="70"/>
        <v>30</v>
      </c>
    </row>
    <row r="264" spans="1:71" ht="12.75" x14ac:dyDescent="0.35">
      <c r="A264" s="2">
        <v>43348.026002453698</v>
      </c>
      <c r="B264" s="1" t="s">
        <v>59</v>
      </c>
      <c r="C264" s="1" t="str">
        <f t="shared" si="57"/>
        <v>ЖКСП</v>
      </c>
      <c r="D264" s="1" t="str">
        <f t="shared" si="58"/>
        <v>3. В загоне</v>
      </c>
      <c r="E264" s="1" t="str">
        <f t="shared" si="59"/>
        <v>1. Высокий</v>
      </c>
      <c r="F264" s="1" t="str">
        <f t="shared" si="60"/>
        <v>2. Ничотак</v>
      </c>
      <c r="G264" s="1" t="str">
        <f t="shared" si="61"/>
        <v>1. Легко заменим</v>
      </c>
      <c r="H264" s="1" t="str">
        <f t="shared" si="62"/>
        <v>2. Ну так...</v>
      </c>
      <c r="I264" s="1" t="str">
        <f t="shared" si="63"/>
        <v>2. Всяко-разно</v>
      </c>
      <c r="J264" t="str">
        <f t="shared" si="64"/>
        <v>2. Вроде был…</v>
      </c>
      <c r="K264" t="str">
        <f t="shared" si="65"/>
        <v>3. Большой</v>
      </c>
      <c r="L264" t="str">
        <f t="shared" si="66"/>
        <v>3. Крута!!!</v>
      </c>
      <c r="M264" t="str">
        <f t="shared" si="67"/>
        <v>3. нимагубезпочты</v>
      </c>
      <c r="N264" t="str">
        <f t="shared" si="68"/>
        <v>3. Простойэтоплоха!</v>
      </c>
      <c r="O264" s="1">
        <v>42</v>
      </c>
      <c r="P264" s="1">
        <v>19</v>
      </c>
      <c r="Q264" s="1">
        <v>17</v>
      </c>
      <c r="R264" s="1">
        <v>4</v>
      </c>
      <c r="S264" s="1">
        <v>5</v>
      </c>
      <c r="T264" s="1">
        <v>17</v>
      </c>
      <c r="U264" s="1">
        <v>6</v>
      </c>
      <c r="V264" s="1">
        <v>5</v>
      </c>
      <c r="W264" s="1">
        <v>5</v>
      </c>
      <c r="X264" s="1">
        <v>5</v>
      </c>
      <c r="Y264" s="1">
        <v>4</v>
      </c>
      <c r="Z264" s="1">
        <v>2</v>
      </c>
      <c r="AA264" s="1">
        <v>4</v>
      </c>
      <c r="AB264" s="1">
        <v>4</v>
      </c>
      <c r="AC264" s="1">
        <v>4</v>
      </c>
      <c r="AD264" s="1">
        <v>3</v>
      </c>
      <c r="AE264" s="1">
        <v>4</v>
      </c>
      <c r="AF264" s="1">
        <v>2</v>
      </c>
      <c r="AG264" s="1">
        <v>3</v>
      </c>
      <c r="AH264" s="1">
        <v>3</v>
      </c>
      <c r="AI264" s="1">
        <v>2</v>
      </c>
      <c r="AJ264" s="1">
        <v>2</v>
      </c>
      <c r="AK264" s="1">
        <v>3</v>
      </c>
      <c r="AL264" s="1">
        <v>3</v>
      </c>
      <c r="AM264" s="1">
        <v>3</v>
      </c>
      <c r="AN264" s="1">
        <v>4</v>
      </c>
      <c r="AO264" s="1">
        <v>4</v>
      </c>
      <c r="AP264" s="1">
        <v>4</v>
      </c>
      <c r="AQ264" s="1">
        <v>2</v>
      </c>
      <c r="AR264" s="1">
        <v>3</v>
      </c>
      <c r="AS264" s="1">
        <v>2</v>
      </c>
      <c r="AT264" s="1">
        <v>3</v>
      </c>
      <c r="AU264" s="1">
        <v>3</v>
      </c>
      <c r="AV264" s="1">
        <v>2</v>
      </c>
      <c r="AW264" s="1">
        <v>3</v>
      </c>
      <c r="AX264" s="1">
        <v>3</v>
      </c>
      <c r="AY264" s="1">
        <v>4</v>
      </c>
      <c r="AZ264" s="1">
        <v>4</v>
      </c>
      <c r="BA264" s="1">
        <v>2</v>
      </c>
      <c r="BB264" s="1">
        <v>4</v>
      </c>
      <c r="BC264" s="1">
        <v>4</v>
      </c>
      <c r="BD264" s="1">
        <v>3</v>
      </c>
      <c r="BE264" s="1">
        <v>2</v>
      </c>
      <c r="BF264" s="1">
        <v>5</v>
      </c>
      <c r="BG264" s="1">
        <v>2</v>
      </c>
      <c r="BH264" s="1">
        <v>3</v>
      </c>
      <c r="BI264" s="1">
        <v>4</v>
      </c>
      <c r="BJ264" s="1">
        <v>4</v>
      </c>
      <c r="BK264" s="1">
        <v>5</v>
      </c>
      <c r="BL264" s="1">
        <v>5</v>
      </c>
      <c r="BM264" s="1">
        <v>5</v>
      </c>
      <c r="BN264" s="1">
        <v>4</v>
      </c>
      <c r="BO264" s="1">
        <v>2</v>
      </c>
      <c r="BP264" s="1">
        <v>2</v>
      </c>
      <c r="BQ264">
        <f t="shared" si="69"/>
        <v>41</v>
      </c>
      <c r="BR264">
        <f t="shared" si="0"/>
        <v>72</v>
      </c>
      <c r="BS264">
        <f t="shared" si="70"/>
        <v>32</v>
      </c>
    </row>
    <row r="265" spans="1:71" ht="12.75" x14ac:dyDescent="0.35">
      <c r="A265" s="2">
        <v>43348.026176377316</v>
      </c>
      <c r="B265" s="1" t="s">
        <v>59</v>
      </c>
      <c r="C265" s="1" t="str">
        <f t="shared" si="57"/>
        <v>ЖКСП</v>
      </c>
      <c r="D265" s="1" t="str">
        <f t="shared" si="58"/>
        <v>3. В загоне</v>
      </c>
      <c r="E265" s="1" t="str">
        <f t="shared" si="59"/>
        <v>1. Высокий</v>
      </c>
      <c r="F265" s="1" t="str">
        <f t="shared" si="60"/>
        <v>2. Ничотак</v>
      </c>
      <c r="G265" s="1" t="str">
        <f t="shared" si="61"/>
        <v>1. Легко заменим</v>
      </c>
      <c r="H265" s="1" t="str">
        <f t="shared" si="62"/>
        <v>2. Ну так...</v>
      </c>
      <c r="I265" s="1" t="str">
        <f t="shared" si="63"/>
        <v>2. Всяко-разно</v>
      </c>
      <c r="J265" t="str">
        <f t="shared" si="64"/>
        <v>2. Вроде был…</v>
      </c>
      <c r="K265" t="str">
        <f t="shared" si="65"/>
        <v>3. Большой</v>
      </c>
      <c r="L265" t="str">
        <f t="shared" si="66"/>
        <v>3. Крута!!!</v>
      </c>
      <c r="M265" t="str">
        <f t="shared" si="67"/>
        <v>3. нимагубезпочты</v>
      </c>
      <c r="N265" t="str">
        <f t="shared" si="68"/>
        <v>3. Простойэтоплоха!</v>
      </c>
      <c r="O265" s="1">
        <v>42</v>
      </c>
      <c r="P265" s="1">
        <v>19</v>
      </c>
      <c r="Q265" s="1">
        <v>17</v>
      </c>
      <c r="R265" s="1">
        <v>4</v>
      </c>
      <c r="S265" s="1">
        <v>5</v>
      </c>
      <c r="T265" s="1">
        <v>17</v>
      </c>
      <c r="U265" s="1">
        <v>6</v>
      </c>
      <c r="V265" s="1">
        <v>5</v>
      </c>
      <c r="W265" s="1">
        <v>5</v>
      </c>
      <c r="X265" s="1">
        <v>5</v>
      </c>
      <c r="Y265" s="1">
        <v>4</v>
      </c>
      <c r="Z265" s="1">
        <v>2</v>
      </c>
      <c r="AA265" s="1">
        <v>4</v>
      </c>
      <c r="AB265" s="1">
        <v>4</v>
      </c>
      <c r="AC265" s="1">
        <v>4</v>
      </c>
      <c r="AD265" s="1">
        <v>3</v>
      </c>
      <c r="AE265" s="1">
        <v>4</v>
      </c>
      <c r="AF265" s="1">
        <v>2</v>
      </c>
      <c r="AG265" s="1">
        <v>3</v>
      </c>
      <c r="AH265" s="1">
        <v>3</v>
      </c>
      <c r="AI265" s="1">
        <v>2</v>
      </c>
      <c r="AJ265" s="1">
        <v>2</v>
      </c>
      <c r="AK265" s="1">
        <v>3</v>
      </c>
      <c r="AL265" s="1">
        <v>3</v>
      </c>
      <c r="AM265" s="1">
        <v>3</v>
      </c>
      <c r="AN265" s="1">
        <v>4</v>
      </c>
      <c r="AO265" s="1">
        <v>4</v>
      </c>
      <c r="AP265" s="1">
        <v>4</v>
      </c>
      <c r="AQ265" s="1">
        <v>2</v>
      </c>
      <c r="AR265" s="1">
        <v>3</v>
      </c>
      <c r="AS265" s="1">
        <v>2</v>
      </c>
      <c r="AT265" s="1">
        <v>3</v>
      </c>
      <c r="AU265" s="1">
        <v>3</v>
      </c>
      <c r="AV265" s="1">
        <v>2</v>
      </c>
      <c r="AW265" s="1">
        <v>3</v>
      </c>
      <c r="AX265" s="1">
        <v>3</v>
      </c>
      <c r="AY265" s="1">
        <v>4</v>
      </c>
      <c r="AZ265" s="1">
        <v>4</v>
      </c>
      <c r="BA265" s="1">
        <v>2</v>
      </c>
      <c r="BB265" s="1">
        <v>4</v>
      </c>
      <c r="BC265" s="1">
        <v>4</v>
      </c>
      <c r="BD265" s="1">
        <v>3</v>
      </c>
      <c r="BE265" s="1">
        <v>2</v>
      </c>
      <c r="BF265" s="1">
        <v>5</v>
      </c>
      <c r="BG265" s="1">
        <v>2</v>
      </c>
      <c r="BH265" s="1">
        <v>3</v>
      </c>
      <c r="BI265" s="1">
        <v>4</v>
      </c>
      <c r="BJ265" s="1">
        <v>4</v>
      </c>
      <c r="BK265" s="1">
        <v>5</v>
      </c>
      <c r="BL265" s="1">
        <v>5</v>
      </c>
      <c r="BM265" s="1">
        <v>5</v>
      </c>
      <c r="BN265" s="1">
        <v>4</v>
      </c>
      <c r="BO265" s="1">
        <v>2</v>
      </c>
      <c r="BP265" s="1">
        <v>2</v>
      </c>
      <c r="BQ265">
        <f t="shared" si="69"/>
        <v>41</v>
      </c>
      <c r="BR265">
        <f t="shared" si="0"/>
        <v>72</v>
      </c>
      <c r="BS265">
        <f t="shared" si="70"/>
        <v>32</v>
      </c>
    </row>
    <row r="266" spans="1:71" ht="12.75" x14ac:dyDescent="0.35">
      <c r="A266" s="2">
        <v>43348.191810266202</v>
      </c>
      <c r="B266" s="1" t="s">
        <v>58</v>
      </c>
      <c r="C266" s="1" t="str">
        <f t="shared" si="57"/>
        <v>М</v>
      </c>
      <c r="D266" s="1" t="str">
        <f t="shared" si="58"/>
        <v>1. Не уставший</v>
      </c>
      <c r="E266" s="1" t="str">
        <f t="shared" si="59"/>
        <v>3. Низкий</v>
      </c>
      <c r="F266" s="1" t="str">
        <f t="shared" si="60"/>
        <v>3. Старый</v>
      </c>
      <c r="G266" s="1" t="str">
        <f t="shared" si="61"/>
        <v>2. Хрен знает</v>
      </c>
      <c r="H266" s="1" t="str">
        <f t="shared" si="62"/>
        <v>2. Ну так...</v>
      </c>
      <c r="I266" s="1" t="str">
        <f t="shared" si="63"/>
        <v>2. Всяко-разно</v>
      </c>
      <c r="J266" t="str">
        <f t="shared" si="64"/>
        <v>1. Недавно</v>
      </c>
      <c r="K266" t="str">
        <f t="shared" si="65"/>
        <v>1. КороткийНедавно</v>
      </c>
      <c r="L266" t="str">
        <f t="shared" si="66"/>
        <v>3. Крута!!!</v>
      </c>
      <c r="M266" t="str">
        <f t="shared" si="67"/>
        <v>2. Смешанно</v>
      </c>
      <c r="N266" t="str">
        <f t="shared" si="68"/>
        <v>1. Ниче, подождут</v>
      </c>
      <c r="O266" s="1">
        <v>50</v>
      </c>
      <c r="P266" s="1">
        <v>26</v>
      </c>
      <c r="Q266" s="1">
        <v>0.3</v>
      </c>
      <c r="R266" s="1">
        <v>5</v>
      </c>
      <c r="S266" s="1">
        <v>4</v>
      </c>
      <c r="T266" s="1">
        <v>2</v>
      </c>
      <c r="U266" s="1">
        <v>6</v>
      </c>
      <c r="V266" s="1">
        <v>4</v>
      </c>
      <c r="W266" s="1">
        <v>2</v>
      </c>
      <c r="X266" s="1">
        <v>1</v>
      </c>
      <c r="Y266" s="1">
        <v>2</v>
      </c>
      <c r="Z266" s="1">
        <v>4</v>
      </c>
      <c r="AA266" s="1">
        <v>2</v>
      </c>
      <c r="AB266" s="1">
        <v>3</v>
      </c>
      <c r="AC266" s="1">
        <v>1</v>
      </c>
      <c r="AD266" s="1">
        <v>1</v>
      </c>
      <c r="AE266" s="1">
        <v>1</v>
      </c>
      <c r="AF266" s="1">
        <v>4</v>
      </c>
      <c r="AG266" s="1">
        <v>3</v>
      </c>
      <c r="AH266" s="1">
        <v>2</v>
      </c>
      <c r="AI266" s="1">
        <v>3</v>
      </c>
      <c r="AJ266" s="1">
        <v>2</v>
      </c>
      <c r="AK266" s="1">
        <v>3</v>
      </c>
      <c r="AL266" s="1">
        <v>2</v>
      </c>
      <c r="AM266" s="1">
        <v>1</v>
      </c>
      <c r="AN266" s="1">
        <v>1</v>
      </c>
      <c r="AO266" s="1">
        <v>3</v>
      </c>
      <c r="AP266" s="1">
        <v>3</v>
      </c>
      <c r="AQ266" s="1">
        <v>1</v>
      </c>
      <c r="AR266" s="1">
        <v>1</v>
      </c>
      <c r="AS266" s="1">
        <v>1</v>
      </c>
      <c r="AT266" s="1">
        <v>1</v>
      </c>
      <c r="AU266" s="1">
        <v>2</v>
      </c>
      <c r="AV266" s="1">
        <v>1</v>
      </c>
      <c r="AW266" s="1">
        <v>1</v>
      </c>
      <c r="AX266" s="1">
        <v>3</v>
      </c>
      <c r="AY266" s="1">
        <v>2</v>
      </c>
      <c r="AZ266" s="1">
        <v>3</v>
      </c>
      <c r="BA266" s="1">
        <v>1</v>
      </c>
      <c r="BB266" s="1">
        <v>1</v>
      </c>
      <c r="BC266" s="1">
        <v>4</v>
      </c>
      <c r="BD266" s="1">
        <v>2</v>
      </c>
      <c r="BE266" s="1">
        <v>1</v>
      </c>
      <c r="BF266" s="1">
        <v>4</v>
      </c>
      <c r="BG266" s="1">
        <v>3</v>
      </c>
      <c r="BH266" s="1">
        <v>2</v>
      </c>
      <c r="BI266" s="1">
        <v>1</v>
      </c>
      <c r="BJ266" s="1">
        <v>3</v>
      </c>
      <c r="BK266" s="1">
        <v>4</v>
      </c>
      <c r="BL266" s="1">
        <v>4</v>
      </c>
      <c r="BM266" s="1">
        <v>2</v>
      </c>
      <c r="BN266" s="1">
        <v>5</v>
      </c>
      <c r="BO266" s="1">
        <v>1</v>
      </c>
      <c r="BP266" s="1">
        <v>5</v>
      </c>
      <c r="BQ266">
        <f t="shared" si="69"/>
        <v>17</v>
      </c>
      <c r="BR266">
        <f t="shared" si="0"/>
        <v>45</v>
      </c>
      <c r="BS266">
        <f t="shared" si="70"/>
        <v>22</v>
      </c>
    </row>
    <row r="267" spans="1:71" ht="12.75" x14ac:dyDescent="0.35">
      <c r="A267" s="2">
        <v>43348.224991932875</v>
      </c>
      <c r="B267" s="1" t="s">
        <v>58</v>
      </c>
      <c r="C267" s="1" t="str">
        <f t="shared" si="57"/>
        <v>ЖКСП</v>
      </c>
      <c r="D267" s="1" t="str">
        <f t="shared" si="58"/>
        <v>2. Усталый</v>
      </c>
      <c r="E267" s="1" t="str">
        <f t="shared" si="59"/>
        <v>3. Низкий</v>
      </c>
      <c r="F267" s="1" t="str">
        <f t="shared" si="60"/>
        <v>2. Ничотак</v>
      </c>
      <c r="G267" s="1" t="str">
        <f t="shared" si="61"/>
        <v>2. Хрен знает</v>
      </c>
      <c r="H267" s="1" t="str">
        <f t="shared" si="62"/>
        <v>2. Ну так...</v>
      </c>
      <c r="I267" s="1" t="str">
        <f t="shared" si="63"/>
        <v>3. Нервяка</v>
      </c>
      <c r="J267" t="str">
        <f t="shared" si="64"/>
        <v>1. Недавно</v>
      </c>
      <c r="K267" t="str">
        <f t="shared" si="65"/>
        <v>2. Средний</v>
      </c>
      <c r="L267" t="str">
        <f t="shared" si="66"/>
        <v>1. Отстой</v>
      </c>
      <c r="M267" t="str">
        <f t="shared" si="67"/>
        <v>1. Низкие ДУ</v>
      </c>
      <c r="N267" t="str">
        <f t="shared" si="68"/>
        <v>1. Ниче, подождут</v>
      </c>
      <c r="O267" s="1">
        <v>33</v>
      </c>
      <c r="P267" s="1">
        <v>10</v>
      </c>
      <c r="Q267" s="1">
        <v>10</v>
      </c>
      <c r="R267" s="1">
        <v>5</v>
      </c>
      <c r="S267" s="1">
        <v>1</v>
      </c>
      <c r="T267" s="1">
        <v>10</v>
      </c>
      <c r="U267" s="1">
        <v>3</v>
      </c>
      <c r="V267" s="1">
        <v>6</v>
      </c>
      <c r="W267" s="1">
        <v>4</v>
      </c>
      <c r="X267" s="1">
        <v>3</v>
      </c>
      <c r="Y267" s="1">
        <v>3</v>
      </c>
      <c r="Z267" s="1">
        <v>5</v>
      </c>
      <c r="AA267" s="1">
        <v>4</v>
      </c>
      <c r="AB267" s="1">
        <v>3</v>
      </c>
      <c r="AC267" s="1">
        <v>3</v>
      </c>
      <c r="AD267" s="1">
        <v>3</v>
      </c>
      <c r="AE267" s="1">
        <v>2</v>
      </c>
      <c r="AF267" s="1">
        <v>2</v>
      </c>
      <c r="AG267" s="1">
        <v>3</v>
      </c>
      <c r="AH267" s="1">
        <v>1</v>
      </c>
      <c r="AI267" s="1">
        <v>3</v>
      </c>
      <c r="AJ267" s="1">
        <v>1</v>
      </c>
      <c r="AK267" s="1">
        <v>4</v>
      </c>
      <c r="AL267" s="1">
        <v>1</v>
      </c>
      <c r="AM267" s="1">
        <v>4</v>
      </c>
      <c r="AN267" s="1">
        <v>1</v>
      </c>
      <c r="AO267" s="1">
        <v>1</v>
      </c>
      <c r="AP267" s="1">
        <v>3</v>
      </c>
      <c r="AQ267" s="1">
        <v>2</v>
      </c>
      <c r="AR267" s="1">
        <v>2</v>
      </c>
      <c r="AS267" s="1">
        <v>1</v>
      </c>
      <c r="AT267" s="1">
        <v>3</v>
      </c>
      <c r="AU267" s="1">
        <v>2</v>
      </c>
      <c r="AV267" s="1">
        <v>1</v>
      </c>
      <c r="AW267" s="1">
        <v>2</v>
      </c>
      <c r="AX267" s="1">
        <v>3</v>
      </c>
      <c r="AY267" s="1">
        <v>3</v>
      </c>
      <c r="AZ267" s="1">
        <v>4</v>
      </c>
      <c r="BA267" s="1">
        <v>2</v>
      </c>
      <c r="BB267" s="1">
        <v>4</v>
      </c>
      <c r="BC267" s="1">
        <v>3</v>
      </c>
      <c r="BD267" s="1">
        <v>1</v>
      </c>
      <c r="BE267" s="1">
        <v>2</v>
      </c>
      <c r="BF267" s="1">
        <v>3</v>
      </c>
      <c r="BG267" s="1">
        <v>3</v>
      </c>
      <c r="BH267" s="1">
        <v>4</v>
      </c>
      <c r="BI267" s="1">
        <v>3</v>
      </c>
      <c r="BJ267" s="1">
        <v>4</v>
      </c>
      <c r="BK267" s="1">
        <v>1</v>
      </c>
      <c r="BL267" s="1">
        <v>3</v>
      </c>
      <c r="BM267" s="1">
        <v>1</v>
      </c>
      <c r="BN267" s="1">
        <v>2</v>
      </c>
      <c r="BO267" s="1">
        <v>1</v>
      </c>
      <c r="BP267" s="1">
        <v>4</v>
      </c>
      <c r="BQ267">
        <f t="shared" si="69"/>
        <v>30</v>
      </c>
      <c r="BR267">
        <f t="shared" si="0"/>
        <v>54</v>
      </c>
      <c r="BS267">
        <f t="shared" si="70"/>
        <v>19</v>
      </c>
    </row>
    <row r="268" spans="1:71" ht="12.75" x14ac:dyDescent="0.35">
      <c r="A268" s="2">
        <v>43348.234109178244</v>
      </c>
      <c r="B268" s="1" t="s">
        <v>58</v>
      </c>
      <c r="C268" s="1" t="str">
        <f t="shared" si="57"/>
        <v>???</v>
      </c>
      <c r="D268" s="1" t="str">
        <f t="shared" si="58"/>
        <v>2. Усталый</v>
      </c>
      <c r="E268" s="1" t="str">
        <f t="shared" si="59"/>
        <v>2. Умеренный</v>
      </c>
      <c r="F268" s="1" t="str">
        <f t="shared" si="60"/>
        <v>2. Ничотак</v>
      </c>
      <c r="G268" s="1" t="str">
        <f t="shared" si="61"/>
        <v>2. Хрен знает</v>
      </c>
      <c r="H268" s="1" t="str">
        <f t="shared" si="62"/>
        <v>3. Люблю</v>
      </c>
      <c r="I268" s="1" t="str">
        <f t="shared" si="63"/>
        <v>3. Нервяка</v>
      </c>
      <c r="J268" t="str">
        <f t="shared" si="64"/>
        <v>2. Вроде был…</v>
      </c>
      <c r="K268" t="str">
        <f t="shared" si="65"/>
        <v>2. Средний</v>
      </c>
      <c r="L268" t="str">
        <f t="shared" si="66"/>
        <v>1. Отстой</v>
      </c>
      <c r="M268" t="str">
        <f t="shared" si="67"/>
        <v>2. Смешанно</v>
      </c>
      <c r="N268" t="str">
        <f t="shared" si="68"/>
        <v>1. Ниче, подождут</v>
      </c>
      <c r="O268" s="1">
        <v>43</v>
      </c>
      <c r="P268" s="1">
        <v>22</v>
      </c>
      <c r="Q268" s="1">
        <v>2</v>
      </c>
      <c r="R268" s="1">
        <v>6</v>
      </c>
      <c r="S268" s="1">
        <v>12</v>
      </c>
      <c r="T268" s="1">
        <v>14</v>
      </c>
      <c r="U268" s="1">
        <v>3</v>
      </c>
      <c r="V268" s="1">
        <v>6</v>
      </c>
      <c r="W268" s="1">
        <v>5</v>
      </c>
      <c r="X268" s="1">
        <v>3</v>
      </c>
      <c r="Y268" s="1">
        <v>3</v>
      </c>
      <c r="Z268" s="1">
        <v>4</v>
      </c>
      <c r="AA268" s="1">
        <v>3</v>
      </c>
      <c r="AB268" s="1">
        <v>3</v>
      </c>
      <c r="AC268" s="1">
        <v>3</v>
      </c>
      <c r="AD268" s="1">
        <v>3</v>
      </c>
      <c r="AE268" s="1">
        <v>2</v>
      </c>
      <c r="AF268" s="1">
        <v>5</v>
      </c>
      <c r="AG268" s="1">
        <v>2</v>
      </c>
      <c r="AH268" s="1">
        <v>3</v>
      </c>
      <c r="AI268" s="1">
        <v>2</v>
      </c>
      <c r="AJ268" s="1">
        <v>1</v>
      </c>
      <c r="AK268" s="1">
        <v>3</v>
      </c>
      <c r="AL268" s="1">
        <v>2</v>
      </c>
      <c r="AM268" s="1">
        <v>3</v>
      </c>
      <c r="AN268" s="1">
        <v>3</v>
      </c>
      <c r="AO268" s="1">
        <v>3</v>
      </c>
      <c r="AP268" s="1">
        <v>3</v>
      </c>
      <c r="AQ268" s="1">
        <v>2</v>
      </c>
      <c r="AR268" s="1">
        <v>1</v>
      </c>
      <c r="AS268" s="1">
        <v>1</v>
      </c>
      <c r="AT268" s="1">
        <v>1</v>
      </c>
      <c r="AU268" s="1">
        <v>4</v>
      </c>
      <c r="AV268" s="1">
        <v>2</v>
      </c>
      <c r="AW268" s="1">
        <v>3</v>
      </c>
      <c r="AX268" s="1">
        <v>3</v>
      </c>
      <c r="AY268" s="1">
        <v>2</v>
      </c>
      <c r="AZ268" s="1">
        <v>4</v>
      </c>
      <c r="BA268" s="1">
        <v>4</v>
      </c>
      <c r="BB268" s="1">
        <v>3</v>
      </c>
      <c r="BC268" s="1">
        <v>3</v>
      </c>
      <c r="BD268" s="1">
        <v>1</v>
      </c>
      <c r="BE268" s="1">
        <v>2</v>
      </c>
      <c r="BF268" s="1">
        <v>4</v>
      </c>
      <c r="BG268" s="1">
        <v>4</v>
      </c>
      <c r="BH268" s="1">
        <v>2</v>
      </c>
      <c r="BI268" s="1">
        <v>3</v>
      </c>
      <c r="BJ268" s="1">
        <v>4</v>
      </c>
      <c r="BK268" s="1">
        <v>4</v>
      </c>
      <c r="BL268" s="1">
        <v>4</v>
      </c>
      <c r="BM268" s="1">
        <v>2</v>
      </c>
      <c r="BN268" s="1">
        <v>4</v>
      </c>
      <c r="BO268" s="1">
        <v>2</v>
      </c>
      <c r="BP268" s="1">
        <v>5</v>
      </c>
      <c r="BQ268">
        <f t="shared" si="69"/>
        <v>28</v>
      </c>
      <c r="BR268">
        <f t="shared" si="0"/>
        <v>59</v>
      </c>
      <c r="BS268">
        <f t="shared" si="70"/>
        <v>25</v>
      </c>
    </row>
    <row r="269" spans="1:71" ht="12.75" x14ac:dyDescent="0.35">
      <c r="A269" s="2">
        <v>43348.353513530092</v>
      </c>
      <c r="B269" s="1" t="s">
        <v>58</v>
      </c>
      <c r="C269" s="1" t="str">
        <f t="shared" si="57"/>
        <v>???</v>
      </c>
      <c r="D269" s="1" t="str">
        <f t="shared" si="58"/>
        <v>2. Усталый</v>
      </c>
      <c r="E269" s="1" t="str">
        <f t="shared" si="59"/>
        <v>3. Низкий</v>
      </c>
      <c r="F269" s="1" t="str">
        <f t="shared" si="60"/>
        <v>2. Ничотак</v>
      </c>
      <c r="G269" s="1" t="str">
        <f t="shared" si="61"/>
        <v>2. Хрен знает</v>
      </c>
      <c r="H269" s="1" t="str">
        <f t="shared" si="62"/>
        <v>1. Ненавижу</v>
      </c>
      <c r="I269" s="1" t="str">
        <f t="shared" si="63"/>
        <v>2. Всяко-разно</v>
      </c>
      <c r="J269" t="str">
        <f t="shared" si="64"/>
        <v>3. Очень давно</v>
      </c>
      <c r="K269" t="str">
        <f t="shared" si="65"/>
        <v>2. Средний</v>
      </c>
      <c r="L269" t="str">
        <f t="shared" si="66"/>
        <v>3. Крута!!!</v>
      </c>
      <c r="M269" t="str">
        <f t="shared" si="67"/>
        <v>1. Низкие ДУ</v>
      </c>
      <c r="N269" t="str">
        <f t="shared" si="68"/>
        <v>2. ну не знаю</v>
      </c>
      <c r="O269" s="1">
        <v>34</v>
      </c>
      <c r="P269" s="1">
        <v>12</v>
      </c>
      <c r="Q269" s="1">
        <v>2</v>
      </c>
      <c r="R269" s="1">
        <v>2</v>
      </c>
      <c r="S269" s="1">
        <v>54</v>
      </c>
      <c r="T269" s="1">
        <v>10</v>
      </c>
      <c r="U269" s="1">
        <v>7</v>
      </c>
      <c r="V269" s="1">
        <v>5</v>
      </c>
      <c r="W269" s="1">
        <v>3</v>
      </c>
      <c r="X269" s="1">
        <v>4</v>
      </c>
      <c r="Y269" s="1">
        <v>4</v>
      </c>
      <c r="Z269" s="1">
        <v>3</v>
      </c>
      <c r="AA269" s="1">
        <v>4</v>
      </c>
      <c r="AB269" s="1">
        <v>4</v>
      </c>
      <c r="AC269" s="1">
        <v>1</v>
      </c>
      <c r="AD269" s="1">
        <v>2</v>
      </c>
      <c r="AE269" s="1">
        <v>2</v>
      </c>
      <c r="AF269" s="1">
        <v>4</v>
      </c>
      <c r="AG269" s="1">
        <v>2</v>
      </c>
      <c r="AH269" s="1">
        <v>2</v>
      </c>
      <c r="AI269" s="1">
        <v>2</v>
      </c>
      <c r="AJ269" s="1">
        <v>3</v>
      </c>
      <c r="AK269" s="1">
        <v>2</v>
      </c>
      <c r="AL269" s="1">
        <v>2</v>
      </c>
      <c r="AM269" s="1">
        <v>2</v>
      </c>
      <c r="AN269" s="1">
        <v>3</v>
      </c>
      <c r="AO269" s="1">
        <v>4</v>
      </c>
      <c r="AP269" s="1">
        <v>4</v>
      </c>
      <c r="AQ269" s="1">
        <v>2</v>
      </c>
      <c r="AR269" s="1">
        <v>2</v>
      </c>
      <c r="AS269" s="1">
        <v>1</v>
      </c>
      <c r="AT269" s="1">
        <v>3</v>
      </c>
      <c r="AU269" s="1">
        <v>1</v>
      </c>
      <c r="AV269" s="1">
        <v>1</v>
      </c>
      <c r="AW269" s="1">
        <v>2</v>
      </c>
      <c r="AX269" s="1">
        <v>4</v>
      </c>
      <c r="AY269" s="1">
        <v>1</v>
      </c>
      <c r="AZ269" s="1">
        <v>2</v>
      </c>
      <c r="BA269" s="1">
        <v>3</v>
      </c>
      <c r="BB269" s="1">
        <v>1</v>
      </c>
      <c r="BC269" s="1">
        <v>4</v>
      </c>
      <c r="BD269" s="1">
        <v>3</v>
      </c>
      <c r="BE269" s="1">
        <v>1</v>
      </c>
      <c r="BF269" s="1">
        <v>5</v>
      </c>
      <c r="BG269" s="1">
        <v>4</v>
      </c>
      <c r="BH269" s="1">
        <v>1</v>
      </c>
      <c r="BI269" s="1">
        <v>1</v>
      </c>
      <c r="BJ269" s="1">
        <v>2</v>
      </c>
      <c r="BK269" s="1">
        <v>1</v>
      </c>
      <c r="BL269" s="1">
        <v>1</v>
      </c>
      <c r="BM269" s="1">
        <v>3</v>
      </c>
      <c r="BN269" s="1">
        <v>3</v>
      </c>
      <c r="BO269" s="1">
        <v>1</v>
      </c>
      <c r="BP269" s="1">
        <v>4</v>
      </c>
      <c r="BQ269">
        <f t="shared" si="69"/>
        <v>29</v>
      </c>
      <c r="BR269">
        <f t="shared" si="0"/>
        <v>55</v>
      </c>
      <c r="BS269">
        <f t="shared" si="70"/>
        <v>13</v>
      </c>
    </row>
    <row r="270" spans="1:71" ht="12.75" x14ac:dyDescent="0.35">
      <c r="A270" s="2">
        <v>43348.428943182866</v>
      </c>
      <c r="B270" s="1" t="s">
        <v>59</v>
      </c>
      <c r="C270" s="1" t="str">
        <f t="shared" si="57"/>
        <v>М</v>
      </c>
      <c r="D270" s="1" t="str">
        <f t="shared" si="58"/>
        <v>2. Усталый</v>
      </c>
      <c r="E270" s="1" t="str">
        <f t="shared" si="59"/>
        <v>1. Высокий</v>
      </c>
      <c r="F270" s="1" t="str">
        <f t="shared" si="60"/>
        <v>2. Ничотак</v>
      </c>
      <c r="G270" s="1" t="str">
        <f t="shared" si="61"/>
        <v>1. Легко заменим</v>
      </c>
      <c r="H270" s="1" t="str">
        <f t="shared" si="62"/>
        <v>3. Люблю</v>
      </c>
      <c r="I270" s="1" t="str">
        <f t="shared" si="63"/>
        <v>2. Всяко-разно</v>
      </c>
      <c r="J270" t="str">
        <f t="shared" si="64"/>
        <v>1. Недавно</v>
      </c>
      <c r="K270" t="str">
        <f t="shared" si="65"/>
        <v>2. Средний</v>
      </c>
      <c r="L270" t="str">
        <f t="shared" si="66"/>
        <v>3. Крута!!!</v>
      </c>
      <c r="M270" t="str">
        <f t="shared" si="67"/>
        <v>3. нимагубезпочты</v>
      </c>
      <c r="N270" t="str">
        <f t="shared" si="68"/>
        <v>3. Простойэтоплоха!</v>
      </c>
      <c r="O270" s="1">
        <v>32</v>
      </c>
      <c r="P270" s="1">
        <v>12</v>
      </c>
      <c r="Q270" s="1">
        <v>1</v>
      </c>
      <c r="R270" s="1">
        <v>6</v>
      </c>
      <c r="S270" s="1">
        <v>0</v>
      </c>
      <c r="T270" s="1">
        <v>14</v>
      </c>
      <c r="U270" s="1">
        <v>6</v>
      </c>
      <c r="V270" s="1">
        <v>4</v>
      </c>
      <c r="W270" s="1">
        <v>3</v>
      </c>
      <c r="X270" s="1">
        <v>2</v>
      </c>
      <c r="Y270" s="1">
        <v>2</v>
      </c>
      <c r="Z270" s="1">
        <v>2</v>
      </c>
      <c r="AA270" s="1">
        <v>3</v>
      </c>
      <c r="AB270" s="1">
        <v>2</v>
      </c>
      <c r="AC270" s="1">
        <v>2</v>
      </c>
      <c r="AD270" s="1">
        <v>2</v>
      </c>
      <c r="AE270" s="1">
        <v>2</v>
      </c>
      <c r="AF270" s="1">
        <v>3</v>
      </c>
      <c r="AG270" s="1">
        <v>4</v>
      </c>
      <c r="AH270" s="1">
        <v>4</v>
      </c>
      <c r="AI270" s="1">
        <v>4</v>
      </c>
      <c r="AJ270" s="1">
        <v>3</v>
      </c>
      <c r="AK270" s="1">
        <v>2</v>
      </c>
      <c r="AL270" s="1">
        <v>1</v>
      </c>
      <c r="AM270" s="1">
        <v>2</v>
      </c>
      <c r="AN270" s="1">
        <v>4</v>
      </c>
      <c r="AO270" s="1">
        <v>4</v>
      </c>
      <c r="AP270" s="1">
        <v>4</v>
      </c>
      <c r="AQ270" s="1">
        <v>3</v>
      </c>
      <c r="AR270" s="1">
        <v>3</v>
      </c>
      <c r="AS270" s="1">
        <v>2</v>
      </c>
      <c r="AT270" s="1">
        <v>4</v>
      </c>
      <c r="AU270" s="1">
        <v>1</v>
      </c>
      <c r="AV270" s="1">
        <v>4</v>
      </c>
      <c r="AW270" s="1">
        <v>4</v>
      </c>
      <c r="AX270" s="1">
        <v>4</v>
      </c>
      <c r="AY270" s="1">
        <v>4</v>
      </c>
      <c r="AZ270" s="1">
        <v>4</v>
      </c>
      <c r="BA270" s="1">
        <v>3</v>
      </c>
      <c r="BB270" s="1">
        <v>4</v>
      </c>
      <c r="BC270" s="1">
        <v>2</v>
      </c>
      <c r="BD270" s="1">
        <v>4</v>
      </c>
      <c r="BE270" s="1">
        <v>3</v>
      </c>
      <c r="BF270" s="1">
        <v>5</v>
      </c>
      <c r="BG270" s="1">
        <v>4</v>
      </c>
      <c r="BH270" s="1">
        <v>3</v>
      </c>
      <c r="BI270" s="1">
        <v>5</v>
      </c>
      <c r="BJ270" s="1">
        <v>5</v>
      </c>
      <c r="BK270" s="1">
        <v>5</v>
      </c>
      <c r="BL270" s="1">
        <v>5</v>
      </c>
      <c r="BM270" s="1">
        <v>5</v>
      </c>
      <c r="BN270" s="1">
        <v>4</v>
      </c>
      <c r="BO270" s="1">
        <v>4</v>
      </c>
      <c r="BP270" s="1">
        <v>2</v>
      </c>
      <c r="BQ270">
        <f t="shared" si="69"/>
        <v>25</v>
      </c>
      <c r="BR270">
        <f t="shared" si="0"/>
        <v>77</v>
      </c>
      <c r="BS270">
        <f t="shared" si="70"/>
        <v>36</v>
      </c>
    </row>
    <row r="271" spans="1:71" ht="12.75" x14ac:dyDescent="0.35">
      <c r="A271" s="2">
        <v>43348.453646666661</v>
      </c>
      <c r="B271" s="1" t="s">
        <v>58</v>
      </c>
      <c r="C271" s="1" t="str">
        <f t="shared" si="57"/>
        <v>???</v>
      </c>
      <c r="D271" s="1" t="str">
        <f t="shared" si="58"/>
        <v>2. Усталый</v>
      </c>
      <c r="E271" s="1" t="str">
        <f t="shared" si="59"/>
        <v>2. Умеренный</v>
      </c>
      <c r="F271" s="1" t="str">
        <f t="shared" si="60"/>
        <v>2. Ничотак</v>
      </c>
      <c r="G271" s="1" t="str">
        <f t="shared" si="61"/>
        <v>2. Хрен знает</v>
      </c>
      <c r="H271" s="1" t="str">
        <f t="shared" si="62"/>
        <v>3. Люблю</v>
      </c>
      <c r="I271" s="1" t="str">
        <f t="shared" si="63"/>
        <v>2. Всяко-разно</v>
      </c>
      <c r="J271" t="str">
        <f t="shared" si="64"/>
        <v>1. Недавно</v>
      </c>
      <c r="K271" t="str">
        <f t="shared" si="65"/>
        <v>2. Средний</v>
      </c>
      <c r="L271" t="str">
        <f t="shared" si="66"/>
        <v>2. Вроде был…</v>
      </c>
      <c r="M271" t="str">
        <f t="shared" si="67"/>
        <v>1. Низкие ДУ</v>
      </c>
      <c r="N271" t="str">
        <f t="shared" si="68"/>
        <v>1. Ниче, подождут</v>
      </c>
      <c r="O271" s="1">
        <v>36</v>
      </c>
      <c r="P271" s="1">
        <v>17</v>
      </c>
      <c r="Q271" s="1">
        <v>3</v>
      </c>
      <c r="R271" s="1">
        <v>6</v>
      </c>
      <c r="S271" s="1">
        <v>4</v>
      </c>
      <c r="T271" s="1">
        <v>14</v>
      </c>
      <c r="U271" s="1">
        <v>4</v>
      </c>
      <c r="V271" s="1">
        <v>4</v>
      </c>
      <c r="W271" s="1">
        <v>3</v>
      </c>
      <c r="X271" s="1">
        <v>3</v>
      </c>
      <c r="Y271" s="1">
        <v>2</v>
      </c>
      <c r="Z271" s="1">
        <v>3</v>
      </c>
      <c r="AA271" s="1">
        <v>3</v>
      </c>
      <c r="AB271" s="1">
        <v>2</v>
      </c>
      <c r="AC271" s="1">
        <v>2</v>
      </c>
      <c r="AD271" s="1">
        <v>2</v>
      </c>
      <c r="AE271" s="1">
        <v>3</v>
      </c>
      <c r="AF271" s="1">
        <v>5</v>
      </c>
      <c r="AG271" s="1">
        <v>2</v>
      </c>
      <c r="AH271" s="1">
        <v>1</v>
      </c>
      <c r="AI271" s="1">
        <v>3</v>
      </c>
      <c r="AJ271" s="1">
        <v>2</v>
      </c>
      <c r="AK271" s="1">
        <v>3</v>
      </c>
      <c r="AL271" s="1">
        <v>3</v>
      </c>
      <c r="AM271" s="1">
        <v>3</v>
      </c>
      <c r="AN271" s="1">
        <v>1</v>
      </c>
      <c r="AO271" s="1">
        <v>3</v>
      </c>
      <c r="AP271" s="1">
        <v>4</v>
      </c>
      <c r="AQ271" s="1">
        <v>3</v>
      </c>
      <c r="AR271" s="1">
        <v>1</v>
      </c>
      <c r="AS271" s="1">
        <v>1</v>
      </c>
      <c r="AT271" s="1">
        <v>2</v>
      </c>
      <c r="AU271" s="1">
        <v>3</v>
      </c>
      <c r="AV271" s="1">
        <v>1</v>
      </c>
      <c r="AW271" s="1">
        <v>1</v>
      </c>
      <c r="AX271" s="1">
        <v>4</v>
      </c>
      <c r="AY271" s="1">
        <v>4</v>
      </c>
      <c r="AZ271" s="1">
        <v>3</v>
      </c>
      <c r="BA271" s="1">
        <v>3</v>
      </c>
      <c r="BB271" s="1">
        <v>1</v>
      </c>
      <c r="BC271" s="1">
        <v>3</v>
      </c>
      <c r="BD271" s="1">
        <v>3</v>
      </c>
      <c r="BE271" s="1">
        <v>3</v>
      </c>
      <c r="BF271" s="1">
        <v>4</v>
      </c>
      <c r="BG271" s="1">
        <v>3</v>
      </c>
      <c r="BH271" s="1">
        <v>2</v>
      </c>
      <c r="BI271" s="1">
        <v>3</v>
      </c>
      <c r="BJ271" s="1">
        <v>2</v>
      </c>
      <c r="BK271" s="1">
        <v>2</v>
      </c>
      <c r="BL271" s="1">
        <v>2</v>
      </c>
      <c r="BM271" s="1">
        <v>2</v>
      </c>
      <c r="BN271" s="1">
        <v>2</v>
      </c>
      <c r="BO271" s="1">
        <v>1</v>
      </c>
      <c r="BP271" s="1">
        <v>5</v>
      </c>
      <c r="BQ271">
        <f t="shared" si="69"/>
        <v>24</v>
      </c>
      <c r="BR271">
        <f t="shared" si="0"/>
        <v>59</v>
      </c>
      <c r="BS271">
        <f t="shared" si="70"/>
        <v>16</v>
      </c>
    </row>
    <row r="272" spans="1:71" ht="12.75" x14ac:dyDescent="0.35">
      <c r="A272" s="2">
        <v>43348.466967430555</v>
      </c>
      <c r="B272" s="1" t="s">
        <v>58</v>
      </c>
      <c r="C272" s="1" t="str">
        <f t="shared" si="57"/>
        <v>М</v>
      </c>
      <c r="D272" s="1" t="str">
        <f t="shared" si="58"/>
        <v>3. В загоне</v>
      </c>
      <c r="E272" s="1" t="str">
        <f t="shared" si="59"/>
        <v>1. Высокий</v>
      </c>
      <c r="F272" s="1" t="str">
        <f t="shared" si="60"/>
        <v>1. Молодой</v>
      </c>
      <c r="G272" s="1" t="str">
        <f t="shared" si="61"/>
        <v>2. Хрен знает</v>
      </c>
      <c r="H272" s="1" t="str">
        <f t="shared" si="62"/>
        <v>1. Ненавижу</v>
      </c>
      <c r="I272" s="1" t="str">
        <f t="shared" si="63"/>
        <v>3. Нервяка</v>
      </c>
      <c r="J272" t="str">
        <f t="shared" si="64"/>
        <v>1. Недавно</v>
      </c>
      <c r="K272" t="str">
        <f t="shared" si="65"/>
        <v>2. Средний</v>
      </c>
      <c r="L272" t="str">
        <f t="shared" si="66"/>
        <v>2. Вроде был…</v>
      </c>
      <c r="M272" t="str">
        <f t="shared" si="67"/>
        <v>1. Низкие ДУ</v>
      </c>
      <c r="N272" t="str">
        <f t="shared" si="68"/>
        <v>2. ну не знаю</v>
      </c>
      <c r="O272" s="1">
        <v>28</v>
      </c>
      <c r="P272" s="1">
        <v>10</v>
      </c>
      <c r="Q272" s="1">
        <v>1</v>
      </c>
      <c r="R272" s="1">
        <v>3</v>
      </c>
      <c r="S272" s="1">
        <v>3</v>
      </c>
      <c r="T272" s="1">
        <v>12</v>
      </c>
      <c r="U272" s="1">
        <v>5</v>
      </c>
      <c r="V272" s="1">
        <v>6</v>
      </c>
      <c r="W272" s="1">
        <v>5</v>
      </c>
      <c r="X272" s="1">
        <v>4</v>
      </c>
      <c r="Y272" s="1">
        <v>5</v>
      </c>
      <c r="Z272" s="1">
        <v>2</v>
      </c>
      <c r="AA272" s="1">
        <v>3</v>
      </c>
      <c r="AB272" s="1">
        <v>5</v>
      </c>
      <c r="AC272" s="1">
        <v>5</v>
      </c>
      <c r="AD272" s="1">
        <v>5</v>
      </c>
      <c r="AE272" s="1">
        <v>4</v>
      </c>
      <c r="AF272" s="1">
        <v>2</v>
      </c>
      <c r="AG272" s="1">
        <v>4</v>
      </c>
      <c r="AH272" s="1">
        <v>4</v>
      </c>
      <c r="AI272" s="1">
        <v>4</v>
      </c>
      <c r="AJ272" s="1">
        <v>4</v>
      </c>
      <c r="AK272" s="1">
        <v>2</v>
      </c>
      <c r="AL272" s="1">
        <v>3</v>
      </c>
      <c r="AM272" s="1">
        <v>4</v>
      </c>
      <c r="AN272" s="1">
        <v>4</v>
      </c>
      <c r="AO272" s="1">
        <v>4</v>
      </c>
      <c r="AP272" s="1">
        <v>4</v>
      </c>
      <c r="AQ272" s="1">
        <v>2</v>
      </c>
      <c r="AR272" s="1">
        <v>4</v>
      </c>
      <c r="AS272" s="1">
        <v>1</v>
      </c>
      <c r="AT272" s="1">
        <v>3</v>
      </c>
      <c r="AU272" s="1">
        <v>1</v>
      </c>
      <c r="AV272" s="1">
        <v>4</v>
      </c>
      <c r="AW272" s="1">
        <v>4</v>
      </c>
      <c r="AX272" s="1">
        <v>4</v>
      </c>
      <c r="AY272" s="1">
        <v>4</v>
      </c>
      <c r="AZ272" s="1">
        <v>2</v>
      </c>
      <c r="BA272" s="1">
        <v>4</v>
      </c>
      <c r="BB272" s="1">
        <v>4</v>
      </c>
      <c r="BC272" s="1">
        <v>4</v>
      </c>
      <c r="BD272" s="1">
        <v>4</v>
      </c>
      <c r="BE272" s="1">
        <v>3</v>
      </c>
      <c r="BF272" s="1">
        <v>5</v>
      </c>
      <c r="BG272" s="1">
        <v>3</v>
      </c>
      <c r="BH272" s="1">
        <v>4</v>
      </c>
      <c r="BI272" s="1">
        <v>1</v>
      </c>
      <c r="BJ272" s="1">
        <v>1</v>
      </c>
      <c r="BK272" s="1">
        <v>1</v>
      </c>
      <c r="BL272" s="1">
        <v>1</v>
      </c>
      <c r="BM272" s="1">
        <v>3</v>
      </c>
      <c r="BN272" s="1">
        <v>1</v>
      </c>
      <c r="BO272" s="1">
        <v>1</v>
      </c>
      <c r="BP272" s="1">
        <v>3</v>
      </c>
      <c r="BQ272">
        <f t="shared" si="69"/>
        <v>44</v>
      </c>
      <c r="BR272">
        <f t="shared" si="0"/>
        <v>81</v>
      </c>
      <c r="BS272">
        <f t="shared" si="70"/>
        <v>13</v>
      </c>
    </row>
    <row r="273" spans="1:71" ht="12.75" x14ac:dyDescent="0.35">
      <c r="A273" s="2">
        <v>43348.473857488425</v>
      </c>
      <c r="B273" s="1" t="s">
        <v>58</v>
      </c>
      <c r="C273" s="1" t="str">
        <f t="shared" si="57"/>
        <v>ЖКСП</v>
      </c>
      <c r="D273" s="1" t="str">
        <f t="shared" si="58"/>
        <v>2. Усталый</v>
      </c>
      <c r="E273" s="1" t="str">
        <f t="shared" si="59"/>
        <v>3. Низкий</v>
      </c>
      <c r="F273" s="1" t="str">
        <f t="shared" si="60"/>
        <v>3. Старый</v>
      </c>
      <c r="G273" s="1" t="str">
        <f t="shared" si="61"/>
        <v>1. Легко заменим</v>
      </c>
      <c r="H273" s="1" t="str">
        <f t="shared" si="62"/>
        <v>2. Ну так...</v>
      </c>
      <c r="I273" s="1" t="str">
        <f t="shared" si="63"/>
        <v>2. Всяко-разно</v>
      </c>
      <c r="J273" t="str">
        <f t="shared" si="64"/>
        <v>2. Вроде был…</v>
      </c>
      <c r="K273" t="str">
        <f t="shared" si="65"/>
        <v>2. Средний</v>
      </c>
      <c r="L273" t="str">
        <f t="shared" si="66"/>
        <v>2. Вроде был…</v>
      </c>
      <c r="M273" t="str">
        <f t="shared" si="67"/>
        <v>1. Низкие ДУ</v>
      </c>
      <c r="N273" t="str">
        <f t="shared" si="68"/>
        <v>1. Ниче, подождут</v>
      </c>
      <c r="O273" s="1">
        <v>47</v>
      </c>
      <c r="P273" s="1">
        <v>27</v>
      </c>
      <c r="Q273" s="1">
        <v>8</v>
      </c>
      <c r="R273" s="1">
        <v>4</v>
      </c>
      <c r="S273" s="1">
        <v>6</v>
      </c>
      <c r="T273" s="1">
        <v>14</v>
      </c>
      <c r="U273" s="1">
        <v>5</v>
      </c>
      <c r="V273" s="1">
        <v>4</v>
      </c>
      <c r="W273" s="1">
        <v>4</v>
      </c>
      <c r="X273" s="1">
        <v>2</v>
      </c>
      <c r="Y273" s="1">
        <v>2</v>
      </c>
      <c r="Z273" s="1">
        <v>4</v>
      </c>
      <c r="AA273" s="1">
        <v>2</v>
      </c>
      <c r="AB273" s="1">
        <v>3</v>
      </c>
      <c r="AC273" s="1">
        <v>2</v>
      </c>
      <c r="AD273" s="1">
        <v>4</v>
      </c>
      <c r="AE273" s="1">
        <v>2</v>
      </c>
      <c r="AF273" s="1">
        <v>4</v>
      </c>
      <c r="AG273" s="1">
        <v>4</v>
      </c>
      <c r="AH273" s="1">
        <v>1</v>
      </c>
      <c r="AI273" s="1">
        <v>2</v>
      </c>
      <c r="AJ273" s="1">
        <v>3</v>
      </c>
      <c r="AK273" s="1">
        <v>2</v>
      </c>
      <c r="AL273" s="1">
        <v>1</v>
      </c>
      <c r="AM273" s="1">
        <v>1</v>
      </c>
      <c r="AN273" s="1">
        <v>1</v>
      </c>
      <c r="AO273" s="1">
        <v>2</v>
      </c>
      <c r="AP273" s="1">
        <v>2</v>
      </c>
      <c r="AQ273" s="1">
        <v>2</v>
      </c>
      <c r="AR273" s="1">
        <v>1</v>
      </c>
      <c r="AS273" s="1">
        <v>2</v>
      </c>
      <c r="AT273" s="1">
        <v>1</v>
      </c>
      <c r="AU273" s="1">
        <v>2</v>
      </c>
      <c r="AV273" s="1">
        <v>1</v>
      </c>
      <c r="AW273" s="1">
        <v>1</v>
      </c>
      <c r="AX273" s="1">
        <v>2</v>
      </c>
      <c r="AY273" s="1">
        <v>2</v>
      </c>
      <c r="AZ273" s="1">
        <v>4</v>
      </c>
      <c r="BA273" s="1">
        <v>1</v>
      </c>
      <c r="BB273" s="1">
        <v>1</v>
      </c>
      <c r="BC273" s="1">
        <v>2</v>
      </c>
      <c r="BD273" s="1">
        <v>2</v>
      </c>
      <c r="BE273" s="1">
        <v>3</v>
      </c>
      <c r="BF273" s="1">
        <v>3</v>
      </c>
      <c r="BG273" s="1">
        <v>2</v>
      </c>
      <c r="BH273" s="1">
        <v>2</v>
      </c>
      <c r="BI273" s="1">
        <v>1</v>
      </c>
      <c r="BJ273" s="1">
        <v>1</v>
      </c>
      <c r="BK273" s="1">
        <v>1</v>
      </c>
      <c r="BL273" s="1">
        <v>1</v>
      </c>
      <c r="BM273" s="1">
        <v>1</v>
      </c>
      <c r="BN273" s="1">
        <v>1</v>
      </c>
      <c r="BO273" s="1">
        <v>1</v>
      </c>
      <c r="BP273" s="1">
        <v>2</v>
      </c>
      <c r="BQ273">
        <f t="shared" si="69"/>
        <v>25</v>
      </c>
      <c r="BR273">
        <f t="shared" si="0"/>
        <v>42</v>
      </c>
      <c r="BS273">
        <f t="shared" si="70"/>
        <v>9</v>
      </c>
    </row>
    <row r="274" spans="1:71" ht="12.75" x14ac:dyDescent="0.35">
      <c r="A274" s="2">
        <v>43348.526447627315</v>
      </c>
      <c r="B274" s="1" t="s">
        <v>59</v>
      </c>
      <c r="C274" s="1" t="str">
        <f t="shared" si="57"/>
        <v>ЖКСП</v>
      </c>
      <c r="D274" s="1" t="str">
        <f t="shared" si="58"/>
        <v>2. Усталый</v>
      </c>
      <c r="E274" s="1" t="str">
        <f t="shared" si="59"/>
        <v>3. Низкий</v>
      </c>
      <c r="F274" s="1" t="str">
        <f t="shared" si="60"/>
        <v>2. Ничотак</v>
      </c>
      <c r="G274" s="1" t="str">
        <f t="shared" si="61"/>
        <v>2. Хрен знает</v>
      </c>
      <c r="H274" s="1" t="str">
        <f t="shared" si="62"/>
        <v>3. Люблю</v>
      </c>
      <c r="I274" s="1" t="str">
        <f t="shared" si="63"/>
        <v>2. Всяко-разно</v>
      </c>
      <c r="J274" t="str">
        <f t="shared" si="64"/>
        <v>1. Недавно</v>
      </c>
      <c r="K274" t="str">
        <f t="shared" si="65"/>
        <v>2. Средний</v>
      </c>
      <c r="L274" t="str">
        <f t="shared" si="66"/>
        <v>3. Крута!!!</v>
      </c>
      <c r="M274" t="str">
        <f t="shared" si="67"/>
        <v>1. Низкие ДУ</v>
      </c>
      <c r="N274" t="str">
        <f t="shared" si="68"/>
        <v>1. Ниче, подождут</v>
      </c>
      <c r="O274" s="1">
        <v>45</v>
      </c>
      <c r="P274" s="1">
        <v>22</v>
      </c>
      <c r="Q274" s="1">
        <v>7</v>
      </c>
      <c r="R274" s="1">
        <v>6</v>
      </c>
      <c r="S274" s="1">
        <v>4</v>
      </c>
      <c r="T274" s="1">
        <v>14</v>
      </c>
      <c r="U274" s="1">
        <v>6</v>
      </c>
      <c r="V274" s="1">
        <v>3</v>
      </c>
      <c r="W274" s="1">
        <v>3</v>
      </c>
      <c r="X274" s="1">
        <v>3</v>
      </c>
      <c r="Y274" s="1">
        <v>3</v>
      </c>
      <c r="Z274" s="1">
        <v>4</v>
      </c>
      <c r="AA274" s="1">
        <v>2</v>
      </c>
      <c r="AB274" s="1">
        <v>2</v>
      </c>
      <c r="AC274" s="1">
        <v>2</v>
      </c>
      <c r="AD274" s="1">
        <v>2</v>
      </c>
      <c r="AE274" s="1">
        <v>2</v>
      </c>
      <c r="AF274" s="1">
        <v>3</v>
      </c>
      <c r="AG274" s="1">
        <v>3</v>
      </c>
      <c r="AH274" s="1">
        <v>2</v>
      </c>
      <c r="AI274" s="1">
        <v>2</v>
      </c>
      <c r="AJ274" s="1">
        <v>2</v>
      </c>
      <c r="AK274" s="1">
        <v>2</v>
      </c>
      <c r="AL274" s="1">
        <v>2</v>
      </c>
      <c r="AM274" s="1">
        <v>1</v>
      </c>
      <c r="AN274" s="1">
        <v>2</v>
      </c>
      <c r="AO274" s="1">
        <v>3</v>
      </c>
      <c r="AP274" s="1">
        <v>2</v>
      </c>
      <c r="AQ274" s="1">
        <v>2</v>
      </c>
      <c r="AR274" s="1">
        <v>1</v>
      </c>
      <c r="AS274" s="1">
        <v>3</v>
      </c>
      <c r="AT274" s="1">
        <v>2</v>
      </c>
      <c r="AU274" s="1">
        <v>2</v>
      </c>
      <c r="AV274" s="1">
        <v>1</v>
      </c>
      <c r="AW274" s="1">
        <v>3</v>
      </c>
      <c r="AX274" s="1">
        <v>2</v>
      </c>
      <c r="AY274" s="1">
        <v>2</v>
      </c>
      <c r="AZ274" s="1">
        <v>1</v>
      </c>
      <c r="BA274" s="1">
        <v>2</v>
      </c>
      <c r="BB274" s="1">
        <v>3</v>
      </c>
      <c r="BC274" s="1">
        <v>1</v>
      </c>
      <c r="BD274" s="1">
        <v>1</v>
      </c>
      <c r="BE274" s="1">
        <v>1</v>
      </c>
      <c r="BF274" s="1">
        <v>4</v>
      </c>
      <c r="BG274" s="1">
        <v>4</v>
      </c>
      <c r="BH274" s="1">
        <v>3</v>
      </c>
      <c r="BI274" s="1">
        <v>1</v>
      </c>
      <c r="BJ274" s="1">
        <v>1</v>
      </c>
      <c r="BK274" s="1">
        <v>1</v>
      </c>
      <c r="BL274" s="1">
        <v>1</v>
      </c>
      <c r="BM274" s="1">
        <v>2</v>
      </c>
      <c r="BN274" s="1">
        <v>1</v>
      </c>
      <c r="BO274" s="1">
        <v>1</v>
      </c>
      <c r="BP274" s="1">
        <v>4</v>
      </c>
      <c r="BQ274">
        <f t="shared" si="69"/>
        <v>24</v>
      </c>
      <c r="BR274">
        <f t="shared" si="0"/>
        <v>45</v>
      </c>
      <c r="BS274">
        <f t="shared" si="70"/>
        <v>11</v>
      </c>
    </row>
    <row r="275" spans="1:71" ht="12.75" x14ac:dyDescent="0.35">
      <c r="A275" s="2">
        <v>43348.536044247681</v>
      </c>
      <c r="B275" s="1" t="s">
        <v>59</v>
      </c>
      <c r="C275" s="1" t="str">
        <f t="shared" si="57"/>
        <v>???</v>
      </c>
      <c r="D275" s="1" t="str">
        <f t="shared" si="58"/>
        <v>1. Не уставший</v>
      </c>
      <c r="E275" s="1" t="str">
        <f t="shared" si="59"/>
        <v>2. Умеренный</v>
      </c>
      <c r="F275" s="1" t="str">
        <f t="shared" si="60"/>
        <v>2. Ничотак</v>
      </c>
      <c r="G275" s="1" t="str">
        <f t="shared" si="61"/>
        <v>2. Хрен знает</v>
      </c>
      <c r="H275" s="1" t="str">
        <f t="shared" si="62"/>
        <v>3. Люблю</v>
      </c>
      <c r="I275" s="1" t="str">
        <f t="shared" si="63"/>
        <v>2. Всяко-разно</v>
      </c>
      <c r="J275" t="str">
        <f t="shared" si="64"/>
        <v>1. Недавно</v>
      </c>
      <c r="K275" t="str">
        <f t="shared" si="65"/>
        <v>2. Средний</v>
      </c>
      <c r="L275" t="str">
        <f t="shared" si="66"/>
        <v>2. Вроде был…</v>
      </c>
      <c r="M275" t="str">
        <f t="shared" si="67"/>
        <v>1. Низкие ДУ</v>
      </c>
      <c r="N275" t="str">
        <f t="shared" si="68"/>
        <v>1. Ниче, подождут</v>
      </c>
      <c r="O275" s="1">
        <v>38</v>
      </c>
      <c r="P275" s="1">
        <v>20</v>
      </c>
      <c r="Q275" s="1">
        <v>2</v>
      </c>
      <c r="R275" s="1">
        <v>6</v>
      </c>
      <c r="S275" s="1">
        <v>0</v>
      </c>
      <c r="T275" s="1">
        <v>14</v>
      </c>
      <c r="U275" s="1">
        <v>4</v>
      </c>
      <c r="V275" s="1">
        <v>3</v>
      </c>
      <c r="W275" s="1">
        <v>2</v>
      </c>
      <c r="X275" s="1">
        <v>2</v>
      </c>
      <c r="Y275" s="1">
        <v>2</v>
      </c>
      <c r="Z275" s="1">
        <v>5</v>
      </c>
      <c r="AA275" s="1">
        <v>2</v>
      </c>
      <c r="AB275" s="1">
        <v>4</v>
      </c>
      <c r="AC275" s="1">
        <v>3</v>
      </c>
      <c r="AD275" s="1">
        <v>1</v>
      </c>
      <c r="AE275" s="1">
        <v>2</v>
      </c>
      <c r="AF275" s="1">
        <v>4</v>
      </c>
      <c r="AG275" s="1">
        <v>3</v>
      </c>
      <c r="AH275" s="1">
        <v>3</v>
      </c>
      <c r="AI275" s="1">
        <v>2</v>
      </c>
      <c r="AJ275" s="1">
        <v>2</v>
      </c>
      <c r="AK275" s="1">
        <v>3</v>
      </c>
      <c r="AL275" s="1">
        <v>3</v>
      </c>
      <c r="AM275" s="1">
        <v>3</v>
      </c>
      <c r="AN275" s="1">
        <v>2</v>
      </c>
      <c r="AO275" s="1">
        <v>4</v>
      </c>
      <c r="AP275" s="1">
        <v>2</v>
      </c>
      <c r="AQ275" s="1">
        <v>2</v>
      </c>
      <c r="AR275" s="1">
        <v>2</v>
      </c>
      <c r="AS275" s="1">
        <v>3</v>
      </c>
      <c r="AT275" s="1">
        <v>3</v>
      </c>
      <c r="AU275" s="1">
        <v>3</v>
      </c>
      <c r="AV275" s="1">
        <v>3</v>
      </c>
      <c r="AW275" s="1">
        <v>2</v>
      </c>
      <c r="AX275" s="1">
        <v>2</v>
      </c>
      <c r="AY275" s="1">
        <v>3</v>
      </c>
      <c r="AZ275" s="1">
        <v>1</v>
      </c>
      <c r="BA275" s="1">
        <v>3</v>
      </c>
      <c r="BB275" s="1">
        <v>2</v>
      </c>
      <c r="BC275" s="1">
        <v>1</v>
      </c>
      <c r="BD275" s="1">
        <v>2</v>
      </c>
      <c r="BE275" s="1">
        <v>3</v>
      </c>
      <c r="BF275" s="1">
        <v>4</v>
      </c>
      <c r="BG275" s="1">
        <v>5</v>
      </c>
      <c r="BH275" s="1">
        <v>2</v>
      </c>
      <c r="BI275" s="1">
        <v>1</v>
      </c>
      <c r="BJ275" s="1">
        <v>2</v>
      </c>
      <c r="BK275" s="1">
        <v>4</v>
      </c>
      <c r="BL275" s="1">
        <v>3</v>
      </c>
      <c r="BM275" s="1">
        <v>2</v>
      </c>
      <c r="BN275" s="1">
        <v>1</v>
      </c>
      <c r="BO275" s="1">
        <v>1</v>
      </c>
      <c r="BP275" s="1">
        <v>3</v>
      </c>
      <c r="BQ275">
        <f t="shared" si="69"/>
        <v>21</v>
      </c>
      <c r="BR275">
        <f t="shared" si="0"/>
        <v>59</v>
      </c>
      <c r="BS275">
        <f t="shared" si="70"/>
        <v>16</v>
      </c>
    </row>
    <row r="276" spans="1:71" ht="12.75" x14ac:dyDescent="0.35">
      <c r="A276" s="2">
        <v>43348.539981157403</v>
      </c>
      <c r="B276" s="1" t="s">
        <v>58</v>
      </c>
      <c r="C276" s="1" t="str">
        <f t="shared" si="57"/>
        <v>М</v>
      </c>
      <c r="D276" s="1" t="str">
        <f t="shared" si="58"/>
        <v>2. Усталый</v>
      </c>
      <c r="E276" s="1" t="str">
        <f t="shared" si="59"/>
        <v>1. Высокий</v>
      </c>
      <c r="F276" s="1" t="str">
        <f t="shared" si="60"/>
        <v>2. Ничотак</v>
      </c>
      <c r="G276" s="1" t="str">
        <f t="shared" si="61"/>
        <v>2. Хрен знает</v>
      </c>
      <c r="H276" s="1" t="str">
        <f t="shared" si="62"/>
        <v>1. Ненавижу</v>
      </c>
      <c r="I276" s="1" t="str">
        <f t="shared" si="63"/>
        <v>3. Нервяка</v>
      </c>
      <c r="J276" t="str">
        <f t="shared" si="64"/>
        <v>3. Очень давно</v>
      </c>
      <c r="K276" t="str">
        <f t="shared" si="65"/>
        <v>2. Средний</v>
      </c>
      <c r="L276" t="str">
        <f t="shared" si="66"/>
        <v>3. Крута!!!</v>
      </c>
      <c r="M276" t="str">
        <f t="shared" si="67"/>
        <v>1. Низкие ДУ</v>
      </c>
      <c r="N276" t="str">
        <f t="shared" si="68"/>
        <v>1. Ниче, подождут</v>
      </c>
      <c r="O276" s="1">
        <v>38</v>
      </c>
      <c r="P276" s="1">
        <v>18</v>
      </c>
      <c r="Q276" s="1">
        <v>1</v>
      </c>
      <c r="R276" s="1">
        <v>3</v>
      </c>
      <c r="S276" s="1">
        <v>120</v>
      </c>
      <c r="T276" s="1">
        <v>14</v>
      </c>
      <c r="U276" s="1">
        <v>6</v>
      </c>
      <c r="V276" s="1">
        <v>6</v>
      </c>
      <c r="W276" s="1">
        <v>3</v>
      </c>
      <c r="X276" s="1">
        <v>3</v>
      </c>
      <c r="Y276" s="1">
        <v>2</v>
      </c>
      <c r="Z276" s="1">
        <v>2</v>
      </c>
      <c r="AA276" s="1">
        <v>4</v>
      </c>
      <c r="AB276" s="1">
        <v>2</v>
      </c>
      <c r="AC276" s="1">
        <v>2</v>
      </c>
      <c r="AD276" s="1">
        <v>1</v>
      </c>
      <c r="AE276" s="1">
        <v>3</v>
      </c>
      <c r="AF276" s="1">
        <v>3</v>
      </c>
      <c r="AG276" s="1">
        <v>2</v>
      </c>
      <c r="AH276" s="1">
        <v>4</v>
      </c>
      <c r="AI276" s="1">
        <v>3</v>
      </c>
      <c r="AJ276" s="1">
        <v>4</v>
      </c>
      <c r="AK276" s="1">
        <v>4</v>
      </c>
      <c r="AL276" s="1">
        <v>4</v>
      </c>
      <c r="AM276" s="1">
        <v>2</v>
      </c>
      <c r="AN276" s="1">
        <v>4</v>
      </c>
      <c r="AO276" s="1">
        <v>4</v>
      </c>
      <c r="AP276" s="1">
        <v>4</v>
      </c>
      <c r="AQ276" s="1">
        <v>4</v>
      </c>
      <c r="AR276" s="1">
        <v>4</v>
      </c>
      <c r="AS276" s="1">
        <v>2</v>
      </c>
      <c r="AT276" s="1">
        <v>2</v>
      </c>
      <c r="AU276" s="1">
        <v>4</v>
      </c>
      <c r="AV276" s="1">
        <v>3</v>
      </c>
      <c r="AW276" s="1">
        <v>4</v>
      </c>
      <c r="AX276" s="1">
        <v>3</v>
      </c>
      <c r="AY276" s="1">
        <v>2</v>
      </c>
      <c r="AZ276" s="1">
        <v>3</v>
      </c>
      <c r="BA276" s="1">
        <v>3</v>
      </c>
      <c r="BB276" s="1">
        <v>1</v>
      </c>
      <c r="BC276" s="1">
        <v>4</v>
      </c>
      <c r="BD276" s="1">
        <v>3</v>
      </c>
      <c r="BE276" s="1">
        <v>2</v>
      </c>
      <c r="BF276" s="1">
        <v>3</v>
      </c>
      <c r="BG276" s="1">
        <v>4</v>
      </c>
      <c r="BH276" s="1">
        <v>4</v>
      </c>
      <c r="BI276" s="1">
        <v>2</v>
      </c>
      <c r="BJ276" s="1">
        <v>2</v>
      </c>
      <c r="BK276" s="1">
        <v>1</v>
      </c>
      <c r="BL276" s="1">
        <v>2</v>
      </c>
      <c r="BM276" s="1">
        <v>2</v>
      </c>
      <c r="BN276" s="1">
        <v>2</v>
      </c>
      <c r="BO276" s="1">
        <v>2</v>
      </c>
      <c r="BP276" s="1">
        <v>5</v>
      </c>
      <c r="BQ276">
        <f t="shared" si="69"/>
        <v>27</v>
      </c>
      <c r="BR276">
        <f t="shared" si="0"/>
        <v>77</v>
      </c>
      <c r="BS276">
        <f t="shared" si="70"/>
        <v>17</v>
      </c>
    </row>
    <row r="277" spans="1:71" ht="12.75" x14ac:dyDescent="0.35">
      <c r="A277" s="2">
        <v>43348.569185381944</v>
      </c>
      <c r="B277" s="1" t="s">
        <v>58</v>
      </c>
      <c r="C277" s="1" t="str">
        <f t="shared" si="57"/>
        <v>???</v>
      </c>
      <c r="D277" s="1" t="str">
        <f t="shared" si="58"/>
        <v>1. Не уставший</v>
      </c>
      <c r="E277" s="1" t="str">
        <f t="shared" si="59"/>
        <v>3. Низкий</v>
      </c>
      <c r="F277" s="1" t="str">
        <f t="shared" si="60"/>
        <v>1. Молодой</v>
      </c>
      <c r="G277" s="1" t="str">
        <f t="shared" si="61"/>
        <v>2. Хрен знает</v>
      </c>
      <c r="H277" s="1" t="str">
        <f t="shared" si="62"/>
        <v>3. Люблю</v>
      </c>
      <c r="I277" s="1" t="str">
        <f t="shared" si="63"/>
        <v>2. Всяко-разно</v>
      </c>
      <c r="J277" t="str">
        <f t="shared" si="64"/>
        <v>1. Недавно</v>
      </c>
      <c r="K277" t="str">
        <f t="shared" si="65"/>
        <v>2. Средний</v>
      </c>
      <c r="L277" t="str">
        <f t="shared" si="66"/>
        <v>2. Вроде был…</v>
      </c>
      <c r="M277" t="str">
        <f t="shared" si="67"/>
        <v>1. Низкие ДУ</v>
      </c>
      <c r="N277" t="str">
        <f t="shared" si="68"/>
        <v>1. Ниче, подождут</v>
      </c>
      <c r="O277" s="1">
        <v>29</v>
      </c>
      <c r="P277" s="1">
        <v>7</v>
      </c>
      <c r="Q277" s="1">
        <v>4</v>
      </c>
      <c r="R277" s="1">
        <v>6</v>
      </c>
      <c r="S277" s="1">
        <v>1</v>
      </c>
      <c r="T277" s="1">
        <v>7</v>
      </c>
      <c r="U277" s="1">
        <v>5</v>
      </c>
      <c r="V277" s="1">
        <v>4</v>
      </c>
      <c r="W277" s="1">
        <v>2</v>
      </c>
      <c r="X277" s="1">
        <v>2</v>
      </c>
      <c r="Y277" s="1">
        <v>2</v>
      </c>
      <c r="Z277" s="1">
        <v>4</v>
      </c>
      <c r="AA277" s="1">
        <v>1</v>
      </c>
      <c r="AB277" s="1">
        <v>2</v>
      </c>
      <c r="AC277" s="1">
        <v>1</v>
      </c>
      <c r="AD277" s="1">
        <v>1</v>
      </c>
      <c r="AE277" s="1">
        <v>1</v>
      </c>
      <c r="AF277" s="1">
        <v>4</v>
      </c>
      <c r="AG277" s="1">
        <v>3</v>
      </c>
      <c r="AH277" s="1">
        <v>3</v>
      </c>
      <c r="AI277" s="1">
        <v>2</v>
      </c>
      <c r="AJ277" s="1">
        <v>2</v>
      </c>
      <c r="AK277" s="1">
        <v>2</v>
      </c>
      <c r="AL277" s="1">
        <v>2</v>
      </c>
      <c r="AM277" s="1">
        <v>1</v>
      </c>
      <c r="AN277" s="1">
        <v>3</v>
      </c>
      <c r="AO277" s="1">
        <v>4</v>
      </c>
      <c r="AP277" s="1">
        <v>4</v>
      </c>
      <c r="AQ277" s="1">
        <v>2</v>
      </c>
      <c r="AR277" s="1">
        <v>1</v>
      </c>
      <c r="AS277" s="1">
        <v>1</v>
      </c>
      <c r="AT277" s="1">
        <v>2</v>
      </c>
      <c r="AU277" s="1">
        <v>1</v>
      </c>
      <c r="AV277" s="1">
        <v>2</v>
      </c>
      <c r="AW277" s="1">
        <v>1</v>
      </c>
      <c r="AX277" s="1">
        <v>2</v>
      </c>
      <c r="AY277" s="1">
        <v>1</v>
      </c>
      <c r="AZ277" s="1">
        <v>2</v>
      </c>
      <c r="BA277" s="1">
        <v>2</v>
      </c>
      <c r="BB277" s="1">
        <v>1</v>
      </c>
      <c r="BC277" s="1">
        <v>1</v>
      </c>
      <c r="BD277" s="1">
        <v>1</v>
      </c>
      <c r="BE277" s="1">
        <v>1</v>
      </c>
      <c r="BF277" s="1">
        <v>4</v>
      </c>
      <c r="BG277" s="1">
        <v>4</v>
      </c>
      <c r="BH277" s="1">
        <v>4</v>
      </c>
      <c r="BI277" s="1">
        <v>3</v>
      </c>
      <c r="BJ277" s="1">
        <v>1</v>
      </c>
      <c r="BK277" s="1">
        <v>2</v>
      </c>
      <c r="BL277" s="1">
        <v>2</v>
      </c>
      <c r="BM277" s="1">
        <v>1</v>
      </c>
      <c r="BN277" s="1">
        <v>2</v>
      </c>
      <c r="BO277" s="1">
        <v>1</v>
      </c>
      <c r="BP277" s="1">
        <v>5</v>
      </c>
      <c r="BQ277">
        <f t="shared" si="69"/>
        <v>16</v>
      </c>
      <c r="BR277">
        <f t="shared" si="0"/>
        <v>44</v>
      </c>
      <c r="BS277">
        <f t="shared" si="70"/>
        <v>16</v>
      </c>
    </row>
    <row r="278" spans="1:71" ht="12.75" x14ac:dyDescent="0.35">
      <c r="A278" s="2">
        <v>43348.632047858795</v>
      </c>
      <c r="B278" s="1" t="s">
        <v>58</v>
      </c>
      <c r="C278" s="1" t="str">
        <f t="shared" si="57"/>
        <v>???</v>
      </c>
      <c r="D278" s="1" t="str">
        <f t="shared" si="58"/>
        <v>2. Усталый</v>
      </c>
      <c r="E278" s="1" t="str">
        <f t="shared" si="59"/>
        <v>3. Низкий</v>
      </c>
      <c r="F278" s="1" t="str">
        <f t="shared" si="60"/>
        <v>3. Старый</v>
      </c>
      <c r="G278" s="1" t="str">
        <f t="shared" si="61"/>
        <v>2. Хрен знает</v>
      </c>
      <c r="H278" s="1" t="str">
        <f t="shared" si="62"/>
        <v>2. Ну так...</v>
      </c>
      <c r="I278" s="1" t="str">
        <f t="shared" si="63"/>
        <v>2. Всяко-разно</v>
      </c>
      <c r="J278" t="str">
        <f t="shared" si="64"/>
        <v>1. Недавно</v>
      </c>
      <c r="K278" t="str">
        <f t="shared" si="65"/>
        <v>3. Большой</v>
      </c>
      <c r="L278" t="str">
        <f t="shared" si="66"/>
        <v>2. Вроде был…</v>
      </c>
      <c r="M278" t="str">
        <f t="shared" si="67"/>
        <v>1. Низкие ДУ</v>
      </c>
      <c r="N278" t="str">
        <f t="shared" si="68"/>
        <v>1. Ниче, подождут</v>
      </c>
      <c r="O278" s="1">
        <v>51</v>
      </c>
      <c r="P278" s="1">
        <v>35</v>
      </c>
      <c r="Q278" s="1">
        <v>4</v>
      </c>
      <c r="R278" s="1">
        <v>4</v>
      </c>
      <c r="S278" s="1">
        <v>2</v>
      </c>
      <c r="T278" s="1">
        <v>53</v>
      </c>
      <c r="U278" s="1">
        <v>5</v>
      </c>
      <c r="V278" s="1">
        <v>5</v>
      </c>
      <c r="W278" s="1">
        <v>3</v>
      </c>
      <c r="X278" s="1">
        <v>4</v>
      </c>
      <c r="Y278" s="1">
        <v>3</v>
      </c>
      <c r="Z278" s="1">
        <v>3</v>
      </c>
      <c r="AA278" s="1">
        <v>4</v>
      </c>
      <c r="AB278" s="1">
        <v>2</v>
      </c>
      <c r="AC278" s="1">
        <v>2</v>
      </c>
      <c r="AD278" s="1">
        <v>2</v>
      </c>
      <c r="AE278" s="1">
        <v>1</v>
      </c>
      <c r="AF278" s="1">
        <v>5</v>
      </c>
      <c r="AG278" s="1">
        <v>3</v>
      </c>
      <c r="AH278" s="1">
        <v>2</v>
      </c>
      <c r="AI278" s="1">
        <v>1</v>
      </c>
      <c r="AJ278" s="1">
        <v>4</v>
      </c>
      <c r="AK278" s="1">
        <v>2</v>
      </c>
      <c r="AL278" s="1">
        <v>1</v>
      </c>
      <c r="AM278" s="1">
        <v>1</v>
      </c>
      <c r="AN278" s="1">
        <v>1</v>
      </c>
      <c r="AO278" s="1">
        <v>2</v>
      </c>
      <c r="AP278" s="1">
        <v>3</v>
      </c>
      <c r="AQ278" s="1">
        <v>4</v>
      </c>
      <c r="AR278" s="1">
        <v>1</v>
      </c>
      <c r="AS278" s="1">
        <v>1</v>
      </c>
      <c r="AT278" s="1">
        <v>1</v>
      </c>
      <c r="AU278" s="1">
        <v>2</v>
      </c>
      <c r="AV278" s="1">
        <v>2</v>
      </c>
      <c r="AW278" s="1">
        <v>2</v>
      </c>
      <c r="AX278" s="1">
        <v>1</v>
      </c>
      <c r="AY278" s="1">
        <v>2</v>
      </c>
      <c r="AZ278" s="1">
        <v>1</v>
      </c>
      <c r="BA278" s="1">
        <v>1</v>
      </c>
      <c r="BB278" s="1">
        <v>1</v>
      </c>
      <c r="BC278" s="1">
        <v>1</v>
      </c>
      <c r="BD278" s="1">
        <v>1</v>
      </c>
      <c r="BE278" s="1">
        <v>3</v>
      </c>
      <c r="BF278" s="1">
        <v>1</v>
      </c>
      <c r="BG278" s="1">
        <v>5</v>
      </c>
      <c r="BH278" s="1">
        <v>5</v>
      </c>
      <c r="BI278" s="1">
        <v>2</v>
      </c>
      <c r="BJ278" s="1">
        <v>3</v>
      </c>
      <c r="BK278" s="1">
        <v>1</v>
      </c>
      <c r="BL278" s="1">
        <v>3</v>
      </c>
      <c r="BM278" s="1">
        <v>1</v>
      </c>
      <c r="BN278" s="1">
        <v>3</v>
      </c>
      <c r="BO278" s="1">
        <v>1</v>
      </c>
      <c r="BP278" s="1">
        <v>4</v>
      </c>
      <c r="BQ278">
        <f t="shared" si="69"/>
        <v>25</v>
      </c>
      <c r="BR278">
        <f t="shared" si="0"/>
        <v>41</v>
      </c>
      <c r="BS278">
        <f t="shared" si="70"/>
        <v>19</v>
      </c>
    </row>
    <row r="279" spans="1:71" ht="12.75" x14ac:dyDescent="0.35">
      <c r="A279" s="2">
        <v>43348.662243055558</v>
      </c>
      <c r="B279" s="1" t="s">
        <v>58</v>
      </c>
      <c r="C279" s="1" t="str">
        <f t="shared" si="57"/>
        <v>М</v>
      </c>
      <c r="D279" s="1" t="str">
        <f t="shared" si="58"/>
        <v>3. В загоне</v>
      </c>
      <c r="E279" s="1" t="str">
        <f t="shared" si="59"/>
        <v>2. Умеренный</v>
      </c>
      <c r="F279" s="1" t="str">
        <f t="shared" si="60"/>
        <v>2. Ничотак</v>
      </c>
      <c r="G279" s="1" t="str">
        <f t="shared" si="61"/>
        <v>2. Хрен знает</v>
      </c>
      <c r="H279" s="1" t="str">
        <f t="shared" si="62"/>
        <v>2. Ну так...</v>
      </c>
      <c r="I279" s="1" t="str">
        <f t="shared" si="63"/>
        <v>3. Нервяка</v>
      </c>
      <c r="J279" t="str">
        <f t="shared" si="64"/>
        <v>1. Недавно</v>
      </c>
      <c r="K279" t="str">
        <f t="shared" si="65"/>
        <v>3. Большой</v>
      </c>
      <c r="L279" t="str">
        <f t="shared" si="66"/>
        <v>3. Крута!!!</v>
      </c>
      <c r="M279" t="str">
        <f t="shared" si="67"/>
        <v>2. Смешанно</v>
      </c>
      <c r="N279" t="str">
        <f t="shared" si="68"/>
        <v>2. ну не знаю</v>
      </c>
      <c r="O279" s="1">
        <v>32</v>
      </c>
      <c r="P279" s="1">
        <v>11</v>
      </c>
      <c r="Q279" s="1">
        <v>1</v>
      </c>
      <c r="R279" s="1">
        <v>4</v>
      </c>
      <c r="S279" s="1">
        <v>2</v>
      </c>
      <c r="T279" s="1">
        <v>15</v>
      </c>
      <c r="U279" s="1">
        <v>7</v>
      </c>
      <c r="V279" s="1">
        <v>6</v>
      </c>
      <c r="W279" s="1">
        <v>5</v>
      </c>
      <c r="X279" s="1">
        <v>5</v>
      </c>
      <c r="Y279" s="1">
        <v>3</v>
      </c>
      <c r="Z279" s="1">
        <v>2</v>
      </c>
      <c r="AA279" s="1">
        <v>5</v>
      </c>
      <c r="AB279" s="1">
        <v>4</v>
      </c>
      <c r="AC279" s="1">
        <v>2</v>
      </c>
      <c r="AD279" s="1">
        <v>4</v>
      </c>
      <c r="AE279" s="1">
        <v>3</v>
      </c>
      <c r="AF279" s="1">
        <v>3</v>
      </c>
      <c r="AG279" s="1">
        <v>1</v>
      </c>
      <c r="AH279" s="1">
        <v>4</v>
      </c>
      <c r="AI279" s="1">
        <v>2</v>
      </c>
      <c r="AJ279" s="1">
        <v>2</v>
      </c>
      <c r="AK279" s="1">
        <v>2</v>
      </c>
      <c r="AL279" s="1">
        <v>2</v>
      </c>
      <c r="AM279" s="1">
        <v>1</v>
      </c>
      <c r="AN279" s="1">
        <v>4</v>
      </c>
      <c r="AO279" s="1">
        <v>4</v>
      </c>
      <c r="AP279" s="1">
        <v>2</v>
      </c>
      <c r="AQ279" s="1">
        <v>1</v>
      </c>
      <c r="AR279" s="1">
        <v>3</v>
      </c>
      <c r="AS279" s="1">
        <v>2</v>
      </c>
      <c r="AT279" s="1">
        <v>4</v>
      </c>
      <c r="AU279" s="1">
        <v>3</v>
      </c>
      <c r="AV279" s="1">
        <v>3</v>
      </c>
      <c r="AW279" s="1">
        <v>3</v>
      </c>
      <c r="AX279" s="1">
        <v>4</v>
      </c>
      <c r="AY279" s="1">
        <v>4</v>
      </c>
      <c r="AZ279" s="1">
        <v>3</v>
      </c>
      <c r="BA279" s="1">
        <v>4</v>
      </c>
      <c r="BB279" s="1">
        <v>2</v>
      </c>
      <c r="BC279" s="1">
        <v>4</v>
      </c>
      <c r="BD279" s="1">
        <v>1</v>
      </c>
      <c r="BE279" s="1">
        <v>2</v>
      </c>
      <c r="BF279" s="1">
        <v>3</v>
      </c>
      <c r="BG279" s="1">
        <v>1</v>
      </c>
      <c r="BH279" s="1">
        <v>3</v>
      </c>
      <c r="BI279" s="1">
        <v>1</v>
      </c>
      <c r="BJ279" s="1">
        <v>4</v>
      </c>
      <c r="BK279" s="1">
        <v>5</v>
      </c>
      <c r="BL279" s="1">
        <v>2</v>
      </c>
      <c r="BM279" s="1">
        <v>3</v>
      </c>
      <c r="BN279" s="1">
        <v>5</v>
      </c>
      <c r="BO279" s="1">
        <v>2</v>
      </c>
      <c r="BP279" s="1">
        <v>5</v>
      </c>
      <c r="BQ279">
        <f t="shared" si="69"/>
        <v>38</v>
      </c>
      <c r="BR279">
        <f t="shared" si="0"/>
        <v>66</v>
      </c>
      <c r="BS279">
        <f t="shared" si="70"/>
        <v>25</v>
      </c>
    </row>
    <row r="280" spans="1:71" ht="12.75" x14ac:dyDescent="0.35">
      <c r="A280" s="2">
        <v>43348.669375127312</v>
      </c>
      <c r="B280" s="1" t="s">
        <v>59</v>
      </c>
      <c r="C280" s="1" t="str">
        <f t="shared" si="57"/>
        <v>ЖКСП</v>
      </c>
      <c r="D280" s="1" t="str">
        <f t="shared" si="58"/>
        <v>3. В загоне</v>
      </c>
      <c r="E280" s="1" t="str">
        <f t="shared" si="59"/>
        <v>1. Высокий</v>
      </c>
      <c r="F280" s="1" t="str">
        <f t="shared" si="60"/>
        <v>2. Ничотак</v>
      </c>
      <c r="G280" s="1" t="str">
        <f t="shared" si="61"/>
        <v>1. Легко заменим</v>
      </c>
      <c r="H280" s="1" t="str">
        <f t="shared" si="62"/>
        <v>2. Ну так...</v>
      </c>
      <c r="I280" s="1" t="str">
        <f t="shared" si="63"/>
        <v>2. Всяко-разно</v>
      </c>
      <c r="J280" t="str">
        <f t="shared" si="64"/>
        <v>1. Недавно</v>
      </c>
      <c r="K280" t="str">
        <f t="shared" si="65"/>
        <v>3. Большой</v>
      </c>
      <c r="L280" t="str">
        <f t="shared" si="66"/>
        <v>3. Крута!!!</v>
      </c>
      <c r="M280" t="str">
        <f t="shared" si="67"/>
        <v>2. Смешанно</v>
      </c>
      <c r="N280" t="str">
        <f t="shared" si="68"/>
        <v>3. Простойэтоплоха!</v>
      </c>
      <c r="O280" s="1">
        <v>37</v>
      </c>
      <c r="P280" s="1">
        <v>17</v>
      </c>
      <c r="Q280" s="1">
        <v>12</v>
      </c>
      <c r="R280" s="1">
        <v>4</v>
      </c>
      <c r="S280" s="1">
        <v>0</v>
      </c>
      <c r="T280" s="1">
        <v>475</v>
      </c>
      <c r="U280" s="1">
        <v>7</v>
      </c>
      <c r="V280" s="1">
        <v>5</v>
      </c>
      <c r="W280" s="1">
        <v>3</v>
      </c>
      <c r="X280" s="1">
        <v>4</v>
      </c>
      <c r="Y280" s="1">
        <v>2</v>
      </c>
      <c r="Z280" s="1">
        <v>2</v>
      </c>
      <c r="AA280" s="1">
        <v>4</v>
      </c>
      <c r="AB280" s="1">
        <v>4</v>
      </c>
      <c r="AC280" s="1">
        <v>4</v>
      </c>
      <c r="AD280" s="1">
        <v>4</v>
      </c>
      <c r="AE280" s="1">
        <v>4</v>
      </c>
      <c r="AF280" s="1">
        <v>2</v>
      </c>
      <c r="AG280" s="1">
        <v>4</v>
      </c>
      <c r="AH280" s="1">
        <v>4</v>
      </c>
      <c r="AI280" s="1">
        <v>2</v>
      </c>
      <c r="AJ280" s="1">
        <v>4</v>
      </c>
      <c r="AK280" s="1">
        <v>2</v>
      </c>
      <c r="AL280" s="1">
        <v>2</v>
      </c>
      <c r="AM280" s="1">
        <v>3</v>
      </c>
      <c r="AN280" s="1">
        <v>2</v>
      </c>
      <c r="AO280" s="1">
        <v>4</v>
      </c>
      <c r="AP280" s="1">
        <v>4</v>
      </c>
      <c r="AQ280" s="1">
        <v>1</v>
      </c>
      <c r="AR280" s="1">
        <v>4</v>
      </c>
      <c r="AS280" s="1">
        <v>1</v>
      </c>
      <c r="AT280" s="1">
        <v>3</v>
      </c>
      <c r="AU280" s="1">
        <v>3</v>
      </c>
      <c r="AV280" s="1">
        <v>4</v>
      </c>
      <c r="AW280" s="1">
        <v>4</v>
      </c>
      <c r="AX280" s="1">
        <v>3</v>
      </c>
      <c r="AY280" s="1">
        <v>3</v>
      </c>
      <c r="AZ280" s="1">
        <v>3</v>
      </c>
      <c r="BA280" s="1">
        <v>2</v>
      </c>
      <c r="BB280" s="1">
        <v>3</v>
      </c>
      <c r="BC280" s="1">
        <v>3</v>
      </c>
      <c r="BD280" s="1">
        <v>2</v>
      </c>
      <c r="BE280" s="1">
        <v>4</v>
      </c>
      <c r="BF280" s="1">
        <v>1</v>
      </c>
      <c r="BG280" s="1">
        <v>1</v>
      </c>
      <c r="BH280" s="1">
        <v>1</v>
      </c>
      <c r="BI280" s="1">
        <v>1</v>
      </c>
      <c r="BJ280" s="1">
        <v>5</v>
      </c>
      <c r="BK280" s="1">
        <v>5</v>
      </c>
      <c r="BL280" s="1">
        <v>5</v>
      </c>
      <c r="BM280" s="1">
        <v>5</v>
      </c>
      <c r="BN280" s="1">
        <v>5</v>
      </c>
      <c r="BO280" s="1">
        <v>1</v>
      </c>
      <c r="BP280" s="1">
        <v>1</v>
      </c>
      <c r="BQ280">
        <f t="shared" si="69"/>
        <v>37</v>
      </c>
      <c r="BR280">
        <f t="shared" si="0"/>
        <v>70</v>
      </c>
      <c r="BS280">
        <f t="shared" si="70"/>
        <v>28</v>
      </c>
    </row>
    <row r="281" spans="1:71" ht="12.75" x14ac:dyDescent="0.35">
      <c r="A281" s="2">
        <v>43348.685826805551</v>
      </c>
      <c r="B281" s="1" t="s">
        <v>58</v>
      </c>
      <c r="C281" s="1" t="str">
        <f t="shared" si="57"/>
        <v>???</v>
      </c>
      <c r="D281" s="1" t="str">
        <f t="shared" si="58"/>
        <v>3. В загоне</v>
      </c>
      <c r="E281" s="1" t="str">
        <f t="shared" si="59"/>
        <v>1. Высокий</v>
      </c>
      <c r="F281" s="1" t="str">
        <f t="shared" si="60"/>
        <v>1. Молодой</v>
      </c>
      <c r="G281" s="1" t="str">
        <f t="shared" si="61"/>
        <v>3. Не заменим</v>
      </c>
      <c r="H281" s="1" t="str">
        <f t="shared" si="62"/>
        <v>3. Люблю</v>
      </c>
      <c r="I281" s="1" t="str">
        <f t="shared" si="63"/>
        <v>2. Всяко-разно</v>
      </c>
      <c r="J281" t="str">
        <f t="shared" si="64"/>
        <v>3. Очень давно</v>
      </c>
      <c r="K281" t="str">
        <f t="shared" si="65"/>
        <v>1. КороткийНедавно</v>
      </c>
      <c r="L281" t="str">
        <f t="shared" si="66"/>
        <v>1. Отстой</v>
      </c>
      <c r="M281" t="str">
        <f t="shared" si="67"/>
        <v>1. Низкие ДУ</v>
      </c>
      <c r="N281" t="str">
        <f t="shared" si="68"/>
        <v>1. Ниче, подождут</v>
      </c>
      <c r="O281" s="1">
        <v>28</v>
      </c>
      <c r="P281" s="1">
        <v>6</v>
      </c>
      <c r="Q281" s="1">
        <v>6</v>
      </c>
      <c r="R281" s="1">
        <v>6</v>
      </c>
      <c r="S281" s="1">
        <v>45</v>
      </c>
      <c r="T281" s="1">
        <v>2</v>
      </c>
      <c r="U281" s="1">
        <v>1</v>
      </c>
      <c r="V281" s="1">
        <v>5</v>
      </c>
      <c r="W281" s="1">
        <v>4</v>
      </c>
      <c r="X281" s="1">
        <v>4</v>
      </c>
      <c r="Y281" s="1">
        <v>4</v>
      </c>
      <c r="Z281" s="1">
        <v>3</v>
      </c>
      <c r="AA281" s="1">
        <v>4</v>
      </c>
      <c r="AB281" s="1">
        <v>4</v>
      </c>
      <c r="AC281" s="1">
        <v>4</v>
      </c>
      <c r="AD281" s="1">
        <v>3</v>
      </c>
      <c r="AE281" s="1">
        <v>4</v>
      </c>
      <c r="AF281" s="1">
        <v>4</v>
      </c>
      <c r="AG281" s="1">
        <v>4</v>
      </c>
      <c r="AH281" s="1">
        <v>3</v>
      </c>
      <c r="AI281" s="1">
        <v>4</v>
      </c>
      <c r="AJ281" s="1">
        <v>4</v>
      </c>
      <c r="AK281" s="1">
        <v>4</v>
      </c>
      <c r="AL281" s="1">
        <v>2</v>
      </c>
      <c r="AM281" s="1">
        <v>4</v>
      </c>
      <c r="AN281" s="1">
        <v>4</v>
      </c>
      <c r="AO281" s="1">
        <v>4</v>
      </c>
      <c r="AP281" s="1">
        <v>2</v>
      </c>
      <c r="AQ281" s="1">
        <v>2</v>
      </c>
      <c r="AR281" s="1">
        <v>3</v>
      </c>
      <c r="AS281" s="1">
        <v>1</v>
      </c>
      <c r="AT281" s="1">
        <v>2</v>
      </c>
      <c r="AU281" s="1">
        <v>2</v>
      </c>
      <c r="AV281" s="1">
        <v>2</v>
      </c>
      <c r="AW281" s="1">
        <v>4</v>
      </c>
      <c r="AX281" s="1">
        <v>3</v>
      </c>
      <c r="AY281" s="1">
        <v>4</v>
      </c>
      <c r="AZ281" s="1">
        <v>4</v>
      </c>
      <c r="BA281" s="1">
        <v>4</v>
      </c>
      <c r="BB281" s="1">
        <v>2</v>
      </c>
      <c r="BC281" s="1">
        <v>4</v>
      </c>
      <c r="BD281" s="1">
        <v>4</v>
      </c>
      <c r="BE281" s="1">
        <v>3</v>
      </c>
      <c r="BF281" s="1">
        <v>3</v>
      </c>
      <c r="BG281" s="1">
        <v>3</v>
      </c>
      <c r="BH281" s="1">
        <v>4</v>
      </c>
      <c r="BI281" s="1">
        <v>3</v>
      </c>
      <c r="BJ281" s="1">
        <v>2</v>
      </c>
      <c r="BK281" s="1">
        <v>2</v>
      </c>
      <c r="BL281" s="1">
        <v>2</v>
      </c>
      <c r="BM281" s="1">
        <v>2</v>
      </c>
      <c r="BN281" s="1">
        <v>4</v>
      </c>
      <c r="BO281" s="1">
        <v>1</v>
      </c>
      <c r="BP281" s="1">
        <v>7</v>
      </c>
      <c r="BQ281">
        <f t="shared" si="69"/>
        <v>36</v>
      </c>
      <c r="BR281">
        <f t="shared" si="0"/>
        <v>75</v>
      </c>
      <c r="BS281">
        <f t="shared" si="70"/>
        <v>20</v>
      </c>
    </row>
    <row r="282" spans="1:71" ht="12.75" x14ac:dyDescent="0.35">
      <c r="A282" s="2">
        <v>43348.705013356477</v>
      </c>
      <c r="B282" s="1" t="s">
        <v>58</v>
      </c>
      <c r="C282" s="1" t="str">
        <f t="shared" si="57"/>
        <v>???</v>
      </c>
      <c r="D282" s="1" t="str">
        <f t="shared" si="58"/>
        <v>1. Не уставший</v>
      </c>
      <c r="E282" s="1" t="str">
        <f t="shared" si="59"/>
        <v>2. Умеренный</v>
      </c>
      <c r="F282" s="1" t="str">
        <f t="shared" si="60"/>
        <v>3. Старый</v>
      </c>
      <c r="G282" s="1" t="str">
        <f t="shared" si="61"/>
        <v>2. Хрен знает</v>
      </c>
      <c r="H282" s="1" t="str">
        <f t="shared" si="62"/>
        <v>1. Ненавижу</v>
      </c>
      <c r="I282" s="1" t="str">
        <f t="shared" si="63"/>
        <v>2. Всяко-разно</v>
      </c>
      <c r="J282" t="str">
        <f t="shared" si="64"/>
        <v>1. Недавно</v>
      </c>
      <c r="K282" t="str">
        <f t="shared" si="65"/>
        <v>3. Большой</v>
      </c>
      <c r="L282" t="str">
        <f t="shared" si="66"/>
        <v>3. Крута!!!</v>
      </c>
      <c r="M282" t="str">
        <f t="shared" si="67"/>
        <v>2. Смешанно</v>
      </c>
      <c r="N282" t="str">
        <f t="shared" si="68"/>
        <v>3. Простойэтоплоха!</v>
      </c>
      <c r="O282" s="1">
        <v>47</v>
      </c>
      <c r="P282" s="1">
        <v>24</v>
      </c>
      <c r="Q282" s="1">
        <v>4</v>
      </c>
      <c r="R282" s="1">
        <v>3</v>
      </c>
      <c r="S282" s="1">
        <v>1</v>
      </c>
      <c r="T282" s="1">
        <v>15</v>
      </c>
      <c r="U282" s="1">
        <v>7</v>
      </c>
      <c r="V282" s="1">
        <v>3</v>
      </c>
      <c r="W282" s="1">
        <v>2</v>
      </c>
      <c r="X282" s="1">
        <v>2</v>
      </c>
      <c r="Y282" s="1">
        <v>2</v>
      </c>
      <c r="Z282" s="1">
        <v>4</v>
      </c>
      <c r="AA282" s="1">
        <v>3</v>
      </c>
      <c r="AB282" s="1">
        <v>2</v>
      </c>
      <c r="AC282" s="1">
        <v>1</v>
      </c>
      <c r="AD282" s="1">
        <v>1</v>
      </c>
      <c r="AE282" s="1">
        <v>1</v>
      </c>
      <c r="AF282" s="1">
        <v>4</v>
      </c>
      <c r="AG282" s="1">
        <v>4</v>
      </c>
      <c r="AH282" s="1">
        <v>3</v>
      </c>
      <c r="AI282" s="1">
        <v>1</v>
      </c>
      <c r="AJ282" s="1">
        <v>3</v>
      </c>
      <c r="AK282" s="1">
        <v>3</v>
      </c>
      <c r="AL282" s="1">
        <v>2</v>
      </c>
      <c r="AM282" s="1">
        <v>1</v>
      </c>
      <c r="AN282" s="1">
        <v>3</v>
      </c>
      <c r="AO282" s="1">
        <v>4</v>
      </c>
      <c r="AP282" s="1">
        <v>4</v>
      </c>
      <c r="AQ282" s="1">
        <v>3</v>
      </c>
      <c r="AR282" s="1">
        <v>3</v>
      </c>
      <c r="AS282" s="1">
        <v>1</v>
      </c>
      <c r="AT282" s="1">
        <v>2</v>
      </c>
      <c r="AU282" s="1">
        <v>3</v>
      </c>
      <c r="AV282" s="1">
        <v>3</v>
      </c>
      <c r="AW282" s="1">
        <v>3</v>
      </c>
      <c r="AX282" s="1">
        <v>3</v>
      </c>
      <c r="AY282" s="1">
        <v>1</v>
      </c>
      <c r="AZ282" s="1">
        <v>3</v>
      </c>
      <c r="BA282" s="1">
        <v>3</v>
      </c>
      <c r="BB282" s="1">
        <v>2</v>
      </c>
      <c r="BC282" s="1">
        <v>2</v>
      </c>
      <c r="BD282" s="1">
        <v>1</v>
      </c>
      <c r="BE282" s="1">
        <v>1</v>
      </c>
      <c r="BF282" s="1">
        <v>1</v>
      </c>
      <c r="BG282" s="1">
        <v>5</v>
      </c>
      <c r="BH282" s="1">
        <v>5</v>
      </c>
      <c r="BI282" s="1">
        <v>1</v>
      </c>
      <c r="BJ282" s="1">
        <v>4</v>
      </c>
      <c r="BK282" s="1">
        <v>1</v>
      </c>
      <c r="BL282" s="1">
        <v>4</v>
      </c>
      <c r="BM282" s="1">
        <v>5</v>
      </c>
      <c r="BN282" s="1">
        <v>3</v>
      </c>
      <c r="BO282" s="1">
        <v>1</v>
      </c>
      <c r="BP282" s="1">
        <v>3</v>
      </c>
      <c r="BQ282">
        <f t="shared" si="69"/>
        <v>18</v>
      </c>
      <c r="BR282">
        <f t="shared" si="0"/>
        <v>58</v>
      </c>
      <c r="BS282">
        <f t="shared" si="70"/>
        <v>24</v>
      </c>
    </row>
    <row r="283" spans="1:71" ht="12.75" x14ac:dyDescent="0.35">
      <c r="A283" s="2">
        <v>43348.712776990738</v>
      </c>
      <c r="B283" s="1" t="s">
        <v>58</v>
      </c>
      <c r="C283" s="1" t="str">
        <f t="shared" si="57"/>
        <v>М</v>
      </c>
      <c r="D283" s="1" t="str">
        <f t="shared" si="58"/>
        <v>2. Усталый</v>
      </c>
      <c r="E283" s="1" t="str">
        <f t="shared" si="59"/>
        <v>1. Высокий</v>
      </c>
      <c r="F283" s="1" t="str">
        <f t="shared" si="60"/>
        <v>1. Молодой</v>
      </c>
      <c r="G283" s="1" t="str">
        <f t="shared" si="61"/>
        <v>2. Хрен знает</v>
      </c>
      <c r="H283" s="1" t="str">
        <f t="shared" si="62"/>
        <v>2. Ну так...</v>
      </c>
      <c r="I283" s="1" t="str">
        <f t="shared" si="63"/>
        <v>2. Всяко-разно</v>
      </c>
      <c r="J283" t="str">
        <f t="shared" si="64"/>
        <v>3. Очень давно</v>
      </c>
      <c r="K283" t="str">
        <f t="shared" si="65"/>
        <v>2. Средний</v>
      </c>
      <c r="L283" t="str">
        <f t="shared" si="66"/>
        <v>2. Вроде был…</v>
      </c>
      <c r="M283" t="str">
        <f t="shared" si="67"/>
        <v>3. нимагубезпочты</v>
      </c>
      <c r="N283" t="str">
        <f t="shared" si="68"/>
        <v>3. Простойэтоплоха!</v>
      </c>
      <c r="O283" s="1">
        <v>27</v>
      </c>
      <c r="P283" s="1">
        <v>6</v>
      </c>
      <c r="Q283" s="1">
        <v>0.5</v>
      </c>
      <c r="R283" s="1">
        <v>5</v>
      </c>
      <c r="S283" s="1">
        <v>80</v>
      </c>
      <c r="T283" s="1">
        <v>10</v>
      </c>
      <c r="U283" s="1">
        <v>5</v>
      </c>
      <c r="V283" s="1">
        <v>5</v>
      </c>
      <c r="W283" s="1">
        <v>3</v>
      </c>
      <c r="X283" s="1">
        <v>3</v>
      </c>
      <c r="Y283" s="1">
        <v>2</v>
      </c>
      <c r="Z283" s="1">
        <v>3</v>
      </c>
      <c r="AA283" s="1">
        <v>4</v>
      </c>
      <c r="AB283" s="1">
        <v>2</v>
      </c>
      <c r="AC283" s="1">
        <v>1</v>
      </c>
      <c r="AD283" s="1">
        <v>2</v>
      </c>
      <c r="AE283" s="1">
        <v>2</v>
      </c>
      <c r="AF283" s="1">
        <v>5</v>
      </c>
      <c r="AG283" s="1">
        <v>3</v>
      </c>
      <c r="AH283" s="1">
        <v>3</v>
      </c>
      <c r="AI283" s="1">
        <v>2</v>
      </c>
      <c r="AJ283" s="1">
        <v>2</v>
      </c>
      <c r="AK283" s="1">
        <v>4</v>
      </c>
      <c r="AL283" s="1">
        <v>4</v>
      </c>
      <c r="AM283" s="1">
        <v>2</v>
      </c>
      <c r="AN283" s="1">
        <v>4</v>
      </c>
      <c r="AO283" s="1">
        <v>4</v>
      </c>
      <c r="AP283" s="1">
        <v>3</v>
      </c>
      <c r="AQ283" s="1">
        <v>4</v>
      </c>
      <c r="AR283" s="1">
        <v>2</v>
      </c>
      <c r="AS283" s="1">
        <v>1</v>
      </c>
      <c r="AT283" s="1">
        <v>1</v>
      </c>
      <c r="AU283" s="1">
        <v>3</v>
      </c>
      <c r="AV283" s="1">
        <v>3</v>
      </c>
      <c r="AW283" s="1">
        <v>2</v>
      </c>
      <c r="AX283" s="1">
        <v>4</v>
      </c>
      <c r="AY283" s="1">
        <v>3</v>
      </c>
      <c r="AZ283" s="1">
        <v>3</v>
      </c>
      <c r="BA283" s="1">
        <v>3</v>
      </c>
      <c r="BB283" s="1">
        <v>4</v>
      </c>
      <c r="BC283" s="1">
        <v>4</v>
      </c>
      <c r="BD283" s="1">
        <v>3</v>
      </c>
      <c r="BE283" s="1">
        <v>4</v>
      </c>
      <c r="BF283" s="1">
        <v>4</v>
      </c>
      <c r="BG283" s="1">
        <v>4</v>
      </c>
      <c r="BH283" s="1">
        <v>5</v>
      </c>
      <c r="BI283" s="1">
        <v>5</v>
      </c>
      <c r="BJ283" s="1">
        <v>5</v>
      </c>
      <c r="BK283" s="1">
        <v>5</v>
      </c>
      <c r="BL283" s="1">
        <v>5</v>
      </c>
      <c r="BM283" s="1">
        <v>5</v>
      </c>
      <c r="BN283" s="1">
        <v>5</v>
      </c>
      <c r="BO283" s="1">
        <v>3</v>
      </c>
      <c r="BP283" s="1">
        <v>4</v>
      </c>
      <c r="BQ283">
        <f t="shared" si="69"/>
        <v>23</v>
      </c>
      <c r="BR283">
        <f t="shared" si="0"/>
        <v>72</v>
      </c>
      <c r="BS283">
        <f t="shared" si="70"/>
        <v>38</v>
      </c>
    </row>
    <row r="284" spans="1:71" ht="12.75" x14ac:dyDescent="0.35">
      <c r="A284" s="2">
        <v>43348.716708101856</v>
      </c>
      <c r="B284" s="1" t="s">
        <v>58</v>
      </c>
      <c r="C284" s="1" t="str">
        <f t="shared" si="57"/>
        <v>???</v>
      </c>
      <c r="D284" s="1" t="str">
        <f t="shared" si="58"/>
        <v>1. Не уставший</v>
      </c>
      <c r="E284" s="1" t="str">
        <f t="shared" si="59"/>
        <v>3. Низкий</v>
      </c>
      <c r="F284" s="1" t="str">
        <f t="shared" si="60"/>
        <v>2. Ничотак</v>
      </c>
      <c r="G284" s="1" t="str">
        <f t="shared" si="61"/>
        <v>2. Хрен знает</v>
      </c>
      <c r="H284" s="1" t="str">
        <f t="shared" si="62"/>
        <v>2. Ну так...</v>
      </c>
      <c r="I284" s="1" t="str">
        <f t="shared" si="63"/>
        <v>2. Всяко-разно</v>
      </c>
      <c r="J284" t="str">
        <f t="shared" si="64"/>
        <v>1. Недавно</v>
      </c>
      <c r="K284" t="str">
        <f t="shared" si="65"/>
        <v>2. Средний</v>
      </c>
      <c r="L284" t="str">
        <f t="shared" si="66"/>
        <v>2. Вроде был…</v>
      </c>
      <c r="M284" t="str">
        <f t="shared" si="67"/>
        <v>1. Низкие ДУ</v>
      </c>
      <c r="N284" t="str">
        <f t="shared" si="68"/>
        <v>2. ну не знаю</v>
      </c>
      <c r="O284" s="1">
        <v>30</v>
      </c>
      <c r="P284" s="1">
        <v>7</v>
      </c>
      <c r="Q284" s="1">
        <v>4</v>
      </c>
      <c r="R284" s="1">
        <v>5</v>
      </c>
      <c r="S284" s="1">
        <v>3</v>
      </c>
      <c r="T284" s="1">
        <v>13</v>
      </c>
      <c r="U284" s="1">
        <v>5</v>
      </c>
      <c r="V284" s="1">
        <v>3</v>
      </c>
      <c r="W284" s="1">
        <v>3</v>
      </c>
      <c r="X284" s="1">
        <v>2</v>
      </c>
      <c r="Y284" s="1">
        <v>1</v>
      </c>
      <c r="Z284" s="1">
        <v>4</v>
      </c>
      <c r="AA284" s="1">
        <v>2</v>
      </c>
      <c r="AB284" s="1">
        <v>2</v>
      </c>
      <c r="AC284" s="1">
        <v>1</v>
      </c>
      <c r="AD284" s="1">
        <v>1</v>
      </c>
      <c r="AE284" s="1">
        <v>2</v>
      </c>
      <c r="AF284" s="1">
        <v>5</v>
      </c>
      <c r="AG284" s="1">
        <v>4</v>
      </c>
      <c r="AH284" s="1">
        <v>2</v>
      </c>
      <c r="AI284" s="1">
        <v>1</v>
      </c>
      <c r="AJ284" s="1">
        <v>2</v>
      </c>
      <c r="AK284" s="1">
        <v>2</v>
      </c>
      <c r="AL284" s="1">
        <v>1</v>
      </c>
      <c r="AM284" s="1">
        <v>2</v>
      </c>
      <c r="AN284" s="1">
        <v>1</v>
      </c>
      <c r="AO284" s="1">
        <v>4</v>
      </c>
      <c r="AP284" s="1">
        <v>3</v>
      </c>
      <c r="AQ284" s="1">
        <v>2</v>
      </c>
      <c r="AR284" s="1">
        <v>1</v>
      </c>
      <c r="AS284" s="1">
        <v>1</v>
      </c>
      <c r="AT284" s="1">
        <v>1</v>
      </c>
      <c r="AU284" s="1">
        <v>2</v>
      </c>
      <c r="AV284" s="1">
        <v>2</v>
      </c>
      <c r="AW284" s="1">
        <v>3</v>
      </c>
      <c r="AX284" s="1">
        <v>2</v>
      </c>
      <c r="AY284" s="1">
        <v>1</v>
      </c>
      <c r="AZ284" s="1">
        <v>1</v>
      </c>
      <c r="BA284" s="1">
        <v>2</v>
      </c>
      <c r="BB284" s="1">
        <v>1</v>
      </c>
      <c r="BC284" s="1">
        <v>1</v>
      </c>
      <c r="BD284" s="1">
        <v>1</v>
      </c>
      <c r="BE284" s="1">
        <v>3</v>
      </c>
      <c r="BF284" s="1">
        <v>4</v>
      </c>
      <c r="BG284" s="1">
        <v>3</v>
      </c>
      <c r="BH284" s="1">
        <v>4</v>
      </c>
      <c r="BI284" s="1">
        <v>1</v>
      </c>
      <c r="BJ284" s="1">
        <v>1</v>
      </c>
      <c r="BK284" s="1">
        <v>2</v>
      </c>
      <c r="BL284" s="1">
        <v>1</v>
      </c>
      <c r="BM284" s="1">
        <v>3</v>
      </c>
      <c r="BN284" s="1">
        <v>1</v>
      </c>
      <c r="BO284" s="1">
        <v>1</v>
      </c>
      <c r="BP284" s="1">
        <v>5</v>
      </c>
      <c r="BQ284">
        <f t="shared" si="69"/>
        <v>17</v>
      </c>
      <c r="BR284">
        <f t="shared" si="0"/>
        <v>42</v>
      </c>
      <c r="BS284">
        <f t="shared" si="70"/>
        <v>14</v>
      </c>
    </row>
    <row r="285" spans="1:71" ht="12.75" x14ac:dyDescent="0.35">
      <c r="A285" s="2">
        <v>43348.729352349532</v>
      </c>
      <c r="B285" s="1" t="s">
        <v>58</v>
      </c>
      <c r="C285" s="1" t="str">
        <f t="shared" si="57"/>
        <v>???</v>
      </c>
      <c r="D285" s="1" t="str">
        <f t="shared" si="58"/>
        <v>1. Не уставший</v>
      </c>
      <c r="E285" s="1" t="str">
        <f t="shared" si="59"/>
        <v>2. Умеренный</v>
      </c>
      <c r="F285" s="1" t="str">
        <f t="shared" si="60"/>
        <v>2. Ничотак</v>
      </c>
      <c r="G285" s="1" t="str">
        <f t="shared" si="61"/>
        <v>2. Хрен знает</v>
      </c>
      <c r="H285" s="1" t="str">
        <f t="shared" si="62"/>
        <v>2. Ну так...</v>
      </c>
      <c r="I285" s="1" t="str">
        <f t="shared" si="63"/>
        <v>2. Всяко-разно</v>
      </c>
      <c r="J285" t="str">
        <f t="shared" si="64"/>
        <v>1. Недавно</v>
      </c>
      <c r="K285" t="str">
        <f t="shared" si="65"/>
        <v>3. Большой</v>
      </c>
      <c r="L285" t="str">
        <f t="shared" si="66"/>
        <v>3. Крута!!!</v>
      </c>
      <c r="M285" t="str">
        <f t="shared" si="67"/>
        <v>1. Низкие ДУ</v>
      </c>
      <c r="N285" t="str">
        <f t="shared" si="68"/>
        <v>1. Ниче, подождут</v>
      </c>
      <c r="O285" s="1">
        <v>35</v>
      </c>
      <c r="P285" s="1">
        <v>15</v>
      </c>
      <c r="Q285" s="1">
        <v>6</v>
      </c>
      <c r="R285" s="1">
        <v>5</v>
      </c>
      <c r="S285" s="1">
        <v>3</v>
      </c>
      <c r="T285" s="1">
        <v>21</v>
      </c>
      <c r="U285" s="1">
        <v>6</v>
      </c>
      <c r="V285" s="1">
        <v>5</v>
      </c>
      <c r="W285" s="1">
        <v>3</v>
      </c>
      <c r="X285" s="1">
        <v>2</v>
      </c>
      <c r="Y285" s="1">
        <v>3</v>
      </c>
      <c r="Z285" s="1">
        <v>4</v>
      </c>
      <c r="AA285" s="1">
        <v>2</v>
      </c>
      <c r="AB285" s="1">
        <v>2</v>
      </c>
      <c r="AC285" s="1">
        <v>1</v>
      </c>
      <c r="AD285" s="1">
        <v>2</v>
      </c>
      <c r="AE285" s="1">
        <v>2</v>
      </c>
      <c r="AF285" s="1">
        <v>4</v>
      </c>
      <c r="AG285" s="1">
        <v>2</v>
      </c>
      <c r="AH285" s="1">
        <v>3</v>
      </c>
      <c r="AI285" s="1">
        <v>4</v>
      </c>
      <c r="AJ285" s="1">
        <v>3</v>
      </c>
      <c r="AK285" s="1">
        <v>4</v>
      </c>
      <c r="AL285" s="1">
        <v>2</v>
      </c>
      <c r="AM285" s="1">
        <v>4</v>
      </c>
      <c r="AN285" s="1">
        <v>1</v>
      </c>
      <c r="AO285" s="1">
        <v>3</v>
      </c>
      <c r="AP285" s="1">
        <v>4</v>
      </c>
      <c r="AQ285" s="1">
        <v>3</v>
      </c>
      <c r="AR285" s="1">
        <v>2</v>
      </c>
      <c r="AS285" s="1">
        <v>3</v>
      </c>
      <c r="AT285" s="1">
        <v>2</v>
      </c>
      <c r="AU285" s="1">
        <v>2</v>
      </c>
      <c r="AV285" s="1">
        <v>2</v>
      </c>
      <c r="AW285" s="1">
        <v>2</v>
      </c>
      <c r="AX285" s="1">
        <v>2</v>
      </c>
      <c r="AY285" s="1">
        <v>1</v>
      </c>
      <c r="AZ285" s="1">
        <v>3</v>
      </c>
      <c r="BA285" s="1">
        <v>2</v>
      </c>
      <c r="BB285" s="1">
        <v>1</v>
      </c>
      <c r="BC285" s="1">
        <v>4</v>
      </c>
      <c r="BD285" s="1">
        <v>1</v>
      </c>
      <c r="BE285" s="1">
        <v>2</v>
      </c>
      <c r="BF285" s="1">
        <v>4</v>
      </c>
      <c r="BG285" s="1">
        <v>2</v>
      </c>
      <c r="BH285" s="1">
        <v>2</v>
      </c>
      <c r="BI285" s="1">
        <v>2</v>
      </c>
      <c r="BJ285" s="1">
        <v>1</v>
      </c>
      <c r="BK285" s="1">
        <v>1</v>
      </c>
      <c r="BL285" s="1">
        <v>1</v>
      </c>
      <c r="BM285" s="1">
        <v>1</v>
      </c>
      <c r="BN285" s="1">
        <v>2</v>
      </c>
      <c r="BO285" s="1">
        <v>1</v>
      </c>
      <c r="BP285" s="1">
        <v>4</v>
      </c>
      <c r="BQ285">
        <f t="shared" si="69"/>
        <v>21</v>
      </c>
      <c r="BR285">
        <f t="shared" si="0"/>
        <v>60</v>
      </c>
      <c r="BS285">
        <f t="shared" si="70"/>
        <v>11</v>
      </c>
    </row>
    <row r="286" spans="1:71" ht="12.75" x14ac:dyDescent="0.35">
      <c r="A286" s="2">
        <v>43348.803168182872</v>
      </c>
      <c r="B286" s="1" t="s">
        <v>59</v>
      </c>
      <c r="C286" s="1" t="str">
        <f t="shared" si="57"/>
        <v>???</v>
      </c>
      <c r="D286" s="1" t="str">
        <f t="shared" si="58"/>
        <v>2. Усталый</v>
      </c>
      <c r="E286" s="1" t="str">
        <f t="shared" si="59"/>
        <v>2. Умеренный</v>
      </c>
      <c r="F286" s="1" t="str">
        <f t="shared" si="60"/>
        <v>2. Ничотак</v>
      </c>
      <c r="G286" s="1" t="str">
        <f t="shared" si="61"/>
        <v>2. Хрен знает</v>
      </c>
      <c r="H286" s="1" t="str">
        <f t="shared" si="62"/>
        <v>2. Ну так...</v>
      </c>
      <c r="I286" s="1" t="str">
        <f t="shared" si="63"/>
        <v>2. Всяко-разно</v>
      </c>
      <c r="J286" t="str">
        <f t="shared" si="64"/>
        <v>1. Недавно</v>
      </c>
      <c r="K286" t="str">
        <f t="shared" si="65"/>
        <v>1. КороткийНедавно</v>
      </c>
      <c r="L286" t="str">
        <f t="shared" si="66"/>
        <v>3. Крута!!!</v>
      </c>
      <c r="M286" t="str">
        <f t="shared" si="67"/>
        <v>1. Низкие ДУ</v>
      </c>
      <c r="N286" t="str">
        <f t="shared" si="68"/>
        <v>1. Ниче, подождут</v>
      </c>
      <c r="O286" s="1">
        <v>33</v>
      </c>
      <c r="P286" s="1">
        <v>12</v>
      </c>
      <c r="Q286" s="1">
        <v>3</v>
      </c>
      <c r="R286" s="1">
        <v>4</v>
      </c>
      <c r="S286" s="1">
        <v>2</v>
      </c>
      <c r="T286" s="1">
        <v>5</v>
      </c>
      <c r="U286" s="1">
        <v>7</v>
      </c>
      <c r="V286" s="1">
        <v>5</v>
      </c>
      <c r="W286" s="1">
        <v>2</v>
      </c>
      <c r="X286" s="1">
        <v>2</v>
      </c>
      <c r="Y286" s="1">
        <v>2</v>
      </c>
      <c r="Z286" s="1">
        <v>3</v>
      </c>
      <c r="AA286" s="1">
        <v>2</v>
      </c>
      <c r="AB286" s="1">
        <v>2</v>
      </c>
      <c r="AC286" s="1">
        <v>3</v>
      </c>
      <c r="AD286" s="1">
        <v>1</v>
      </c>
      <c r="AE286" s="1">
        <v>2</v>
      </c>
      <c r="AF286" s="1">
        <v>2</v>
      </c>
      <c r="AG286" s="1">
        <v>2</v>
      </c>
      <c r="AH286" s="1">
        <v>2</v>
      </c>
      <c r="AI286" s="1">
        <v>2</v>
      </c>
      <c r="AJ286" s="1">
        <v>1</v>
      </c>
      <c r="AK286" s="1">
        <v>3</v>
      </c>
      <c r="AL286" s="1">
        <v>4</v>
      </c>
      <c r="AM286" s="1">
        <v>4</v>
      </c>
      <c r="AN286" s="1">
        <v>2</v>
      </c>
      <c r="AO286" s="1">
        <v>4</v>
      </c>
      <c r="AP286" s="1">
        <v>3</v>
      </c>
      <c r="AQ286" s="1">
        <v>2</v>
      </c>
      <c r="AR286" s="1">
        <v>2</v>
      </c>
      <c r="AS286" s="1">
        <v>2</v>
      </c>
      <c r="AT286" s="1">
        <v>2</v>
      </c>
      <c r="AU286" s="1">
        <v>1</v>
      </c>
      <c r="AV286" s="1">
        <v>1</v>
      </c>
      <c r="AW286" s="1">
        <v>3</v>
      </c>
      <c r="AX286" s="1">
        <v>3</v>
      </c>
      <c r="AY286" s="1">
        <v>2</v>
      </c>
      <c r="AZ286" s="1">
        <v>4</v>
      </c>
      <c r="BA286" s="1">
        <v>3</v>
      </c>
      <c r="BB286" s="1">
        <v>1</v>
      </c>
      <c r="BC286" s="1">
        <v>3</v>
      </c>
      <c r="BD286" s="1">
        <v>3</v>
      </c>
      <c r="BE286" s="1">
        <v>2</v>
      </c>
      <c r="BF286" s="1">
        <v>5</v>
      </c>
      <c r="BG286" s="1">
        <v>3</v>
      </c>
      <c r="BH286" s="1">
        <v>2</v>
      </c>
      <c r="BI286" s="1">
        <v>3</v>
      </c>
      <c r="BJ286" s="1">
        <v>2</v>
      </c>
      <c r="BK286" s="1">
        <v>1</v>
      </c>
      <c r="BL286" s="1">
        <v>1</v>
      </c>
      <c r="BM286" s="1">
        <v>2</v>
      </c>
      <c r="BN286" s="1">
        <v>1</v>
      </c>
      <c r="BO286" s="1">
        <v>1</v>
      </c>
      <c r="BP286" s="1">
        <v>4</v>
      </c>
      <c r="BQ286">
        <f t="shared" si="69"/>
        <v>23</v>
      </c>
      <c r="BR286">
        <f t="shared" si="0"/>
        <v>59</v>
      </c>
      <c r="BS286">
        <f t="shared" si="70"/>
        <v>13</v>
      </c>
    </row>
    <row r="287" spans="1:71" ht="12.75" x14ac:dyDescent="0.35">
      <c r="A287" s="2">
        <v>43348.836537465279</v>
      </c>
      <c r="B287" s="1" t="s">
        <v>58</v>
      </c>
      <c r="C287" s="1" t="str">
        <f t="shared" si="57"/>
        <v>???</v>
      </c>
      <c r="D287" s="1" t="str">
        <f t="shared" si="58"/>
        <v>2. Усталый</v>
      </c>
      <c r="E287" s="1" t="str">
        <f t="shared" si="59"/>
        <v>3. Низкий</v>
      </c>
      <c r="F287" s="1" t="str">
        <f t="shared" si="60"/>
        <v>2. Ничотак</v>
      </c>
      <c r="G287" s="1" t="str">
        <f t="shared" si="61"/>
        <v>2. Хрен знает</v>
      </c>
      <c r="H287" s="1" t="str">
        <f t="shared" si="62"/>
        <v>2. Ну так...</v>
      </c>
      <c r="I287" s="1" t="str">
        <f t="shared" si="63"/>
        <v>2. Всяко-разно</v>
      </c>
      <c r="J287" t="str">
        <f t="shared" si="64"/>
        <v>2. Вроде был…</v>
      </c>
      <c r="K287" t="str">
        <f t="shared" si="65"/>
        <v>3. Большой</v>
      </c>
      <c r="L287" t="str">
        <f t="shared" si="66"/>
        <v>1. Отстой</v>
      </c>
      <c r="M287" t="str">
        <f t="shared" si="67"/>
        <v>1. Низкие ДУ</v>
      </c>
      <c r="N287" t="str">
        <f t="shared" si="68"/>
        <v>1. Ниче, подождут</v>
      </c>
      <c r="O287" s="1">
        <v>37</v>
      </c>
      <c r="P287" s="1">
        <v>20</v>
      </c>
      <c r="Q287" s="1">
        <v>3</v>
      </c>
      <c r="R287" s="1">
        <v>5</v>
      </c>
      <c r="S287" s="1">
        <v>5</v>
      </c>
      <c r="T287" s="1">
        <v>21</v>
      </c>
      <c r="U287" s="1">
        <v>3</v>
      </c>
      <c r="V287" s="1">
        <v>5</v>
      </c>
      <c r="W287" s="1">
        <v>4</v>
      </c>
      <c r="X287" s="1">
        <v>5</v>
      </c>
      <c r="Y287" s="1">
        <v>2</v>
      </c>
      <c r="Z287" s="1">
        <v>3</v>
      </c>
      <c r="AA287" s="1">
        <v>4</v>
      </c>
      <c r="AB287" s="1">
        <v>1</v>
      </c>
      <c r="AC287" s="1">
        <v>1</v>
      </c>
      <c r="AD287" s="1">
        <v>3</v>
      </c>
      <c r="AE287" s="1">
        <v>1</v>
      </c>
      <c r="AF287" s="1">
        <v>4</v>
      </c>
      <c r="AG287" s="1">
        <v>3</v>
      </c>
      <c r="AH287" s="1">
        <v>2</v>
      </c>
      <c r="AI287" s="1">
        <v>1</v>
      </c>
      <c r="AJ287" s="1">
        <v>2</v>
      </c>
      <c r="AK287" s="1">
        <v>3</v>
      </c>
      <c r="AL287" s="1">
        <v>3</v>
      </c>
      <c r="AM287" s="1">
        <v>2</v>
      </c>
      <c r="AN287" s="1">
        <v>4</v>
      </c>
      <c r="AO287" s="1">
        <v>3</v>
      </c>
      <c r="AP287" s="1">
        <v>2</v>
      </c>
      <c r="AQ287" s="1">
        <v>2</v>
      </c>
      <c r="AR287" s="1">
        <v>2</v>
      </c>
      <c r="AS287" s="1">
        <v>1</v>
      </c>
      <c r="AT287" s="1">
        <v>1</v>
      </c>
      <c r="AU287" s="1">
        <v>2</v>
      </c>
      <c r="AV287" s="1">
        <v>2</v>
      </c>
      <c r="AW287" s="1">
        <v>3</v>
      </c>
      <c r="AX287" s="1">
        <v>1</v>
      </c>
      <c r="AY287" s="1">
        <v>2</v>
      </c>
      <c r="AZ287" s="1">
        <v>3</v>
      </c>
      <c r="BA287" s="1">
        <v>2</v>
      </c>
      <c r="BB287" s="1">
        <v>2</v>
      </c>
      <c r="BC287" s="1">
        <v>2</v>
      </c>
      <c r="BD287" s="1">
        <v>1</v>
      </c>
      <c r="BE287" s="1">
        <v>1</v>
      </c>
      <c r="BF287" s="1">
        <v>3</v>
      </c>
      <c r="BG287" s="1">
        <v>2</v>
      </c>
      <c r="BH287" s="1">
        <v>4</v>
      </c>
      <c r="BI287" s="1">
        <v>2</v>
      </c>
      <c r="BJ287" s="1">
        <v>3</v>
      </c>
      <c r="BK287" s="1">
        <v>1</v>
      </c>
      <c r="BL287" s="1">
        <v>4</v>
      </c>
      <c r="BM287" s="1">
        <v>2</v>
      </c>
      <c r="BN287" s="1">
        <v>2</v>
      </c>
      <c r="BO287" s="1">
        <v>1</v>
      </c>
      <c r="BP287" s="1">
        <v>5</v>
      </c>
      <c r="BQ287">
        <f t="shared" si="69"/>
        <v>26</v>
      </c>
      <c r="BR287">
        <f t="shared" si="0"/>
        <v>49</v>
      </c>
      <c r="BS287">
        <f t="shared" si="70"/>
        <v>19</v>
      </c>
    </row>
    <row r="288" spans="1:71" ht="12.75" x14ac:dyDescent="0.35">
      <c r="A288" s="2">
        <v>43348.846209606483</v>
      </c>
      <c r="B288" s="1" t="s">
        <v>58</v>
      </c>
      <c r="C288" s="1" t="str">
        <f t="shared" si="57"/>
        <v>???</v>
      </c>
      <c r="D288" s="1" t="str">
        <f t="shared" si="58"/>
        <v>2. Усталый</v>
      </c>
      <c r="E288" s="1" t="str">
        <f t="shared" si="59"/>
        <v>1. Высокий</v>
      </c>
      <c r="F288" s="1" t="str">
        <f t="shared" si="60"/>
        <v>2. Ничотак</v>
      </c>
      <c r="G288" s="1" t="str">
        <f t="shared" si="61"/>
        <v>2. Хрен знает</v>
      </c>
      <c r="H288" s="1" t="str">
        <f t="shared" si="62"/>
        <v>2. Ну так...</v>
      </c>
      <c r="I288" s="1" t="str">
        <f t="shared" si="63"/>
        <v>2. Всяко-разно</v>
      </c>
      <c r="J288" t="str">
        <f t="shared" si="64"/>
        <v>2. Вроде был…</v>
      </c>
      <c r="K288" t="str">
        <f t="shared" si="65"/>
        <v>1. КороткийНедавно</v>
      </c>
      <c r="L288" t="str">
        <f t="shared" si="66"/>
        <v>3. Крута!!!</v>
      </c>
      <c r="M288" t="str">
        <f t="shared" si="67"/>
        <v>3. нимагубезпочты</v>
      </c>
      <c r="N288" t="str">
        <f t="shared" si="68"/>
        <v>3. Простойэтоплоха!</v>
      </c>
      <c r="O288" s="1">
        <v>30</v>
      </c>
      <c r="P288" s="1">
        <v>13</v>
      </c>
      <c r="Q288" s="1">
        <v>3</v>
      </c>
      <c r="R288" s="1">
        <v>5</v>
      </c>
      <c r="S288" s="1">
        <v>11</v>
      </c>
      <c r="T288" s="1">
        <v>3</v>
      </c>
      <c r="U288" s="1">
        <v>6</v>
      </c>
      <c r="V288" s="1">
        <v>5</v>
      </c>
      <c r="W288" s="1">
        <v>4</v>
      </c>
      <c r="X288" s="1">
        <v>2</v>
      </c>
      <c r="Y288" s="1">
        <v>3</v>
      </c>
      <c r="Z288" s="1">
        <v>2</v>
      </c>
      <c r="AA288" s="1">
        <v>3</v>
      </c>
      <c r="AB288" s="1">
        <v>4</v>
      </c>
      <c r="AC288" s="1">
        <v>3</v>
      </c>
      <c r="AD288" s="1">
        <v>4</v>
      </c>
      <c r="AE288" s="1">
        <v>3</v>
      </c>
      <c r="AF288" s="1">
        <v>4</v>
      </c>
      <c r="AG288" s="1">
        <v>3</v>
      </c>
      <c r="AH288" s="1">
        <v>4</v>
      </c>
      <c r="AI288" s="1">
        <v>2</v>
      </c>
      <c r="AJ288" s="1">
        <v>3</v>
      </c>
      <c r="AK288" s="1">
        <v>3</v>
      </c>
      <c r="AL288" s="1">
        <v>3</v>
      </c>
      <c r="AM288" s="1">
        <v>1</v>
      </c>
      <c r="AN288" s="1">
        <v>3</v>
      </c>
      <c r="AO288" s="1">
        <v>4</v>
      </c>
      <c r="AP288" s="1">
        <v>4</v>
      </c>
      <c r="AQ288" s="1">
        <v>3</v>
      </c>
      <c r="AR288" s="1">
        <v>2</v>
      </c>
      <c r="AS288" s="1">
        <v>1</v>
      </c>
      <c r="AT288" s="1">
        <v>2</v>
      </c>
      <c r="AU288" s="1">
        <v>3</v>
      </c>
      <c r="AV288" s="1">
        <v>4</v>
      </c>
      <c r="AW288" s="1">
        <v>3</v>
      </c>
      <c r="AX288" s="1">
        <v>2</v>
      </c>
      <c r="AY288" s="1">
        <v>2</v>
      </c>
      <c r="AZ288" s="1">
        <v>4</v>
      </c>
      <c r="BA288" s="1">
        <v>4</v>
      </c>
      <c r="BB288" s="1">
        <v>4</v>
      </c>
      <c r="BC288" s="1">
        <v>3</v>
      </c>
      <c r="BD288" s="1">
        <v>2</v>
      </c>
      <c r="BE288" s="1">
        <v>3</v>
      </c>
      <c r="BF288" s="1">
        <v>4</v>
      </c>
      <c r="BG288" s="1">
        <v>4</v>
      </c>
      <c r="BH288" s="1">
        <v>5</v>
      </c>
      <c r="BI288" s="1">
        <v>5</v>
      </c>
      <c r="BJ288" s="1">
        <v>4</v>
      </c>
      <c r="BK288" s="1">
        <v>5</v>
      </c>
      <c r="BL288" s="1">
        <v>4</v>
      </c>
      <c r="BM288" s="1">
        <v>5</v>
      </c>
      <c r="BN288" s="1">
        <v>5</v>
      </c>
      <c r="BO288" s="1">
        <v>2</v>
      </c>
      <c r="BP288" s="1">
        <v>5</v>
      </c>
      <c r="BQ288">
        <f t="shared" si="69"/>
        <v>32</v>
      </c>
      <c r="BR288">
        <f t="shared" si="0"/>
        <v>69</v>
      </c>
      <c r="BS288">
        <f t="shared" si="70"/>
        <v>35</v>
      </c>
    </row>
    <row r="289" spans="1:71" ht="12.75" x14ac:dyDescent="0.35">
      <c r="A289" s="2">
        <v>43348.912428668977</v>
      </c>
      <c r="B289" s="1" t="s">
        <v>59</v>
      </c>
      <c r="C289" s="1" t="str">
        <f t="shared" si="57"/>
        <v>М</v>
      </c>
      <c r="D289" s="1" t="str">
        <f t="shared" si="58"/>
        <v>2. Усталый</v>
      </c>
      <c r="E289" s="1" t="str">
        <f t="shared" si="59"/>
        <v>3. Низкий</v>
      </c>
      <c r="F289" s="1" t="str">
        <f t="shared" si="60"/>
        <v>1. Молодой</v>
      </c>
      <c r="G289" s="1" t="str">
        <f t="shared" si="61"/>
        <v>2. Хрен знает</v>
      </c>
      <c r="H289" s="1" t="str">
        <f t="shared" si="62"/>
        <v>2. Ну так...</v>
      </c>
      <c r="I289" s="1" t="str">
        <f t="shared" si="63"/>
        <v>2. Всяко-разно</v>
      </c>
      <c r="J289" t="str">
        <f t="shared" si="64"/>
        <v>3. Очень давно</v>
      </c>
      <c r="K289" t="str">
        <f t="shared" si="65"/>
        <v>3. Большой</v>
      </c>
      <c r="L289" t="str">
        <f t="shared" si="66"/>
        <v>3. Крута!!!</v>
      </c>
      <c r="M289" t="str">
        <f t="shared" si="67"/>
        <v>1. Низкие ДУ</v>
      </c>
      <c r="N289" t="str">
        <f t="shared" si="68"/>
        <v>1. Ниче, подождут</v>
      </c>
      <c r="O289" s="1">
        <v>27</v>
      </c>
      <c r="P289" s="1">
        <v>6</v>
      </c>
      <c r="Q289" s="1">
        <v>1</v>
      </c>
      <c r="R289" s="1">
        <v>5</v>
      </c>
      <c r="S289" s="1">
        <v>20</v>
      </c>
      <c r="T289" s="1">
        <v>21</v>
      </c>
      <c r="U289" s="1">
        <v>7</v>
      </c>
      <c r="V289" s="1">
        <v>4</v>
      </c>
      <c r="W289" s="1">
        <v>3</v>
      </c>
      <c r="X289" s="1">
        <v>3</v>
      </c>
      <c r="Y289" s="1">
        <v>4</v>
      </c>
      <c r="Z289" s="1">
        <v>4</v>
      </c>
      <c r="AA289" s="1">
        <v>2</v>
      </c>
      <c r="AB289" s="1">
        <v>2</v>
      </c>
      <c r="AC289" s="1">
        <v>2</v>
      </c>
      <c r="AD289" s="1">
        <v>4</v>
      </c>
      <c r="AE289" s="1">
        <v>1</v>
      </c>
      <c r="AF289" s="1">
        <v>5</v>
      </c>
      <c r="AG289" s="1">
        <v>2</v>
      </c>
      <c r="AH289" s="1">
        <v>1</v>
      </c>
      <c r="AI289" s="1">
        <v>1</v>
      </c>
      <c r="AJ289" s="1">
        <v>2</v>
      </c>
      <c r="AK289" s="1">
        <v>2</v>
      </c>
      <c r="AL289" s="1">
        <v>3</v>
      </c>
      <c r="AM289" s="1">
        <v>2</v>
      </c>
      <c r="AN289" s="1">
        <v>3</v>
      </c>
      <c r="AO289" s="1">
        <v>4</v>
      </c>
      <c r="AP289" s="1">
        <v>2</v>
      </c>
      <c r="AQ289" s="1">
        <v>2</v>
      </c>
      <c r="AR289" s="1">
        <v>1</v>
      </c>
      <c r="AS289" s="1">
        <v>1</v>
      </c>
      <c r="AT289" s="1">
        <v>2</v>
      </c>
      <c r="AU289" s="1">
        <v>2</v>
      </c>
      <c r="AV289" s="1">
        <v>1</v>
      </c>
      <c r="AW289" s="1">
        <v>1</v>
      </c>
      <c r="AX289" s="1">
        <v>1</v>
      </c>
      <c r="AY289" s="1">
        <v>1</v>
      </c>
      <c r="AZ289" s="1">
        <v>2</v>
      </c>
      <c r="BA289" s="1">
        <v>2</v>
      </c>
      <c r="BB289" s="1">
        <v>2</v>
      </c>
      <c r="BC289" s="1">
        <v>1</v>
      </c>
      <c r="BD289" s="1">
        <v>1</v>
      </c>
      <c r="BE289" s="1">
        <v>2</v>
      </c>
      <c r="BF289" s="1">
        <v>4</v>
      </c>
      <c r="BG289" s="1">
        <v>3</v>
      </c>
      <c r="BH289" s="1">
        <v>2</v>
      </c>
      <c r="BI289" s="1">
        <v>1</v>
      </c>
      <c r="BJ289" s="1">
        <v>1</v>
      </c>
      <c r="BK289" s="1">
        <v>1</v>
      </c>
      <c r="BL289" s="1">
        <v>1</v>
      </c>
      <c r="BM289" s="1">
        <v>1</v>
      </c>
      <c r="BN289" s="1">
        <v>1</v>
      </c>
      <c r="BO289" s="1">
        <v>1</v>
      </c>
      <c r="BP289" s="1">
        <v>5</v>
      </c>
      <c r="BQ289">
        <f t="shared" si="69"/>
        <v>24</v>
      </c>
      <c r="BR289">
        <f t="shared" si="0"/>
        <v>42</v>
      </c>
      <c r="BS289">
        <f t="shared" si="70"/>
        <v>9</v>
      </c>
    </row>
    <row r="290" spans="1:71" ht="12.75" x14ac:dyDescent="0.35">
      <c r="A290" s="2">
        <v>43348.957560520837</v>
      </c>
      <c r="B290" s="1" t="s">
        <v>58</v>
      </c>
      <c r="C290" s="1" t="str">
        <f t="shared" si="57"/>
        <v>???</v>
      </c>
      <c r="D290" s="1" t="str">
        <f t="shared" si="58"/>
        <v>3. В загоне</v>
      </c>
      <c r="E290" s="1" t="str">
        <f t="shared" si="59"/>
        <v>1. Высокий</v>
      </c>
      <c r="F290" s="1" t="str">
        <f t="shared" si="60"/>
        <v>2. Ничотак</v>
      </c>
      <c r="G290" s="1" t="str">
        <f t="shared" si="61"/>
        <v>3. Не заменим</v>
      </c>
      <c r="H290" s="1" t="str">
        <f t="shared" si="62"/>
        <v>1. Ненавижу</v>
      </c>
      <c r="I290" s="1" t="str">
        <f t="shared" si="63"/>
        <v>3. Нервяка</v>
      </c>
      <c r="J290" t="str">
        <f t="shared" si="64"/>
        <v>3. Очень давно</v>
      </c>
      <c r="K290" t="str">
        <f t="shared" si="65"/>
        <v>1. КороткийНедавно</v>
      </c>
      <c r="L290" t="str">
        <f t="shared" si="66"/>
        <v>2. Вроде был…</v>
      </c>
      <c r="M290" t="str">
        <f t="shared" si="67"/>
        <v>3. нимагубезпочты</v>
      </c>
      <c r="N290" t="str">
        <f t="shared" si="68"/>
        <v>3. Простойэтоплоха!</v>
      </c>
      <c r="O290" s="1">
        <v>40</v>
      </c>
      <c r="P290" s="1">
        <v>20</v>
      </c>
      <c r="Q290" s="1">
        <v>5</v>
      </c>
      <c r="R290" s="1">
        <v>3</v>
      </c>
      <c r="S290" s="1">
        <v>20</v>
      </c>
      <c r="T290" s="1">
        <v>5</v>
      </c>
      <c r="U290" s="1">
        <v>5</v>
      </c>
      <c r="V290" s="1">
        <v>7</v>
      </c>
      <c r="W290" s="1">
        <v>5</v>
      </c>
      <c r="X290" s="1">
        <v>5</v>
      </c>
      <c r="Y290" s="1">
        <v>5</v>
      </c>
      <c r="Z290" s="1">
        <v>5</v>
      </c>
      <c r="AA290" s="1">
        <v>5</v>
      </c>
      <c r="AB290" s="1">
        <v>5</v>
      </c>
      <c r="AC290" s="1">
        <v>5</v>
      </c>
      <c r="AD290" s="1">
        <v>5</v>
      </c>
      <c r="AE290" s="1">
        <v>5</v>
      </c>
      <c r="AF290" s="1">
        <v>5</v>
      </c>
      <c r="AG290" s="1">
        <v>4</v>
      </c>
      <c r="AH290" s="1">
        <v>1</v>
      </c>
      <c r="AI290" s="1">
        <v>1</v>
      </c>
      <c r="AJ290" s="1">
        <v>1</v>
      </c>
      <c r="AK290" s="1">
        <v>4</v>
      </c>
      <c r="AL290" s="1">
        <v>4</v>
      </c>
      <c r="AM290" s="1">
        <v>4</v>
      </c>
      <c r="AN290" s="1">
        <v>4</v>
      </c>
      <c r="AO290" s="1">
        <v>4</v>
      </c>
      <c r="AP290" s="1">
        <v>4</v>
      </c>
      <c r="AQ290" s="1">
        <v>4</v>
      </c>
      <c r="AR290" s="1">
        <v>4</v>
      </c>
      <c r="AS290" s="1">
        <v>4</v>
      </c>
      <c r="AT290" s="1">
        <v>4</v>
      </c>
      <c r="AU290" s="1">
        <v>4</v>
      </c>
      <c r="AV290" s="1">
        <v>4</v>
      </c>
      <c r="AW290" s="1">
        <v>4</v>
      </c>
      <c r="AX290" s="1">
        <v>4</v>
      </c>
      <c r="AY290" s="1">
        <v>4</v>
      </c>
      <c r="AZ290" s="1">
        <v>4</v>
      </c>
      <c r="BA290" s="1">
        <v>4</v>
      </c>
      <c r="BB290" s="1">
        <v>4</v>
      </c>
      <c r="BC290" s="1">
        <v>4</v>
      </c>
      <c r="BD290" s="1">
        <v>4</v>
      </c>
      <c r="BE290" s="1">
        <v>4</v>
      </c>
      <c r="BF290" s="1">
        <v>5</v>
      </c>
      <c r="BG290" s="1">
        <v>5</v>
      </c>
      <c r="BH290" s="1">
        <v>5</v>
      </c>
      <c r="BI290" s="1">
        <v>5</v>
      </c>
      <c r="BJ290" s="1">
        <v>5</v>
      </c>
      <c r="BK290" s="1">
        <v>5</v>
      </c>
      <c r="BL290" s="1">
        <v>5</v>
      </c>
      <c r="BM290" s="1">
        <v>5</v>
      </c>
      <c r="BN290" s="1">
        <v>5</v>
      </c>
      <c r="BO290" s="1">
        <v>5</v>
      </c>
      <c r="BP290" s="1">
        <v>7</v>
      </c>
      <c r="BQ290">
        <f t="shared" si="69"/>
        <v>42</v>
      </c>
      <c r="BR290">
        <f t="shared" si="0"/>
        <v>87</v>
      </c>
      <c r="BS290">
        <f t="shared" si="70"/>
        <v>40</v>
      </c>
    </row>
    <row r="291" spans="1:71" ht="12.75" x14ac:dyDescent="0.35">
      <c r="A291" s="2">
        <v>43348.977843553235</v>
      </c>
      <c r="B291" s="1" t="s">
        <v>58</v>
      </c>
      <c r="C291" s="1" t="str">
        <f t="shared" si="57"/>
        <v>М</v>
      </c>
      <c r="D291" s="1" t="str">
        <f t="shared" si="58"/>
        <v>2. Усталый</v>
      </c>
      <c r="E291" s="1" t="str">
        <f t="shared" si="59"/>
        <v>2. Умеренный</v>
      </c>
      <c r="F291" s="1" t="str">
        <f t="shared" si="60"/>
        <v>2. Ничотак</v>
      </c>
      <c r="G291" s="1" t="str">
        <f t="shared" si="61"/>
        <v>2. Хрен знает</v>
      </c>
      <c r="H291" s="1" t="str">
        <f t="shared" si="62"/>
        <v>2. Ну так...</v>
      </c>
      <c r="I291" s="1" t="str">
        <f t="shared" si="63"/>
        <v>3. Нервяка</v>
      </c>
      <c r="J291" t="str">
        <f t="shared" si="64"/>
        <v>3. Очень давно</v>
      </c>
      <c r="K291" t="str">
        <f t="shared" si="65"/>
        <v>2. Средний</v>
      </c>
      <c r="L291" t="str">
        <f t="shared" si="66"/>
        <v>2. Вроде был…</v>
      </c>
      <c r="M291" t="str">
        <f t="shared" si="67"/>
        <v>1. Низкие ДУ</v>
      </c>
      <c r="N291" t="str">
        <f t="shared" si="68"/>
        <v>1. Ниче, подождут</v>
      </c>
      <c r="O291" s="1">
        <v>30</v>
      </c>
      <c r="P291" s="1">
        <v>10</v>
      </c>
      <c r="Q291" s="1">
        <v>1</v>
      </c>
      <c r="R291" s="1">
        <v>5</v>
      </c>
      <c r="S291" s="1">
        <v>40</v>
      </c>
      <c r="T291" s="1">
        <v>7</v>
      </c>
      <c r="U291" s="1">
        <v>4</v>
      </c>
      <c r="V291" s="1">
        <v>6</v>
      </c>
      <c r="W291" s="1">
        <v>3</v>
      </c>
      <c r="X291" s="1">
        <v>2</v>
      </c>
      <c r="Y291" s="1">
        <v>4</v>
      </c>
      <c r="Z291" s="1">
        <v>4</v>
      </c>
      <c r="AA291" s="1">
        <v>4</v>
      </c>
      <c r="AB291" s="1">
        <v>2</v>
      </c>
      <c r="AC291" s="1">
        <v>2</v>
      </c>
      <c r="AD291" s="1">
        <v>3</v>
      </c>
      <c r="AE291" s="1">
        <v>3</v>
      </c>
      <c r="AF291" s="1">
        <v>4</v>
      </c>
      <c r="AG291" s="1">
        <v>3</v>
      </c>
      <c r="AH291" s="1">
        <v>2</v>
      </c>
      <c r="AI291" s="1">
        <v>2</v>
      </c>
      <c r="AJ291" s="1">
        <v>4</v>
      </c>
      <c r="AK291" s="1">
        <v>2</v>
      </c>
      <c r="AL291" s="1">
        <v>2</v>
      </c>
      <c r="AM291" s="1">
        <v>2</v>
      </c>
      <c r="AN291" s="1">
        <v>1</v>
      </c>
      <c r="AO291" s="1">
        <v>4</v>
      </c>
      <c r="AP291" s="1">
        <v>3</v>
      </c>
      <c r="AQ291" s="1">
        <v>3</v>
      </c>
      <c r="AR291" s="1">
        <v>2</v>
      </c>
      <c r="AS291" s="1">
        <v>2</v>
      </c>
      <c r="AT291" s="1">
        <v>3</v>
      </c>
      <c r="AU291" s="1">
        <v>4</v>
      </c>
      <c r="AV291" s="1">
        <v>2</v>
      </c>
      <c r="AW291" s="1">
        <v>3</v>
      </c>
      <c r="AX291" s="1">
        <v>2</v>
      </c>
      <c r="AY291" s="1">
        <v>1</v>
      </c>
      <c r="AZ291" s="1">
        <v>4</v>
      </c>
      <c r="BA291" s="1">
        <v>1</v>
      </c>
      <c r="BB291" s="1">
        <v>1</v>
      </c>
      <c r="BC291" s="1">
        <v>3</v>
      </c>
      <c r="BD291" s="1">
        <v>2</v>
      </c>
      <c r="BE291" s="1">
        <v>3</v>
      </c>
      <c r="BF291" s="1">
        <v>4</v>
      </c>
      <c r="BG291" s="1">
        <v>2</v>
      </c>
      <c r="BH291" s="1">
        <v>2</v>
      </c>
      <c r="BI291" s="1">
        <v>2</v>
      </c>
      <c r="BJ291" s="1">
        <v>1</v>
      </c>
      <c r="BK291" s="1">
        <v>1</v>
      </c>
      <c r="BL291" s="1">
        <v>1</v>
      </c>
      <c r="BM291" s="1">
        <v>1</v>
      </c>
      <c r="BN291" s="1">
        <v>1</v>
      </c>
      <c r="BO291" s="1">
        <v>1</v>
      </c>
      <c r="BP291" s="1">
        <v>3</v>
      </c>
      <c r="BQ291">
        <f t="shared" si="69"/>
        <v>27</v>
      </c>
      <c r="BR291">
        <f t="shared" si="0"/>
        <v>58</v>
      </c>
      <c r="BS291">
        <f t="shared" si="70"/>
        <v>10</v>
      </c>
    </row>
    <row r="292" spans="1:71" ht="12.75" x14ac:dyDescent="0.35">
      <c r="A292" s="2">
        <v>43348.989579120374</v>
      </c>
      <c r="B292" s="1" t="s">
        <v>59</v>
      </c>
      <c r="C292" s="1" t="str">
        <f t="shared" si="57"/>
        <v>???</v>
      </c>
      <c r="D292" s="1" t="str">
        <f t="shared" si="58"/>
        <v>1. Не уставший</v>
      </c>
      <c r="E292" s="1" t="str">
        <f t="shared" si="59"/>
        <v>3. Низкий</v>
      </c>
      <c r="F292" s="1" t="str">
        <f t="shared" si="60"/>
        <v>3. Старый</v>
      </c>
      <c r="G292" s="1" t="str">
        <f t="shared" si="61"/>
        <v>1. Легко заменим</v>
      </c>
      <c r="H292" s="1" t="str">
        <f t="shared" si="62"/>
        <v>2. Ну так...</v>
      </c>
      <c r="I292" s="1" t="str">
        <f t="shared" si="63"/>
        <v>2. Всяко-разно</v>
      </c>
      <c r="J292" t="str">
        <f t="shared" si="64"/>
        <v>2. Вроде был…</v>
      </c>
      <c r="K292" t="str">
        <f t="shared" si="65"/>
        <v>2. Средний</v>
      </c>
      <c r="L292" t="str">
        <f t="shared" si="66"/>
        <v>3. Крута!!!</v>
      </c>
      <c r="M292" t="str">
        <f t="shared" si="67"/>
        <v>1. Низкие ДУ</v>
      </c>
      <c r="N292" t="str">
        <f t="shared" si="68"/>
        <v>2. ну не знаю</v>
      </c>
      <c r="O292" s="1">
        <v>47</v>
      </c>
      <c r="P292" s="1">
        <v>24</v>
      </c>
      <c r="Q292" s="3">
        <v>1.2</v>
      </c>
      <c r="R292" s="1">
        <v>4</v>
      </c>
      <c r="S292" s="1">
        <v>8</v>
      </c>
      <c r="T292" s="1">
        <v>14</v>
      </c>
      <c r="U292" s="1">
        <v>7</v>
      </c>
      <c r="V292" s="1">
        <v>5</v>
      </c>
      <c r="W292" s="1">
        <v>3</v>
      </c>
      <c r="X292" s="1">
        <v>2</v>
      </c>
      <c r="Y292" s="1">
        <v>2</v>
      </c>
      <c r="Z292" s="1">
        <v>5</v>
      </c>
      <c r="AA292" s="1">
        <v>2</v>
      </c>
      <c r="AB292" s="1">
        <v>1</v>
      </c>
      <c r="AC292" s="1">
        <v>2</v>
      </c>
      <c r="AD292" s="1">
        <v>2</v>
      </c>
      <c r="AE292" s="1">
        <v>2</v>
      </c>
      <c r="AF292" s="1">
        <v>5</v>
      </c>
      <c r="AG292" s="1">
        <v>2</v>
      </c>
      <c r="AH292" s="1">
        <v>2</v>
      </c>
      <c r="AI292" s="1">
        <v>3</v>
      </c>
      <c r="AJ292" s="1">
        <v>2</v>
      </c>
      <c r="AK292" s="1">
        <v>4</v>
      </c>
      <c r="AL292" s="1">
        <v>3</v>
      </c>
      <c r="AM292" s="1">
        <v>3</v>
      </c>
      <c r="AN292" s="1">
        <v>4</v>
      </c>
      <c r="AO292" s="1">
        <v>3</v>
      </c>
      <c r="AP292" s="1">
        <v>2</v>
      </c>
      <c r="AQ292" s="1">
        <v>2</v>
      </c>
      <c r="AR292" s="1">
        <v>2</v>
      </c>
      <c r="AS292" s="1">
        <v>1</v>
      </c>
      <c r="AT292" s="1">
        <v>1</v>
      </c>
      <c r="AU292" s="1">
        <v>3</v>
      </c>
      <c r="AV292" s="1">
        <v>1</v>
      </c>
      <c r="AW292" s="1">
        <v>2</v>
      </c>
      <c r="AX292" s="1">
        <v>3</v>
      </c>
      <c r="AY292" s="1">
        <v>1</v>
      </c>
      <c r="AZ292" s="1">
        <v>4</v>
      </c>
      <c r="BA292" s="1">
        <v>1</v>
      </c>
      <c r="BB292" s="1">
        <v>2</v>
      </c>
      <c r="BC292" s="1">
        <v>3</v>
      </c>
      <c r="BD292" s="1">
        <v>2</v>
      </c>
      <c r="BE292" s="1">
        <v>1</v>
      </c>
      <c r="BF292" s="1">
        <v>4</v>
      </c>
      <c r="BG292" s="1">
        <v>4</v>
      </c>
      <c r="BH292" s="1">
        <v>1</v>
      </c>
      <c r="BI292" s="1">
        <v>1</v>
      </c>
      <c r="BJ292" s="1">
        <v>3</v>
      </c>
      <c r="BK292" s="1">
        <v>2</v>
      </c>
      <c r="BL292" s="1">
        <v>4</v>
      </c>
      <c r="BM292" s="1">
        <v>3</v>
      </c>
      <c r="BN292" s="1">
        <v>3</v>
      </c>
      <c r="BO292" s="1">
        <v>2</v>
      </c>
      <c r="BP292" s="1">
        <v>2</v>
      </c>
      <c r="BQ292">
        <f t="shared" si="69"/>
        <v>18</v>
      </c>
      <c r="BR292">
        <f t="shared" si="0"/>
        <v>55</v>
      </c>
      <c r="BS292">
        <f t="shared" si="70"/>
        <v>19</v>
      </c>
    </row>
    <row r="293" spans="1:71" ht="12.75" x14ac:dyDescent="0.35">
      <c r="A293" s="2">
        <v>43349.073179490741</v>
      </c>
      <c r="B293" s="1" t="s">
        <v>58</v>
      </c>
      <c r="C293" s="1" t="str">
        <f t="shared" si="57"/>
        <v>М</v>
      </c>
      <c r="D293" s="1" t="str">
        <f t="shared" si="58"/>
        <v>3. В загоне</v>
      </c>
      <c r="E293" s="1" t="str">
        <f t="shared" si="59"/>
        <v>1. Высокий</v>
      </c>
      <c r="F293" s="1" t="str">
        <f t="shared" si="60"/>
        <v>2. Ничотак</v>
      </c>
      <c r="G293" s="1" t="str">
        <f t="shared" si="61"/>
        <v>3. Не заменим</v>
      </c>
      <c r="H293" s="1" t="str">
        <f t="shared" si="62"/>
        <v>2. Ну так...</v>
      </c>
      <c r="I293" s="1" t="str">
        <f t="shared" si="63"/>
        <v>3. Нервяка</v>
      </c>
      <c r="J293" t="str">
        <f t="shared" si="64"/>
        <v>3. Очень давно</v>
      </c>
      <c r="K293" t="str">
        <f t="shared" si="65"/>
        <v>1. КороткийНедавно</v>
      </c>
      <c r="L293" t="str">
        <f t="shared" si="66"/>
        <v>2. Вроде был…</v>
      </c>
      <c r="M293" t="str">
        <f t="shared" si="67"/>
        <v>3. нимагубезпочты</v>
      </c>
      <c r="N293" t="str">
        <f t="shared" si="68"/>
        <v>3. Простойэтоплоха!</v>
      </c>
      <c r="O293" s="1">
        <v>31</v>
      </c>
      <c r="P293" s="1">
        <v>12</v>
      </c>
      <c r="Q293" s="1">
        <v>1</v>
      </c>
      <c r="R293" s="1">
        <v>4</v>
      </c>
      <c r="S293" s="1">
        <v>46</v>
      </c>
      <c r="T293" s="1">
        <v>5</v>
      </c>
      <c r="U293" s="1">
        <v>4</v>
      </c>
      <c r="V293" s="1">
        <v>7</v>
      </c>
      <c r="W293" s="1">
        <v>5</v>
      </c>
      <c r="X293" s="1">
        <v>5</v>
      </c>
      <c r="Y293" s="1">
        <v>5</v>
      </c>
      <c r="Z293" s="1">
        <v>5</v>
      </c>
      <c r="AA293" s="1">
        <v>5</v>
      </c>
      <c r="AB293" s="1">
        <v>5</v>
      </c>
      <c r="AC293" s="1">
        <v>5</v>
      </c>
      <c r="AD293" s="1">
        <v>5</v>
      </c>
      <c r="AE293" s="1">
        <v>5</v>
      </c>
      <c r="AF293" s="1">
        <v>5</v>
      </c>
      <c r="AG293" s="1">
        <v>4</v>
      </c>
      <c r="AH293" s="1">
        <v>4</v>
      </c>
      <c r="AI293" s="1">
        <v>4</v>
      </c>
      <c r="AJ293" s="1">
        <v>4</v>
      </c>
      <c r="AK293" s="1">
        <v>4</v>
      </c>
      <c r="AL293" s="1">
        <v>4</v>
      </c>
      <c r="AM293" s="1">
        <v>4</v>
      </c>
      <c r="AN293" s="1">
        <v>4</v>
      </c>
      <c r="AO293" s="1">
        <v>4</v>
      </c>
      <c r="AP293" s="1">
        <v>4</v>
      </c>
      <c r="AQ293" s="1">
        <v>4</v>
      </c>
      <c r="AR293" s="1">
        <v>4</v>
      </c>
      <c r="AS293" s="1">
        <v>4</v>
      </c>
      <c r="AT293" s="1">
        <v>4</v>
      </c>
      <c r="AU293" s="1">
        <v>4</v>
      </c>
      <c r="AV293" s="1">
        <v>4</v>
      </c>
      <c r="AW293" s="1">
        <v>4</v>
      </c>
      <c r="AX293" s="1">
        <v>4</v>
      </c>
      <c r="AY293" s="1">
        <v>4</v>
      </c>
      <c r="AZ293" s="1">
        <v>4</v>
      </c>
      <c r="BA293" s="1">
        <v>4</v>
      </c>
      <c r="BB293" s="1">
        <v>4</v>
      </c>
      <c r="BC293" s="1">
        <v>4</v>
      </c>
      <c r="BD293" s="1">
        <v>4</v>
      </c>
      <c r="BE293" s="1">
        <v>4</v>
      </c>
      <c r="BF293" s="1">
        <v>5</v>
      </c>
      <c r="BG293" s="1">
        <v>5</v>
      </c>
      <c r="BH293" s="1">
        <v>5</v>
      </c>
      <c r="BI293" s="1">
        <v>5</v>
      </c>
      <c r="BJ293" s="1">
        <v>5</v>
      </c>
      <c r="BK293" s="1">
        <v>5</v>
      </c>
      <c r="BL293" s="1">
        <v>5</v>
      </c>
      <c r="BM293" s="1">
        <v>5</v>
      </c>
      <c r="BN293" s="1">
        <v>5</v>
      </c>
      <c r="BO293" s="1">
        <v>5</v>
      </c>
      <c r="BP293" s="1">
        <v>7</v>
      </c>
      <c r="BQ293">
        <f t="shared" si="69"/>
        <v>42</v>
      </c>
      <c r="BR293">
        <f t="shared" si="0"/>
        <v>96</v>
      </c>
      <c r="BS293">
        <f t="shared" si="70"/>
        <v>40</v>
      </c>
    </row>
    <row r="294" spans="1:71" ht="12.75" x14ac:dyDescent="0.35">
      <c r="A294" s="2">
        <v>43349.353341724534</v>
      </c>
      <c r="B294" s="1" t="s">
        <v>59</v>
      </c>
      <c r="C294" s="1" t="str">
        <f t="shared" si="57"/>
        <v>ЖКСП</v>
      </c>
      <c r="D294" s="1" t="str">
        <f t="shared" si="58"/>
        <v>3. В загоне</v>
      </c>
      <c r="E294" s="1" t="str">
        <f t="shared" si="59"/>
        <v>1. Высокий</v>
      </c>
      <c r="F294" s="1" t="str">
        <f t="shared" si="60"/>
        <v>2. Ничотак</v>
      </c>
      <c r="G294" s="1" t="str">
        <f t="shared" si="61"/>
        <v>2. Хрен знает</v>
      </c>
      <c r="H294" s="1" t="str">
        <f t="shared" si="62"/>
        <v>2. Ну так...</v>
      </c>
      <c r="I294" s="1" t="str">
        <f t="shared" si="63"/>
        <v>3. Нервяка</v>
      </c>
      <c r="J294" t="str">
        <f t="shared" si="64"/>
        <v>3. Очень давно</v>
      </c>
      <c r="K294" t="str">
        <f t="shared" si="65"/>
        <v>2. Средний</v>
      </c>
      <c r="L294" t="str">
        <f t="shared" si="66"/>
        <v>2. Вроде был…</v>
      </c>
      <c r="M294" t="str">
        <f t="shared" si="67"/>
        <v>1. Низкие ДУ</v>
      </c>
      <c r="N294" t="str">
        <f t="shared" si="68"/>
        <v>3. Простойэтоплоха!</v>
      </c>
      <c r="O294" s="1">
        <v>30</v>
      </c>
      <c r="P294" s="1">
        <v>9</v>
      </c>
      <c r="Q294" s="1">
        <v>9</v>
      </c>
      <c r="R294" s="1">
        <v>5</v>
      </c>
      <c r="S294" s="1">
        <v>48</v>
      </c>
      <c r="T294" s="1">
        <v>14</v>
      </c>
      <c r="U294" s="1">
        <v>4</v>
      </c>
      <c r="V294" s="1">
        <v>7</v>
      </c>
      <c r="W294" s="1">
        <v>4</v>
      </c>
      <c r="X294" s="1">
        <v>5</v>
      </c>
      <c r="Y294" s="1">
        <v>5</v>
      </c>
      <c r="Z294" s="1">
        <v>2</v>
      </c>
      <c r="AA294" s="1">
        <v>4</v>
      </c>
      <c r="AB294" s="1">
        <v>4</v>
      </c>
      <c r="AC294" s="1">
        <v>4</v>
      </c>
      <c r="AD294" s="1">
        <v>4</v>
      </c>
      <c r="AE294" s="1">
        <v>4</v>
      </c>
      <c r="AF294" s="1">
        <v>2</v>
      </c>
      <c r="AG294" s="1">
        <v>4</v>
      </c>
      <c r="AH294" s="1">
        <v>4</v>
      </c>
      <c r="AI294" s="1">
        <v>3</v>
      </c>
      <c r="AJ294" s="1">
        <v>4</v>
      </c>
      <c r="AK294" s="1">
        <v>4</v>
      </c>
      <c r="AL294" s="1">
        <v>3</v>
      </c>
      <c r="AM294" s="1">
        <v>2</v>
      </c>
      <c r="AN294" s="1">
        <v>4</v>
      </c>
      <c r="AO294" s="1">
        <v>3</v>
      </c>
      <c r="AP294" s="1">
        <v>4</v>
      </c>
      <c r="AQ294" s="1">
        <v>3</v>
      </c>
      <c r="AR294" s="1">
        <v>4</v>
      </c>
      <c r="AS294" s="1">
        <v>3</v>
      </c>
      <c r="AT294" s="1">
        <v>3</v>
      </c>
      <c r="AU294" s="1">
        <v>2</v>
      </c>
      <c r="AV294" s="1">
        <v>3</v>
      </c>
      <c r="AW294" s="1">
        <v>4</v>
      </c>
      <c r="AX294" s="1">
        <v>1</v>
      </c>
      <c r="AY294" s="1">
        <v>3</v>
      </c>
      <c r="AZ294" s="1">
        <v>4</v>
      </c>
      <c r="BA294" s="1">
        <v>3</v>
      </c>
      <c r="BB294" s="1">
        <v>3</v>
      </c>
      <c r="BC294" s="1">
        <v>4</v>
      </c>
      <c r="BD294" s="1">
        <v>4</v>
      </c>
      <c r="BE294" s="1">
        <v>2</v>
      </c>
      <c r="BF294" s="1">
        <v>5</v>
      </c>
      <c r="BG294" s="1">
        <v>3</v>
      </c>
      <c r="BH294" s="1">
        <v>3</v>
      </c>
      <c r="BI294" s="1">
        <v>1</v>
      </c>
      <c r="BJ294" s="1">
        <v>2</v>
      </c>
      <c r="BK294" s="1">
        <v>4</v>
      </c>
      <c r="BL294" s="1">
        <v>3</v>
      </c>
      <c r="BM294" s="1">
        <v>4</v>
      </c>
      <c r="BN294" s="1">
        <v>2</v>
      </c>
      <c r="BO294" s="1">
        <v>1</v>
      </c>
      <c r="BP294" s="1">
        <v>5</v>
      </c>
      <c r="BQ294">
        <f t="shared" si="69"/>
        <v>42</v>
      </c>
      <c r="BR294">
        <f t="shared" si="0"/>
        <v>77</v>
      </c>
      <c r="BS294">
        <f t="shared" si="70"/>
        <v>20</v>
      </c>
    </row>
    <row r="295" spans="1:71" ht="12.75" x14ac:dyDescent="0.35">
      <c r="A295" s="2">
        <v>43349.511873171301</v>
      </c>
      <c r="B295" s="1" t="s">
        <v>59</v>
      </c>
      <c r="C295" s="1" t="str">
        <f t="shared" si="57"/>
        <v>???</v>
      </c>
      <c r="D295" s="1" t="str">
        <f t="shared" si="58"/>
        <v>2. Усталый</v>
      </c>
      <c r="E295" s="1" t="str">
        <f t="shared" si="59"/>
        <v>2. Умеренный</v>
      </c>
      <c r="F295" s="1" t="str">
        <f t="shared" si="60"/>
        <v>2. Ничотак</v>
      </c>
      <c r="G295" s="1" t="str">
        <f t="shared" si="61"/>
        <v>2. Хрен знает</v>
      </c>
      <c r="H295" s="1" t="str">
        <f t="shared" si="62"/>
        <v>3. Люблю</v>
      </c>
      <c r="I295" s="1" t="str">
        <f t="shared" si="63"/>
        <v>3. Нервяка</v>
      </c>
      <c r="J295" t="str">
        <f t="shared" si="64"/>
        <v>1. Недавно</v>
      </c>
      <c r="K295" t="str">
        <f t="shared" si="65"/>
        <v>3. Большой</v>
      </c>
      <c r="L295" t="str">
        <f t="shared" si="66"/>
        <v>3. Крута!!!</v>
      </c>
      <c r="M295" t="str">
        <f t="shared" si="67"/>
        <v>1. Низкие ДУ</v>
      </c>
      <c r="N295" t="str">
        <f t="shared" si="68"/>
        <v>1. Ниче, подождут</v>
      </c>
      <c r="O295" s="1">
        <v>31</v>
      </c>
      <c r="P295" s="1">
        <v>12</v>
      </c>
      <c r="Q295" s="1">
        <v>4</v>
      </c>
      <c r="R295" s="1">
        <v>6</v>
      </c>
      <c r="S295" s="1">
        <v>0</v>
      </c>
      <c r="T295" s="1">
        <v>18</v>
      </c>
      <c r="U295" s="1">
        <v>7</v>
      </c>
      <c r="V295" s="1">
        <v>6</v>
      </c>
      <c r="W295" s="1">
        <v>3</v>
      </c>
      <c r="X295" s="1">
        <v>2</v>
      </c>
      <c r="Y295" s="1">
        <v>4</v>
      </c>
      <c r="Z295" s="1">
        <v>4</v>
      </c>
      <c r="AA295" s="1">
        <v>1</v>
      </c>
      <c r="AB295" s="1">
        <v>4</v>
      </c>
      <c r="AC295" s="1">
        <v>2</v>
      </c>
      <c r="AD295" s="1">
        <v>2</v>
      </c>
      <c r="AE295" s="1">
        <v>1</v>
      </c>
      <c r="AF295" s="1">
        <v>3</v>
      </c>
      <c r="AG295" s="1">
        <v>4</v>
      </c>
      <c r="AH295" s="1">
        <v>3</v>
      </c>
      <c r="AI295" s="1">
        <v>2</v>
      </c>
      <c r="AJ295" s="1">
        <v>2</v>
      </c>
      <c r="AK295" s="1">
        <v>4</v>
      </c>
      <c r="AL295" s="1">
        <v>3</v>
      </c>
      <c r="AM295" s="1">
        <v>3</v>
      </c>
      <c r="AN295" s="1">
        <v>3</v>
      </c>
      <c r="AO295" s="1">
        <v>2</v>
      </c>
      <c r="AP295" s="1">
        <v>2</v>
      </c>
      <c r="AQ295" s="1">
        <v>2</v>
      </c>
      <c r="AR295" s="1">
        <v>2</v>
      </c>
      <c r="AS295" s="1">
        <v>1</v>
      </c>
      <c r="AT295" s="1">
        <v>3</v>
      </c>
      <c r="AU295" s="1">
        <v>3</v>
      </c>
      <c r="AV295" s="1">
        <v>2</v>
      </c>
      <c r="AW295" s="1">
        <v>1</v>
      </c>
      <c r="AX295" s="1">
        <v>3</v>
      </c>
      <c r="AY295" s="1">
        <v>1</v>
      </c>
      <c r="AZ295" s="1">
        <v>3</v>
      </c>
      <c r="BA295" s="1">
        <v>3</v>
      </c>
      <c r="BB295" s="1">
        <v>2</v>
      </c>
      <c r="BC295" s="1">
        <v>4</v>
      </c>
      <c r="BD295" s="1">
        <v>1</v>
      </c>
      <c r="BE295" s="1">
        <v>2</v>
      </c>
      <c r="BF295" s="1">
        <v>4</v>
      </c>
      <c r="BG295" s="1">
        <v>3</v>
      </c>
      <c r="BH295" s="1">
        <v>3</v>
      </c>
      <c r="BI295" s="1">
        <v>2</v>
      </c>
      <c r="BJ295" s="1">
        <v>3</v>
      </c>
      <c r="BK295" s="1">
        <v>1</v>
      </c>
      <c r="BL295" s="1">
        <v>5</v>
      </c>
      <c r="BM295" s="1">
        <v>1</v>
      </c>
      <c r="BN295" s="1">
        <v>4</v>
      </c>
      <c r="BO295" s="1">
        <v>1</v>
      </c>
      <c r="BP295" s="1">
        <v>5</v>
      </c>
      <c r="BQ295">
        <f t="shared" si="69"/>
        <v>24</v>
      </c>
      <c r="BR295">
        <f t="shared" si="0"/>
        <v>57</v>
      </c>
      <c r="BS295">
        <f t="shared" si="70"/>
        <v>20</v>
      </c>
    </row>
    <row r="296" spans="1:71" ht="12.75" x14ac:dyDescent="0.35">
      <c r="A296" s="2">
        <v>43349.56744893518</v>
      </c>
      <c r="B296" s="1" t="s">
        <v>58</v>
      </c>
      <c r="C296" s="1" t="str">
        <f t="shared" si="57"/>
        <v>???</v>
      </c>
      <c r="D296" s="1" t="str">
        <f t="shared" si="58"/>
        <v>2. Усталый</v>
      </c>
      <c r="E296" s="1" t="str">
        <f t="shared" si="59"/>
        <v>3. Низкий</v>
      </c>
      <c r="F296" s="1" t="str">
        <f t="shared" si="60"/>
        <v>2. Ничотак</v>
      </c>
      <c r="G296" s="1" t="str">
        <f t="shared" si="61"/>
        <v>2. Хрен знает</v>
      </c>
      <c r="H296" s="1" t="str">
        <f t="shared" si="62"/>
        <v>2. Ну так...</v>
      </c>
      <c r="I296" s="1" t="str">
        <f t="shared" si="63"/>
        <v>2. Всяко-разно</v>
      </c>
      <c r="J296" t="str">
        <f t="shared" si="64"/>
        <v>2. Вроде был…</v>
      </c>
      <c r="K296" t="str">
        <f t="shared" si="65"/>
        <v>2. Средний</v>
      </c>
      <c r="L296" t="str">
        <f t="shared" si="66"/>
        <v>2. Вроде был…</v>
      </c>
      <c r="M296" t="str">
        <f t="shared" si="67"/>
        <v>1. Низкие ДУ</v>
      </c>
      <c r="N296" t="str">
        <f t="shared" si="68"/>
        <v>1. Ниче, подождут</v>
      </c>
      <c r="O296" s="1">
        <v>31</v>
      </c>
      <c r="P296" s="1">
        <v>10</v>
      </c>
      <c r="Q296" s="1">
        <v>3</v>
      </c>
      <c r="R296" s="1">
        <v>5</v>
      </c>
      <c r="S296" s="1">
        <v>13</v>
      </c>
      <c r="T296" s="1">
        <v>12</v>
      </c>
      <c r="U296" s="1">
        <v>5</v>
      </c>
      <c r="V296" s="1">
        <v>5</v>
      </c>
      <c r="W296" s="1">
        <v>4</v>
      </c>
      <c r="X296" s="1">
        <v>3</v>
      </c>
      <c r="Y296" s="1">
        <v>4</v>
      </c>
      <c r="Z296" s="1">
        <v>3</v>
      </c>
      <c r="AA296" s="1">
        <v>3</v>
      </c>
      <c r="AB296" s="1">
        <v>4</v>
      </c>
      <c r="AC296" s="1">
        <v>3</v>
      </c>
      <c r="AD296" s="1">
        <v>2</v>
      </c>
      <c r="AE296" s="1">
        <v>2</v>
      </c>
      <c r="AF296" s="1">
        <v>4</v>
      </c>
      <c r="AG296" s="1">
        <v>3</v>
      </c>
      <c r="AH296" s="1">
        <v>3</v>
      </c>
      <c r="AI296" s="1">
        <v>1</v>
      </c>
      <c r="AJ296" s="1">
        <v>2</v>
      </c>
      <c r="AK296" s="1">
        <v>2</v>
      </c>
      <c r="AL296" s="1">
        <v>1</v>
      </c>
      <c r="AM296" s="1">
        <v>2</v>
      </c>
      <c r="AN296" s="1">
        <v>2</v>
      </c>
      <c r="AO296" s="1">
        <v>3</v>
      </c>
      <c r="AP296" s="1">
        <v>3</v>
      </c>
      <c r="AQ296" s="1">
        <v>2</v>
      </c>
      <c r="AR296" s="1">
        <v>2</v>
      </c>
      <c r="AS296" s="1">
        <v>1</v>
      </c>
      <c r="AT296" s="1">
        <v>1</v>
      </c>
      <c r="AU296" s="1">
        <v>2</v>
      </c>
      <c r="AV296" s="1">
        <v>1</v>
      </c>
      <c r="AW296" s="1">
        <v>2</v>
      </c>
      <c r="AX296" s="1">
        <v>2</v>
      </c>
      <c r="AY296" s="1">
        <v>2</v>
      </c>
      <c r="AZ296" s="1">
        <v>3</v>
      </c>
      <c r="BA296" s="1">
        <v>2</v>
      </c>
      <c r="BB296" s="1">
        <v>2</v>
      </c>
      <c r="BC296" s="1">
        <v>3</v>
      </c>
      <c r="BD296" s="1">
        <v>2</v>
      </c>
      <c r="BE296" s="1">
        <v>2</v>
      </c>
      <c r="BF296" s="1">
        <v>3</v>
      </c>
      <c r="BG296" s="1">
        <v>3</v>
      </c>
      <c r="BH296" s="1">
        <v>2</v>
      </c>
      <c r="BI296" s="1">
        <v>1</v>
      </c>
      <c r="BJ296" s="1">
        <v>1</v>
      </c>
      <c r="BK296" s="1">
        <v>2</v>
      </c>
      <c r="BL296" s="1">
        <v>2</v>
      </c>
      <c r="BM296" s="1">
        <v>1</v>
      </c>
      <c r="BN296" s="1">
        <v>1</v>
      </c>
      <c r="BO296" s="1">
        <v>1</v>
      </c>
      <c r="BP296" s="1">
        <v>4</v>
      </c>
      <c r="BQ296">
        <f t="shared" si="69"/>
        <v>30</v>
      </c>
      <c r="BR296">
        <f t="shared" si="0"/>
        <v>48</v>
      </c>
      <c r="BS296">
        <f t="shared" si="70"/>
        <v>11</v>
      </c>
    </row>
    <row r="297" spans="1:71" ht="12.75" x14ac:dyDescent="0.35">
      <c r="A297" s="2">
        <v>43349.604848460644</v>
      </c>
      <c r="B297" s="1" t="s">
        <v>58</v>
      </c>
      <c r="C297" s="1" t="str">
        <f t="shared" si="57"/>
        <v>???</v>
      </c>
      <c r="D297" s="1" t="str">
        <f t="shared" si="58"/>
        <v>2. Усталый</v>
      </c>
      <c r="E297" s="1" t="str">
        <f t="shared" si="59"/>
        <v>1. Высокий</v>
      </c>
      <c r="F297" s="1" t="str">
        <f t="shared" si="60"/>
        <v>2. Ничотак</v>
      </c>
      <c r="G297" s="1" t="str">
        <f t="shared" si="61"/>
        <v>2. Хрен знает</v>
      </c>
      <c r="H297" s="1" t="str">
        <f t="shared" si="62"/>
        <v>2. Ну так...</v>
      </c>
      <c r="I297" s="1" t="str">
        <f t="shared" si="63"/>
        <v>2. Всяко-разно</v>
      </c>
      <c r="J297" t="str">
        <f t="shared" si="64"/>
        <v>2. Вроде был…</v>
      </c>
      <c r="K297" t="str">
        <f t="shared" si="65"/>
        <v>3. Большой</v>
      </c>
      <c r="L297" t="str">
        <f t="shared" si="66"/>
        <v>2. Вроде был…</v>
      </c>
      <c r="M297" t="str">
        <f t="shared" si="67"/>
        <v>1. Низкие ДУ</v>
      </c>
      <c r="N297" t="str">
        <f t="shared" si="68"/>
        <v>1. Ниче, подождут</v>
      </c>
      <c r="O297" s="1">
        <v>31</v>
      </c>
      <c r="P297" s="1">
        <v>12</v>
      </c>
      <c r="Q297" s="1">
        <v>2</v>
      </c>
      <c r="R297" s="1">
        <v>5</v>
      </c>
      <c r="S297" s="1">
        <v>10</v>
      </c>
      <c r="T297" s="1">
        <v>16</v>
      </c>
      <c r="U297" s="1">
        <v>4</v>
      </c>
      <c r="V297" s="1">
        <v>4</v>
      </c>
      <c r="W297" s="1">
        <v>2</v>
      </c>
      <c r="X297" s="1">
        <v>2</v>
      </c>
      <c r="Y297" s="1">
        <v>4</v>
      </c>
      <c r="Z297" s="1">
        <v>4</v>
      </c>
      <c r="AA297" s="1">
        <v>2</v>
      </c>
      <c r="AB297" s="1">
        <v>3</v>
      </c>
      <c r="AC297" s="1">
        <v>2</v>
      </c>
      <c r="AD297" s="1">
        <v>2</v>
      </c>
      <c r="AE297" s="1">
        <v>2</v>
      </c>
      <c r="AF297" s="1">
        <v>4</v>
      </c>
      <c r="AG297" s="1">
        <v>4</v>
      </c>
      <c r="AH297" s="1">
        <v>4</v>
      </c>
      <c r="AI297" s="1">
        <v>3</v>
      </c>
      <c r="AJ297" s="1">
        <v>2</v>
      </c>
      <c r="AK297" s="1">
        <v>4</v>
      </c>
      <c r="AL297" s="1">
        <v>3</v>
      </c>
      <c r="AM297" s="1">
        <v>3</v>
      </c>
      <c r="AN297" s="1">
        <v>3</v>
      </c>
      <c r="AO297" s="1">
        <v>3</v>
      </c>
      <c r="AP297" s="1">
        <v>3</v>
      </c>
      <c r="AQ297" s="1">
        <v>3</v>
      </c>
      <c r="AR297" s="1">
        <v>2</v>
      </c>
      <c r="AS297" s="1">
        <v>1</v>
      </c>
      <c r="AT297" s="1">
        <v>4</v>
      </c>
      <c r="AU297" s="1">
        <v>3</v>
      </c>
      <c r="AV297" s="1">
        <v>4</v>
      </c>
      <c r="AW297" s="1">
        <v>3</v>
      </c>
      <c r="AX297" s="1">
        <v>3</v>
      </c>
      <c r="AY297" s="1">
        <v>2</v>
      </c>
      <c r="AZ297" s="1">
        <v>4</v>
      </c>
      <c r="BA297" s="1">
        <v>3</v>
      </c>
      <c r="BB297" s="1">
        <v>3</v>
      </c>
      <c r="BC297" s="1">
        <v>3</v>
      </c>
      <c r="BD297" s="1">
        <v>4</v>
      </c>
      <c r="BE297" s="1">
        <v>1</v>
      </c>
      <c r="BF297" s="1">
        <v>4</v>
      </c>
      <c r="BG297" s="1">
        <v>3</v>
      </c>
      <c r="BH297" s="1">
        <v>4</v>
      </c>
      <c r="BI297" s="1">
        <v>1</v>
      </c>
      <c r="BJ297" s="1">
        <v>1</v>
      </c>
      <c r="BK297" s="1">
        <v>1</v>
      </c>
      <c r="BL297" s="1">
        <v>1</v>
      </c>
      <c r="BM297" s="1">
        <v>1</v>
      </c>
      <c r="BN297" s="1">
        <v>1</v>
      </c>
      <c r="BO297" s="1">
        <v>1</v>
      </c>
      <c r="BP297" s="1">
        <v>5</v>
      </c>
      <c r="BQ297">
        <f t="shared" si="69"/>
        <v>23</v>
      </c>
      <c r="BR297">
        <f t="shared" si="0"/>
        <v>71</v>
      </c>
      <c r="BS297">
        <f t="shared" si="70"/>
        <v>11</v>
      </c>
    </row>
    <row r="298" spans="1:71" ht="12.75" x14ac:dyDescent="0.35">
      <c r="A298" s="2">
        <v>43349.624370219906</v>
      </c>
      <c r="B298" s="1" t="s">
        <v>58</v>
      </c>
      <c r="C298" s="1" t="str">
        <f t="shared" si="57"/>
        <v>М</v>
      </c>
      <c r="D298" s="1" t="str">
        <f t="shared" si="58"/>
        <v>1. Не уставший</v>
      </c>
      <c r="E298" s="1" t="str">
        <f t="shared" si="59"/>
        <v>3. Низкий</v>
      </c>
      <c r="F298" s="1" t="str">
        <f t="shared" si="60"/>
        <v>2. Ничотак</v>
      </c>
      <c r="G298" s="1" t="str">
        <f t="shared" si="61"/>
        <v>2. Хрен знает</v>
      </c>
      <c r="H298" s="1" t="str">
        <f t="shared" si="62"/>
        <v>3. Люблю</v>
      </c>
      <c r="I298" s="1" t="str">
        <f t="shared" si="63"/>
        <v>2. Всяко-разно</v>
      </c>
      <c r="J298" t="str">
        <f t="shared" si="64"/>
        <v>1. Недавно</v>
      </c>
      <c r="K298" t="str">
        <f t="shared" si="65"/>
        <v>2. Средний</v>
      </c>
      <c r="L298" t="str">
        <f t="shared" si="66"/>
        <v>3. Крута!!!</v>
      </c>
      <c r="M298" t="str">
        <f t="shared" si="67"/>
        <v>1. Низкие ДУ</v>
      </c>
      <c r="N298" t="str">
        <f t="shared" si="68"/>
        <v>1. Ниче, подождут</v>
      </c>
      <c r="O298" s="1">
        <v>34</v>
      </c>
      <c r="P298" s="1">
        <v>14</v>
      </c>
      <c r="Q298" s="1">
        <v>0.5</v>
      </c>
      <c r="R298" s="1">
        <v>6</v>
      </c>
      <c r="S298" s="1">
        <v>1</v>
      </c>
      <c r="T298" s="1">
        <v>14</v>
      </c>
      <c r="U298" s="1">
        <v>6</v>
      </c>
      <c r="V298" s="1">
        <v>3</v>
      </c>
      <c r="W298" s="1">
        <v>3</v>
      </c>
      <c r="X298" s="1">
        <v>2</v>
      </c>
      <c r="Y298" s="1">
        <v>2</v>
      </c>
      <c r="Z298" s="1">
        <v>4</v>
      </c>
      <c r="AA298" s="1">
        <v>2</v>
      </c>
      <c r="AB298" s="1">
        <v>2</v>
      </c>
      <c r="AC298" s="1">
        <v>1</v>
      </c>
      <c r="AD298" s="1">
        <v>1</v>
      </c>
      <c r="AE298" s="1">
        <v>2</v>
      </c>
      <c r="AF298" s="1">
        <v>4</v>
      </c>
      <c r="AG298" s="1">
        <v>2</v>
      </c>
      <c r="AH298" s="1">
        <v>2</v>
      </c>
      <c r="AI298" s="1">
        <v>2</v>
      </c>
      <c r="AJ298" s="1">
        <v>3</v>
      </c>
      <c r="AK298" s="1">
        <v>1</v>
      </c>
      <c r="AL298" s="1">
        <v>1</v>
      </c>
      <c r="AM298" s="1">
        <v>1</v>
      </c>
      <c r="AN298" s="1">
        <v>1</v>
      </c>
      <c r="AO298" s="1">
        <v>4</v>
      </c>
      <c r="AP298" s="1">
        <v>3</v>
      </c>
      <c r="AQ298" s="1">
        <v>1</v>
      </c>
      <c r="AR298" s="1">
        <v>1</v>
      </c>
      <c r="AS298" s="1">
        <v>1</v>
      </c>
      <c r="AT298" s="1">
        <v>2</v>
      </c>
      <c r="AU298" s="1">
        <v>1</v>
      </c>
      <c r="AV298" s="1">
        <v>2</v>
      </c>
      <c r="AW298" s="1">
        <v>3</v>
      </c>
      <c r="AX298" s="1">
        <v>3</v>
      </c>
      <c r="AY298" s="1">
        <v>3</v>
      </c>
      <c r="AZ298" s="1">
        <v>3</v>
      </c>
      <c r="BA298" s="1">
        <v>4</v>
      </c>
      <c r="BB298" s="1">
        <v>1</v>
      </c>
      <c r="BC298" s="1">
        <v>2</v>
      </c>
      <c r="BD298" s="1">
        <v>3</v>
      </c>
      <c r="BE298" s="1">
        <v>1</v>
      </c>
      <c r="BF298" s="1">
        <v>5</v>
      </c>
      <c r="BG298" s="1">
        <v>1</v>
      </c>
      <c r="BH298" s="1">
        <v>1</v>
      </c>
      <c r="BI298" s="1">
        <v>1</v>
      </c>
      <c r="BJ298" s="1">
        <v>4</v>
      </c>
      <c r="BK298" s="1">
        <v>2</v>
      </c>
      <c r="BL298" s="1">
        <v>1</v>
      </c>
      <c r="BM298" s="1">
        <v>1</v>
      </c>
      <c r="BN298" s="1">
        <v>1</v>
      </c>
      <c r="BO298" s="1">
        <v>1</v>
      </c>
      <c r="BP298" s="1">
        <v>4</v>
      </c>
      <c r="BQ298">
        <f t="shared" si="69"/>
        <v>19</v>
      </c>
      <c r="BR298">
        <f t="shared" si="0"/>
        <v>49</v>
      </c>
      <c r="BS298">
        <f t="shared" si="70"/>
        <v>12</v>
      </c>
    </row>
    <row r="299" spans="1:71" ht="12.75" x14ac:dyDescent="0.35">
      <c r="A299" s="2">
        <v>43349.660189097223</v>
      </c>
      <c r="B299" s="1" t="s">
        <v>59</v>
      </c>
      <c r="C299" s="1" t="str">
        <f t="shared" si="57"/>
        <v>???</v>
      </c>
      <c r="D299" s="1" t="str">
        <f t="shared" si="58"/>
        <v>3. В загоне</v>
      </c>
      <c r="E299" s="1" t="str">
        <f t="shared" si="59"/>
        <v>2. Умеренный</v>
      </c>
      <c r="F299" s="1" t="str">
        <f t="shared" si="60"/>
        <v>1. Молодой</v>
      </c>
      <c r="G299" s="1" t="str">
        <f t="shared" si="61"/>
        <v>2. Хрен знает</v>
      </c>
      <c r="H299" s="1" t="str">
        <f t="shared" si="62"/>
        <v>2. Ну так...</v>
      </c>
      <c r="I299" s="1" t="str">
        <f t="shared" si="63"/>
        <v>3. Нервяка</v>
      </c>
      <c r="J299" t="str">
        <f t="shared" si="64"/>
        <v>3. Очень давно</v>
      </c>
      <c r="K299" t="str">
        <f t="shared" si="65"/>
        <v>2. Средний</v>
      </c>
      <c r="L299" t="str">
        <f t="shared" si="66"/>
        <v>3. Крута!!!</v>
      </c>
      <c r="M299" t="str">
        <f t="shared" si="67"/>
        <v>2. Смешанно</v>
      </c>
      <c r="N299" t="str">
        <f t="shared" si="68"/>
        <v>3. Простойэтоплоха!</v>
      </c>
      <c r="O299" s="1">
        <v>29</v>
      </c>
      <c r="P299" s="1">
        <v>10</v>
      </c>
      <c r="Q299" s="1">
        <v>6</v>
      </c>
      <c r="R299" s="1">
        <v>5</v>
      </c>
      <c r="S299" s="1">
        <v>270</v>
      </c>
      <c r="T299" s="1">
        <v>7</v>
      </c>
      <c r="U299" s="1">
        <v>7</v>
      </c>
      <c r="V299" s="1">
        <v>6</v>
      </c>
      <c r="W299" s="1">
        <v>5</v>
      </c>
      <c r="X299" s="1">
        <v>5</v>
      </c>
      <c r="Y299" s="1">
        <v>3</v>
      </c>
      <c r="Z299" s="1">
        <v>2</v>
      </c>
      <c r="AA299" s="1">
        <v>5</v>
      </c>
      <c r="AB299" s="1">
        <v>4</v>
      </c>
      <c r="AC299" s="1">
        <v>4</v>
      </c>
      <c r="AD299" s="1">
        <v>3</v>
      </c>
      <c r="AE299" s="1">
        <v>4</v>
      </c>
      <c r="AF299" s="1">
        <v>3</v>
      </c>
      <c r="AG299" s="1">
        <v>3</v>
      </c>
      <c r="AH299" s="1">
        <v>3</v>
      </c>
      <c r="AI299" s="1">
        <v>3</v>
      </c>
      <c r="AJ299" s="1">
        <v>2</v>
      </c>
      <c r="AK299" s="1">
        <v>3</v>
      </c>
      <c r="AL299" s="1">
        <v>3</v>
      </c>
      <c r="AM299" s="1">
        <v>2</v>
      </c>
      <c r="AN299" s="1">
        <v>3</v>
      </c>
      <c r="AO299" s="1">
        <v>4</v>
      </c>
      <c r="AP299" s="1">
        <v>3</v>
      </c>
      <c r="AQ299" s="1">
        <v>3</v>
      </c>
      <c r="AR299" s="1">
        <v>2</v>
      </c>
      <c r="AS299" s="1">
        <v>1</v>
      </c>
      <c r="AT299" s="1">
        <v>2</v>
      </c>
      <c r="AU299" s="1">
        <v>4</v>
      </c>
      <c r="AV299" s="1">
        <v>1</v>
      </c>
      <c r="AW299" s="1">
        <v>3</v>
      </c>
      <c r="AX299" s="1">
        <v>3</v>
      </c>
      <c r="AY299" s="1">
        <v>3</v>
      </c>
      <c r="AZ299" s="1">
        <v>4</v>
      </c>
      <c r="BA299" s="1">
        <v>2</v>
      </c>
      <c r="BB299" s="1">
        <v>2</v>
      </c>
      <c r="BC299" s="1">
        <v>3</v>
      </c>
      <c r="BD299" s="1">
        <v>2</v>
      </c>
      <c r="BE299" s="1">
        <v>2</v>
      </c>
      <c r="BF299" s="1">
        <v>5</v>
      </c>
      <c r="BG299" s="1">
        <v>4</v>
      </c>
      <c r="BH299" s="1">
        <v>2</v>
      </c>
      <c r="BI299" s="1">
        <v>2</v>
      </c>
      <c r="BJ299" s="1">
        <v>4</v>
      </c>
      <c r="BK299" s="1">
        <v>4</v>
      </c>
      <c r="BL299" s="1">
        <v>4</v>
      </c>
      <c r="BM299" s="1">
        <v>4</v>
      </c>
      <c r="BN299" s="1">
        <v>2</v>
      </c>
      <c r="BO299" s="1">
        <v>2</v>
      </c>
      <c r="BP299" s="1">
        <v>4</v>
      </c>
      <c r="BQ299">
        <f t="shared" si="69"/>
        <v>40</v>
      </c>
      <c r="BR299">
        <f t="shared" si="0"/>
        <v>63</v>
      </c>
      <c r="BS299">
        <f t="shared" si="70"/>
        <v>24</v>
      </c>
    </row>
    <row r="300" spans="1:71" ht="15.75" customHeight="1" x14ac:dyDescent="0.35">
      <c r="A300" s="53">
        <v>43349.8128125</v>
      </c>
      <c r="B300" s="19" t="s">
        <v>58</v>
      </c>
      <c r="C300" s="1" t="str">
        <f t="shared" si="57"/>
        <v>???</v>
      </c>
      <c r="D300" s="1" t="str">
        <f t="shared" si="58"/>
        <v>2. Усталый</v>
      </c>
      <c r="E300" s="1" t="str">
        <f t="shared" ref="E300:E333" si="71">IF(BR300&gt;67,"1. Высокий",IF(BR300&lt;57,"3. Низкий","2. Умеренный"))</f>
        <v>3. Низкий</v>
      </c>
      <c r="F300" s="1" t="str">
        <f t="shared" si="60"/>
        <v>2. Ничотак</v>
      </c>
      <c r="G300" s="1" t="str">
        <f t="shared" ref="G300:G333" si="72">IF(BP300&lt;=2,"1. Легко заменим",IF(BP300&gt;=6,"3. Не заменим","2. Хрен знает"))</f>
        <v>3. Не заменим</v>
      </c>
      <c r="H300" s="1" t="str">
        <f t="shared" si="62"/>
        <v>2. Ну так...</v>
      </c>
      <c r="I300" s="1" t="str">
        <f t="shared" ref="I300:I333" si="73">IF(V300&lt;=2,"1. Расслабуха",IF(V300&gt;=6,"3. Нервяка","2. Всяко-разно"))</f>
        <v>2. Всяко-разно</v>
      </c>
      <c r="J300" t="str">
        <f t="shared" si="64"/>
        <v>2. Вроде был…</v>
      </c>
      <c r="K300" t="str">
        <f t="shared" ref="K300:K333" si="74">IF(T300&lt;7,"1. КороткийНедавно",IF(T300&gt;=15,"3. Большой", "2. Средний"))</f>
        <v>2. Средний</v>
      </c>
      <c r="L300" t="str">
        <f t="shared" ref="L300:L333" si="75">IF(U300&lt;=3,"1. Отстой",IF(U300&gt;=6,"3. Крута!!!", "2. Вроде был…"))</f>
        <v>2. Вроде был…</v>
      </c>
      <c r="M300" t="str">
        <f t="shared" si="67"/>
        <v>1. Низкие ДУ</v>
      </c>
      <c r="N300" t="str">
        <f t="shared" si="68"/>
        <v>1. Ниче, подождут</v>
      </c>
      <c r="O300" s="54">
        <v>41</v>
      </c>
      <c r="P300" s="54">
        <v>20</v>
      </c>
      <c r="Q300" s="54">
        <v>6</v>
      </c>
      <c r="R300" s="54">
        <v>5</v>
      </c>
      <c r="S300" s="54">
        <v>6</v>
      </c>
      <c r="T300" s="54">
        <v>7</v>
      </c>
      <c r="U300" s="54">
        <v>5</v>
      </c>
      <c r="V300" s="54">
        <v>4</v>
      </c>
      <c r="W300" s="54">
        <v>4</v>
      </c>
      <c r="X300" s="54">
        <v>3</v>
      </c>
      <c r="Y300" s="54">
        <v>3</v>
      </c>
      <c r="Z300" s="54">
        <v>4</v>
      </c>
      <c r="AA300" s="54">
        <v>3</v>
      </c>
      <c r="AB300" s="54">
        <v>3</v>
      </c>
      <c r="AC300" s="54">
        <v>2</v>
      </c>
      <c r="AD300" s="54">
        <v>1</v>
      </c>
      <c r="AE300" s="54">
        <v>1</v>
      </c>
      <c r="AF300" s="54">
        <v>4</v>
      </c>
      <c r="AG300" s="54">
        <v>2</v>
      </c>
      <c r="AH300" s="54">
        <v>2</v>
      </c>
      <c r="AI300" s="54">
        <v>1</v>
      </c>
      <c r="AJ300" s="54">
        <v>3</v>
      </c>
      <c r="AK300" s="54">
        <v>3</v>
      </c>
      <c r="AL300" s="54">
        <v>3</v>
      </c>
      <c r="AM300" s="54">
        <v>2</v>
      </c>
      <c r="AN300" s="54">
        <v>1</v>
      </c>
      <c r="AO300" s="54">
        <v>3</v>
      </c>
      <c r="AP300" s="54">
        <v>2</v>
      </c>
      <c r="AQ300" s="54">
        <v>2</v>
      </c>
      <c r="AR300" s="54">
        <v>1</v>
      </c>
      <c r="AS300" s="54">
        <v>2</v>
      </c>
      <c r="AT300" s="54">
        <v>1</v>
      </c>
      <c r="AU300" s="54">
        <v>3</v>
      </c>
      <c r="AV300" s="54">
        <v>4</v>
      </c>
      <c r="AW300" s="54">
        <v>2</v>
      </c>
      <c r="AX300" s="54">
        <v>3</v>
      </c>
      <c r="AY300" s="54">
        <v>1</v>
      </c>
      <c r="AZ300" s="54">
        <v>1</v>
      </c>
      <c r="BA300" s="54">
        <v>2</v>
      </c>
      <c r="BB300" s="54">
        <v>2</v>
      </c>
      <c r="BC300" s="54">
        <v>1</v>
      </c>
      <c r="BD300" s="54">
        <v>3</v>
      </c>
      <c r="BE300" s="54">
        <v>3</v>
      </c>
      <c r="BF300" s="54">
        <v>4</v>
      </c>
      <c r="BG300" s="54">
        <v>3</v>
      </c>
      <c r="BH300" s="54">
        <v>3</v>
      </c>
      <c r="BI300" s="54">
        <v>2</v>
      </c>
      <c r="BJ300" s="54">
        <v>1</v>
      </c>
      <c r="BK300" s="54">
        <v>1</v>
      </c>
      <c r="BL300" s="54">
        <v>1</v>
      </c>
      <c r="BM300" s="54">
        <v>1</v>
      </c>
      <c r="BN300" s="54">
        <v>1</v>
      </c>
      <c r="BO300" s="54">
        <v>1</v>
      </c>
      <c r="BP300" s="54">
        <v>6</v>
      </c>
      <c r="BQ300">
        <f t="shared" si="69"/>
        <v>24</v>
      </c>
      <c r="BR300">
        <f t="shared" ref="BR300:BR333" si="76">SUM(AH300:BE300)</f>
        <v>51</v>
      </c>
      <c r="BS300">
        <f t="shared" si="70"/>
        <v>11</v>
      </c>
    </row>
    <row r="301" spans="1:71" ht="15.75" customHeight="1" x14ac:dyDescent="0.35">
      <c r="A301" s="53">
        <v>43349.902407407404</v>
      </c>
      <c r="B301" s="19" t="s">
        <v>59</v>
      </c>
      <c r="C301" s="1" t="str">
        <f t="shared" si="57"/>
        <v>???</v>
      </c>
      <c r="D301" s="1" t="str">
        <f t="shared" si="58"/>
        <v>1. Не уставший</v>
      </c>
      <c r="E301" s="1" t="str">
        <f t="shared" si="71"/>
        <v>1. Высокий</v>
      </c>
      <c r="F301" s="1" t="str">
        <f t="shared" si="60"/>
        <v>2. Ничотак</v>
      </c>
      <c r="G301" s="1" t="str">
        <f t="shared" si="72"/>
        <v>2. Хрен знает</v>
      </c>
      <c r="H301" s="1" t="str">
        <f t="shared" si="62"/>
        <v>2. Ну так...</v>
      </c>
      <c r="I301" s="1" t="str">
        <f t="shared" si="73"/>
        <v>3. Нервяка</v>
      </c>
      <c r="J301" t="str">
        <f t="shared" si="64"/>
        <v>2. Вроде был…</v>
      </c>
      <c r="K301" t="str">
        <f t="shared" si="74"/>
        <v>3. Большой</v>
      </c>
      <c r="L301" t="str">
        <f t="shared" si="75"/>
        <v>3. Крута!!!</v>
      </c>
      <c r="M301" t="str">
        <f t="shared" si="67"/>
        <v>1. Низкие ДУ</v>
      </c>
      <c r="N301" t="str">
        <f t="shared" si="68"/>
        <v>1. Ниче, подождут</v>
      </c>
      <c r="O301" s="54">
        <v>37</v>
      </c>
      <c r="P301" s="54">
        <v>20</v>
      </c>
      <c r="Q301" s="54">
        <v>2</v>
      </c>
      <c r="R301" s="54">
        <v>5</v>
      </c>
      <c r="S301" s="54">
        <v>17</v>
      </c>
      <c r="T301" s="54">
        <v>25</v>
      </c>
      <c r="U301" s="54">
        <v>7</v>
      </c>
      <c r="V301" s="54">
        <v>6</v>
      </c>
      <c r="W301" s="54">
        <v>4</v>
      </c>
      <c r="X301" s="54">
        <v>2</v>
      </c>
      <c r="Y301" s="54">
        <v>1</v>
      </c>
      <c r="Z301" s="54">
        <v>3</v>
      </c>
      <c r="AA301" s="54">
        <v>2</v>
      </c>
      <c r="AB301" s="54">
        <v>1</v>
      </c>
      <c r="AC301" s="54">
        <v>1</v>
      </c>
      <c r="AD301" s="54">
        <v>1</v>
      </c>
      <c r="AE301" s="54">
        <v>1</v>
      </c>
      <c r="AF301" s="54">
        <v>1</v>
      </c>
      <c r="AG301" s="54">
        <v>2</v>
      </c>
      <c r="AH301" s="54">
        <v>4</v>
      </c>
      <c r="AI301" s="54">
        <v>3</v>
      </c>
      <c r="AJ301" s="54">
        <v>4</v>
      </c>
      <c r="AK301" s="54">
        <v>3</v>
      </c>
      <c r="AL301" s="54">
        <v>2</v>
      </c>
      <c r="AM301" s="54">
        <v>1</v>
      </c>
      <c r="AN301" s="54">
        <v>4</v>
      </c>
      <c r="AO301" s="54">
        <v>4</v>
      </c>
      <c r="AP301" s="54">
        <v>4</v>
      </c>
      <c r="AQ301" s="54">
        <v>4</v>
      </c>
      <c r="AR301" s="54">
        <v>2</v>
      </c>
      <c r="AS301" s="54">
        <v>4</v>
      </c>
      <c r="AT301" s="54">
        <v>3</v>
      </c>
      <c r="AU301" s="54">
        <v>3</v>
      </c>
      <c r="AV301" s="54">
        <v>3</v>
      </c>
      <c r="AW301" s="54">
        <v>3</v>
      </c>
      <c r="AX301" s="54">
        <v>3</v>
      </c>
      <c r="AY301" s="54">
        <v>3</v>
      </c>
      <c r="AZ301" s="54">
        <v>3</v>
      </c>
      <c r="BA301" s="54">
        <v>1</v>
      </c>
      <c r="BB301" s="54">
        <v>3</v>
      </c>
      <c r="BC301" s="54">
        <v>2</v>
      </c>
      <c r="BD301" s="54">
        <v>4</v>
      </c>
      <c r="BE301" s="54">
        <v>3</v>
      </c>
      <c r="BF301" s="54">
        <v>5</v>
      </c>
      <c r="BG301" s="54">
        <v>3</v>
      </c>
      <c r="BH301" s="54">
        <v>4</v>
      </c>
      <c r="BI301" s="54">
        <v>1</v>
      </c>
      <c r="BJ301" s="54">
        <v>1</v>
      </c>
      <c r="BK301" s="54">
        <v>4</v>
      </c>
      <c r="BL301" s="54">
        <v>4</v>
      </c>
      <c r="BM301" s="54">
        <v>1</v>
      </c>
      <c r="BN301" s="54">
        <v>3</v>
      </c>
      <c r="BO301" s="54">
        <v>1</v>
      </c>
      <c r="BP301" s="54">
        <v>4</v>
      </c>
      <c r="BQ301">
        <f t="shared" si="69"/>
        <v>21</v>
      </c>
      <c r="BR301">
        <f t="shared" si="76"/>
        <v>73</v>
      </c>
      <c r="BS301">
        <f t="shared" si="70"/>
        <v>19</v>
      </c>
    </row>
    <row r="302" spans="1:71" ht="15.75" customHeight="1" x14ac:dyDescent="0.35">
      <c r="A302" s="53">
        <v>43350.161979166667</v>
      </c>
      <c r="B302" s="19" t="s">
        <v>59</v>
      </c>
      <c r="C302" s="1" t="str">
        <f t="shared" si="57"/>
        <v>ЖКСП</v>
      </c>
      <c r="D302" s="1" t="str">
        <f t="shared" si="58"/>
        <v>2. Усталый</v>
      </c>
      <c r="E302" s="1" t="str">
        <f t="shared" si="71"/>
        <v>3. Низкий</v>
      </c>
      <c r="F302" s="1" t="str">
        <f t="shared" si="60"/>
        <v>3. Старый</v>
      </c>
      <c r="G302" s="1" t="str">
        <f t="shared" si="72"/>
        <v>2. Хрен знает</v>
      </c>
      <c r="H302" s="1" t="str">
        <f t="shared" si="62"/>
        <v>1. Ненавижу</v>
      </c>
      <c r="I302" s="1" t="str">
        <f t="shared" si="73"/>
        <v>3. Нервяка</v>
      </c>
      <c r="J302" t="str">
        <f t="shared" si="64"/>
        <v>1. Недавно</v>
      </c>
      <c r="K302" t="str">
        <f t="shared" si="74"/>
        <v>3. Большой</v>
      </c>
      <c r="L302" t="str">
        <f t="shared" si="75"/>
        <v>3. Крута!!!</v>
      </c>
      <c r="M302" t="str">
        <f t="shared" si="67"/>
        <v>1. Низкие ДУ</v>
      </c>
      <c r="N302" t="str">
        <f t="shared" si="68"/>
        <v>2. ну не знаю</v>
      </c>
      <c r="O302" s="54">
        <v>46</v>
      </c>
      <c r="P302" s="54">
        <v>23</v>
      </c>
      <c r="Q302" s="54">
        <v>7</v>
      </c>
      <c r="R302" s="54">
        <v>3</v>
      </c>
      <c r="S302" s="54">
        <v>3</v>
      </c>
      <c r="T302" s="54">
        <v>21</v>
      </c>
      <c r="U302" s="54">
        <v>7</v>
      </c>
      <c r="V302" s="54">
        <v>7</v>
      </c>
      <c r="W302" s="54">
        <v>4</v>
      </c>
      <c r="X302" s="54">
        <v>3</v>
      </c>
      <c r="Y302" s="54">
        <v>2</v>
      </c>
      <c r="Z302" s="54">
        <v>3</v>
      </c>
      <c r="AA302" s="54">
        <v>3</v>
      </c>
      <c r="AB302" s="54">
        <v>3</v>
      </c>
      <c r="AC302" s="54">
        <v>2</v>
      </c>
      <c r="AD302" s="54">
        <v>3</v>
      </c>
      <c r="AE302" s="54">
        <v>2</v>
      </c>
      <c r="AF302" s="54">
        <v>4</v>
      </c>
      <c r="AG302" s="54">
        <v>3</v>
      </c>
      <c r="AH302" s="54">
        <v>3</v>
      </c>
      <c r="AI302" s="54">
        <v>3</v>
      </c>
      <c r="AJ302" s="54">
        <v>3</v>
      </c>
      <c r="AK302" s="54">
        <v>3</v>
      </c>
      <c r="AL302" s="54">
        <v>3</v>
      </c>
      <c r="AM302" s="54">
        <v>2</v>
      </c>
      <c r="AN302" s="54">
        <v>1</v>
      </c>
      <c r="AO302" s="54">
        <v>4</v>
      </c>
      <c r="AP302" s="54">
        <v>3</v>
      </c>
      <c r="AQ302" s="54">
        <v>2</v>
      </c>
      <c r="AR302" s="54">
        <v>2</v>
      </c>
      <c r="AS302" s="54">
        <v>1</v>
      </c>
      <c r="AT302" s="54">
        <v>1</v>
      </c>
      <c r="AU302" s="54">
        <v>2</v>
      </c>
      <c r="AV302" s="54">
        <v>3</v>
      </c>
      <c r="AW302" s="54">
        <v>2</v>
      </c>
      <c r="AX302" s="54">
        <v>2</v>
      </c>
      <c r="AY302" s="54">
        <v>1</v>
      </c>
      <c r="AZ302" s="54">
        <v>1</v>
      </c>
      <c r="BA302" s="54">
        <v>2</v>
      </c>
      <c r="BB302" s="54">
        <v>2</v>
      </c>
      <c r="BC302" s="54">
        <v>1</v>
      </c>
      <c r="BD302" s="54">
        <v>1</v>
      </c>
      <c r="BE302" s="54">
        <v>1</v>
      </c>
      <c r="BF302" s="54">
        <v>3</v>
      </c>
      <c r="BG302" s="54">
        <v>3</v>
      </c>
      <c r="BH302" s="54">
        <v>3</v>
      </c>
      <c r="BI302" s="54">
        <v>3</v>
      </c>
      <c r="BJ302" s="54">
        <v>1</v>
      </c>
      <c r="BK302" s="54">
        <v>1</v>
      </c>
      <c r="BL302" s="54">
        <v>1</v>
      </c>
      <c r="BM302" s="54">
        <v>3</v>
      </c>
      <c r="BN302" s="54">
        <v>1</v>
      </c>
      <c r="BO302" s="54">
        <v>1</v>
      </c>
      <c r="BP302" s="54">
        <v>5</v>
      </c>
      <c r="BQ302">
        <f t="shared" si="69"/>
        <v>27</v>
      </c>
      <c r="BR302">
        <f t="shared" si="76"/>
        <v>49</v>
      </c>
      <c r="BS302">
        <f t="shared" si="70"/>
        <v>14</v>
      </c>
    </row>
    <row r="303" spans="1:71" ht="15.75" customHeight="1" x14ac:dyDescent="0.35">
      <c r="A303" s="53">
        <v>43350.216724537036</v>
      </c>
      <c r="B303" s="19" t="s">
        <v>59</v>
      </c>
      <c r="C303" s="1" t="str">
        <f t="shared" si="57"/>
        <v>???</v>
      </c>
      <c r="D303" s="1" t="str">
        <f t="shared" si="58"/>
        <v>2. Усталый</v>
      </c>
      <c r="E303" s="1" t="str">
        <f t="shared" si="71"/>
        <v>3. Низкий</v>
      </c>
      <c r="F303" s="1" t="str">
        <f t="shared" si="60"/>
        <v>1. Молодой</v>
      </c>
      <c r="G303" s="1" t="str">
        <f t="shared" si="72"/>
        <v>2. Хрен знает</v>
      </c>
      <c r="H303" s="1" t="str">
        <f t="shared" si="62"/>
        <v>2. Ну так...</v>
      </c>
      <c r="I303" s="1" t="str">
        <f t="shared" si="73"/>
        <v>2. Всяко-разно</v>
      </c>
      <c r="J303" t="str">
        <f t="shared" si="64"/>
        <v>3. Очень давно</v>
      </c>
      <c r="K303" t="str">
        <f t="shared" si="74"/>
        <v>2. Средний</v>
      </c>
      <c r="L303" t="str">
        <f t="shared" si="75"/>
        <v>2. Вроде был…</v>
      </c>
      <c r="M303" t="str">
        <f t="shared" si="67"/>
        <v>2. Смешанно</v>
      </c>
      <c r="N303" t="str">
        <f t="shared" si="68"/>
        <v>1. Ниче, подождут</v>
      </c>
      <c r="O303" s="54">
        <v>26</v>
      </c>
      <c r="P303" s="54">
        <v>6</v>
      </c>
      <c r="Q303" s="54">
        <v>3</v>
      </c>
      <c r="R303" s="54">
        <v>5</v>
      </c>
      <c r="S303" s="54">
        <v>24</v>
      </c>
      <c r="T303" s="54">
        <v>11</v>
      </c>
      <c r="U303" s="54">
        <v>5</v>
      </c>
      <c r="V303" s="54">
        <v>4</v>
      </c>
      <c r="W303" s="54">
        <v>3</v>
      </c>
      <c r="X303" s="54">
        <v>2</v>
      </c>
      <c r="Y303" s="54">
        <v>2</v>
      </c>
      <c r="Z303" s="54">
        <v>3</v>
      </c>
      <c r="AA303" s="54">
        <v>3</v>
      </c>
      <c r="AB303" s="54">
        <v>4</v>
      </c>
      <c r="AC303" s="54">
        <v>4</v>
      </c>
      <c r="AD303" s="54">
        <v>3</v>
      </c>
      <c r="AE303" s="54">
        <v>3</v>
      </c>
      <c r="AF303" s="54">
        <v>3</v>
      </c>
      <c r="AG303" s="54">
        <v>4</v>
      </c>
      <c r="AH303" s="54">
        <v>3</v>
      </c>
      <c r="AI303" s="54">
        <v>2</v>
      </c>
      <c r="AJ303" s="54">
        <v>2</v>
      </c>
      <c r="AK303" s="54">
        <v>3</v>
      </c>
      <c r="AL303" s="54">
        <v>3</v>
      </c>
      <c r="AM303" s="54">
        <v>2</v>
      </c>
      <c r="AN303" s="54">
        <v>3</v>
      </c>
      <c r="AO303" s="54">
        <v>4</v>
      </c>
      <c r="AP303" s="54">
        <v>3</v>
      </c>
      <c r="AQ303" s="54">
        <v>2</v>
      </c>
      <c r="AR303" s="54">
        <v>2</v>
      </c>
      <c r="AS303" s="54">
        <v>1</v>
      </c>
      <c r="AT303" s="54">
        <v>1</v>
      </c>
      <c r="AU303" s="54">
        <v>1</v>
      </c>
      <c r="AV303" s="54">
        <v>2</v>
      </c>
      <c r="AW303" s="54">
        <v>3</v>
      </c>
      <c r="AX303" s="54">
        <v>3</v>
      </c>
      <c r="AY303" s="54">
        <v>2</v>
      </c>
      <c r="AZ303" s="54">
        <v>3</v>
      </c>
      <c r="BA303" s="54">
        <v>2</v>
      </c>
      <c r="BB303" s="54">
        <v>4</v>
      </c>
      <c r="BC303" s="54">
        <v>3</v>
      </c>
      <c r="BD303" s="54">
        <v>1</v>
      </c>
      <c r="BE303" s="54">
        <v>1</v>
      </c>
      <c r="BF303" s="54">
        <v>4</v>
      </c>
      <c r="BG303" s="54">
        <v>3</v>
      </c>
      <c r="BH303" s="54">
        <v>4</v>
      </c>
      <c r="BI303" s="54">
        <v>1</v>
      </c>
      <c r="BJ303" s="54">
        <v>3</v>
      </c>
      <c r="BK303" s="54">
        <v>4</v>
      </c>
      <c r="BL303" s="54">
        <v>3</v>
      </c>
      <c r="BM303" s="54">
        <v>1</v>
      </c>
      <c r="BN303" s="54">
        <v>4</v>
      </c>
      <c r="BO303" s="54">
        <v>1</v>
      </c>
      <c r="BP303" s="54">
        <v>4</v>
      </c>
      <c r="BQ303">
        <f t="shared" si="69"/>
        <v>30</v>
      </c>
      <c r="BR303">
        <f t="shared" si="76"/>
        <v>56</v>
      </c>
      <c r="BS303">
        <f t="shared" si="70"/>
        <v>21</v>
      </c>
    </row>
    <row r="304" spans="1:71" ht="15.75" customHeight="1" x14ac:dyDescent="0.35">
      <c r="A304" s="53">
        <v>43350.239814814813</v>
      </c>
      <c r="B304" s="19" t="s">
        <v>58</v>
      </c>
      <c r="C304" s="1" t="str">
        <f t="shared" si="57"/>
        <v>???</v>
      </c>
      <c r="D304" s="1" t="str">
        <f t="shared" si="58"/>
        <v>1. Не уставший</v>
      </c>
      <c r="E304" s="1" t="str">
        <f t="shared" si="71"/>
        <v>3. Низкий</v>
      </c>
      <c r="F304" s="1" t="str">
        <f t="shared" si="60"/>
        <v>2. Ничотак</v>
      </c>
      <c r="G304" s="1" t="str">
        <f t="shared" si="72"/>
        <v>2. Хрен знает</v>
      </c>
      <c r="H304" s="1" t="str">
        <f t="shared" si="62"/>
        <v>3. Люблю</v>
      </c>
      <c r="I304" s="1" t="str">
        <f t="shared" si="73"/>
        <v>3. Нервяка</v>
      </c>
      <c r="J304" t="str">
        <f t="shared" si="64"/>
        <v>2. Вроде был…</v>
      </c>
      <c r="K304" t="str">
        <f t="shared" si="74"/>
        <v>2. Средний</v>
      </c>
      <c r="L304" t="str">
        <f t="shared" si="75"/>
        <v>2. Вроде был…</v>
      </c>
      <c r="M304" t="str">
        <f t="shared" si="67"/>
        <v>1. Низкие ДУ</v>
      </c>
      <c r="N304" t="str">
        <f t="shared" si="68"/>
        <v>1. Ниче, подождут</v>
      </c>
      <c r="O304" s="54">
        <v>45</v>
      </c>
      <c r="P304" s="54">
        <v>20</v>
      </c>
      <c r="Q304" s="54">
        <v>2</v>
      </c>
      <c r="R304" s="54">
        <v>6</v>
      </c>
      <c r="S304" s="54">
        <v>7</v>
      </c>
      <c r="T304" s="54">
        <v>14</v>
      </c>
      <c r="U304" s="54">
        <v>5</v>
      </c>
      <c r="V304" s="54">
        <v>6</v>
      </c>
      <c r="W304" s="54">
        <v>2</v>
      </c>
      <c r="X304" s="54">
        <v>2</v>
      </c>
      <c r="Y304" s="54">
        <v>2</v>
      </c>
      <c r="Z304" s="54">
        <v>3</v>
      </c>
      <c r="AA304" s="54">
        <v>2</v>
      </c>
      <c r="AB304" s="54">
        <v>2</v>
      </c>
      <c r="AC304" s="54">
        <v>2</v>
      </c>
      <c r="AD304" s="54">
        <v>2</v>
      </c>
      <c r="AE304" s="54">
        <v>2</v>
      </c>
      <c r="AF304" s="54">
        <v>4</v>
      </c>
      <c r="AG304" s="54">
        <v>2</v>
      </c>
      <c r="AH304" s="54">
        <v>2</v>
      </c>
      <c r="AI304" s="54">
        <v>2</v>
      </c>
      <c r="AJ304" s="54">
        <v>2</v>
      </c>
      <c r="AK304" s="54">
        <v>2</v>
      </c>
      <c r="AL304" s="54">
        <v>3</v>
      </c>
      <c r="AM304" s="54">
        <v>3</v>
      </c>
      <c r="AN304" s="54">
        <v>1</v>
      </c>
      <c r="AO304" s="54">
        <v>3</v>
      </c>
      <c r="AP304" s="54">
        <v>4</v>
      </c>
      <c r="AQ304" s="54">
        <v>3</v>
      </c>
      <c r="AR304" s="54">
        <v>2</v>
      </c>
      <c r="AS304" s="54">
        <v>2</v>
      </c>
      <c r="AT304" s="54">
        <v>3</v>
      </c>
      <c r="AU304" s="54">
        <v>3</v>
      </c>
      <c r="AV304" s="54">
        <v>2</v>
      </c>
      <c r="AW304" s="54">
        <v>2</v>
      </c>
      <c r="AX304" s="54">
        <v>2</v>
      </c>
      <c r="AY304" s="54">
        <v>1</v>
      </c>
      <c r="AZ304" s="54">
        <v>3</v>
      </c>
      <c r="BA304" s="54">
        <v>2</v>
      </c>
      <c r="BB304" s="54">
        <v>1</v>
      </c>
      <c r="BC304" s="54">
        <v>2</v>
      </c>
      <c r="BD304" s="54">
        <v>3</v>
      </c>
      <c r="BE304" s="54">
        <v>2</v>
      </c>
      <c r="BF304" s="54">
        <v>4</v>
      </c>
      <c r="BG304" s="54">
        <v>3</v>
      </c>
      <c r="BH304" s="54">
        <v>2</v>
      </c>
      <c r="BI304" s="54">
        <v>1</v>
      </c>
      <c r="BJ304" s="54">
        <v>3</v>
      </c>
      <c r="BK304" s="54">
        <v>2</v>
      </c>
      <c r="BL304" s="54">
        <v>1</v>
      </c>
      <c r="BM304" s="54">
        <v>1</v>
      </c>
      <c r="BN304" s="54">
        <v>2</v>
      </c>
      <c r="BO304" s="54">
        <v>1</v>
      </c>
      <c r="BP304" s="54">
        <v>4</v>
      </c>
      <c r="BQ304">
        <f t="shared" si="69"/>
        <v>21</v>
      </c>
      <c r="BR304">
        <f t="shared" si="76"/>
        <v>55</v>
      </c>
      <c r="BS304">
        <f t="shared" si="70"/>
        <v>13</v>
      </c>
    </row>
    <row r="305" spans="1:71" ht="15.75" customHeight="1" x14ac:dyDescent="0.35">
      <c r="A305" s="53">
        <v>43350.268055555556</v>
      </c>
      <c r="B305" s="19" t="s">
        <v>59</v>
      </c>
      <c r="C305" s="1" t="str">
        <f t="shared" si="57"/>
        <v>???</v>
      </c>
      <c r="D305" s="1" t="str">
        <f t="shared" si="58"/>
        <v>2. Усталый</v>
      </c>
      <c r="E305" s="1" t="str">
        <f t="shared" si="71"/>
        <v>3. Низкий</v>
      </c>
      <c r="F305" s="1" t="str">
        <f t="shared" si="60"/>
        <v>2. Ничотак</v>
      </c>
      <c r="G305" s="1" t="str">
        <f t="shared" si="72"/>
        <v>2. Хрен знает</v>
      </c>
      <c r="H305" s="1" t="str">
        <f t="shared" si="62"/>
        <v>1. Ненавижу</v>
      </c>
      <c r="I305" s="1" t="str">
        <f t="shared" si="73"/>
        <v>2. Всяко-разно</v>
      </c>
      <c r="J305" t="str">
        <f t="shared" si="64"/>
        <v>3. Очень давно</v>
      </c>
      <c r="K305" t="str">
        <f t="shared" si="74"/>
        <v>1. КороткийНедавно</v>
      </c>
      <c r="L305" t="str">
        <f t="shared" si="75"/>
        <v>2. Вроде был…</v>
      </c>
      <c r="M305" t="str">
        <f t="shared" si="67"/>
        <v>2. Смешанно</v>
      </c>
      <c r="N305" t="str">
        <f t="shared" si="68"/>
        <v>1. Ниче, подождут</v>
      </c>
      <c r="O305" s="54">
        <v>35</v>
      </c>
      <c r="P305" s="54">
        <v>12</v>
      </c>
      <c r="Q305" s="54">
        <v>2</v>
      </c>
      <c r="R305" s="54">
        <v>3</v>
      </c>
      <c r="S305" s="54">
        <v>30</v>
      </c>
      <c r="T305" s="54">
        <v>1</v>
      </c>
      <c r="U305" s="54">
        <v>4</v>
      </c>
      <c r="V305" s="54">
        <v>3</v>
      </c>
      <c r="W305" s="54">
        <v>3</v>
      </c>
      <c r="X305" s="54">
        <v>2</v>
      </c>
      <c r="Y305" s="54">
        <v>3</v>
      </c>
      <c r="Z305" s="54">
        <v>3</v>
      </c>
      <c r="AA305" s="54">
        <v>2</v>
      </c>
      <c r="AB305" s="54">
        <v>2</v>
      </c>
      <c r="AC305" s="54">
        <v>2</v>
      </c>
      <c r="AD305" s="54">
        <v>2</v>
      </c>
      <c r="AE305" s="54">
        <v>2</v>
      </c>
      <c r="AF305" s="54">
        <v>3</v>
      </c>
      <c r="AG305" s="54">
        <v>2</v>
      </c>
      <c r="AH305" s="54">
        <v>4</v>
      </c>
      <c r="AI305" s="54">
        <v>1</v>
      </c>
      <c r="AJ305" s="54">
        <v>3</v>
      </c>
      <c r="AK305" s="54">
        <v>1</v>
      </c>
      <c r="AL305" s="54">
        <v>3</v>
      </c>
      <c r="AM305" s="54">
        <v>1</v>
      </c>
      <c r="AN305" s="54">
        <v>4</v>
      </c>
      <c r="AO305" s="54">
        <v>4</v>
      </c>
      <c r="AP305" s="54">
        <v>4</v>
      </c>
      <c r="AQ305" s="54">
        <v>4</v>
      </c>
      <c r="AR305" s="54">
        <v>2</v>
      </c>
      <c r="AS305" s="54">
        <v>1</v>
      </c>
      <c r="AT305" s="54">
        <v>2</v>
      </c>
      <c r="AU305" s="54">
        <v>1</v>
      </c>
      <c r="AV305" s="54">
        <v>1</v>
      </c>
      <c r="AW305" s="54">
        <v>2</v>
      </c>
      <c r="AX305" s="54">
        <v>3</v>
      </c>
      <c r="AY305" s="54">
        <v>2</v>
      </c>
      <c r="AZ305" s="54">
        <v>2</v>
      </c>
      <c r="BA305" s="54">
        <v>2</v>
      </c>
      <c r="BB305" s="54">
        <v>2</v>
      </c>
      <c r="BC305" s="54">
        <v>2</v>
      </c>
      <c r="BD305" s="54">
        <v>1</v>
      </c>
      <c r="BE305" s="54">
        <v>3</v>
      </c>
      <c r="BF305" s="54">
        <v>5</v>
      </c>
      <c r="BG305" s="54">
        <v>4</v>
      </c>
      <c r="BH305" s="54">
        <v>1</v>
      </c>
      <c r="BI305" s="54">
        <v>4</v>
      </c>
      <c r="BJ305" s="54">
        <v>4</v>
      </c>
      <c r="BK305" s="54">
        <v>5</v>
      </c>
      <c r="BL305" s="54">
        <v>3</v>
      </c>
      <c r="BM305" s="54">
        <v>1</v>
      </c>
      <c r="BN305" s="54">
        <v>4</v>
      </c>
      <c r="BO305" s="54">
        <v>1</v>
      </c>
      <c r="BP305" s="54">
        <v>3</v>
      </c>
      <c r="BQ305">
        <f t="shared" si="69"/>
        <v>24</v>
      </c>
      <c r="BR305">
        <f t="shared" si="76"/>
        <v>55</v>
      </c>
      <c r="BS305">
        <f t="shared" si="70"/>
        <v>23</v>
      </c>
    </row>
    <row r="306" spans="1:71" ht="15.75" customHeight="1" x14ac:dyDescent="0.35">
      <c r="A306" s="53">
        <v>43350.373240740744</v>
      </c>
      <c r="B306" s="19" t="s">
        <v>58</v>
      </c>
      <c r="C306" s="1" t="str">
        <f t="shared" si="57"/>
        <v>ЖКСП</v>
      </c>
      <c r="D306" s="1" t="str">
        <f t="shared" si="58"/>
        <v>2. Усталый</v>
      </c>
      <c r="E306" s="1" t="str">
        <f t="shared" si="71"/>
        <v>3. Низкий</v>
      </c>
      <c r="F306" s="1" t="str">
        <f t="shared" si="60"/>
        <v>3. Старый</v>
      </c>
      <c r="G306" s="1" t="str">
        <f t="shared" si="72"/>
        <v>2. Хрен знает</v>
      </c>
      <c r="H306" s="1" t="str">
        <f t="shared" si="62"/>
        <v>3. Люблю</v>
      </c>
      <c r="I306" s="1" t="str">
        <f t="shared" si="73"/>
        <v>2. Всяко-разно</v>
      </c>
      <c r="J306" t="str">
        <f t="shared" si="64"/>
        <v>1. Недавно</v>
      </c>
      <c r="K306" t="str">
        <f t="shared" si="74"/>
        <v>2. Средний</v>
      </c>
      <c r="L306" t="str">
        <f t="shared" si="75"/>
        <v>3. Крута!!!</v>
      </c>
      <c r="M306" t="str">
        <f t="shared" si="67"/>
        <v>1. Низкие ДУ</v>
      </c>
      <c r="N306" t="str">
        <f t="shared" si="68"/>
        <v>1. Ниче, подождут</v>
      </c>
      <c r="O306" s="54">
        <v>47</v>
      </c>
      <c r="P306" s="54">
        <v>25</v>
      </c>
      <c r="Q306" s="54">
        <v>13</v>
      </c>
      <c r="R306" s="54">
        <v>6</v>
      </c>
      <c r="S306" s="54">
        <v>2</v>
      </c>
      <c r="T306" s="54">
        <v>14</v>
      </c>
      <c r="U306" s="54">
        <v>6</v>
      </c>
      <c r="V306" s="54">
        <v>5</v>
      </c>
      <c r="W306" s="54">
        <v>2</v>
      </c>
      <c r="X306" s="54">
        <v>4</v>
      </c>
      <c r="Y306" s="54">
        <v>2</v>
      </c>
      <c r="Z306" s="54">
        <v>4</v>
      </c>
      <c r="AA306" s="54">
        <v>2</v>
      </c>
      <c r="AB306" s="54">
        <v>5</v>
      </c>
      <c r="AC306" s="54">
        <v>2</v>
      </c>
      <c r="AD306" s="54">
        <v>1</v>
      </c>
      <c r="AE306" s="54">
        <v>2</v>
      </c>
      <c r="AF306" s="54">
        <v>5</v>
      </c>
      <c r="AG306" s="54">
        <v>3</v>
      </c>
      <c r="AH306" s="54">
        <v>4</v>
      </c>
      <c r="AI306" s="54">
        <v>2</v>
      </c>
      <c r="AJ306" s="54">
        <v>3</v>
      </c>
      <c r="AK306" s="54">
        <v>3</v>
      </c>
      <c r="AL306" s="54">
        <v>1</v>
      </c>
      <c r="AM306" s="54">
        <v>2</v>
      </c>
      <c r="AN306" s="54">
        <v>1</v>
      </c>
      <c r="AO306" s="54">
        <v>4</v>
      </c>
      <c r="AP306" s="54">
        <v>1</v>
      </c>
      <c r="AQ306" s="54">
        <v>1</v>
      </c>
      <c r="AR306" s="54">
        <v>1</v>
      </c>
      <c r="AS306" s="54">
        <v>1</v>
      </c>
      <c r="AT306" s="54">
        <v>1</v>
      </c>
      <c r="AU306" s="54">
        <v>2</v>
      </c>
      <c r="AV306" s="54">
        <v>2</v>
      </c>
      <c r="AW306" s="54">
        <v>4</v>
      </c>
      <c r="AX306" s="54">
        <v>1</v>
      </c>
      <c r="AY306" s="54">
        <v>3</v>
      </c>
      <c r="AZ306" s="54">
        <v>3</v>
      </c>
      <c r="BA306" s="54">
        <v>3</v>
      </c>
      <c r="BB306" s="54">
        <v>1</v>
      </c>
      <c r="BC306" s="54">
        <v>2</v>
      </c>
      <c r="BD306" s="54">
        <v>1</v>
      </c>
      <c r="BE306" s="54">
        <v>1</v>
      </c>
      <c r="BF306" s="54">
        <v>1</v>
      </c>
      <c r="BG306" s="54">
        <v>1</v>
      </c>
      <c r="BH306" s="54">
        <v>3</v>
      </c>
      <c r="BI306" s="54">
        <v>1</v>
      </c>
      <c r="BJ306" s="54">
        <v>1</v>
      </c>
      <c r="BK306" s="54">
        <v>2</v>
      </c>
      <c r="BL306" s="54">
        <v>1</v>
      </c>
      <c r="BM306" s="54">
        <v>1</v>
      </c>
      <c r="BN306" s="54">
        <v>1</v>
      </c>
      <c r="BO306" s="54">
        <v>1</v>
      </c>
      <c r="BP306" s="54">
        <v>5</v>
      </c>
      <c r="BQ306">
        <f t="shared" si="69"/>
        <v>23</v>
      </c>
      <c r="BR306">
        <f t="shared" si="76"/>
        <v>48</v>
      </c>
      <c r="BS306">
        <f t="shared" si="70"/>
        <v>11</v>
      </c>
    </row>
    <row r="307" spans="1:71" ht="15.75" customHeight="1" x14ac:dyDescent="0.35">
      <c r="A307" s="53">
        <v>43350.415763888886</v>
      </c>
      <c r="B307" s="19" t="s">
        <v>59</v>
      </c>
      <c r="C307" s="1" t="str">
        <f t="shared" si="57"/>
        <v>ЖКСП</v>
      </c>
      <c r="D307" s="1" t="str">
        <f t="shared" si="58"/>
        <v>2. Усталый</v>
      </c>
      <c r="E307" s="1" t="str">
        <f t="shared" si="71"/>
        <v>3. Низкий</v>
      </c>
      <c r="F307" s="1" t="str">
        <f t="shared" si="60"/>
        <v>2. Ничотак</v>
      </c>
      <c r="G307" s="1" t="str">
        <f t="shared" si="72"/>
        <v>3. Не заменим</v>
      </c>
      <c r="H307" s="1" t="str">
        <f t="shared" si="62"/>
        <v>2. Ну так...</v>
      </c>
      <c r="I307" s="1" t="str">
        <f t="shared" si="73"/>
        <v>2. Всяко-разно</v>
      </c>
      <c r="J307" t="str">
        <f t="shared" si="64"/>
        <v>1. Недавно</v>
      </c>
      <c r="K307" t="str">
        <f t="shared" si="74"/>
        <v>1. КороткийНедавно</v>
      </c>
      <c r="L307" t="str">
        <f t="shared" si="75"/>
        <v>3. Крута!!!</v>
      </c>
      <c r="M307" t="str">
        <f t="shared" si="67"/>
        <v>1. Низкие ДУ</v>
      </c>
      <c r="N307" t="str">
        <f t="shared" si="68"/>
        <v>1. Ниче, подождут</v>
      </c>
      <c r="O307" s="54">
        <v>34</v>
      </c>
      <c r="P307" s="54">
        <v>12</v>
      </c>
      <c r="Q307" s="54">
        <v>12</v>
      </c>
      <c r="R307" s="54">
        <v>5</v>
      </c>
      <c r="S307" s="54">
        <v>2</v>
      </c>
      <c r="T307" s="54">
        <v>2</v>
      </c>
      <c r="U307" s="54">
        <v>6</v>
      </c>
      <c r="V307" s="54">
        <v>4</v>
      </c>
      <c r="W307" s="54">
        <v>1</v>
      </c>
      <c r="X307" s="54">
        <v>1</v>
      </c>
      <c r="Y307" s="54">
        <v>3</v>
      </c>
      <c r="Z307" s="54">
        <v>3</v>
      </c>
      <c r="AA307" s="54">
        <v>3</v>
      </c>
      <c r="AB307" s="54">
        <v>3</v>
      </c>
      <c r="AC307" s="54">
        <v>2</v>
      </c>
      <c r="AD307" s="54">
        <v>2</v>
      </c>
      <c r="AE307" s="54">
        <v>2</v>
      </c>
      <c r="AF307" s="54">
        <v>3</v>
      </c>
      <c r="AG307" s="54">
        <v>1</v>
      </c>
      <c r="AH307" s="54">
        <v>1</v>
      </c>
      <c r="AI307" s="54">
        <v>2</v>
      </c>
      <c r="AJ307" s="54">
        <v>2</v>
      </c>
      <c r="AK307" s="54">
        <v>3</v>
      </c>
      <c r="AL307" s="54">
        <v>3</v>
      </c>
      <c r="AM307" s="54">
        <v>1</v>
      </c>
      <c r="AN307" s="54">
        <v>4</v>
      </c>
      <c r="AO307" s="54">
        <v>4</v>
      </c>
      <c r="AP307" s="54">
        <v>3</v>
      </c>
      <c r="AQ307" s="54">
        <v>4</v>
      </c>
      <c r="AR307" s="54">
        <v>2</v>
      </c>
      <c r="AS307" s="54">
        <v>1</v>
      </c>
      <c r="AT307" s="54">
        <v>1</v>
      </c>
      <c r="AU307" s="54">
        <v>4</v>
      </c>
      <c r="AV307" s="54">
        <v>2</v>
      </c>
      <c r="AW307" s="54">
        <v>1</v>
      </c>
      <c r="AX307" s="54">
        <v>1</v>
      </c>
      <c r="AY307" s="54">
        <v>1</v>
      </c>
      <c r="AZ307" s="54">
        <v>3</v>
      </c>
      <c r="BA307" s="54">
        <v>2</v>
      </c>
      <c r="BB307" s="54">
        <v>1</v>
      </c>
      <c r="BC307" s="54">
        <v>3</v>
      </c>
      <c r="BD307" s="54">
        <v>3</v>
      </c>
      <c r="BE307" s="54">
        <v>3</v>
      </c>
      <c r="BF307" s="54">
        <v>5</v>
      </c>
      <c r="BG307" s="54">
        <v>5</v>
      </c>
      <c r="BH307" s="54">
        <v>5</v>
      </c>
      <c r="BI307" s="54">
        <v>1</v>
      </c>
      <c r="BJ307" s="54">
        <v>3</v>
      </c>
      <c r="BK307" s="54">
        <v>1</v>
      </c>
      <c r="BL307" s="54">
        <v>2</v>
      </c>
      <c r="BM307" s="54">
        <v>1</v>
      </c>
      <c r="BN307" s="54">
        <v>2</v>
      </c>
      <c r="BO307" s="54">
        <v>1</v>
      </c>
      <c r="BP307" s="54">
        <v>6</v>
      </c>
      <c r="BQ307">
        <f t="shared" si="69"/>
        <v>23</v>
      </c>
      <c r="BR307">
        <f t="shared" si="76"/>
        <v>55</v>
      </c>
      <c r="BS307">
        <f t="shared" si="70"/>
        <v>16</v>
      </c>
    </row>
    <row r="308" spans="1:71" ht="15.75" customHeight="1" x14ac:dyDescent="0.35">
      <c r="A308" s="53">
        <v>43350.447685185187</v>
      </c>
      <c r="B308" s="19" t="s">
        <v>58</v>
      </c>
      <c r="C308" s="1" t="str">
        <f t="shared" si="57"/>
        <v>ЖКСП</v>
      </c>
      <c r="D308" s="1" t="str">
        <f t="shared" si="58"/>
        <v>2. Усталый</v>
      </c>
      <c r="E308" s="1" t="str">
        <f t="shared" si="71"/>
        <v>2. Умеренный</v>
      </c>
      <c r="F308" s="1" t="str">
        <f t="shared" si="60"/>
        <v>2. Ничотак</v>
      </c>
      <c r="G308" s="1" t="str">
        <f t="shared" si="72"/>
        <v>2. Хрен знает</v>
      </c>
      <c r="H308" s="1" t="str">
        <f t="shared" si="62"/>
        <v>3. Люблю</v>
      </c>
      <c r="I308" s="1" t="str">
        <f t="shared" si="73"/>
        <v>2. Всяко-разно</v>
      </c>
      <c r="J308" t="str">
        <f t="shared" si="64"/>
        <v>2. Вроде был…</v>
      </c>
      <c r="K308" t="str">
        <f t="shared" si="74"/>
        <v>2. Средний</v>
      </c>
      <c r="L308" t="str">
        <f t="shared" si="75"/>
        <v>2. Вроде был…</v>
      </c>
      <c r="M308" t="str">
        <f t="shared" si="67"/>
        <v>2. Смешанно</v>
      </c>
      <c r="N308" t="str">
        <f t="shared" si="68"/>
        <v>1. Ниче, подождут</v>
      </c>
      <c r="O308" s="54">
        <v>36</v>
      </c>
      <c r="P308" s="54">
        <v>13</v>
      </c>
      <c r="Q308" s="54">
        <v>7</v>
      </c>
      <c r="R308" s="54">
        <v>6</v>
      </c>
      <c r="S308" s="54">
        <v>8</v>
      </c>
      <c r="T308" s="54">
        <v>14</v>
      </c>
      <c r="U308" s="54">
        <v>4</v>
      </c>
      <c r="V308" s="54">
        <v>3</v>
      </c>
      <c r="W308" s="54">
        <v>4</v>
      </c>
      <c r="X308" s="54">
        <v>3</v>
      </c>
      <c r="Y308" s="54">
        <v>3</v>
      </c>
      <c r="Z308" s="54">
        <v>4</v>
      </c>
      <c r="AA308" s="54">
        <v>3</v>
      </c>
      <c r="AB308" s="54">
        <v>3</v>
      </c>
      <c r="AC308" s="54">
        <v>2</v>
      </c>
      <c r="AD308" s="54">
        <v>3</v>
      </c>
      <c r="AE308" s="54">
        <v>3</v>
      </c>
      <c r="AF308" s="54">
        <v>3</v>
      </c>
      <c r="AG308" s="54">
        <v>2</v>
      </c>
      <c r="AH308" s="54">
        <v>2</v>
      </c>
      <c r="AI308" s="54">
        <v>3</v>
      </c>
      <c r="AJ308" s="54">
        <v>2</v>
      </c>
      <c r="AK308" s="54">
        <v>3</v>
      </c>
      <c r="AL308" s="54">
        <v>2</v>
      </c>
      <c r="AM308" s="54">
        <v>3</v>
      </c>
      <c r="AN308" s="54">
        <v>3</v>
      </c>
      <c r="AO308" s="54">
        <v>4</v>
      </c>
      <c r="AP308" s="54">
        <v>3</v>
      </c>
      <c r="AQ308" s="54">
        <v>2</v>
      </c>
      <c r="AR308" s="54">
        <v>1</v>
      </c>
      <c r="AS308" s="54">
        <v>2</v>
      </c>
      <c r="AT308" s="54">
        <v>3</v>
      </c>
      <c r="AU308" s="54">
        <v>2</v>
      </c>
      <c r="AV308" s="54">
        <v>2</v>
      </c>
      <c r="AW308" s="54">
        <v>3</v>
      </c>
      <c r="AX308" s="54">
        <v>3</v>
      </c>
      <c r="AY308" s="54">
        <v>2</v>
      </c>
      <c r="AZ308" s="54">
        <v>4</v>
      </c>
      <c r="BA308" s="54">
        <v>3</v>
      </c>
      <c r="BB308" s="54">
        <v>3</v>
      </c>
      <c r="BC308" s="54">
        <v>4</v>
      </c>
      <c r="BD308" s="54">
        <v>2</v>
      </c>
      <c r="BE308" s="54">
        <v>2</v>
      </c>
      <c r="BF308" s="54">
        <v>4</v>
      </c>
      <c r="BG308" s="54">
        <v>3</v>
      </c>
      <c r="BH308" s="54">
        <v>3</v>
      </c>
      <c r="BI308" s="54">
        <v>3</v>
      </c>
      <c r="BJ308" s="54">
        <v>3</v>
      </c>
      <c r="BK308" s="54">
        <v>4</v>
      </c>
      <c r="BL308" s="54">
        <v>2</v>
      </c>
      <c r="BM308" s="54">
        <v>1</v>
      </c>
      <c r="BN308" s="54">
        <v>4</v>
      </c>
      <c r="BO308" s="54">
        <v>1</v>
      </c>
      <c r="BP308" s="54">
        <v>4</v>
      </c>
      <c r="BQ308">
        <f t="shared" si="69"/>
        <v>29</v>
      </c>
      <c r="BR308">
        <f t="shared" si="76"/>
        <v>63</v>
      </c>
      <c r="BS308">
        <f t="shared" si="70"/>
        <v>21</v>
      </c>
    </row>
    <row r="309" spans="1:71" ht="15.75" customHeight="1" x14ac:dyDescent="0.35">
      <c r="A309" s="53">
        <v>43350.58353009259</v>
      </c>
      <c r="B309" s="19" t="s">
        <v>58</v>
      </c>
      <c r="C309" s="1" t="str">
        <f t="shared" si="57"/>
        <v>М</v>
      </c>
      <c r="D309" s="1" t="str">
        <f t="shared" si="58"/>
        <v>1. Не уставший</v>
      </c>
      <c r="E309" s="1" t="str">
        <f t="shared" si="71"/>
        <v>3. Низкий</v>
      </c>
      <c r="F309" s="1" t="str">
        <f t="shared" si="60"/>
        <v>2. Ничотак</v>
      </c>
      <c r="G309" s="1" t="str">
        <f t="shared" si="72"/>
        <v>2. Хрен знает</v>
      </c>
      <c r="H309" s="1" t="str">
        <f t="shared" si="62"/>
        <v>3. Люблю</v>
      </c>
      <c r="I309" s="1" t="str">
        <f t="shared" si="73"/>
        <v>2. Всяко-разно</v>
      </c>
      <c r="J309" t="str">
        <f t="shared" si="64"/>
        <v>2. Вроде был…</v>
      </c>
      <c r="K309" t="str">
        <f t="shared" si="74"/>
        <v>3. Большой</v>
      </c>
      <c r="L309" t="str">
        <f t="shared" si="75"/>
        <v>3. Крута!!!</v>
      </c>
      <c r="M309" t="str">
        <f t="shared" si="67"/>
        <v>1. Низкие ДУ</v>
      </c>
      <c r="N309" t="str">
        <f t="shared" si="68"/>
        <v>1. Ниче, подождут</v>
      </c>
      <c r="O309" s="54">
        <v>30</v>
      </c>
      <c r="P309" s="54">
        <v>12</v>
      </c>
      <c r="Q309" s="54">
        <v>0</v>
      </c>
      <c r="R309" s="54">
        <v>7</v>
      </c>
      <c r="S309" s="54">
        <v>8</v>
      </c>
      <c r="T309" s="54">
        <v>17</v>
      </c>
      <c r="U309" s="54">
        <v>7</v>
      </c>
      <c r="V309" s="54">
        <v>4</v>
      </c>
      <c r="W309" s="54">
        <v>3</v>
      </c>
      <c r="X309" s="54">
        <v>2</v>
      </c>
      <c r="Y309" s="54">
        <v>2</v>
      </c>
      <c r="Z309" s="54">
        <v>4</v>
      </c>
      <c r="AA309" s="54">
        <v>2</v>
      </c>
      <c r="AB309" s="54">
        <v>2</v>
      </c>
      <c r="AC309" s="54">
        <v>2</v>
      </c>
      <c r="AD309" s="54">
        <v>2</v>
      </c>
      <c r="AE309" s="54">
        <v>2</v>
      </c>
      <c r="AF309" s="54">
        <v>4</v>
      </c>
      <c r="AG309" s="54">
        <v>1</v>
      </c>
      <c r="AH309" s="54">
        <v>1</v>
      </c>
      <c r="AI309" s="54">
        <v>1</v>
      </c>
      <c r="AJ309" s="54">
        <v>2</v>
      </c>
      <c r="AK309" s="54">
        <v>3</v>
      </c>
      <c r="AL309" s="54">
        <v>3</v>
      </c>
      <c r="AM309" s="54">
        <v>2</v>
      </c>
      <c r="AN309" s="54">
        <v>1</v>
      </c>
      <c r="AO309" s="54">
        <v>3</v>
      </c>
      <c r="AP309" s="54">
        <v>2</v>
      </c>
      <c r="AQ309" s="54">
        <v>2</v>
      </c>
      <c r="AR309" s="54">
        <v>2</v>
      </c>
      <c r="AS309" s="54">
        <v>3</v>
      </c>
      <c r="AT309" s="54">
        <v>2</v>
      </c>
      <c r="AU309" s="54">
        <v>1</v>
      </c>
      <c r="AV309" s="54">
        <v>1</v>
      </c>
      <c r="AW309" s="54">
        <v>4</v>
      </c>
      <c r="AX309" s="54">
        <v>3</v>
      </c>
      <c r="AY309" s="54">
        <v>1</v>
      </c>
      <c r="AZ309" s="54">
        <v>3</v>
      </c>
      <c r="BA309" s="54">
        <v>3</v>
      </c>
      <c r="BB309" s="54">
        <v>1</v>
      </c>
      <c r="BC309" s="54">
        <v>3</v>
      </c>
      <c r="BD309" s="54">
        <v>3</v>
      </c>
      <c r="BE309" s="54">
        <v>2</v>
      </c>
      <c r="BF309" s="54">
        <v>3</v>
      </c>
      <c r="BG309" s="54">
        <v>4</v>
      </c>
      <c r="BH309" s="54">
        <v>4</v>
      </c>
      <c r="BI309" s="54">
        <v>3</v>
      </c>
      <c r="BJ309" s="54">
        <v>1</v>
      </c>
      <c r="BK309" s="54">
        <v>1</v>
      </c>
      <c r="BL309" s="54">
        <v>1</v>
      </c>
      <c r="BM309" s="54">
        <v>1</v>
      </c>
      <c r="BN309" s="54">
        <v>1</v>
      </c>
      <c r="BO309" s="54">
        <v>1</v>
      </c>
      <c r="BP309" s="54">
        <v>3</v>
      </c>
      <c r="BQ309">
        <f t="shared" si="69"/>
        <v>21</v>
      </c>
      <c r="BR309">
        <f t="shared" si="76"/>
        <v>52</v>
      </c>
      <c r="BS309">
        <f t="shared" si="70"/>
        <v>13</v>
      </c>
    </row>
    <row r="310" spans="1:71" ht="15.75" customHeight="1" x14ac:dyDescent="0.35">
      <c r="A310" s="53">
        <v>43350.630243055559</v>
      </c>
      <c r="B310" s="19" t="s">
        <v>58</v>
      </c>
      <c r="C310" s="1" t="str">
        <f t="shared" si="57"/>
        <v>М</v>
      </c>
      <c r="D310" s="1" t="str">
        <f t="shared" si="58"/>
        <v>2. Усталый</v>
      </c>
      <c r="E310" s="1" t="str">
        <f t="shared" si="71"/>
        <v>3. Низкий</v>
      </c>
      <c r="F310" s="1" t="str">
        <f t="shared" si="60"/>
        <v>1. Молодой</v>
      </c>
      <c r="G310" s="1" t="str">
        <f t="shared" si="72"/>
        <v>2. Хрен знает</v>
      </c>
      <c r="H310" s="1" t="str">
        <f t="shared" si="62"/>
        <v>2. Ну так...</v>
      </c>
      <c r="I310" s="1" t="str">
        <f t="shared" si="73"/>
        <v>2. Всяко-разно</v>
      </c>
      <c r="J310" t="str">
        <f t="shared" si="64"/>
        <v>1. Недавно</v>
      </c>
      <c r="K310" t="str">
        <f t="shared" si="74"/>
        <v>2. Средний</v>
      </c>
      <c r="L310" t="str">
        <f t="shared" si="75"/>
        <v>2. Вроде был…</v>
      </c>
      <c r="M310" t="str">
        <f t="shared" si="67"/>
        <v>1. Низкие ДУ</v>
      </c>
      <c r="N310" t="str">
        <f t="shared" si="68"/>
        <v>1. Ниче, подождут</v>
      </c>
      <c r="O310" s="54">
        <v>26</v>
      </c>
      <c r="P310" s="54">
        <v>4</v>
      </c>
      <c r="Q310" s="19">
        <v>0.5</v>
      </c>
      <c r="R310" s="54">
        <v>5</v>
      </c>
      <c r="S310" s="54">
        <v>0</v>
      </c>
      <c r="T310" s="54">
        <v>14</v>
      </c>
      <c r="U310" s="54">
        <v>5</v>
      </c>
      <c r="V310" s="54">
        <v>3</v>
      </c>
      <c r="W310" s="54">
        <v>4</v>
      </c>
      <c r="X310" s="54">
        <v>4</v>
      </c>
      <c r="Y310" s="54">
        <v>4</v>
      </c>
      <c r="Z310" s="54">
        <v>3</v>
      </c>
      <c r="AA310" s="54">
        <v>2</v>
      </c>
      <c r="AB310" s="54">
        <v>4</v>
      </c>
      <c r="AC310" s="54">
        <v>3</v>
      </c>
      <c r="AD310" s="54">
        <v>1</v>
      </c>
      <c r="AE310" s="54">
        <v>1</v>
      </c>
      <c r="AF310" s="54">
        <v>3</v>
      </c>
      <c r="AG310" s="54">
        <v>2</v>
      </c>
      <c r="AH310" s="54">
        <v>3</v>
      </c>
      <c r="AI310" s="54">
        <v>4</v>
      </c>
      <c r="AJ310" s="54">
        <v>3</v>
      </c>
      <c r="AK310" s="54">
        <v>1</v>
      </c>
      <c r="AL310" s="54">
        <v>1</v>
      </c>
      <c r="AM310" s="54">
        <v>2</v>
      </c>
      <c r="AN310" s="54">
        <v>3</v>
      </c>
      <c r="AO310" s="54">
        <v>3</v>
      </c>
      <c r="AP310" s="54">
        <v>3</v>
      </c>
      <c r="AQ310" s="54">
        <v>3</v>
      </c>
      <c r="AR310" s="54">
        <v>2</v>
      </c>
      <c r="AS310" s="54">
        <v>1</v>
      </c>
      <c r="AT310" s="54">
        <v>2</v>
      </c>
      <c r="AU310" s="54">
        <v>1</v>
      </c>
      <c r="AV310" s="54">
        <v>1</v>
      </c>
      <c r="AW310" s="54">
        <v>2</v>
      </c>
      <c r="AX310" s="54">
        <v>4</v>
      </c>
      <c r="AY310" s="54">
        <v>2</v>
      </c>
      <c r="AZ310" s="54">
        <v>3</v>
      </c>
      <c r="BA310" s="54">
        <v>2</v>
      </c>
      <c r="BB310" s="54">
        <v>2</v>
      </c>
      <c r="BC310" s="54">
        <v>3</v>
      </c>
      <c r="BD310" s="54">
        <v>3</v>
      </c>
      <c r="BE310" s="54">
        <v>2</v>
      </c>
      <c r="BF310" s="54">
        <v>5</v>
      </c>
      <c r="BG310" s="54">
        <v>2</v>
      </c>
      <c r="BH310" s="54">
        <v>3</v>
      </c>
      <c r="BI310" s="54">
        <v>2</v>
      </c>
      <c r="BJ310" s="54">
        <v>3</v>
      </c>
      <c r="BK310" s="54">
        <v>2</v>
      </c>
      <c r="BL310" s="54">
        <v>1</v>
      </c>
      <c r="BM310" s="54">
        <v>2</v>
      </c>
      <c r="BN310" s="54">
        <v>3</v>
      </c>
      <c r="BO310" s="54">
        <v>1</v>
      </c>
      <c r="BP310" s="54">
        <v>5</v>
      </c>
      <c r="BQ310">
        <f t="shared" si="69"/>
        <v>29</v>
      </c>
      <c r="BR310">
        <f t="shared" si="76"/>
        <v>56</v>
      </c>
      <c r="BS310">
        <f t="shared" si="70"/>
        <v>17</v>
      </c>
    </row>
    <row r="311" spans="1:71" ht="15.75" customHeight="1" x14ac:dyDescent="0.35">
      <c r="A311" s="53">
        <v>43350.734467592592</v>
      </c>
      <c r="B311" s="19" t="s">
        <v>58</v>
      </c>
      <c r="C311" s="1" t="str">
        <f t="shared" si="57"/>
        <v>М</v>
      </c>
      <c r="D311" s="1" t="str">
        <f t="shared" si="58"/>
        <v>3. В загоне</v>
      </c>
      <c r="E311" s="1" t="str">
        <f t="shared" si="71"/>
        <v>1. Высокий</v>
      </c>
      <c r="F311" s="1" t="str">
        <f t="shared" si="60"/>
        <v>2. Ничотак</v>
      </c>
      <c r="G311" s="1" t="str">
        <f t="shared" si="72"/>
        <v>2. Хрен знает</v>
      </c>
      <c r="H311" s="1" t="str">
        <f t="shared" si="62"/>
        <v>3. Люблю</v>
      </c>
      <c r="I311" s="1" t="str">
        <f t="shared" si="73"/>
        <v>3. Нервяка</v>
      </c>
      <c r="J311" t="str">
        <f t="shared" si="64"/>
        <v>2. Вроде был…</v>
      </c>
      <c r="K311" t="str">
        <f t="shared" si="74"/>
        <v>2. Средний</v>
      </c>
      <c r="L311" t="str">
        <f t="shared" si="75"/>
        <v>3. Крута!!!</v>
      </c>
      <c r="M311" t="str">
        <f t="shared" si="67"/>
        <v>1. Низкие ДУ</v>
      </c>
      <c r="N311" t="str">
        <f t="shared" si="68"/>
        <v>1. Ниче, подождут</v>
      </c>
      <c r="O311" s="54">
        <v>42</v>
      </c>
      <c r="P311" s="54">
        <v>25</v>
      </c>
      <c r="Q311" s="19">
        <v>0.5</v>
      </c>
      <c r="R311" s="54">
        <v>6</v>
      </c>
      <c r="S311" s="54">
        <v>8</v>
      </c>
      <c r="T311" s="54">
        <v>14</v>
      </c>
      <c r="U311" s="54">
        <v>6</v>
      </c>
      <c r="V311" s="54">
        <v>7</v>
      </c>
      <c r="W311" s="54">
        <v>4</v>
      </c>
      <c r="X311" s="54">
        <v>4</v>
      </c>
      <c r="Y311" s="54">
        <v>5</v>
      </c>
      <c r="Z311" s="54">
        <v>2</v>
      </c>
      <c r="AA311" s="54">
        <v>4</v>
      </c>
      <c r="AB311" s="54">
        <v>5</v>
      </c>
      <c r="AC311" s="54">
        <v>4</v>
      </c>
      <c r="AD311" s="54">
        <v>4</v>
      </c>
      <c r="AE311" s="54">
        <v>4</v>
      </c>
      <c r="AF311" s="54">
        <v>2</v>
      </c>
      <c r="AG311" s="54">
        <v>2</v>
      </c>
      <c r="AH311" s="54">
        <v>4</v>
      </c>
      <c r="AI311" s="54">
        <v>4</v>
      </c>
      <c r="AJ311" s="54">
        <v>3</v>
      </c>
      <c r="AK311" s="54">
        <v>4</v>
      </c>
      <c r="AL311" s="54">
        <v>4</v>
      </c>
      <c r="AM311" s="54">
        <v>4</v>
      </c>
      <c r="AN311" s="54">
        <v>1</v>
      </c>
      <c r="AO311" s="54">
        <v>4</v>
      </c>
      <c r="AP311" s="54">
        <v>4</v>
      </c>
      <c r="AQ311" s="54">
        <v>4</v>
      </c>
      <c r="AR311" s="54">
        <v>3</v>
      </c>
      <c r="AS311" s="54">
        <v>1</v>
      </c>
      <c r="AT311" s="54">
        <v>1</v>
      </c>
      <c r="AU311" s="54">
        <v>2</v>
      </c>
      <c r="AV311" s="54">
        <v>2</v>
      </c>
      <c r="AW311" s="54">
        <v>4</v>
      </c>
      <c r="AX311" s="54">
        <v>3</v>
      </c>
      <c r="AY311" s="54">
        <v>4</v>
      </c>
      <c r="AZ311" s="54">
        <v>4</v>
      </c>
      <c r="BA311" s="54">
        <v>1</v>
      </c>
      <c r="BB311" s="54">
        <v>3</v>
      </c>
      <c r="BC311" s="54">
        <v>4</v>
      </c>
      <c r="BD311" s="54">
        <v>4</v>
      </c>
      <c r="BE311" s="54">
        <v>3</v>
      </c>
      <c r="BF311" s="54">
        <v>5</v>
      </c>
      <c r="BG311" s="54">
        <v>4</v>
      </c>
      <c r="BH311" s="54">
        <v>3</v>
      </c>
      <c r="BI311" s="54">
        <v>1</v>
      </c>
      <c r="BJ311" s="54">
        <v>1</v>
      </c>
      <c r="BK311" s="54">
        <v>1</v>
      </c>
      <c r="BL311" s="54">
        <v>1</v>
      </c>
      <c r="BM311" s="54">
        <v>1</v>
      </c>
      <c r="BN311" s="54">
        <v>1</v>
      </c>
      <c r="BO311" s="54">
        <v>1</v>
      </c>
      <c r="BP311" s="54">
        <v>4</v>
      </c>
      <c r="BQ311">
        <f t="shared" si="69"/>
        <v>42</v>
      </c>
      <c r="BR311">
        <f t="shared" si="76"/>
        <v>75</v>
      </c>
      <c r="BS311">
        <f t="shared" si="70"/>
        <v>10</v>
      </c>
    </row>
    <row r="312" spans="1:71" ht="15.75" customHeight="1" x14ac:dyDescent="0.35">
      <c r="A312" s="53">
        <v>43350.737199074072</v>
      </c>
      <c r="B312" s="19" t="s">
        <v>58</v>
      </c>
      <c r="C312" s="1" t="str">
        <f t="shared" si="57"/>
        <v>ЖКСП</v>
      </c>
      <c r="D312" s="1" t="str">
        <f t="shared" si="58"/>
        <v>1. Не уставший</v>
      </c>
      <c r="E312" s="1" t="str">
        <f t="shared" si="71"/>
        <v>3. Низкий</v>
      </c>
      <c r="F312" s="1" t="str">
        <f t="shared" si="60"/>
        <v>2. Ничотак</v>
      </c>
      <c r="G312" s="1" t="str">
        <f t="shared" si="72"/>
        <v>2. Хрен знает</v>
      </c>
      <c r="H312" s="1" t="str">
        <f t="shared" si="62"/>
        <v>2. Ну так...</v>
      </c>
      <c r="I312" s="1" t="str">
        <f t="shared" si="73"/>
        <v>2. Всяко-разно</v>
      </c>
      <c r="J312" t="str">
        <f t="shared" si="64"/>
        <v>2. Вроде был…</v>
      </c>
      <c r="K312" t="str">
        <f t="shared" si="74"/>
        <v>2. Средний</v>
      </c>
      <c r="L312" t="str">
        <f t="shared" si="75"/>
        <v>3. Крута!!!</v>
      </c>
      <c r="M312" t="str">
        <f t="shared" si="67"/>
        <v>1. Низкие ДУ</v>
      </c>
      <c r="N312" t="str">
        <f t="shared" si="68"/>
        <v>1. Ниче, подождут</v>
      </c>
      <c r="O312" s="54">
        <v>36</v>
      </c>
      <c r="P312" s="54">
        <v>17</v>
      </c>
      <c r="Q312" s="54">
        <v>15</v>
      </c>
      <c r="R312" s="54">
        <v>5</v>
      </c>
      <c r="S312" s="54">
        <v>5</v>
      </c>
      <c r="T312" s="54">
        <v>14</v>
      </c>
      <c r="U312" s="54">
        <v>6</v>
      </c>
      <c r="V312" s="54">
        <v>3</v>
      </c>
      <c r="W312" s="54">
        <v>2</v>
      </c>
      <c r="X312" s="54">
        <v>2</v>
      </c>
      <c r="Y312" s="54">
        <v>2</v>
      </c>
      <c r="Z312" s="54">
        <v>4</v>
      </c>
      <c r="AA312" s="54">
        <v>2</v>
      </c>
      <c r="AB312" s="54">
        <v>1</v>
      </c>
      <c r="AC312" s="54">
        <v>2</v>
      </c>
      <c r="AD312" s="54">
        <v>2</v>
      </c>
      <c r="AE312" s="54">
        <v>1</v>
      </c>
      <c r="AF312" s="54">
        <v>4</v>
      </c>
      <c r="AG312" s="54">
        <v>2</v>
      </c>
      <c r="AH312" s="54">
        <v>2</v>
      </c>
      <c r="AI312" s="54">
        <v>1</v>
      </c>
      <c r="AJ312" s="54">
        <v>2</v>
      </c>
      <c r="AK312" s="54">
        <v>2</v>
      </c>
      <c r="AL312" s="54">
        <v>1</v>
      </c>
      <c r="AM312" s="54">
        <v>2</v>
      </c>
      <c r="AN312" s="54">
        <v>1</v>
      </c>
      <c r="AO312" s="54">
        <v>3</v>
      </c>
      <c r="AP312" s="54">
        <v>3</v>
      </c>
      <c r="AQ312" s="54">
        <v>2</v>
      </c>
      <c r="AR312" s="54">
        <v>1</v>
      </c>
      <c r="AS312" s="54">
        <v>2</v>
      </c>
      <c r="AT312" s="54">
        <v>2</v>
      </c>
      <c r="AU312" s="54">
        <v>1</v>
      </c>
      <c r="AV312" s="54">
        <v>2</v>
      </c>
      <c r="AW312" s="54">
        <v>1</v>
      </c>
      <c r="AX312" s="54">
        <v>1</v>
      </c>
      <c r="AY312" s="54">
        <v>1</v>
      </c>
      <c r="AZ312" s="54">
        <v>2</v>
      </c>
      <c r="BA312" s="54">
        <v>3</v>
      </c>
      <c r="BB312" s="54">
        <v>2</v>
      </c>
      <c r="BC312" s="54">
        <v>2</v>
      </c>
      <c r="BD312" s="54">
        <v>2</v>
      </c>
      <c r="BE312" s="54">
        <v>3</v>
      </c>
      <c r="BF312" s="54">
        <v>3</v>
      </c>
      <c r="BG312" s="54">
        <v>3</v>
      </c>
      <c r="BH312" s="54">
        <v>2</v>
      </c>
      <c r="BI312" s="54">
        <v>1</v>
      </c>
      <c r="BJ312" s="54">
        <v>2</v>
      </c>
      <c r="BK312" s="54">
        <v>1</v>
      </c>
      <c r="BL312" s="54">
        <v>2</v>
      </c>
      <c r="BM312" s="54">
        <v>2</v>
      </c>
      <c r="BN312" s="54">
        <v>2</v>
      </c>
      <c r="BO312" s="54">
        <v>1</v>
      </c>
      <c r="BP312" s="54">
        <v>4</v>
      </c>
      <c r="BQ312">
        <f t="shared" si="69"/>
        <v>18</v>
      </c>
      <c r="BR312">
        <f t="shared" si="76"/>
        <v>44</v>
      </c>
      <c r="BS312">
        <f t="shared" si="70"/>
        <v>13</v>
      </c>
    </row>
    <row r="313" spans="1:71" ht="15.75" customHeight="1" x14ac:dyDescent="0.35">
      <c r="A313" s="53">
        <v>43350.747511574074</v>
      </c>
      <c r="B313" s="19" t="s">
        <v>59</v>
      </c>
      <c r="C313" s="1" t="str">
        <f t="shared" si="57"/>
        <v>ЖКСП</v>
      </c>
      <c r="D313" s="1" t="str">
        <f t="shared" si="58"/>
        <v>2. Усталый</v>
      </c>
      <c r="E313" s="1" t="str">
        <f t="shared" si="71"/>
        <v>2. Умеренный</v>
      </c>
      <c r="F313" s="1" t="str">
        <f t="shared" si="60"/>
        <v>3. Старый</v>
      </c>
      <c r="G313" s="1" t="str">
        <f t="shared" si="72"/>
        <v>2. Хрен знает</v>
      </c>
      <c r="H313" s="1" t="str">
        <f t="shared" si="62"/>
        <v>2. Ну так...</v>
      </c>
      <c r="I313" s="1" t="str">
        <f t="shared" si="73"/>
        <v>2. Всяко-разно</v>
      </c>
      <c r="J313" t="str">
        <f t="shared" si="64"/>
        <v>1. Недавно</v>
      </c>
      <c r="K313" t="str">
        <f t="shared" si="74"/>
        <v>3. Большой</v>
      </c>
      <c r="L313" t="str">
        <f t="shared" si="75"/>
        <v>3. Крута!!!</v>
      </c>
      <c r="M313" t="str">
        <f t="shared" si="67"/>
        <v>2. Смешанно</v>
      </c>
      <c r="N313" t="str">
        <f t="shared" si="68"/>
        <v>2. ну не знаю</v>
      </c>
      <c r="O313" s="54">
        <v>46</v>
      </c>
      <c r="P313" s="54">
        <v>25</v>
      </c>
      <c r="Q313" s="54">
        <v>9</v>
      </c>
      <c r="R313" s="54">
        <v>5</v>
      </c>
      <c r="S313" s="54">
        <v>1</v>
      </c>
      <c r="T313" s="54">
        <v>18</v>
      </c>
      <c r="U313" s="54">
        <v>6</v>
      </c>
      <c r="V313" s="54">
        <v>5</v>
      </c>
      <c r="W313" s="54">
        <v>4</v>
      </c>
      <c r="X313" s="54">
        <v>3</v>
      </c>
      <c r="Y313" s="54">
        <v>2</v>
      </c>
      <c r="Z313" s="54">
        <v>3</v>
      </c>
      <c r="AA313" s="54">
        <v>3</v>
      </c>
      <c r="AB313" s="54">
        <v>2</v>
      </c>
      <c r="AC313" s="54">
        <v>2</v>
      </c>
      <c r="AD313" s="54">
        <v>2</v>
      </c>
      <c r="AE313" s="54">
        <v>2</v>
      </c>
      <c r="AF313" s="54">
        <v>4</v>
      </c>
      <c r="AG313" s="54">
        <v>1</v>
      </c>
      <c r="AH313" s="54">
        <v>3</v>
      </c>
      <c r="AI313" s="54">
        <v>2</v>
      </c>
      <c r="AJ313" s="54">
        <v>1</v>
      </c>
      <c r="AK313" s="54">
        <v>3</v>
      </c>
      <c r="AL313" s="54">
        <v>3</v>
      </c>
      <c r="AM313" s="54">
        <v>2</v>
      </c>
      <c r="AN313" s="54">
        <v>3</v>
      </c>
      <c r="AO313" s="54">
        <v>3</v>
      </c>
      <c r="AP313" s="54">
        <v>3</v>
      </c>
      <c r="AQ313" s="54">
        <v>3</v>
      </c>
      <c r="AR313" s="54">
        <v>2</v>
      </c>
      <c r="AS313" s="54">
        <v>1</v>
      </c>
      <c r="AT313" s="54">
        <v>1</v>
      </c>
      <c r="AU313" s="54">
        <v>4</v>
      </c>
      <c r="AV313" s="54">
        <v>1</v>
      </c>
      <c r="AW313" s="54">
        <v>2</v>
      </c>
      <c r="AX313" s="54">
        <v>3</v>
      </c>
      <c r="AY313" s="54">
        <v>3</v>
      </c>
      <c r="AZ313" s="54">
        <v>4</v>
      </c>
      <c r="BA313" s="54">
        <v>2</v>
      </c>
      <c r="BB313" s="54">
        <v>2</v>
      </c>
      <c r="BC313" s="54">
        <v>3</v>
      </c>
      <c r="BD313" s="54">
        <v>1</v>
      </c>
      <c r="BE313" s="54">
        <v>3</v>
      </c>
      <c r="BF313" s="54">
        <v>5</v>
      </c>
      <c r="BG313" s="54">
        <v>4</v>
      </c>
      <c r="BH313" s="54">
        <v>3</v>
      </c>
      <c r="BI313" s="54">
        <v>4</v>
      </c>
      <c r="BJ313" s="54">
        <v>4</v>
      </c>
      <c r="BK313" s="54">
        <v>4</v>
      </c>
      <c r="BL313" s="54">
        <v>5</v>
      </c>
      <c r="BM313" s="54">
        <v>3</v>
      </c>
      <c r="BN313" s="54">
        <v>3</v>
      </c>
      <c r="BO313" s="54">
        <v>1</v>
      </c>
      <c r="BP313" s="54">
        <v>5</v>
      </c>
      <c r="BQ313">
        <f t="shared" si="69"/>
        <v>25</v>
      </c>
      <c r="BR313">
        <f t="shared" si="76"/>
        <v>58</v>
      </c>
      <c r="BS313">
        <f t="shared" si="70"/>
        <v>27</v>
      </c>
    </row>
    <row r="314" spans="1:71" ht="15.75" customHeight="1" x14ac:dyDescent="0.35">
      <c r="A314" s="53">
        <v>43350.796689814815</v>
      </c>
      <c r="B314" s="19" t="s">
        <v>58</v>
      </c>
      <c r="C314" s="1" t="str">
        <f t="shared" si="57"/>
        <v>ЖКСП</v>
      </c>
      <c r="D314" s="1" t="str">
        <f t="shared" si="58"/>
        <v>2. Усталый</v>
      </c>
      <c r="E314" s="1" t="str">
        <f t="shared" si="71"/>
        <v>2. Умеренный</v>
      </c>
      <c r="F314" s="1" t="str">
        <f t="shared" si="60"/>
        <v>2. Ничотак</v>
      </c>
      <c r="G314" s="1" t="str">
        <f t="shared" si="72"/>
        <v>2. Хрен знает</v>
      </c>
      <c r="H314" s="1" t="str">
        <f t="shared" si="62"/>
        <v>3. Люблю</v>
      </c>
      <c r="I314" s="1" t="str">
        <f t="shared" si="73"/>
        <v>2. Всяко-разно</v>
      </c>
      <c r="J314" t="str">
        <f t="shared" si="64"/>
        <v>1. Недавно</v>
      </c>
      <c r="K314" t="str">
        <f t="shared" si="74"/>
        <v>3. Большой</v>
      </c>
      <c r="L314" t="str">
        <f t="shared" si="75"/>
        <v>3. Крута!!!</v>
      </c>
      <c r="M314" t="str">
        <f t="shared" si="67"/>
        <v>2. Смешанно</v>
      </c>
      <c r="N314" t="str">
        <f t="shared" si="68"/>
        <v>1. Ниче, подождут</v>
      </c>
      <c r="O314" s="54">
        <v>44</v>
      </c>
      <c r="P314" s="54">
        <v>28</v>
      </c>
      <c r="Q314" s="54">
        <v>18</v>
      </c>
      <c r="R314" s="54">
        <v>6</v>
      </c>
      <c r="S314" s="54">
        <v>3</v>
      </c>
      <c r="T314" s="54">
        <v>15</v>
      </c>
      <c r="U314" s="54">
        <v>6</v>
      </c>
      <c r="V314" s="54">
        <v>4</v>
      </c>
      <c r="W314" s="54">
        <v>3</v>
      </c>
      <c r="X314" s="54">
        <v>3</v>
      </c>
      <c r="Y314" s="54">
        <v>3</v>
      </c>
      <c r="Z314" s="54">
        <v>4</v>
      </c>
      <c r="AA314" s="54">
        <v>3</v>
      </c>
      <c r="AB314" s="54">
        <v>2</v>
      </c>
      <c r="AC314" s="54">
        <v>2</v>
      </c>
      <c r="AD314" s="54">
        <v>2</v>
      </c>
      <c r="AE314" s="54">
        <v>2</v>
      </c>
      <c r="AF314" s="54">
        <v>3</v>
      </c>
      <c r="AG314" s="54">
        <v>2</v>
      </c>
      <c r="AH314" s="54">
        <v>2</v>
      </c>
      <c r="AI314" s="54">
        <v>2</v>
      </c>
      <c r="AJ314" s="54">
        <v>2</v>
      </c>
      <c r="AK314" s="54">
        <v>3</v>
      </c>
      <c r="AL314" s="54">
        <v>3</v>
      </c>
      <c r="AM314" s="54">
        <v>2</v>
      </c>
      <c r="AN314" s="54">
        <v>3</v>
      </c>
      <c r="AO314" s="54">
        <v>3</v>
      </c>
      <c r="AP314" s="54">
        <v>3</v>
      </c>
      <c r="AQ314" s="54">
        <v>3</v>
      </c>
      <c r="AR314" s="54">
        <v>2</v>
      </c>
      <c r="AS314" s="54">
        <v>2</v>
      </c>
      <c r="AT314" s="54">
        <v>3</v>
      </c>
      <c r="AU314" s="54">
        <v>3</v>
      </c>
      <c r="AV314" s="54">
        <v>3</v>
      </c>
      <c r="AW314" s="54">
        <v>4</v>
      </c>
      <c r="AX314" s="54">
        <v>3</v>
      </c>
      <c r="AY314" s="54">
        <v>4</v>
      </c>
      <c r="AZ314" s="54">
        <v>3</v>
      </c>
      <c r="BA314" s="54">
        <v>2</v>
      </c>
      <c r="BB314" s="54">
        <v>3</v>
      </c>
      <c r="BC314" s="54">
        <v>3</v>
      </c>
      <c r="BD314" s="54">
        <v>3</v>
      </c>
      <c r="BE314" s="54">
        <v>3</v>
      </c>
      <c r="BF314" s="54">
        <v>3</v>
      </c>
      <c r="BG314" s="54">
        <v>4</v>
      </c>
      <c r="BH314" s="54">
        <v>3</v>
      </c>
      <c r="BI314" s="54">
        <v>2</v>
      </c>
      <c r="BJ314" s="54">
        <v>4</v>
      </c>
      <c r="BK314" s="54">
        <v>3</v>
      </c>
      <c r="BL314" s="54">
        <v>4</v>
      </c>
      <c r="BM314" s="54">
        <v>2</v>
      </c>
      <c r="BN314" s="54">
        <v>3</v>
      </c>
      <c r="BO314" s="54">
        <v>4</v>
      </c>
      <c r="BP314" s="54">
        <v>4</v>
      </c>
      <c r="BQ314">
        <f t="shared" si="69"/>
        <v>25</v>
      </c>
      <c r="BR314">
        <f t="shared" si="76"/>
        <v>67</v>
      </c>
      <c r="BS314">
        <f t="shared" si="70"/>
        <v>25</v>
      </c>
    </row>
    <row r="315" spans="1:71" ht="15.75" customHeight="1" x14ac:dyDescent="0.35">
      <c r="A315" s="53">
        <v>43350.84611111111</v>
      </c>
      <c r="B315" s="19" t="s">
        <v>59</v>
      </c>
      <c r="C315" s="1" t="str">
        <f t="shared" si="57"/>
        <v>ЖКСП</v>
      </c>
      <c r="D315" s="1" t="str">
        <f t="shared" si="58"/>
        <v>2. Усталый</v>
      </c>
      <c r="E315" s="1" t="str">
        <f t="shared" si="71"/>
        <v>2. Умеренный</v>
      </c>
      <c r="F315" s="1" t="str">
        <f t="shared" si="60"/>
        <v>2. Ничотак</v>
      </c>
      <c r="G315" s="1" t="str">
        <f t="shared" si="72"/>
        <v>2. Хрен знает</v>
      </c>
      <c r="H315" s="1" t="str">
        <f t="shared" si="62"/>
        <v>3. Люблю</v>
      </c>
      <c r="I315" s="1" t="str">
        <f t="shared" si="73"/>
        <v>2. Всяко-разно</v>
      </c>
      <c r="J315" t="str">
        <f t="shared" si="64"/>
        <v>1. Недавно</v>
      </c>
      <c r="K315" t="str">
        <f t="shared" si="74"/>
        <v>2. Средний</v>
      </c>
      <c r="L315" t="str">
        <f t="shared" si="75"/>
        <v>2. Вроде был…</v>
      </c>
      <c r="M315" t="str">
        <f t="shared" si="67"/>
        <v>2. Смешанно</v>
      </c>
      <c r="N315" t="str">
        <f t="shared" si="68"/>
        <v>2. ну не знаю</v>
      </c>
      <c r="O315" s="54">
        <v>40</v>
      </c>
      <c r="P315" s="54">
        <v>22</v>
      </c>
      <c r="Q315" s="54">
        <v>10</v>
      </c>
      <c r="R315" s="54">
        <v>6</v>
      </c>
      <c r="S315" s="54">
        <v>0</v>
      </c>
      <c r="T315" s="54">
        <v>7</v>
      </c>
      <c r="U315" s="54">
        <v>5</v>
      </c>
      <c r="V315" s="54">
        <v>3</v>
      </c>
      <c r="W315" s="54">
        <v>4</v>
      </c>
      <c r="X315" s="54">
        <v>3</v>
      </c>
      <c r="Y315" s="54">
        <v>2</v>
      </c>
      <c r="Z315" s="54">
        <v>4</v>
      </c>
      <c r="AA315" s="54">
        <v>3</v>
      </c>
      <c r="AB315" s="54">
        <v>3</v>
      </c>
      <c r="AC315" s="54">
        <v>2</v>
      </c>
      <c r="AD315" s="54">
        <v>2</v>
      </c>
      <c r="AE315" s="54">
        <v>2</v>
      </c>
      <c r="AF315" s="54">
        <v>3</v>
      </c>
      <c r="AG315" s="54">
        <v>3</v>
      </c>
      <c r="AH315" s="54">
        <v>4</v>
      </c>
      <c r="AI315" s="54">
        <v>3</v>
      </c>
      <c r="AJ315" s="54">
        <v>2</v>
      </c>
      <c r="AK315" s="54">
        <v>3</v>
      </c>
      <c r="AL315" s="54">
        <v>1</v>
      </c>
      <c r="AM315" s="54">
        <v>2</v>
      </c>
      <c r="AN315" s="54">
        <v>2</v>
      </c>
      <c r="AO315" s="54">
        <v>3</v>
      </c>
      <c r="AP315" s="54">
        <v>2</v>
      </c>
      <c r="AQ315" s="54">
        <v>2</v>
      </c>
      <c r="AR315" s="54">
        <v>2</v>
      </c>
      <c r="AS315" s="54">
        <v>2</v>
      </c>
      <c r="AT315" s="54">
        <v>2</v>
      </c>
      <c r="AU315" s="54">
        <v>4</v>
      </c>
      <c r="AV315" s="54">
        <v>4</v>
      </c>
      <c r="AW315" s="54">
        <v>4</v>
      </c>
      <c r="AX315" s="54">
        <v>2</v>
      </c>
      <c r="AY315" s="54">
        <v>2</v>
      </c>
      <c r="AZ315" s="54">
        <v>3</v>
      </c>
      <c r="BA315" s="54">
        <v>2</v>
      </c>
      <c r="BB315" s="54">
        <v>3</v>
      </c>
      <c r="BC315" s="54">
        <v>3</v>
      </c>
      <c r="BD315" s="54">
        <v>2</v>
      </c>
      <c r="BE315" s="54">
        <v>2</v>
      </c>
      <c r="BF315" s="54">
        <v>4</v>
      </c>
      <c r="BG315" s="54">
        <v>3</v>
      </c>
      <c r="BH315" s="54">
        <v>4</v>
      </c>
      <c r="BI315" s="54">
        <v>4</v>
      </c>
      <c r="BJ315" s="54">
        <v>4</v>
      </c>
      <c r="BK315" s="54">
        <v>4</v>
      </c>
      <c r="BL315" s="54">
        <v>4</v>
      </c>
      <c r="BM315" s="54">
        <v>3</v>
      </c>
      <c r="BN315" s="54">
        <v>4</v>
      </c>
      <c r="BO315" s="54">
        <v>1</v>
      </c>
      <c r="BP315" s="54">
        <v>4</v>
      </c>
      <c r="BQ315">
        <f t="shared" si="69"/>
        <v>26</v>
      </c>
      <c r="BR315">
        <f t="shared" si="76"/>
        <v>61</v>
      </c>
      <c r="BS315">
        <f t="shared" si="70"/>
        <v>28</v>
      </c>
    </row>
    <row r="316" spans="1:71" ht="15.75" customHeight="1" x14ac:dyDescent="0.35">
      <c r="A316" s="53">
        <v>43350.930104166669</v>
      </c>
      <c r="B316" s="19" t="s">
        <v>59</v>
      </c>
      <c r="C316" s="1" t="str">
        <f t="shared" si="57"/>
        <v>???</v>
      </c>
      <c r="D316" s="1" t="str">
        <f t="shared" si="58"/>
        <v>1. Не уставший</v>
      </c>
      <c r="E316" s="1" t="str">
        <f t="shared" si="71"/>
        <v>3. Низкий</v>
      </c>
      <c r="F316" s="1" t="str">
        <f t="shared" si="60"/>
        <v>2. Ничотак</v>
      </c>
      <c r="G316" s="1" t="str">
        <f t="shared" si="72"/>
        <v>2. Хрен знает</v>
      </c>
      <c r="H316" s="1" t="str">
        <f t="shared" si="62"/>
        <v>3. Люблю</v>
      </c>
      <c r="I316" s="1" t="str">
        <f t="shared" si="73"/>
        <v>2. Всяко-разно</v>
      </c>
      <c r="J316" t="str">
        <f t="shared" si="64"/>
        <v>1. Недавно</v>
      </c>
      <c r="K316" t="str">
        <f t="shared" si="74"/>
        <v>3. Большой</v>
      </c>
      <c r="L316" t="str">
        <f t="shared" si="75"/>
        <v>3. Крута!!!</v>
      </c>
      <c r="M316" t="str">
        <f t="shared" si="67"/>
        <v>1. Низкие ДУ</v>
      </c>
      <c r="N316" t="str">
        <f t="shared" si="68"/>
        <v>1. Ниче, подождут</v>
      </c>
      <c r="O316" s="54">
        <v>32</v>
      </c>
      <c r="P316" s="54">
        <v>12</v>
      </c>
      <c r="Q316" s="54">
        <v>4</v>
      </c>
      <c r="R316" s="54">
        <v>6</v>
      </c>
      <c r="S316" s="54">
        <v>1</v>
      </c>
      <c r="T316" s="54">
        <v>19</v>
      </c>
      <c r="U316" s="54">
        <v>7</v>
      </c>
      <c r="V316" s="54">
        <v>5</v>
      </c>
      <c r="W316" s="54">
        <v>4</v>
      </c>
      <c r="X316" s="54">
        <v>2</v>
      </c>
      <c r="Y316" s="54">
        <v>2</v>
      </c>
      <c r="Z316" s="54">
        <v>5</v>
      </c>
      <c r="AA316" s="54">
        <v>4</v>
      </c>
      <c r="AB316" s="54">
        <v>1</v>
      </c>
      <c r="AC316" s="54">
        <v>2</v>
      </c>
      <c r="AD316" s="54">
        <v>1</v>
      </c>
      <c r="AE316" s="54">
        <v>2</v>
      </c>
      <c r="AF316" s="54">
        <v>5</v>
      </c>
      <c r="AG316" s="54">
        <v>2</v>
      </c>
      <c r="AH316" s="54">
        <v>2</v>
      </c>
      <c r="AI316" s="54">
        <v>1</v>
      </c>
      <c r="AJ316" s="54">
        <v>1</v>
      </c>
      <c r="AK316" s="54">
        <v>3</v>
      </c>
      <c r="AL316" s="54">
        <v>3</v>
      </c>
      <c r="AM316" s="54">
        <v>2</v>
      </c>
      <c r="AN316" s="54">
        <v>1</v>
      </c>
      <c r="AO316" s="54">
        <v>4</v>
      </c>
      <c r="AP316" s="54">
        <v>3</v>
      </c>
      <c r="AQ316" s="54">
        <v>1</v>
      </c>
      <c r="AR316" s="54">
        <v>2</v>
      </c>
      <c r="AS316" s="54">
        <v>1</v>
      </c>
      <c r="AT316" s="54">
        <v>1</v>
      </c>
      <c r="AU316" s="54">
        <v>3</v>
      </c>
      <c r="AV316" s="54">
        <v>1</v>
      </c>
      <c r="AW316" s="54">
        <v>3</v>
      </c>
      <c r="AX316" s="54">
        <v>2</v>
      </c>
      <c r="AY316" s="54">
        <v>2</v>
      </c>
      <c r="AZ316" s="54">
        <v>4</v>
      </c>
      <c r="BA316" s="54">
        <v>3</v>
      </c>
      <c r="BB316" s="54">
        <v>2</v>
      </c>
      <c r="BC316" s="54">
        <v>2</v>
      </c>
      <c r="BD316" s="54">
        <v>1</v>
      </c>
      <c r="BE316" s="54">
        <v>1</v>
      </c>
      <c r="BF316" s="54">
        <v>5</v>
      </c>
      <c r="BG316" s="54">
        <v>5</v>
      </c>
      <c r="BH316" s="54">
        <v>2</v>
      </c>
      <c r="BI316" s="54">
        <v>1</v>
      </c>
      <c r="BJ316" s="54">
        <v>3</v>
      </c>
      <c r="BK316" s="54">
        <v>1</v>
      </c>
      <c r="BL316" s="54">
        <v>1</v>
      </c>
      <c r="BM316" s="54">
        <v>2</v>
      </c>
      <c r="BN316" s="54">
        <v>1</v>
      </c>
      <c r="BO316" s="54">
        <v>1</v>
      </c>
      <c r="BP316" s="54">
        <v>5</v>
      </c>
      <c r="BQ316">
        <f t="shared" si="69"/>
        <v>20</v>
      </c>
      <c r="BR316">
        <f t="shared" si="76"/>
        <v>49</v>
      </c>
      <c r="BS316">
        <f t="shared" si="70"/>
        <v>12</v>
      </c>
    </row>
    <row r="317" spans="1:71" ht="15.75" customHeight="1" x14ac:dyDescent="0.35">
      <c r="A317" s="53">
        <v>43350.97923611111</v>
      </c>
      <c r="B317" s="19" t="s">
        <v>59</v>
      </c>
      <c r="C317" s="1" t="str">
        <f t="shared" si="57"/>
        <v>???</v>
      </c>
      <c r="D317" s="1" t="str">
        <f t="shared" si="58"/>
        <v>2. Усталый</v>
      </c>
      <c r="E317" s="1" t="str">
        <f t="shared" si="71"/>
        <v>1. Высокий</v>
      </c>
      <c r="F317" s="1" t="str">
        <f t="shared" si="60"/>
        <v>2. Ничотак</v>
      </c>
      <c r="G317" s="1" t="str">
        <f t="shared" si="72"/>
        <v>3. Не заменим</v>
      </c>
      <c r="H317" s="1" t="str">
        <f t="shared" si="62"/>
        <v>3. Люблю</v>
      </c>
      <c r="I317" s="1" t="str">
        <f t="shared" si="73"/>
        <v>2. Всяко-разно</v>
      </c>
      <c r="J317" t="str">
        <f t="shared" si="64"/>
        <v>2. Вроде был…</v>
      </c>
      <c r="K317" t="str">
        <f t="shared" si="74"/>
        <v>3. Большой</v>
      </c>
      <c r="L317" t="str">
        <f t="shared" si="75"/>
        <v>3. Крута!!!</v>
      </c>
      <c r="M317" t="str">
        <f t="shared" si="67"/>
        <v>2. Смешанно</v>
      </c>
      <c r="N317" t="str">
        <f t="shared" si="68"/>
        <v>3. Простойэтоплоха!</v>
      </c>
      <c r="O317" s="54">
        <v>30</v>
      </c>
      <c r="P317" s="54">
        <v>12</v>
      </c>
      <c r="Q317" s="54">
        <v>2</v>
      </c>
      <c r="R317" s="54">
        <v>6</v>
      </c>
      <c r="S317" s="54">
        <v>7</v>
      </c>
      <c r="T317" s="54">
        <v>16</v>
      </c>
      <c r="U317" s="54">
        <v>6</v>
      </c>
      <c r="V317" s="54">
        <v>5</v>
      </c>
      <c r="W317" s="54">
        <v>3</v>
      </c>
      <c r="X317" s="54">
        <v>3</v>
      </c>
      <c r="Y317" s="54">
        <v>4</v>
      </c>
      <c r="Z317" s="54">
        <v>5</v>
      </c>
      <c r="AA317" s="54">
        <v>4</v>
      </c>
      <c r="AB317" s="54">
        <v>3</v>
      </c>
      <c r="AC317" s="54">
        <v>3</v>
      </c>
      <c r="AD317" s="54">
        <v>2</v>
      </c>
      <c r="AE317" s="54">
        <v>2</v>
      </c>
      <c r="AF317" s="54">
        <v>4</v>
      </c>
      <c r="AG317" s="54">
        <v>2</v>
      </c>
      <c r="AH317" s="54">
        <v>4</v>
      </c>
      <c r="AI317" s="54">
        <v>3</v>
      </c>
      <c r="AJ317" s="54">
        <v>2</v>
      </c>
      <c r="AK317" s="54">
        <v>4</v>
      </c>
      <c r="AL317" s="54">
        <v>4</v>
      </c>
      <c r="AM317" s="54">
        <v>3</v>
      </c>
      <c r="AN317" s="54">
        <v>4</v>
      </c>
      <c r="AO317" s="54">
        <v>4</v>
      </c>
      <c r="AP317" s="54">
        <v>3</v>
      </c>
      <c r="AQ317" s="54">
        <v>3</v>
      </c>
      <c r="AR317" s="54">
        <v>1</v>
      </c>
      <c r="AS317" s="54">
        <v>2</v>
      </c>
      <c r="AT317" s="54">
        <v>3</v>
      </c>
      <c r="AU317" s="54">
        <v>3</v>
      </c>
      <c r="AV317" s="54">
        <v>2</v>
      </c>
      <c r="AW317" s="54">
        <v>4</v>
      </c>
      <c r="AX317" s="54">
        <v>4</v>
      </c>
      <c r="AY317" s="54">
        <v>3</v>
      </c>
      <c r="AZ317" s="54">
        <v>3</v>
      </c>
      <c r="BA317" s="54">
        <v>2</v>
      </c>
      <c r="BB317" s="54">
        <v>2</v>
      </c>
      <c r="BC317" s="54">
        <v>2</v>
      </c>
      <c r="BD317" s="54">
        <v>1</v>
      </c>
      <c r="BE317" s="54">
        <v>3</v>
      </c>
      <c r="BF317" s="54">
        <v>5</v>
      </c>
      <c r="BG317" s="54">
        <v>4</v>
      </c>
      <c r="BH317" s="54">
        <v>1</v>
      </c>
      <c r="BI317" s="54">
        <v>1</v>
      </c>
      <c r="BJ317" s="54">
        <v>4</v>
      </c>
      <c r="BK317" s="54">
        <v>4</v>
      </c>
      <c r="BL317" s="54">
        <v>4</v>
      </c>
      <c r="BM317" s="54">
        <v>5</v>
      </c>
      <c r="BN317" s="54">
        <v>4</v>
      </c>
      <c r="BO317" s="54">
        <v>1</v>
      </c>
      <c r="BP317" s="54">
        <v>6</v>
      </c>
      <c r="BQ317">
        <f t="shared" si="69"/>
        <v>27</v>
      </c>
      <c r="BR317">
        <f t="shared" si="76"/>
        <v>69</v>
      </c>
      <c r="BS317">
        <f t="shared" si="70"/>
        <v>24</v>
      </c>
    </row>
    <row r="318" spans="1:71" ht="15.75" customHeight="1" x14ac:dyDescent="0.35">
      <c r="A318" s="53">
        <v>43350.983043981483</v>
      </c>
      <c r="B318" s="19" t="s">
        <v>58</v>
      </c>
      <c r="C318" s="1" t="str">
        <f t="shared" si="57"/>
        <v>М</v>
      </c>
      <c r="D318" s="1" t="str">
        <f t="shared" si="58"/>
        <v>2. Усталый</v>
      </c>
      <c r="E318" s="1" t="str">
        <f t="shared" si="71"/>
        <v>1. Высокий</v>
      </c>
      <c r="F318" s="1" t="str">
        <f t="shared" si="60"/>
        <v>2. Ничотак</v>
      </c>
      <c r="G318" s="1" t="str">
        <f t="shared" si="72"/>
        <v>2. Хрен знает</v>
      </c>
      <c r="H318" s="1" t="str">
        <f t="shared" si="62"/>
        <v>2. Ну так...</v>
      </c>
      <c r="I318" s="1" t="str">
        <f t="shared" si="73"/>
        <v>2. Всяко-разно</v>
      </c>
      <c r="J318" t="str">
        <f t="shared" si="64"/>
        <v>3. Очень давно</v>
      </c>
      <c r="K318" t="str">
        <f t="shared" si="74"/>
        <v>2. Средний</v>
      </c>
      <c r="L318" t="str">
        <f t="shared" si="75"/>
        <v>2. Вроде был…</v>
      </c>
      <c r="M318" t="str">
        <f t="shared" si="67"/>
        <v>1. Низкие ДУ</v>
      </c>
      <c r="N318" t="str">
        <f t="shared" si="68"/>
        <v>1. Ниче, подождут</v>
      </c>
      <c r="O318" s="54">
        <v>30</v>
      </c>
      <c r="P318" s="54">
        <v>10</v>
      </c>
      <c r="Q318" s="19">
        <v>0.4</v>
      </c>
      <c r="R318" s="54">
        <v>4</v>
      </c>
      <c r="S318" s="54">
        <v>20</v>
      </c>
      <c r="T318" s="54">
        <v>7</v>
      </c>
      <c r="U318" s="54">
        <v>5</v>
      </c>
      <c r="V318" s="54">
        <v>5</v>
      </c>
      <c r="W318" s="54">
        <v>4</v>
      </c>
      <c r="X318" s="54">
        <v>2</v>
      </c>
      <c r="Y318" s="54">
        <v>2</v>
      </c>
      <c r="Z318" s="54">
        <v>4</v>
      </c>
      <c r="AA318" s="54">
        <v>4</v>
      </c>
      <c r="AB318" s="54">
        <v>3</v>
      </c>
      <c r="AC318" s="54">
        <v>2</v>
      </c>
      <c r="AD318" s="54">
        <v>2</v>
      </c>
      <c r="AE318" s="54">
        <v>1</v>
      </c>
      <c r="AF318" s="54">
        <v>4</v>
      </c>
      <c r="AG318" s="54">
        <v>3</v>
      </c>
      <c r="AH318" s="54">
        <v>4</v>
      </c>
      <c r="AI318" s="54">
        <v>3</v>
      </c>
      <c r="AJ318" s="54">
        <v>2</v>
      </c>
      <c r="AK318" s="54">
        <v>3</v>
      </c>
      <c r="AL318" s="54">
        <v>2</v>
      </c>
      <c r="AM318" s="54">
        <v>2</v>
      </c>
      <c r="AN318" s="54">
        <v>4</v>
      </c>
      <c r="AO318" s="54">
        <v>4</v>
      </c>
      <c r="AP318" s="54">
        <v>4</v>
      </c>
      <c r="AQ318" s="54">
        <v>2</v>
      </c>
      <c r="AR318" s="54">
        <v>2</v>
      </c>
      <c r="AS318" s="54">
        <v>1</v>
      </c>
      <c r="AT318" s="54">
        <v>1</v>
      </c>
      <c r="AU318" s="54">
        <v>3</v>
      </c>
      <c r="AV318" s="54">
        <v>3</v>
      </c>
      <c r="AW318" s="54">
        <v>4</v>
      </c>
      <c r="AX318" s="54">
        <v>4</v>
      </c>
      <c r="AY318" s="54">
        <v>3</v>
      </c>
      <c r="AZ318" s="54">
        <v>3</v>
      </c>
      <c r="BA318" s="54">
        <v>4</v>
      </c>
      <c r="BB318" s="54">
        <v>2</v>
      </c>
      <c r="BC318" s="54">
        <v>2</v>
      </c>
      <c r="BD318" s="54">
        <v>4</v>
      </c>
      <c r="BE318" s="54">
        <v>2</v>
      </c>
      <c r="BF318" s="54">
        <v>4</v>
      </c>
      <c r="BG318" s="54">
        <v>3</v>
      </c>
      <c r="BH318" s="54">
        <v>3</v>
      </c>
      <c r="BI318" s="54">
        <v>1</v>
      </c>
      <c r="BJ318" s="54">
        <v>1</v>
      </c>
      <c r="BK318" s="54">
        <v>1</v>
      </c>
      <c r="BL318" s="54">
        <v>1</v>
      </c>
      <c r="BM318" s="54">
        <v>1</v>
      </c>
      <c r="BN318" s="54">
        <v>1</v>
      </c>
      <c r="BO318" s="54">
        <v>1</v>
      </c>
      <c r="BP318" s="54">
        <v>5</v>
      </c>
      <c r="BQ318">
        <f t="shared" si="69"/>
        <v>24</v>
      </c>
      <c r="BR318">
        <f t="shared" si="76"/>
        <v>68</v>
      </c>
      <c r="BS318">
        <f t="shared" si="70"/>
        <v>10</v>
      </c>
    </row>
    <row r="319" spans="1:71" ht="15.75" customHeight="1" x14ac:dyDescent="0.35">
      <c r="A319" s="53">
        <v>43351.078287037039</v>
      </c>
      <c r="B319" s="19" t="s">
        <v>59</v>
      </c>
      <c r="C319" s="1" t="str">
        <f t="shared" si="57"/>
        <v>???</v>
      </c>
      <c r="D319" s="1" t="str">
        <f t="shared" si="58"/>
        <v>3. В загоне</v>
      </c>
      <c r="E319" s="1" t="str">
        <f t="shared" si="71"/>
        <v>1. Высокий</v>
      </c>
      <c r="F319" s="1" t="str">
        <f t="shared" si="60"/>
        <v>2. Ничотак</v>
      </c>
      <c r="G319" s="1" t="str">
        <f t="shared" si="72"/>
        <v>2. Хрен знает</v>
      </c>
      <c r="H319" s="1" t="str">
        <f t="shared" si="62"/>
        <v>2. Ну так...</v>
      </c>
      <c r="I319" s="1" t="str">
        <f t="shared" si="73"/>
        <v>2. Всяко-разно</v>
      </c>
      <c r="J319" t="str">
        <f t="shared" si="64"/>
        <v>3. Очень давно</v>
      </c>
      <c r="K319" t="str">
        <f t="shared" si="74"/>
        <v>2. Средний</v>
      </c>
      <c r="L319" t="str">
        <f t="shared" si="75"/>
        <v>2. Вроде был…</v>
      </c>
      <c r="M319" t="str">
        <f t="shared" si="67"/>
        <v>3. нимагубезпочты</v>
      </c>
      <c r="N319" t="str">
        <f t="shared" si="68"/>
        <v>3. Простойэтоплоха!</v>
      </c>
      <c r="O319" s="54">
        <v>31</v>
      </c>
      <c r="P319" s="54">
        <v>6</v>
      </c>
      <c r="Q319" s="54">
        <v>2</v>
      </c>
      <c r="R319" s="54">
        <v>5</v>
      </c>
      <c r="S319" s="54">
        <v>51</v>
      </c>
      <c r="T319" s="54">
        <v>10</v>
      </c>
      <c r="U319" s="54">
        <v>5</v>
      </c>
      <c r="V319" s="54">
        <v>5</v>
      </c>
      <c r="W319" s="54">
        <v>5</v>
      </c>
      <c r="X319" s="54">
        <v>5</v>
      </c>
      <c r="Y319" s="54">
        <v>5</v>
      </c>
      <c r="Z319" s="54">
        <v>3</v>
      </c>
      <c r="AA319" s="54">
        <v>4</v>
      </c>
      <c r="AB319" s="54">
        <v>5</v>
      </c>
      <c r="AC319" s="54">
        <v>4</v>
      </c>
      <c r="AD319" s="54">
        <v>3</v>
      </c>
      <c r="AE319" s="54">
        <v>4</v>
      </c>
      <c r="AF319" s="54">
        <v>3</v>
      </c>
      <c r="AG319" s="54">
        <v>4</v>
      </c>
      <c r="AH319" s="54">
        <v>4</v>
      </c>
      <c r="AI319" s="54">
        <v>4</v>
      </c>
      <c r="AJ319" s="54">
        <v>4</v>
      </c>
      <c r="AK319" s="54">
        <v>4</v>
      </c>
      <c r="AL319" s="54">
        <v>4</v>
      </c>
      <c r="AM319" s="54">
        <v>4</v>
      </c>
      <c r="AN319" s="54">
        <v>4</v>
      </c>
      <c r="AO319" s="54">
        <v>4</v>
      </c>
      <c r="AP319" s="54">
        <v>4</v>
      </c>
      <c r="AQ319" s="54">
        <v>4</v>
      </c>
      <c r="AR319" s="54">
        <v>4</v>
      </c>
      <c r="AS319" s="54">
        <v>4</v>
      </c>
      <c r="AT319" s="54">
        <v>4</v>
      </c>
      <c r="AU319" s="54">
        <v>3</v>
      </c>
      <c r="AV319" s="54">
        <v>4</v>
      </c>
      <c r="AW319" s="54">
        <v>4</v>
      </c>
      <c r="AX319" s="54">
        <v>4</v>
      </c>
      <c r="AY319" s="54">
        <v>2</v>
      </c>
      <c r="AZ319" s="54">
        <v>3</v>
      </c>
      <c r="BA319" s="54">
        <v>1</v>
      </c>
      <c r="BB319" s="54">
        <v>1</v>
      </c>
      <c r="BC319" s="54">
        <v>3</v>
      </c>
      <c r="BD319" s="54">
        <v>3</v>
      </c>
      <c r="BE319" s="54">
        <v>3</v>
      </c>
      <c r="BF319" s="54">
        <v>5</v>
      </c>
      <c r="BG319" s="54">
        <v>5</v>
      </c>
      <c r="BH319" s="54">
        <v>5</v>
      </c>
      <c r="BI319" s="54">
        <v>5</v>
      </c>
      <c r="BJ319" s="54">
        <v>5</v>
      </c>
      <c r="BK319" s="54">
        <v>5</v>
      </c>
      <c r="BL319" s="54">
        <v>5</v>
      </c>
      <c r="BM319" s="54">
        <v>4</v>
      </c>
      <c r="BN319" s="54">
        <v>5</v>
      </c>
      <c r="BO319" s="54">
        <v>2</v>
      </c>
      <c r="BP319" s="54">
        <v>5</v>
      </c>
      <c r="BQ319">
        <f t="shared" si="69"/>
        <v>41</v>
      </c>
      <c r="BR319">
        <f t="shared" si="76"/>
        <v>83</v>
      </c>
      <c r="BS319">
        <f t="shared" si="70"/>
        <v>36</v>
      </c>
    </row>
    <row r="320" spans="1:71" ht="15.75" customHeight="1" x14ac:dyDescent="0.35">
      <c r="A320" s="53">
        <v>43351.290324074071</v>
      </c>
      <c r="B320" s="19" t="s">
        <v>58</v>
      </c>
      <c r="C320" s="1" t="str">
        <f t="shared" si="57"/>
        <v>ЖКСП</v>
      </c>
      <c r="D320" s="1" t="str">
        <f t="shared" si="58"/>
        <v>3. В загоне</v>
      </c>
      <c r="E320" s="1" t="str">
        <f t="shared" si="71"/>
        <v>3. Низкий</v>
      </c>
      <c r="F320" s="1" t="str">
        <f t="shared" si="60"/>
        <v>2. Ничотак</v>
      </c>
      <c r="G320" s="1" t="str">
        <f t="shared" si="72"/>
        <v>2. Хрен знает</v>
      </c>
      <c r="H320" s="1" t="str">
        <f t="shared" si="62"/>
        <v>1. Ненавижу</v>
      </c>
      <c r="I320" s="1" t="str">
        <f t="shared" si="73"/>
        <v>2. Всяко-разно</v>
      </c>
      <c r="J320" t="str">
        <f t="shared" si="64"/>
        <v>3. Очень давно</v>
      </c>
      <c r="K320" t="str">
        <f t="shared" si="74"/>
        <v>2. Средний</v>
      </c>
      <c r="L320" t="str">
        <f t="shared" si="75"/>
        <v>3. Крута!!!</v>
      </c>
      <c r="M320" t="str">
        <f t="shared" si="67"/>
        <v>1. Низкие ДУ</v>
      </c>
      <c r="N320" t="str">
        <f t="shared" si="68"/>
        <v>1. Ниче, подождут</v>
      </c>
      <c r="O320" s="54">
        <v>33</v>
      </c>
      <c r="P320" s="54">
        <v>16</v>
      </c>
      <c r="Q320" s="54">
        <v>10</v>
      </c>
      <c r="R320" s="54">
        <v>3</v>
      </c>
      <c r="S320" s="54">
        <v>49</v>
      </c>
      <c r="T320" s="54">
        <v>14</v>
      </c>
      <c r="U320" s="54">
        <v>6</v>
      </c>
      <c r="V320" s="54">
        <v>4</v>
      </c>
      <c r="W320" s="54">
        <v>4</v>
      </c>
      <c r="X320" s="54">
        <v>3</v>
      </c>
      <c r="Y320" s="54">
        <v>4</v>
      </c>
      <c r="Z320" s="54">
        <v>3</v>
      </c>
      <c r="AA320" s="54">
        <v>3</v>
      </c>
      <c r="AB320" s="54">
        <v>5</v>
      </c>
      <c r="AC320" s="54">
        <v>4</v>
      </c>
      <c r="AD320" s="54">
        <v>5</v>
      </c>
      <c r="AE320" s="54">
        <v>4</v>
      </c>
      <c r="AF320" s="54">
        <v>3</v>
      </c>
      <c r="AG320" s="54">
        <v>1</v>
      </c>
      <c r="AH320" s="54">
        <v>2</v>
      </c>
      <c r="AI320" s="54">
        <v>2</v>
      </c>
      <c r="AJ320" s="54">
        <v>3</v>
      </c>
      <c r="AK320" s="54">
        <v>2</v>
      </c>
      <c r="AL320" s="54">
        <v>2</v>
      </c>
      <c r="AM320" s="54">
        <v>2</v>
      </c>
      <c r="AN320" s="54">
        <v>3</v>
      </c>
      <c r="AO320" s="54">
        <v>3</v>
      </c>
      <c r="AP320" s="54">
        <v>4</v>
      </c>
      <c r="AQ320" s="54">
        <v>2</v>
      </c>
      <c r="AR320" s="54">
        <v>1</v>
      </c>
      <c r="AS320" s="54">
        <v>2</v>
      </c>
      <c r="AT320" s="54">
        <v>4</v>
      </c>
      <c r="AU320" s="54">
        <v>1</v>
      </c>
      <c r="AV320" s="54">
        <v>2</v>
      </c>
      <c r="AW320" s="54">
        <v>4</v>
      </c>
      <c r="AX320" s="54">
        <v>2</v>
      </c>
      <c r="AY320" s="54">
        <v>3</v>
      </c>
      <c r="AZ320" s="54">
        <v>2</v>
      </c>
      <c r="BA320" s="54">
        <v>2</v>
      </c>
      <c r="BB320" s="54">
        <v>3</v>
      </c>
      <c r="BC320" s="54">
        <v>2</v>
      </c>
      <c r="BD320" s="54">
        <v>1</v>
      </c>
      <c r="BE320" s="54">
        <v>2</v>
      </c>
      <c r="BF320" s="54">
        <v>4</v>
      </c>
      <c r="BG320" s="54">
        <v>3</v>
      </c>
      <c r="BH320" s="54">
        <v>1</v>
      </c>
      <c r="BI320" s="54">
        <v>2</v>
      </c>
      <c r="BJ320" s="54">
        <v>4</v>
      </c>
      <c r="BK320" s="54">
        <v>3</v>
      </c>
      <c r="BL320" s="54">
        <v>4</v>
      </c>
      <c r="BM320" s="54">
        <v>2</v>
      </c>
      <c r="BN320" s="54">
        <v>3</v>
      </c>
      <c r="BO320" s="54">
        <v>1</v>
      </c>
      <c r="BP320" s="54">
        <v>4</v>
      </c>
      <c r="BQ320">
        <f t="shared" si="69"/>
        <v>38</v>
      </c>
      <c r="BR320">
        <f t="shared" si="76"/>
        <v>56</v>
      </c>
      <c r="BS320">
        <f t="shared" si="70"/>
        <v>20</v>
      </c>
    </row>
    <row r="321" spans="1:71" ht="15.75" customHeight="1" x14ac:dyDescent="0.35">
      <c r="A321" s="53">
        <v>43351.335995370369</v>
      </c>
      <c r="B321" s="19" t="s">
        <v>58</v>
      </c>
      <c r="C321" s="1" t="str">
        <f t="shared" si="57"/>
        <v>???</v>
      </c>
      <c r="D321" s="1" t="str">
        <f t="shared" si="58"/>
        <v>3. В загоне</v>
      </c>
      <c r="E321" s="1" t="str">
        <f t="shared" si="71"/>
        <v>2. Умеренный</v>
      </c>
      <c r="F321" s="1" t="str">
        <f t="shared" si="60"/>
        <v>2. Ничотак</v>
      </c>
      <c r="G321" s="1" t="str">
        <f t="shared" si="72"/>
        <v>2. Хрен знает</v>
      </c>
      <c r="H321" s="1" t="str">
        <f t="shared" si="62"/>
        <v>2. Ну так...</v>
      </c>
      <c r="I321" s="1" t="str">
        <f t="shared" si="73"/>
        <v>2. Всяко-разно</v>
      </c>
      <c r="J321" t="str">
        <f t="shared" si="64"/>
        <v>2. Вроде был…</v>
      </c>
      <c r="K321" t="str">
        <f t="shared" si="74"/>
        <v>1. КороткийНедавно</v>
      </c>
      <c r="L321" t="str">
        <f t="shared" si="75"/>
        <v>3. Крута!!!</v>
      </c>
      <c r="M321" t="str">
        <f t="shared" si="67"/>
        <v>2. Смешанно</v>
      </c>
      <c r="N321" t="str">
        <f t="shared" si="68"/>
        <v>1. Ниче, подождут</v>
      </c>
      <c r="O321" s="54">
        <v>34</v>
      </c>
      <c r="P321" s="54">
        <v>12</v>
      </c>
      <c r="Q321" s="54">
        <v>4</v>
      </c>
      <c r="R321" s="54">
        <v>4</v>
      </c>
      <c r="S321" s="54">
        <v>8</v>
      </c>
      <c r="T321" s="54">
        <v>2</v>
      </c>
      <c r="U321" s="54">
        <v>6</v>
      </c>
      <c r="V321" s="54">
        <v>4</v>
      </c>
      <c r="W321" s="54">
        <v>3</v>
      </c>
      <c r="X321" s="54">
        <v>3</v>
      </c>
      <c r="Y321" s="54">
        <v>3</v>
      </c>
      <c r="Z321" s="54">
        <v>1</v>
      </c>
      <c r="AA321" s="54">
        <v>3</v>
      </c>
      <c r="AB321" s="54">
        <v>4</v>
      </c>
      <c r="AC321" s="54">
        <v>4</v>
      </c>
      <c r="AD321" s="54">
        <v>3</v>
      </c>
      <c r="AE321" s="54">
        <v>3</v>
      </c>
      <c r="AF321" s="54">
        <v>2</v>
      </c>
      <c r="AG321" s="54">
        <v>3</v>
      </c>
      <c r="AH321" s="54">
        <v>3</v>
      </c>
      <c r="AI321" s="54">
        <v>3</v>
      </c>
      <c r="AJ321" s="54">
        <v>3</v>
      </c>
      <c r="AK321" s="54">
        <v>3</v>
      </c>
      <c r="AL321" s="54">
        <v>2</v>
      </c>
      <c r="AM321" s="54">
        <v>3</v>
      </c>
      <c r="AN321" s="54">
        <v>2</v>
      </c>
      <c r="AO321" s="54">
        <v>3</v>
      </c>
      <c r="AP321" s="54">
        <v>2</v>
      </c>
      <c r="AQ321" s="54">
        <v>3</v>
      </c>
      <c r="AR321" s="54">
        <v>2</v>
      </c>
      <c r="AS321" s="54">
        <v>2</v>
      </c>
      <c r="AT321" s="54">
        <v>2</v>
      </c>
      <c r="AU321" s="54">
        <v>3</v>
      </c>
      <c r="AV321" s="54">
        <v>2</v>
      </c>
      <c r="AW321" s="54">
        <v>3</v>
      </c>
      <c r="AX321" s="54">
        <v>2</v>
      </c>
      <c r="AY321" s="54">
        <v>3</v>
      </c>
      <c r="AZ321" s="54">
        <v>4</v>
      </c>
      <c r="BA321" s="54">
        <v>3</v>
      </c>
      <c r="BB321" s="54">
        <v>2</v>
      </c>
      <c r="BC321" s="54">
        <v>4</v>
      </c>
      <c r="BD321" s="54">
        <v>4</v>
      </c>
      <c r="BE321" s="54">
        <v>3</v>
      </c>
      <c r="BF321" s="54">
        <v>4</v>
      </c>
      <c r="BG321" s="54">
        <v>2</v>
      </c>
      <c r="BH321" s="54">
        <v>3</v>
      </c>
      <c r="BI321" s="54">
        <v>2</v>
      </c>
      <c r="BJ321" s="54">
        <v>3</v>
      </c>
      <c r="BK321" s="54">
        <v>4</v>
      </c>
      <c r="BL321" s="54">
        <v>2</v>
      </c>
      <c r="BM321" s="54">
        <v>2</v>
      </c>
      <c r="BN321" s="54">
        <v>4</v>
      </c>
      <c r="BO321" s="54">
        <v>1</v>
      </c>
      <c r="BP321" s="54">
        <v>4</v>
      </c>
      <c r="BQ321">
        <f t="shared" si="69"/>
        <v>35</v>
      </c>
      <c r="BR321">
        <f t="shared" si="76"/>
        <v>66</v>
      </c>
      <c r="BS321">
        <f t="shared" si="70"/>
        <v>21</v>
      </c>
    </row>
    <row r="322" spans="1:71" ht="15.75" customHeight="1" x14ac:dyDescent="0.35">
      <c r="A322" s="53">
        <v>43351.435682870368</v>
      </c>
      <c r="B322" s="19" t="s">
        <v>58</v>
      </c>
      <c r="C322" s="1" t="str">
        <f t="shared" si="57"/>
        <v>ЖКСП</v>
      </c>
      <c r="D322" s="1" t="str">
        <f t="shared" si="58"/>
        <v>2. Усталый</v>
      </c>
      <c r="E322" s="1" t="str">
        <f t="shared" si="71"/>
        <v>3. Низкий</v>
      </c>
      <c r="F322" s="1" t="str">
        <f t="shared" si="60"/>
        <v>2. Ничотак</v>
      </c>
      <c r="G322" s="1" t="str">
        <f t="shared" si="72"/>
        <v>2. Хрен знает</v>
      </c>
      <c r="H322" s="1" t="str">
        <f t="shared" si="62"/>
        <v>2. Ну так...</v>
      </c>
      <c r="I322" s="1" t="str">
        <f t="shared" si="73"/>
        <v>2. Всяко-разно</v>
      </c>
      <c r="J322" t="str">
        <f t="shared" si="64"/>
        <v>1. Недавно</v>
      </c>
      <c r="K322" t="str">
        <f t="shared" si="74"/>
        <v>3. Большой</v>
      </c>
      <c r="L322" t="str">
        <f t="shared" si="75"/>
        <v>3. Крута!!!</v>
      </c>
      <c r="M322" t="str">
        <f t="shared" si="67"/>
        <v>1. Низкие ДУ</v>
      </c>
      <c r="N322" t="str">
        <f t="shared" si="68"/>
        <v>1. Ниче, подождут</v>
      </c>
      <c r="O322" s="54">
        <v>31</v>
      </c>
      <c r="P322" s="54">
        <v>10</v>
      </c>
      <c r="Q322" s="54">
        <v>8</v>
      </c>
      <c r="R322" s="54">
        <v>5</v>
      </c>
      <c r="S322" s="54">
        <v>0</v>
      </c>
      <c r="T322" s="54">
        <v>16</v>
      </c>
      <c r="U322" s="54">
        <v>6</v>
      </c>
      <c r="V322" s="54">
        <v>4</v>
      </c>
      <c r="W322" s="54">
        <v>4</v>
      </c>
      <c r="X322" s="54">
        <v>2</v>
      </c>
      <c r="Y322" s="54">
        <v>3</v>
      </c>
      <c r="Z322" s="54">
        <v>4</v>
      </c>
      <c r="AA322" s="54">
        <v>2</v>
      </c>
      <c r="AB322" s="54">
        <v>3</v>
      </c>
      <c r="AC322" s="54">
        <v>3</v>
      </c>
      <c r="AD322" s="54">
        <v>3</v>
      </c>
      <c r="AE322" s="54">
        <v>3</v>
      </c>
      <c r="AF322" s="54">
        <v>3</v>
      </c>
      <c r="AG322" s="54">
        <v>3</v>
      </c>
      <c r="AH322" s="54">
        <v>2</v>
      </c>
      <c r="AI322" s="54">
        <v>3</v>
      </c>
      <c r="AJ322" s="54">
        <v>3</v>
      </c>
      <c r="AK322" s="54">
        <v>3</v>
      </c>
      <c r="AL322" s="54">
        <v>3</v>
      </c>
      <c r="AM322" s="54">
        <v>1</v>
      </c>
      <c r="AN322" s="54">
        <v>1</v>
      </c>
      <c r="AO322" s="54">
        <v>2</v>
      </c>
      <c r="AP322" s="54">
        <v>2</v>
      </c>
      <c r="AQ322" s="54">
        <v>3</v>
      </c>
      <c r="AR322" s="54">
        <v>1</v>
      </c>
      <c r="AS322" s="54">
        <v>2</v>
      </c>
      <c r="AT322" s="54">
        <v>2</v>
      </c>
      <c r="AU322" s="54">
        <v>1</v>
      </c>
      <c r="AV322" s="54">
        <v>2</v>
      </c>
      <c r="AW322" s="54">
        <v>2</v>
      </c>
      <c r="AX322" s="54">
        <v>3</v>
      </c>
      <c r="AY322" s="54">
        <v>2</v>
      </c>
      <c r="AZ322" s="54">
        <v>4</v>
      </c>
      <c r="BA322" s="54">
        <v>1</v>
      </c>
      <c r="BB322" s="54">
        <v>2</v>
      </c>
      <c r="BC322" s="54">
        <v>2</v>
      </c>
      <c r="BD322" s="54">
        <v>2</v>
      </c>
      <c r="BE322" s="54">
        <v>2</v>
      </c>
      <c r="BF322" s="54">
        <v>3</v>
      </c>
      <c r="BG322" s="54">
        <v>4</v>
      </c>
      <c r="BH322" s="54">
        <v>3</v>
      </c>
      <c r="BI322" s="54">
        <v>1</v>
      </c>
      <c r="BJ322" s="54">
        <v>3</v>
      </c>
      <c r="BK322" s="54">
        <v>4</v>
      </c>
      <c r="BL322" s="54">
        <v>2</v>
      </c>
      <c r="BM322" s="54">
        <v>2</v>
      </c>
      <c r="BN322" s="54">
        <v>2</v>
      </c>
      <c r="BO322" s="54">
        <v>2</v>
      </c>
      <c r="BP322" s="54">
        <v>4</v>
      </c>
      <c r="BQ322">
        <f t="shared" si="69"/>
        <v>28</v>
      </c>
      <c r="BR322">
        <f t="shared" si="76"/>
        <v>51</v>
      </c>
      <c r="BS322">
        <f t="shared" si="70"/>
        <v>19</v>
      </c>
    </row>
    <row r="323" spans="1:71" ht="15.75" customHeight="1" x14ac:dyDescent="0.35">
      <c r="A323" s="53">
        <v>43351.547662037039</v>
      </c>
      <c r="B323" s="19" t="s">
        <v>58</v>
      </c>
      <c r="C323" s="1" t="str">
        <f t="shared" ref="C323:C386" si="77">IF(Q323&lt;=1,"М",IF(Q323&gt;=7,"ЖКСП","???"))</f>
        <v>???</v>
      </c>
      <c r="D323" s="1" t="str">
        <f t="shared" ref="D323:D386" si="78">IF(BQ323&lt;=22,"1. Не уставший",IF(BQ323&gt;32,"3. В загоне","2. Усталый"))</f>
        <v>3. В загоне</v>
      </c>
      <c r="E323" s="1" t="str">
        <f t="shared" si="71"/>
        <v>1. Высокий</v>
      </c>
      <c r="F323" s="1" t="str">
        <f t="shared" ref="F323:F386" si="79">IF(O323&lt;30,"1. Молодой",IF(O323&gt;45, "3. Старый", "2. Ничотак"))</f>
        <v>2. Ничотак</v>
      </c>
      <c r="G323" s="1" t="str">
        <f t="shared" si="72"/>
        <v>2. Хрен знает</v>
      </c>
      <c r="H323" s="1" t="str">
        <f t="shared" ref="H323:H386" si="80">IF(R323&lt;=3,"1. Ненавижу",IF(R323&gt;=6,"3. Люблю","2. Ну так..."))</f>
        <v>3. Люблю</v>
      </c>
      <c r="I323" s="1" t="str">
        <f t="shared" si="73"/>
        <v>2. Всяко-разно</v>
      </c>
      <c r="J323" t="str">
        <f t="shared" ref="J323:J333" si="81">IF(S323&lt;=4,"1. Недавно",IF(S323&gt;=20,"3. Очень давно", "2. Вроде был…"))</f>
        <v>1. Недавно</v>
      </c>
      <c r="K323" t="str">
        <f t="shared" si="74"/>
        <v>3. Большой</v>
      </c>
      <c r="L323" t="str">
        <f t="shared" si="75"/>
        <v>3. Крута!!!</v>
      </c>
      <c r="M323" t="str">
        <f t="shared" ref="M323:M333" si="82">IF(BS323&lt;=20,"1. Низкие ДУ",IF(BS323&gt;=30,"3. нимагубезпочты", "2. Смешанно"))</f>
        <v>1. Низкие ДУ</v>
      </c>
      <c r="N323" t="str">
        <f t="shared" ref="N323:N386" si="83">IF(BM323&lt;=2,"1. Ниче, подождут",IF(BM323&gt;=4,"3. Простойэтоплоха!", "2. ну не знаю"))</f>
        <v>1. Ниче, подождут</v>
      </c>
      <c r="O323" s="54">
        <v>35</v>
      </c>
      <c r="P323" s="54">
        <v>13</v>
      </c>
      <c r="Q323" s="54">
        <v>2</v>
      </c>
      <c r="R323" s="54">
        <v>6</v>
      </c>
      <c r="S323" s="54">
        <v>4</v>
      </c>
      <c r="T323" s="54">
        <v>16</v>
      </c>
      <c r="U323" s="54">
        <v>7</v>
      </c>
      <c r="V323" s="54">
        <v>5</v>
      </c>
      <c r="W323" s="54">
        <v>5</v>
      </c>
      <c r="X323" s="54">
        <v>4</v>
      </c>
      <c r="Y323" s="54">
        <v>2</v>
      </c>
      <c r="Z323" s="54">
        <v>2</v>
      </c>
      <c r="AA323" s="54">
        <v>4</v>
      </c>
      <c r="AB323" s="54">
        <v>3</v>
      </c>
      <c r="AC323" s="54">
        <v>5</v>
      </c>
      <c r="AD323" s="54">
        <v>2</v>
      </c>
      <c r="AE323" s="54">
        <v>4</v>
      </c>
      <c r="AF323" s="54">
        <v>5</v>
      </c>
      <c r="AG323" s="54">
        <v>1</v>
      </c>
      <c r="AH323" s="54">
        <v>3</v>
      </c>
      <c r="AI323" s="54">
        <v>4</v>
      </c>
      <c r="AJ323" s="54">
        <v>2</v>
      </c>
      <c r="AK323" s="54">
        <v>3</v>
      </c>
      <c r="AL323" s="54">
        <v>3</v>
      </c>
      <c r="AM323" s="54">
        <v>4</v>
      </c>
      <c r="AN323" s="54">
        <v>3</v>
      </c>
      <c r="AO323" s="54">
        <v>4</v>
      </c>
      <c r="AP323" s="54">
        <v>4</v>
      </c>
      <c r="AQ323" s="54">
        <v>3</v>
      </c>
      <c r="AR323" s="54">
        <v>2</v>
      </c>
      <c r="AS323" s="54">
        <v>1</v>
      </c>
      <c r="AT323" s="54">
        <v>2</v>
      </c>
      <c r="AU323" s="54">
        <v>4</v>
      </c>
      <c r="AV323" s="54">
        <v>2</v>
      </c>
      <c r="AW323" s="54">
        <v>4</v>
      </c>
      <c r="AX323" s="54">
        <v>4</v>
      </c>
      <c r="AY323" s="54">
        <v>4</v>
      </c>
      <c r="AZ323" s="54">
        <v>4</v>
      </c>
      <c r="BA323" s="54">
        <v>1</v>
      </c>
      <c r="BB323" s="54">
        <v>1</v>
      </c>
      <c r="BC323" s="54">
        <v>3</v>
      </c>
      <c r="BD323" s="54">
        <v>4</v>
      </c>
      <c r="BE323" s="54">
        <v>2</v>
      </c>
      <c r="BF323" s="54">
        <v>5</v>
      </c>
      <c r="BG323" s="54">
        <v>4</v>
      </c>
      <c r="BH323" s="54">
        <v>2</v>
      </c>
      <c r="BI323" s="54">
        <v>1</v>
      </c>
      <c r="BJ323" s="54">
        <v>2</v>
      </c>
      <c r="BK323" s="54">
        <v>1</v>
      </c>
      <c r="BL323" s="54">
        <v>1</v>
      </c>
      <c r="BM323" s="54">
        <v>1</v>
      </c>
      <c r="BN323" s="54">
        <v>1</v>
      </c>
      <c r="BO323" s="54">
        <v>1</v>
      </c>
      <c r="BP323" s="54">
        <v>4</v>
      </c>
      <c r="BQ323">
        <f t="shared" ref="BQ323:BQ386" si="84">W323+X323+Y323+(6-Z323)+AA323+AB323+AC323+AD323+AE323+(6-AF323)</f>
        <v>34</v>
      </c>
      <c r="BR323">
        <f t="shared" si="76"/>
        <v>71</v>
      </c>
      <c r="BS323">
        <f t="shared" ref="BS323:BS386" si="85">SUM(BH323:BO323)</f>
        <v>10</v>
      </c>
    </row>
    <row r="324" spans="1:71" ht="15.75" customHeight="1" x14ac:dyDescent="0.35">
      <c r="A324" s="53">
        <v>43351.747164351851</v>
      </c>
      <c r="B324" s="19" t="s">
        <v>58</v>
      </c>
      <c r="C324" s="1" t="str">
        <f t="shared" si="77"/>
        <v>ЖКСП</v>
      </c>
      <c r="D324" s="1" t="str">
        <f t="shared" si="78"/>
        <v>1. Не уставший</v>
      </c>
      <c r="E324" s="1" t="str">
        <f t="shared" si="71"/>
        <v>2. Умеренный</v>
      </c>
      <c r="F324" s="1" t="str">
        <f t="shared" si="79"/>
        <v>2. Ничотак</v>
      </c>
      <c r="G324" s="1" t="str">
        <f t="shared" si="72"/>
        <v>2. Хрен знает</v>
      </c>
      <c r="H324" s="1" t="str">
        <f t="shared" si="80"/>
        <v>3. Люблю</v>
      </c>
      <c r="I324" s="1" t="str">
        <f t="shared" si="73"/>
        <v>2. Всяко-разно</v>
      </c>
      <c r="J324" t="str">
        <f t="shared" si="81"/>
        <v>1. Недавно</v>
      </c>
      <c r="K324" t="str">
        <f t="shared" si="74"/>
        <v>2. Средний</v>
      </c>
      <c r="L324" t="str">
        <f t="shared" si="75"/>
        <v>2. Вроде был…</v>
      </c>
      <c r="M324" t="str">
        <f t="shared" si="82"/>
        <v>2. Смешанно</v>
      </c>
      <c r="N324" t="str">
        <f t="shared" si="83"/>
        <v>1. Ниче, подождут</v>
      </c>
      <c r="O324" s="54">
        <v>34</v>
      </c>
      <c r="P324" s="54">
        <v>17</v>
      </c>
      <c r="Q324" s="54">
        <v>13</v>
      </c>
      <c r="R324" s="54">
        <v>6</v>
      </c>
      <c r="S324" s="54">
        <v>1</v>
      </c>
      <c r="T324" s="54">
        <v>8</v>
      </c>
      <c r="U324" s="54">
        <v>5</v>
      </c>
      <c r="V324" s="54">
        <v>4</v>
      </c>
      <c r="W324" s="54">
        <v>2</v>
      </c>
      <c r="X324" s="54">
        <v>2</v>
      </c>
      <c r="Y324" s="54">
        <v>2</v>
      </c>
      <c r="Z324" s="54">
        <v>4</v>
      </c>
      <c r="AA324" s="54">
        <v>2</v>
      </c>
      <c r="AB324" s="54">
        <v>1</v>
      </c>
      <c r="AC324" s="54">
        <v>2</v>
      </c>
      <c r="AD324" s="54">
        <v>1</v>
      </c>
      <c r="AE324" s="54">
        <v>1</v>
      </c>
      <c r="AF324" s="54">
        <v>4</v>
      </c>
      <c r="AG324" s="54">
        <v>2</v>
      </c>
      <c r="AH324" s="54">
        <v>2</v>
      </c>
      <c r="AI324" s="54">
        <v>2</v>
      </c>
      <c r="AJ324" s="54">
        <v>3</v>
      </c>
      <c r="AK324" s="54">
        <v>1</v>
      </c>
      <c r="AL324" s="54">
        <v>1</v>
      </c>
      <c r="AM324" s="54">
        <v>1</v>
      </c>
      <c r="AN324" s="54">
        <v>3</v>
      </c>
      <c r="AO324" s="54">
        <v>4</v>
      </c>
      <c r="AP324" s="54">
        <v>3</v>
      </c>
      <c r="AQ324" s="54">
        <v>3</v>
      </c>
      <c r="AR324" s="54">
        <v>2</v>
      </c>
      <c r="AS324" s="54">
        <v>2</v>
      </c>
      <c r="AT324" s="54">
        <v>3</v>
      </c>
      <c r="AU324" s="54">
        <v>3</v>
      </c>
      <c r="AV324" s="54">
        <v>3</v>
      </c>
      <c r="AW324" s="54">
        <v>2</v>
      </c>
      <c r="AX324" s="54">
        <v>4</v>
      </c>
      <c r="AY324" s="54">
        <v>2</v>
      </c>
      <c r="AZ324" s="54">
        <v>3</v>
      </c>
      <c r="BA324" s="54">
        <v>3</v>
      </c>
      <c r="BB324" s="54">
        <v>2</v>
      </c>
      <c r="BC324" s="54">
        <v>3</v>
      </c>
      <c r="BD324" s="54">
        <v>4</v>
      </c>
      <c r="BE324" s="54">
        <v>2</v>
      </c>
      <c r="BF324" s="54">
        <v>5</v>
      </c>
      <c r="BG324" s="54">
        <v>5</v>
      </c>
      <c r="BH324" s="54">
        <v>4</v>
      </c>
      <c r="BI324" s="54">
        <v>4</v>
      </c>
      <c r="BJ324" s="54">
        <v>5</v>
      </c>
      <c r="BK324" s="54">
        <v>4</v>
      </c>
      <c r="BL324" s="54">
        <v>2</v>
      </c>
      <c r="BM324" s="54">
        <v>2</v>
      </c>
      <c r="BN324" s="54">
        <v>5</v>
      </c>
      <c r="BO324" s="54">
        <v>1</v>
      </c>
      <c r="BP324" s="54">
        <v>3</v>
      </c>
      <c r="BQ324">
        <f t="shared" si="84"/>
        <v>17</v>
      </c>
      <c r="BR324">
        <f t="shared" si="76"/>
        <v>61</v>
      </c>
      <c r="BS324">
        <f t="shared" si="85"/>
        <v>27</v>
      </c>
    </row>
    <row r="325" spans="1:71" ht="15.75" customHeight="1" x14ac:dyDescent="0.35">
      <c r="A325" s="53">
        <v>43351.798252314817</v>
      </c>
      <c r="B325" s="19" t="s">
        <v>58</v>
      </c>
      <c r="C325" s="1" t="str">
        <f t="shared" si="77"/>
        <v>М</v>
      </c>
      <c r="D325" s="1" t="str">
        <f t="shared" si="78"/>
        <v>2. Усталый</v>
      </c>
      <c r="E325" s="1" t="str">
        <f t="shared" si="71"/>
        <v>2. Умеренный</v>
      </c>
      <c r="F325" s="1" t="str">
        <f t="shared" si="79"/>
        <v>2. Ничотак</v>
      </c>
      <c r="G325" s="1" t="str">
        <f t="shared" si="72"/>
        <v>2. Хрен знает</v>
      </c>
      <c r="H325" s="1" t="str">
        <f t="shared" si="80"/>
        <v>3. Люблю</v>
      </c>
      <c r="I325" s="1" t="str">
        <f t="shared" si="73"/>
        <v>2. Всяко-разно</v>
      </c>
      <c r="J325" t="str">
        <f t="shared" si="81"/>
        <v>1. Недавно</v>
      </c>
      <c r="K325" t="str">
        <f t="shared" si="74"/>
        <v>2. Средний</v>
      </c>
      <c r="L325" t="str">
        <f t="shared" si="75"/>
        <v>3. Крута!!!</v>
      </c>
      <c r="M325" t="str">
        <f t="shared" si="82"/>
        <v>2. Смешанно</v>
      </c>
      <c r="N325" t="str">
        <f t="shared" si="83"/>
        <v>2. ну не знаю</v>
      </c>
      <c r="O325" s="54">
        <v>32</v>
      </c>
      <c r="P325" s="54">
        <v>14</v>
      </c>
      <c r="Q325" s="54">
        <v>1</v>
      </c>
      <c r="R325" s="54">
        <v>6</v>
      </c>
      <c r="S325" s="54">
        <v>4</v>
      </c>
      <c r="T325" s="54">
        <v>10</v>
      </c>
      <c r="U325" s="54">
        <v>7</v>
      </c>
      <c r="V325" s="54">
        <v>3</v>
      </c>
      <c r="W325" s="54">
        <v>3</v>
      </c>
      <c r="X325" s="54">
        <v>2</v>
      </c>
      <c r="Y325" s="54">
        <v>4</v>
      </c>
      <c r="Z325" s="54">
        <v>4</v>
      </c>
      <c r="AA325" s="54">
        <v>3</v>
      </c>
      <c r="AB325" s="54">
        <v>2</v>
      </c>
      <c r="AC325" s="54">
        <v>1</v>
      </c>
      <c r="AD325" s="54">
        <v>2</v>
      </c>
      <c r="AE325" s="54">
        <v>2</v>
      </c>
      <c r="AF325" s="54">
        <v>4</v>
      </c>
      <c r="AG325" s="54">
        <v>4</v>
      </c>
      <c r="AH325" s="54">
        <v>2</v>
      </c>
      <c r="AI325" s="54">
        <v>1</v>
      </c>
      <c r="AJ325" s="54">
        <v>2</v>
      </c>
      <c r="AK325" s="54">
        <v>2</v>
      </c>
      <c r="AL325" s="54">
        <v>3</v>
      </c>
      <c r="AM325" s="54">
        <v>3</v>
      </c>
      <c r="AN325" s="54">
        <v>4</v>
      </c>
      <c r="AO325" s="54">
        <v>4</v>
      </c>
      <c r="AP325" s="54">
        <v>4</v>
      </c>
      <c r="AQ325" s="54">
        <v>2</v>
      </c>
      <c r="AR325" s="54">
        <v>1</v>
      </c>
      <c r="AS325" s="54">
        <v>1</v>
      </c>
      <c r="AT325" s="54">
        <v>3</v>
      </c>
      <c r="AU325" s="54">
        <v>3</v>
      </c>
      <c r="AV325" s="54">
        <v>3</v>
      </c>
      <c r="AW325" s="54">
        <v>2</v>
      </c>
      <c r="AX325" s="54">
        <v>2</v>
      </c>
      <c r="AY325" s="54">
        <v>2</v>
      </c>
      <c r="AZ325" s="54">
        <v>3</v>
      </c>
      <c r="BA325" s="54">
        <v>1</v>
      </c>
      <c r="BB325" s="54">
        <v>1</v>
      </c>
      <c r="BC325" s="54">
        <v>4</v>
      </c>
      <c r="BD325" s="54">
        <v>3</v>
      </c>
      <c r="BE325" s="54">
        <v>3</v>
      </c>
      <c r="BF325" s="54">
        <v>4</v>
      </c>
      <c r="BG325" s="54">
        <v>4</v>
      </c>
      <c r="BH325" s="54">
        <v>4</v>
      </c>
      <c r="BI325" s="54">
        <v>2</v>
      </c>
      <c r="BJ325" s="54">
        <v>3</v>
      </c>
      <c r="BK325" s="54">
        <v>4</v>
      </c>
      <c r="BL325" s="54">
        <v>4</v>
      </c>
      <c r="BM325" s="54">
        <v>3</v>
      </c>
      <c r="BN325" s="54">
        <v>3</v>
      </c>
      <c r="BO325" s="54">
        <v>1</v>
      </c>
      <c r="BP325" s="54">
        <v>3</v>
      </c>
      <c r="BQ325">
        <f t="shared" si="84"/>
        <v>23</v>
      </c>
      <c r="BR325">
        <f t="shared" si="76"/>
        <v>59</v>
      </c>
      <c r="BS325">
        <f t="shared" si="85"/>
        <v>24</v>
      </c>
    </row>
    <row r="326" spans="1:71" ht="15.75" customHeight="1" x14ac:dyDescent="0.35">
      <c r="A326" s="53">
        <v>43351.852233796293</v>
      </c>
      <c r="B326" s="19" t="s">
        <v>59</v>
      </c>
      <c r="C326" s="1" t="str">
        <f t="shared" si="77"/>
        <v>ЖКСП</v>
      </c>
      <c r="D326" s="1" t="str">
        <f t="shared" si="78"/>
        <v>2. Усталый</v>
      </c>
      <c r="E326" s="1" t="str">
        <f t="shared" si="71"/>
        <v>2. Умеренный</v>
      </c>
      <c r="F326" s="1" t="str">
        <f t="shared" si="79"/>
        <v>2. Ничотак</v>
      </c>
      <c r="G326" s="1" t="str">
        <f t="shared" si="72"/>
        <v>2. Хрен знает</v>
      </c>
      <c r="H326" s="1" t="str">
        <f t="shared" si="80"/>
        <v>2. Ну так...</v>
      </c>
      <c r="I326" s="1" t="str">
        <f t="shared" si="73"/>
        <v>3. Нервяка</v>
      </c>
      <c r="J326" t="str">
        <f t="shared" si="81"/>
        <v>2. Вроде был…</v>
      </c>
      <c r="K326" t="str">
        <f t="shared" si="74"/>
        <v>3. Большой</v>
      </c>
      <c r="L326" t="str">
        <f t="shared" si="75"/>
        <v>3. Крута!!!</v>
      </c>
      <c r="M326" t="str">
        <f t="shared" si="82"/>
        <v>2. Смешанно</v>
      </c>
      <c r="N326" t="str">
        <f t="shared" si="83"/>
        <v>3. Простойэтоплоха!</v>
      </c>
      <c r="O326" s="54">
        <v>33</v>
      </c>
      <c r="P326" s="54">
        <v>11</v>
      </c>
      <c r="Q326" s="54">
        <v>11</v>
      </c>
      <c r="R326" s="54">
        <v>5</v>
      </c>
      <c r="S326" s="54">
        <v>8</v>
      </c>
      <c r="T326" s="54">
        <v>18</v>
      </c>
      <c r="U326" s="54">
        <v>6</v>
      </c>
      <c r="V326" s="54">
        <v>6</v>
      </c>
      <c r="W326" s="54">
        <v>3</v>
      </c>
      <c r="X326" s="54">
        <v>3</v>
      </c>
      <c r="Y326" s="54">
        <v>3</v>
      </c>
      <c r="Z326" s="54">
        <v>4</v>
      </c>
      <c r="AA326" s="54">
        <v>3</v>
      </c>
      <c r="AB326" s="54">
        <v>2</v>
      </c>
      <c r="AC326" s="54">
        <v>3</v>
      </c>
      <c r="AD326" s="54">
        <v>2</v>
      </c>
      <c r="AE326" s="54">
        <v>3</v>
      </c>
      <c r="AF326" s="54">
        <v>4</v>
      </c>
      <c r="AG326" s="54">
        <v>3</v>
      </c>
      <c r="AH326" s="54">
        <v>3</v>
      </c>
      <c r="AI326" s="54">
        <v>3</v>
      </c>
      <c r="AJ326" s="54">
        <v>3</v>
      </c>
      <c r="AK326" s="54">
        <v>2</v>
      </c>
      <c r="AL326" s="54">
        <v>2</v>
      </c>
      <c r="AM326" s="54">
        <v>3</v>
      </c>
      <c r="AN326" s="54">
        <v>3</v>
      </c>
      <c r="AO326" s="54">
        <v>3</v>
      </c>
      <c r="AP326" s="54">
        <v>2</v>
      </c>
      <c r="AQ326" s="54">
        <v>3</v>
      </c>
      <c r="AR326" s="54">
        <v>2</v>
      </c>
      <c r="AS326" s="54">
        <v>2</v>
      </c>
      <c r="AT326" s="54">
        <v>3</v>
      </c>
      <c r="AU326" s="54">
        <v>1</v>
      </c>
      <c r="AV326" s="54">
        <v>2</v>
      </c>
      <c r="AW326" s="54">
        <v>3</v>
      </c>
      <c r="AX326" s="54">
        <v>3</v>
      </c>
      <c r="AY326" s="54">
        <v>3</v>
      </c>
      <c r="AZ326" s="54">
        <v>3</v>
      </c>
      <c r="BA326" s="54">
        <v>2</v>
      </c>
      <c r="BB326" s="54">
        <v>3</v>
      </c>
      <c r="BC326" s="54">
        <v>3</v>
      </c>
      <c r="BD326" s="54">
        <v>2</v>
      </c>
      <c r="BE326" s="54">
        <v>2</v>
      </c>
      <c r="BF326" s="54">
        <v>4</v>
      </c>
      <c r="BG326" s="54">
        <v>3</v>
      </c>
      <c r="BH326" s="54">
        <v>4</v>
      </c>
      <c r="BI326" s="54">
        <v>4</v>
      </c>
      <c r="BJ326" s="54">
        <v>3</v>
      </c>
      <c r="BK326" s="54">
        <v>3</v>
      </c>
      <c r="BL326" s="54">
        <v>4</v>
      </c>
      <c r="BM326" s="54">
        <v>4</v>
      </c>
      <c r="BN326" s="54">
        <v>2</v>
      </c>
      <c r="BO326" s="54">
        <v>1</v>
      </c>
      <c r="BP326" s="54">
        <v>5</v>
      </c>
      <c r="BQ326">
        <f t="shared" si="84"/>
        <v>26</v>
      </c>
      <c r="BR326">
        <f t="shared" si="76"/>
        <v>61</v>
      </c>
      <c r="BS326">
        <f t="shared" si="85"/>
        <v>25</v>
      </c>
    </row>
    <row r="327" spans="1:71" ht="15.75" customHeight="1" x14ac:dyDescent="0.35">
      <c r="A327" s="53">
        <v>43352.401435185187</v>
      </c>
      <c r="B327" s="19" t="s">
        <v>58</v>
      </c>
      <c r="C327" s="1" t="str">
        <f t="shared" si="77"/>
        <v>???</v>
      </c>
      <c r="D327" s="1" t="str">
        <f t="shared" si="78"/>
        <v>2. Усталый</v>
      </c>
      <c r="E327" s="1" t="str">
        <f t="shared" si="71"/>
        <v>2. Умеренный</v>
      </c>
      <c r="F327" s="1" t="str">
        <f t="shared" si="79"/>
        <v>2. Ничотак</v>
      </c>
      <c r="G327" s="1" t="str">
        <f t="shared" si="72"/>
        <v>2. Хрен знает</v>
      </c>
      <c r="H327" s="1" t="str">
        <f t="shared" si="80"/>
        <v>2. Ну так...</v>
      </c>
      <c r="I327" s="1" t="str">
        <f t="shared" si="73"/>
        <v>3. Нервяка</v>
      </c>
      <c r="J327" t="str">
        <f t="shared" si="81"/>
        <v>3. Очень давно</v>
      </c>
      <c r="K327" t="str">
        <f t="shared" si="74"/>
        <v>2. Средний</v>
      </c>
      <c r="L327" t="str">
        <f t="shared" si="75"/>
        <v>2. Вроде был…</v>
      </c>
      <c r="M327" t="str">
        <f t="shared" si="82"/>
        <v>2. Смешанно</v>
      </c>
      <c r="N327" t="str">
        <f t="shared" si="83"/>
        <v>3. Простойэтоплоха!</v>
      </c>
      <c r="O327" s="54">
        <v>33</v>
      </c>
      <c r="P327" s="54">
        <v>12</v>
      </c>
      <c r="Q327" s="54">
        <v>2</v>
      </c>
      <c r="R327" s="54">
        <v>5</v>
      </c>
      <c r="S327" s="54">
        <v>22</v>
      </c>
      <c r="T327" s="54">
        <v>14</v>
      </c>
      <c r="U327" s="54">
        <v>5</v>
      </c>
      <c r="V327" s="54">
        <v>6</v>
      </c>
      <c r="W327" s="54">
        <v>4</v>
      </c>
      <c r="X327" s="54">
        <v>3</v>
      </c>
      <c r="Y327" s="54">
        <v>3</v>
      </c>
      <c r="Z327" s="54">
        <v>3</v>
      </c>
      <c r="AA327" s="54">
        <v>4</v>
      </c>
      <c r="AB327" s="54">
        <v>2</v>
      </c>
      <c r="AC327" s="54">
        <v>2</v>
      </c>
      <c r="AD327" s="54">
        <v>2</v>
      </c>
      <c r="AE327" s="54">
        <v>3</v>
      </c>
      <c r="AF327" s="54">
        <v>4</v>
      </c>
      <c r="AG327" s="54">
        <v>2</v>
      </c>
      <c r="AH327" s="54">
        <v>3</v>
      </c>
      <c r="AI327" s="54">
        <v>2</v>
      </c>
      <c r="AJ327" s="54">
        <v>2</v>
      </c>
      <c r="AK327" s="54">
        <v>2</v>
      </c>
      <c r="AL327" s="54">
        <v>3</v>
      </c>
      <c r="AM327" s="54">
        <v>2</v>
      </c>
      <c r="AN327" s="54">
        <v>3</v>
      </c>
      <c r="AO327" s="54">
        <v>4</v>
      </c>
      <c r="AP327" s="54">
        <v>4</v>
      </c>
      <c r="AQ327" s="54">
        <v>3</v>
      </c>
      <c r="AR327" s="54">
        <v>2</v>
      </c>
      <c r="AS327" s="54">
        <v>2</v>
      </c>
      <c r="AT327" s="54">
        <v>2</v>
      </c>
      <c r="AU327" s="54">
        <v>3</v>
      </c>
      <c r="AV327" s="54">
        <v>3</v>
      </c>
      <c r="AW327" s="54">
        <v>2</v>
      </c>
      <c r="AX327" s="54">
        <v>2</v>
      </c>
      <c r="AY327" s="54">
        <v>3</v>
      </c>
      <c r="AZ327" s="54">
        <v>3</v>
      </c>
      <c r="BA327" s="54">
        <v>3</v>
      </c>
      <c r="BB327" s="54">
        <v>3</v>
      </c>
      <c r="BC327" s="54">
        <v>3</v>
      </c>
      <c r="BD327" s="54">
        <v>2</v>
      </c>
      <c r="BE327" s="54">
        <v>2</v>
      </c>
      <c r="BF327" s="54">
        <v>4</v>
      </c>
      <c r="BG327" s="54">
        <v>4</v>
      </c>
      <c r="BH327" s="54">
        <v>4</v>
      </c>
      <c r="BI327" s="54">
        <v>4</v>
      </c>
      <c r="BJ327" s="54">
        <v>3</v>
      </c>
      <c r="BK327" s="54">
        <v>3</v>
      </c>
      <c r="BL327" s="54">
        <v>4</v>
      </c>
      <c r="BM327" s="54">
        <v>4</v>
      </c>
      <c r="BN327" s="54">
        <v>2</v>
      </c>
      <c r="BO327" s="54">
        <v>3</v>
      </c>
      <c r="BP327" s="54">
        <v>5</v>
      </c>
      <c r="BQ327">
        <f t="shared" si="84"/>
        <v>28</v>
      </c>
      <c r="BR327">
        <f t="shared" si="76"/>
        <v>63</v>
      </c>
      <c r="BS327">
        <f t="shared" si="85"/>
        <v>27</v>
      </c>
    </row>
    <row r="328" spans="1:71" ht="15.75" customHeight="1" x14ac:dyDescent="0.35">
      <c r="A328" s="53">
        <v>43352.523888888885</v>
      </c>
      <c r="B328" s="19" t="s">
        <v>58</v>
      </c>
      <c r="C328" s="1" t="str">
        <f t="shared" si="77"/>
        <v>ЖКСП</v>
      </c>
      <c r="D328" s="1" t="str">
        <f t="shared" si="78"/>
        <v>2. Усталый</v>
      </c>
      <c r="E328" s="1" t="str">
        <f t="shared" si="71"/>
        <v>3. Низкий</v>
      </c>
      <c r="F328" s="1" t="str">
        <f t="shared" si="79"/>
        <v>2. Ничотак</v>
      </c>
      <c r="G328" s="1" t="str">
        <f t="shared" si="72"/>
        <v>1. Легко заменим</v>
      </c>
      <c r="H328" s="1" t="str">
        <f t="shared" si="80"/>
        <v>2. Ну так...</v>
      </c>
      <c r="I328" s="1" t="str">
        <f t="shared" si="73"/>
        <v>2. Всяко-разно</v>
      </c>
      <c r="J328" t="str">
        <f t="shared" si="81"/>
        <v>1. Недавно</v>
      </c>
      <c r="K328" t="str">
        <f t="shared" si="74"/>
        <v>3. Большой</v>
      </c>
      <c r="L328" t="str">
        <f t="shared" si="75"/>
        <v>3. Крута!!!</v>
      </c>
      <c r="M328" t="str">
        <f t="shared" si="82"/>
        <v>2. Смешанно</v>
      </c>
      <c r="N328" t="str">
        <f t="shared" si="83"/>
        <v>1. Ниче, подождут</v>
      </c>
      <c r="O328" s="54">
        <v>36</v>
      </c>
      <c r="P328" s="54">
        <v>13</v>
      </c>
      <c r="Q328" s="54">
        <v>8</v>
      </c>
      <c r="R328" s="54">
        <v>5</v>
      </c>
      <c r="S328" s="54">
        <v>3</v>
      </c>
      <c r="T328" s="54">
        <v>15</v>
      </c>
      <c r="U328" s="54">
        <v>6</v>
      </c>
      <c r="V328" s="54">
        <v>4</v>
      </c>
      <c r="W328" s="54">
        <v>4</v>
      </c>
      <c r="X328" s="54">
        <v>3</v>
      </c>
      <c r="Y328" s="54">
        <v>2</v>
      </c>
      <c r="Z328" s="54">
        <v>2</v>
      </c>
      <c r="AA328" s="54">
        <v>4</v>
      </c>
      <c r="AB328" s="54">
        <v>4</v>
      </c>
      <c r="AC328" s="54">
        <v>3</v>
      </c>
      <c r="AD328" s="54">
        <v>3</v>
      </c>
      <c r="AE328" s="54">
        <v>2</v>
      </c>
      <c r="AF328" s="54">
        <v>3</v>
      </c>
      <c r="AG328" s="54">
        <v>3</v>
      </c>
      <c r="AH328" s="54">
        <v>2</v>
      </c>
      <c r="AI328" s="54">
        <v>2</v>
      </c>
      <c r="AJ328" s="54">
        <v>3</v>
      </c>
      <c r="AK328" s="54">
        <v>2</v>
      </c>
      <c r="AL328" s="54">
        <v>2</v>
      </c>
      <c r="AM328" s="54">
        <v>2</v>
      </c>
      <c r="AN328" s="54">
        <v>3</v>
      </c>
      <c r="AO328" s="54">
        <v>4</v>
      </c>
      <c r="AP328" s="54">
        <v>2</v>
      </c>
      <c r="AQ328" s="54">
        <v>2</v>
      </c>
      <c r="AR328" s="54">
        <v>2</v>
      </c>
      <c r="AS328" s="54">
        <v>1</v>
      </c>
      <c r="AT328" s="54">
        <v>2</v>
      </c>
      <c r="AU328" s="54">
        <v>1</v>
      </c>
      <c r="AV328" s="54">
        <v>2</v>
      </c>
      <c r="AW328" s="54">
        <v>3</v>
      </c>
      <c r="AX328" s="54">
        <v>3</v>
      </c>
      <c r="AY328" s="54">
        <v>2</v>
      </c>
      <c r="AZ328" s="54">
        <v>2</v>
      </c>
      <c r="BA328" s="54">
        <v>4</v>
      </c>
      <c r="BB328" s="54">
        <v>2</v>
      </c>
      <c r="BC328" s="54">
        <v>3</v>
      </c>
      <c r="BD328" s="54">
        <v>3</v>
      </c>
      <c r="BE328" s="54">
        <v>2</v>
      </c>
      <c r="BF328" s="54">
        <v>3</v>
      </c>
      <c r="BG328" s="54">
        <v>2</v>
      </c>
      <c r="BH328" s="54">
        <v>4</v>
      </c>
      <c r="BI328" s="54">
        <v>3</v>
      </c>
      <c r="BJ328" s="54">
        <v>4</v>
      </c>
      <c r="BK328" s="54">
        <v>4</v>
      </c>
      <c r="BL328" s="54">
        <v>3</v>
      </c>
      <c r="BM328" s="54">
        <v>2</v>
      </c>
      <c r="BN328" s="54">
        <v>4</v>
      </c>
      <c r="BO328" s="54">
        <v>4</v>
      </c>
      <c r="BP328" s="54">
        <v>1</v>
      </c>
      <c r="BQ328">
        <f t="shared" si="84"/>
        <v>32</v>
      </c>
      <c r="BR328">
        <f t="shared" si="76"/>
        <v>56</v>
      </c>
      <c r="BS328">
        <f t="shared" si="85"/>
        <v>28</v>
      </c>
    </row>
    <row r="329" spans="1:71" ht="15.75" customHeight="1" x14ac:dyDescent="0.35">
      <c r="A329" s="53">
        <v>43352.676412037035</v>
      </c>
      <c r="B329" s="19" t="s">
        <v>58</v>
      </c>
      <c r="C329" s="1" t="str">
        <f t="shared" si="77"/>
        <v>???</v>
      </c>
      <c r="D329" s="1" t="str">
        <f t="shared" si="78"/>
        <v>2. Усталый</v>
      </c>
      <c r="E329" s="1" t="str">
        <f t="shared" si="71"/>
        <v>1. Высокий</v>
      </c>
      <c r="F329" s="1" t="str">
        <f t="shared" si="79"/>
        <v>1. Молодой</v>
      </c>
      <c r="G329" s="1" t="str">
        <f t="shared" si="72"/>
        <v>2. Хрен знает</v>
      </c>
      <c r="H329" s="1" t="str">
        <f t="shared" si="80"/>
        <v>2. Ну так...</v>
      </c>
      <c r="I329" s="1" t="str">
        <f t="shared" si="73"/>
        <v>2. Всяко-разно</v>
      </c>
      <c r="J329" t="str">
        <f t="shared" si="81"/>
        <v>3. Очень давно</v>
      </c>
      <c r="K329" t="str">
        <f t="shared" si="74"/>
        <v>2. Средний</v>
      </c>
      <c r="L329" t="str">
        <f t="shared" si="75"/>
        <v>3. Крута!!!</v>
      </c>
      <c r="M329" t="str">
        <f t="shared" si="82"/>
        <v>3. нимагубезпочты</v>
      </c>
      <c r="N329" t="str">
        <f t="shared" si="83"/>
        <v>3. Простойэтоплоха!</v>
      </c>
      <c r="O329" s="54">
        <v>27</v>
      </c>
      <c r="P329" s="54">
        <v>7</v>
      </c>
      <c r="Q329" s="54">
        <v>2</v>
      </c>
      <c r="R329" s="54">
        <v>5</v>
      </c>
      <c r="S329" s="54">
        <v>50</v>
      </c>
      <c r="T329" s="54">
        <v>14</v>
      </c>
      <c r="U329" s="54">
        <v>6</v>
      </c>
      <c r="V329" s="54">
        <v>5</v>
      </c>
      <c r="W329" s="54">
        <v>4</v>
      </c>
      <c r="X329" s="54">
        <v>3</v>
      </c>
      <c r="Y329" s="54">
        <v>2</v>
      </c>
      <c r="Z329" s="54">
        <v>3</v>
      </c>
      <c r="AA329" s="54">
        <v>4</v>
      </c>
      <c r="AB329" s="54">
        <v>3</v>
      </c>
      <c r="AC329" s="54">
        <v>3</v>
      </c>
      <c r="AD329" s="54">
        <v>3</v>
      </c>
      <c r="AE329" s="54">
        <v>3</v>
      </c>
      <c r="AF329" s="54">
        <v>4</v>
      </c>
      <c r="AG329" s="54">
        <v>4</v>
      </c>
      <c r="AH329" s="54">
        <v>3</v>
      </c>
      <c r="AI329" s="54">
        <v>3</v>
      </c>
      <c r="AJ329" s="54">
        <v>4</v>
      </c>
      <c r="AK329" s="54">
        <v>3</v>
      </c>
      <c r="AL329" s="54">
        <v>3</v>
      </c>
      <c r="AM329" s="54">
        <v>3</v>
      </c>
      <c r="AN329" s="54">
        <v>4</v>
      </c>
      <c r="AO329" s="54">
        <v>3</v>
      </c>
      <c r="AP329" s="54">
        <v>3</v>
      </c>
      <c r="AQ329" s="54">
        <v>3</v>
      </c>
      <c r="AR329" s="54">
        <v>4</v>
      </c>
      <c r="AS329" s="54">
        <v>2</v>
      </c>
      <c r="AT329" s="54">
        <v>2</v>
      </c>
      <c r="AU329" s="54">
        <v>3</v>
      </c>
      <c r="AV329" s="54">
        <v>2</v>
      </c>
      <c r="AW329" s="54">
        <v>4</v>
      </c>
      <c r="AX329" s="54">
        <v>3</v>
      </c>
      <c r="AY329" s="54">
        <v>2</v>
      </c>
      <c r="AZ329" s="54">
        <v>4</v>
      </c>
      <c r="BA329" s="54">
        <v>2</v>
      </c>
      <c r="BB329" s="54">
        <v>2</v>
      </c>
      <c r="BC329" s="54">
        <v>4</v>
      </c>
      <c r="BD329" s="54">
        <v>3</v>
      </c>
      <c r="BE329" s="54">
        <v>3</v>
      </c>
      <c r="BF329" s="54">
        <v>4</v>
      </c>
      <c r="BG329" s="54">
        <v>5</v>
      </c>
      <c r="BH329" s="54">
        <v>4</v>
      </c>
      <c r="BI329" s="54">
        <v>5</v>
      </c>
      <c r="BJ329" s="54">
        <v>4</v>
      </c>
      <c r="BK329" s="54">
        <v>5</v>
      </c>
      <c r="BL329" s="54">
        <v>4</v>
      </c>
      <c r="BM329" s="54">
        <v>5</v>
      </c>
      <c r="BN329" s="54">
        <v>3</v>
      </c>
      <c r="BO329" s="54">
        <v>2</v>
      </c>
      <c r="BP329" s="54">
        <v>3</v>
      </c>
      <c r="BQ329">
        <f t="shared" si="84"/>
        <v>30</v>
      </c>
      <c r="BR329">
        <f t="shared" si="76"/>
        <v>72</v>
      </c>
      <c r="BS329">
        <f t="shared" si="85"/>
        <v>32</v>
      </c>
    </row>
    <row r="330" spans="1:71" ht="15.75" customHeight="1" x14ac:dyDescent="0.35">
      <c r="A330" s="53">
        <v>43352.735474537039</v>
      </c>
      <c r="B330" s="19" t="s">
        <v>58</v>
      </c>
      <c r="C330" s="1" t="str">
        <f t="shared" si="77"/>
        <v>ЖКСП</v>
      </c>
      <c r="D330" s="1" t="str">
        <f t="shared" si="78"/>
        <v>3. В загоне</v>
      </c>
      <c r="E330" s="1" t="str">
        <f t="shared" si="71"/>
        <v>3. Низкий</v>
      </c>
      <c r="F330" s="1" t="str">
        <f t="shared" si="79"/>
        <v>2. Ничотак</v>
      </c>
      <c r="G330" s="1" t="str">
        <f t="shared" si="72"/>
        <v>3. Не заменим</v>
      </c>
      <c r="H330" s="1" t="str">
        <f t="shared" si="80"/>
        <v>2. Ну так...</v>
      </c>
      <c r="I330" s="1" t="str">
        <f t="shared" si="73"/>
        <v>3. Нервяка</v>
      </c>
      <c r="J330" t="str">
        <f t="shared" si="81"/>
        <v>1. Недавно</v>
      </c>
      <c r="K330" t="str">
        <f t="shared" si="74"/>
        <v>3. Большой</v>
      </c>
      <c r="L330" t="str">
        <f t="shared" si="75"/>
        <v>3. Крута!!!</v>
      </c>
      <c r="M330" t="str">
        <f t="shared" si="82"/>
        <v>1. Низкие ДУ</v>
      </c>
      <c r="N330" t="str">
        <f t="shared" si="83"/>
        <v>2. ну не знаю</v>
      </c>
      <c r="O330" s="54">
        <v>40</v>
      </c>
      <c r="P330" s="54">
        <v>18</v>
      </c>
      <c r="Q330" s="54">
        <v>17</v>
      </c>
      <c r="R330" s="54">
        <v>5</v>
      </c>
      <c r="S330" s="54">
        <v>1</v>
      </c>
      <c r="T330" s="54">
        <v>60</v>
      </c>
      <c r="U330" s="54">
        <v>6</v>
      </c>
      <c r="V330" s="54">
        <v>6</v>
      </c>
      <c r="W330" s="54">
        <v>4</v>
      </c>
      <c r="X330" s="54">
        <v>4</v>
      </c>
      <c r="Y330" s="54">
        <v>3</v>
      </c>
      <c r="Z330" s="54">
        <v>3</v>
      </c>
      <c r="AA330" s="54">
        <v>4</v>
      </c>
      <c r="AB330" s="54">
        <v>4</v>
      </c>
      <c r="AC330" s="54">
        <v>4</v>
      </c>
      <c r="AD330" s="54">
        <v>4</v>
      </c>
      <c r="AE330" s="54">
        <v>4</v>
      </c>
      <c r="AF330" s="54">
        <v>5</v>
      </c>
      <c r="AG330" s="54">
        <v>4</v>
      </c>
      <c r="AH330" s="54">
        <v>3</v>
      </c>
      <c r="AI330" s="54">
        <v>2</v>
      </c>
      <c r="AJ330" s="54">
        <v>4</v>
      </c>
      <c r="AK330" s="54">
        <v>2</v>
      </c>
      <c r="AL330" s="54">
        <v>2</v>
      </c>
      <c r="AM330" s="54">
        <v>2</v>
      </c>
      <c r="AN330" s="54">
        <v>3</v>
      </c>
      <c r="AO330" s="54">
        <v>3</v>
      </c>
      <c r="AP330" s="54">
        <v>2</v>
      </c>
      <c r="AQ330" s="54">
        <v>3</v>
      </c>
      <c r="AR330" s="54">
        <v>2</v>
      </c>
      <c r="AS330" s="54">
        <v>2</v>
      </c>
      <c r="AT330" s="54">
        <v>2</v>
      </c>
      <c r="AU330" s="54">
        <v>2</v>
      </c>
      <c r="AV330" s="54">
        <v>1</v>
      </c>
      <c r="AW330" s="54">
        <v>3</v>
      </c>
      <c r="AX330" s="54">
        <v>2</v>
      </c>
      <c r="AY330" s="54">
        <v>3</v>
      </c>
      <c r="AZ330" s="54">
        <v>3</v>
      </c>
      <c r="BA330" s="54">
        <v>3</v>
      </c>
      <c r="BB330" s="54">
        <v>1</v>
      </c>
      <c r="BC330" s="54">
        <v>3</v>
      </c>
      <c r="BD330" s="54">
        <v>1</v>
      </c>
      <c r="BE330" s="54">
        <v>2</v>
      </c>
      <c r="BF330" s="54">
        <v>2</v>
      </c>
      <c r="BG330" s="54">
        <v>2</v>
      </c>
      <c r="BH330" s="54">
        <v>2</v>
      </c>
      <c r="BI330" s="54">
        <v>2</v>
      </c>
      <c r="BJ330" s="54">
        <v>2</v>
      </c>
      <c r="BK330" s="54">
        <v>1</v>
      </c>
      <c r="BL330" s="54">
        <v>1</v>
      </c>
      <c r="BM330" s="54">
        <v>3</v>
      </c>
      <c r="BN330" s="54">
        <v>1</v>
      </c>
      <c r="BO330" s="54">
        <v>1</v>
      </c>
      <c r="BP330" s="54">
        <v>6</v>
      </c>
      <c r="BQ330">
        <f t="shared" si="84"/>
        <v>35</v>
      </c>
      <c r="BR330">
        <f t="shared" si="76"/>
        <v>56</v>
      </c>
      <c r="BS330">
        <f t="shared" si="85"/>
        <v>13</v>
      </c>
    </row>
    <row r="331" spans="1:71" ht="15.75" customHeight="1" x14ac:dyDescent="0.35">
      <c r="A331" s="53">
        <v>43352.866122685184</v>
      </c>
      <c r="B331" s="19" t="s">
        <v>59</v>
      </c>
      <c r="C331" s="1" t="str">
        <f t="shared" si="77"/>
        <v>ЖКСП</v>
      </c>
      <c r="D331" s="1" t="str">
        <f t="shared" si="78"/>
        <v>1. Не уставший</v>
      </c>
      <c r="E331" s="1" t="str">
        <f t="shared" si="71"/>
        <v>3. Низкий</v>
      </c>
      <c r="F331" s="1" t="str">
        <f t="shared" si="79"/>
        <v>2. Ничотак</v>
      </c>
      <c r="G331" s="1" t="str">
        <f t="shared" si="72"/>
        <v>2. Хрен знает</v>
      </c>
      <c r="H331" s="1" t="str">
        <f t="shared" si="80"/>
        <v>3. Люблю</v>
      </c>
      <c r="I331" s="1" t="str">
        <f t="shared" si="73"/>
        <v>2. Всяко-разно</v>
      </c>
      <c r="J331" t="str">
        <f t="shared" si="81"/>
        <v>1. Недавно</v>
      </c>
      <c r="K331" t="str">
        <f t="shared" si="74"/>
        <v>2. Средний</v>
      </c>
      <c r="L331" t="str">
        <f t="shared" si="75"/>
        <v>1. Отстой</v>
      </c>
      <c r="M331" t="str">
        <f t="shared" si="82"/>
        <v>1. Низкие ДУ</v>
      </c>
      <c r="N331" t="str">
        <f t="shared" si="83"/>
        <v>1. Ниче, подождут</v>
      </c>
      <c r="O331" s="54">
        <v>33</v>
      </c>
      <c r="P331" s="54">
        <v>11</v>
      </c>
      <c r="Q331" s="54">
        <v>10</v>
      </c>
      <c r="R331" s="54">
        <v>6</v>
      </c>
      <c r="S331" s="54">
        <v>0</v>
      </c>
      <c r="T331" s="54">
        <v>8</v>
      </c>
      <c r="U331" s="54">
        <v>3</v>
      </c>
      <c r="V331" s="54">
        <v>4</v>
      </c>
      <c r="W331" s="54">
        <v>3</v>
      </c>
      <c r="X331" s="54">
        <v>2</v>
      </c>
      <c r="Y331" s="54">
        <v>2</v>
      </c>
      <c r="Z331" s="54">
        <v>5</v>
      </c>
      <c r="AA331" s="54">
        <v>2</v>
      </c>
      <c r="AB331" s="54">
        <v>2</v>
      </c>
      <c r="AC331" s="54">
        <v>1</v>
      </c>
      <c r="AD331" s="54">
        <v>2</v>
      </c>
      <c r="AE331" s="54">
        <v>2</v>
      </c>
      <c r="AF331" s="54">
        <v>4</v>
      </c>
      <c r="AG331" s="54">
        <v>2</v>
      </c>
      <c r="AH331" s="54">
        <v>1</v>
      </c>
      <c r="AI331" s="54">
        <v>1</v>
      </c>
      <c r="AJ331" s="54">
        <v>1</v>
      </c>
      <c r="AK331" s="54">
        <v>2</v>
      </c>
      <c r="AL331" s="54">
        <v>1</v>
      </c>
      <c r="AM331" s="54">
        <v>2</v>
      </c>
      <c r="AN331" s="54">
        <v>2</v>
      </c>
      <c r="AO331" s="54">
        <v>4</v>
      </c>
      <c r="AP331" s="54">
        <v>4</v>
      </c>
      <c r="AQ331" s="54">
        <v>1</v>
      </c>
      <c r="AR331" s="54">
        <v>2</v>
      </c>
      <c r="AS331" s="54">
        <v>1</v>
      </c>
      <c r="AT331" s="54">
        <v>2</v>
      </c>
      <c r="AU331" s="54">
        <v>3</v>
      </c>
      <c r="AV331" s="54">
        <v>4</v>
      </c>
      <c r="AW331" s="54">
        <v>4</v>
      </c>
      <c r="AX331" s="54">
        <v>2</v>
      </c>
      <c r="AY331" s="54">
        <v>1</v>
      </c>
      <c r="AZ331" s="54">
        <v>4</v>
      </c>
      <c r="BA331" s="54">
        <v>1</v>
      </c>
      <c r="BB331" s="54">
        <v>1</v>
      </c>
      <c r="BC331" s="54">
        <v>4</v>
      </c>
      <c r="BD331" s="54">
        <v>4</v>
      </c>
      <c r="BE331" s="54">
        <v>2</v>
      </c>
      <c r="BF331" s="54">
        <v>5</v>
      </c>
      <c r="BG331" s="54">
        <v>5</v>
      </c>
      <c r="BH331" s="54">
        <v>2</v>
      </c>
      <c r="BI331" s="54">
        <v>1</v>
      </c>
      <c r="BJ331" s="54">
        <v>2</v>
      </c>
      <c r="BK331" s="54">
        <v>4</v>
      </c>
      <c r="BL331" s="54">
        <v>4</v>
      </c>
      <c r="BM331" s="54">
        <v>1</v>
      </c>
      <c r="BN331" s="54">
        <v>5</v>
      </c>
      <c r="BO331" s="54">
        <v>1</v>
      </c>
      <c r="BP331" s="54">
        <v>4</v>
      </c>
      <c r="BQ331">
        <f t="shared" si="84"/>
        <v>19</v>
      </c>
      <c r="BR331">
        <f t="shared" si="76"/>
        <v>54</v>
      </c>
      <c r="BS331">
        <f t="shared" si="85"/>
        <v>20</v>
      </c>
    </row>
    <row r="332" spans="1:71" ht="15.75" customHeight="1" x14ac:dyDescent="0.35">
      <c r="A332" s="53">
        <v>43352.8671875</v>
      </c>
      <c r="B332" s="19" t="s">
        <v>58</v>
      </c>
      <c r="C332" s="1" t="str">
        <f t="shared" si="77"/>
        <v>ЖКСП</v>
      </c>
      <c r="D332" s="1" t="str">
        <f t="shared" si="78"/>
        <v>2. Усталый</v>
      </c>
      <c r="E332" s="1" t="str">
        <f t="shared" si="71"/>
        <v>2. Умеренный</v>
      </c>
      <c r="F332" s="1" t="str">
        <f t="shared" si="79"/>
        <v>2. Ничотак</v>
      </c>
      <c r="G332" s="1" t="str">
        <f t="shared" si="72"/>
        <v>2. Хрен знает</v>
      </c>
      <c r="H332" s="1" t="str">
        <f t="shared" si="80"/>
        <v>2. Ну так...</v>
      </c>
      <c r="I332" s="1" t="str">
        <f t="shared" si="73"/>
        <v>2. Всяко-разно</v>
      </c>
      <c r="J332" t="str">
        <f t="shared" si="81"/>
        <v>2. Вроде был…</v>
      </c>
      <c r="K332" t="str">
        <f t="shared" si="74"/>
        <v>3. Большой</v>
      </c>
      <c r="L332" t="str">
        <f t="shared" si="75"/>
        <v>2. Вроде был…</v>
      </c>
      <c r="M332" t="str">
        <f t="shared" si="82"/>
        <v>2. Смешанно</v>
      </c>
      <c r="N332" t="str">
        <f t="shared" si="83"/>
        <v>3. Простойэтоплоха!</v>
      </c>
      <c r="O332" s="54">
        <v>41</v>
      </c>
      <c r="P332" s="54">
        <v>22</v>
      </c>
      <c r="Q332" s="54">
        <v>17</v>
      </c>
      <c r="R332" s="54">
        <v>5</v>
      </c>
      <c r="S332" s="54">
        <v>10</v>
      </c>
      <c r="T332" s="54">
        <v>15</v>
      </c>
      <c r="U332" s="54">
        <v>5</v>
      </c>
      <c r="V332" s="54">
        <v>5</v>
      </c>
      <c r="W332" s="54">
        <v>4</v>
      </c>
      <c r="X332" s="54">
        <v>3</v>
      </c>
      <c r="Y332" s="54">
        <v>3</v>
      </c>
      <c r="Z332" s="54">
        <v>3</v>
      </c>
      <c r="AA332" s="54">
        <v>3</v>
      </c>
      <c r="AB332" s="54">
        <v>3</v>
      </c>
      <c r="AC332" s="54">
        <v>3</v>
      </c>
      <c r="AD332" s="54">
        <v>3</v>
      </c>
      <c r="AE332" s="54">
        <v>3</v>
      </c>
      <c r="AF332" s="54">
        <v>3</v>
      </c>
      <c r="AG332" s="54">
        <v>3</v>
      </c>
      <c r="AH332" s="54">
        <v>3</v>
      </c>
      <c r="AI332" s="54">
        <v>2</v>
      </c>
      <c r="AJ332" s="54">
        <v>3</v>
      </c>
      <c r="AK332" s="54">
        <v>3</v>
      </c>
      <c r="AL332" s="54">
        <v>3</v>
      </c>
      <c r="AM332" s="54">
        <v>2</v>
      </c>
      <c r="AN332" s="54">
        <v>3</v>
      </c>
      <c r="AO332" s="54">
        <v>3</v>
      </c>
      <c r="AP332" s="54">
        <v>3</v>
      </c>
      <c r="AQ332" s="54">
        <v>3</v>
      </c>
      <c r="AR332" s="54">
        <v>2</v>
      </c>
      <c r="AS332" s="54">
        <v>2</v>
      </c>
      <c r="AT332" s="54">
        <v>2</v>
      </c>
      <c r="AU332" s="54">
        <v>2</v>
      </c>
      <c r="AV332" s="54">
        <v>3</v>
      </c>
      <c r="AW332" s="54">
        <v>3</v>
      </c>
      <c r="AX332" s="54">
        <v>3</v>
      </c>
      <c r="AY332" s="54">
        <v>3</v>
      </c>
      <c r="AZ332" s="54">
        <v>2</v>
      </c>
      <c r="BA332" s="54">
        <v>3</v>
      </c>
      <c r="BB332" s="54">
        <v>2</v>
      </c>
      <c r="BC332" s="54">
        <v>3</v>
      </c>
      <c r="BD332" s="54">
        <v>2</v>
      </c>
      <c r="BE332" s="54">
        <v>3</v>
      </c>
      <c r="BF332" s="54">
        <v>3</v>
      </c>
      <c r="BG332" s="54">
        <v>3</v>
      </c>
      <c r="BH332" s="54">
        <v>3</v>
      </c>
      <c r="BI332" s="54">
        <v>3</v>
      </c>
      <c r="BJ332" s="54">
        <v>4</v>
      </c>
      <c r="BK332" s="54">
        <v>4</v>
      </c>
      <c r="BL332" s="54">
        <v>4</v>
      </c>
      <c r="BM332" s="54">
        <v>4</v>
      </c>
      <c r="BN332" s="54">
        <v>4</v>
      </c>
      <c r="BO332" s="54">
        <v>3</v>
      </c>
      <c r="BP332" s="54">
        <v>4</v>
      </c>
      <c r="BQ332">
        <f t="shared" si="84"/>
        <v>31</v>
      </c>
      <c r="BR332">
        <f t="shared" si="76"/>
        <v>63</v>
      </c>
      <c r="BS332">
        <f t="shared" si="85"/>
        <v>29</v>
      </c>
    </row>
    <row r="333" spans="1:71" ht="15.75" customHeight="1" x14ac:dyDescent="0.35">
      <c r="A333" s="53">
        <v>43353.410694444443</v>
      </c>
      <c r="B333" s="19" t="s">
        <v>59</v>
      </c>
      <c r="C333" s="1" t="str">
        <f t="shared" si="77"/>
        <v>М</v>
      </c>
      <c r="D333" s="1" t="str">
        <f t="shared" si="78"/>
        <v>1. Не уставший</v>
      </c>
      <c r="E333" s="1" t="str">
        <f t="shared" si="71"/>
        <v>3. Низкий</v>
      </c>
      <c r="F333" s="1" t="str">
        <f t="shared" si="79"/>
        <v>1. Молодой</v>
      </c>
      <c r="G333" s="1" t="str">
        <f t="shared" si="72"/>
        <v>2. Хрен знает</v>
      </c>
      <c r="H333" s="1" t="str">
        <f t="shared" si="80"/>
        <v>2. Ну так...</v>
      </c>
      <c r="I333" s="1" t="str">
        <f t="shared" si="73"/>
        <v>2. Всяко-разно</v>
      </c>
      <c r="J333" t="str">
        <f t="shared" si="81"/>
        <v>2. Вроде был…</v>
      </c>
      <c r="K333" t="str">
        <f t="shared" si="74"/>
        <v>1. КороткийНедавно</v>
      </c>
      <c r="L333" t="str">
        <f t="shared" si="75"/>
        <v>2. Вроде был…</v>
      </c>
      <c r="M333" t="str">
        <f t="shared" si="82"/>
        <v>1. Низкие ДУ</v>
      </c>
      <c r="N333" t="str">
        <f t="shared" si="83"/>
        <v>1. Ниче, подождут</v>
      </c>
      <c r="O333" s="54">
        <v>25</v>
      </c>
      <c r="P333" s="54">
        <v>4</v>
      </c>
      <c r="Q333" s="54">
        <v>1</v>
      </c>
      <c r="R333" s="54">
        <v>5</v>
      </c>
      <c r="S333" s="54">
        <v>16</v>
      </c>
      <c r="T333" s="54">
        <v>0</v>
      </c>
      <c r="U333" s="54">
        <v>4</v>
      </c>
      <c r="V333" s="54">
        <v>3</v>
      </c>
      <c r="W333" s="54">
        <v>3</v>
      </c>
      <c r="X333" s="54">
        <v>2</v>
      </c>
      <c r="Y333" s="54">
        <v>3</v>
      </c>
      <c r="Z333" s="54">
        <v>4</v>
      </c>
      <c r="AA333" s="54">
        <v>3</v>
      </c>
      <c r="AB333" s="54">
        <v>4</v>
      </c>
      <c r="AC333" s="54">
        <v>2</v>
      </c>
      <c r="AD333" s="54">
        <v>1</v>
      </c>
      <c r="AE333" s="54">
        <v>1</v>
      </c>
      <c r="AF333" s="54">
        <v>5</v>
      </c>
      <c r="AG333" s="54">
        <v>4</v>
      </c>
      <c r="AH333" s="54">
        <v>3</v>
      </c>
      <c r="AI333" s="54">
        <v>3</v>
      </c>
      <c r="AJ333" s="54">
        <v>2</v>
      </c>
      <c r="AK333" s="54">
        <v>1</v>
      </c>
      <c r="AL333" s="54">
        <v>1</v>
      </c>
      <c r="AM333" s="54">
        <v>1</v>
      </c>
      <c r="AN333" s="54">
        <v>3</v>
      </c>
      <c r="AO333" s="54">
        <v>2</v>
      </c>
      <c r="AP333" s="54">
        <v>2</v>
      </c>
      <c r="AQ333" s="54">
        <v>3</v>
      </c>
      <c r="AR333" s="54">
        <v>1</v>
      </c>
      <c r="AS333" s="54">
        <v>1</v>
      </c>
      <c r="AT333" s="54">
        <v>2</v>
      </c>
      <c r="AU333" s="54">
        <v>2</v>
      </c>
      <c r="AV333" s="54">
        <v>2</v>
      </c>
      <c r="AW333" s="54">
        <v>3</v>
      </c>
      <c r="AX333" s="54">
        <v>3</v>
      </c>
      <c r="AY333" s="54">
        <v>2</v>
      </c>
      <c r="AZ333" s="54">
        <v>2</v>
      </c>
      <c r="BA333" s="54">
        <v>3</v>
      </c>
      <c r="BB333" s="54">
        <v>3</v>
      </c>
      <c r="BC333" s="54">
        <v>1</v>
      </c>
      <c r="BD333" s="54">
        <v>1</v>
      </c>
      <c r="BE333" s="54">
        <v>2</v>
      </c>
      <c r="BF333" s="54">
        <v>4</v>
      </c>
      <c r="BG333" s="54">
        <v>4</v>
      </c>
      <c r="BH333" s="54">
        <v>3</v>
      </c>
      <c r="BI333" s="54">
        <v>1</v>
      </c>
      <c r="BJ333" s="54">
        <v>1</v>
      </c>
      <c r="BK333" s="54">
        <v>1</v>
      </c>
      <c r="BL333" s="54">
        <v>1</v>
      </c>
      <c r="BM333" s="54">
        <v>1</v>
      </c>
      <c r="BN333" s="54">
        <v>1</v>
      </c>
      <c r="BO333" s="54">
        <v>1</v>
      </c>
      <c r="BP333" s="54">
        <v>3</v>
      </c>
      <c r="BQ333">
        <f t="shared" si="84"/>
        <v>22</v>
      </c>
      <c r="BR333">
        <f t="shared" si="76"/>
        <v>49</v>
      </c>
      <c r="BS333">
        <f t="shared" si="85"/>
        <v>10</v>
      </c>
    </row>
    <row r="334" spans="1:71" ht="15.75" customHeight="1" x14ac:dyDescent="0.35">
      <c r="A334" s="53">
        <v>43353.48609953704</v>
      </c>
      <c r="B334" s="19" t="s">
        <v>59</v>
      </c>
      <c r="C334" s="1" t="str">
        <f t="shared" si="77"/>
        <v>???</v>
      </c>
      <c r="D334" s="1" t="str">
        <f t="shared" si="78"/>
        <v>2. Усталый</v>
      </c>
      <c r="E334" s="1" t="str">
        <f t="shared" ref="E334:E368" si="86">IF(BR334&gt;67,"1. Высокий",IF(BR334&lt;57,"3. Низкий","2. Умеренный"))</f>
        <v>2. Умеренный</v>
      </c>
      <c r="F334" s="1" t="str">
        <f t="shared" si="79"/>
        <v>2. Ничотак</v>
      </c>
      <c r="G334" s="1" t="str">
        <f t="shared" ref="G334:G368" si="87">IF(BP334&lt;=2,"1. Легко заменим",IF(BP334&gt;=6,"3. Не заменим","2. Хрен знает"))</f>
        <v>3. Не заменим</v>
      </c>
      <c r="H334" s="1" t="str">
        <f t="shared" si="80"/>
        <v>3. Люблю</v>
      </c>
      <c r="I334" s="1" t="str">
        <f t="shared" ref="I334:I368" si="88">IF(V334&lt;=2,"1. Расслабуха",IF(V334&gt;=6,"3. Нервяка","2. Всяко-разно"))</f>
        <v>2. Всяко-разно</v>
      </c>
      <c r="J334" t="str">
        <f t="shared" ref="J334:J368" si="89">IF(S334&lt;=4,"1. Недавно",IF(S334&gt;=20,"3. Очень давно", "2. Вроде был…"))</f>
        <v>2. Вроде был…</v>
      </c>
      <c r="K334" t="str">
        <f t="shared" ref="K334:K368" si="90">IF(T334&lt;7,"1. КороткийНедавно",IF(T334&gt;=15,"3. Большой", "2. Средний"))</f>
        <v>1. КороткийНедавно</v>
      </c>
      <c r="L334" t="str">
        <f t="shared" ref="L334:L368" si="91">IF(U334&lt;=3,"1. Отстой",IF(U334&gt;=6,"3. Крута!!!", "2. Вроде был…"))</f>
        <v>2. Вроде был…</v>
      </c>
      <c r="M334" t="str">
        <f t="shared" ref="M334:M368" si="92">IF(BS334&lt;=20,"1. Низкие ДУ",IF(BS334&gt;=30,"3. нимагубезпочты", "2. Смешанно"))</f>
        <v>2. Смешанно</v>
      </c>
      <c r="N334" t="str">
        <f t="shared" si="83"/>
        <v>1. Ниче, подождут</v>
      </c>
      <c r="O334" s="54">
        <v>35</v>
      </c>
      <c r="P334" s="54">
        <v>15</v>
      </c>
      <c r="Q334" s="54">
        <v>2.5</v>
      </c>
      <c r="R334" s="54">
        <v>6</v>
      </c>
      <c r="S334" s="54">
        <v>6</v>
      </c>
      <c r="T334" s="54">
        <v>5</v>
      </c>
      <c r="U334" s="54">
        <v>5</v>
      </c>
      <c r="V334" s="54">
        <v>5</v>
      </c>
      <c r="W334" s="54">
        <v>4</v>
      </c>
      <c r="X334" s="54">
        <v>3</v>
      </c>
      <c r="Y334" s="54">
        <v>3</v>
      </c>
      <c r="Z334" s="54">
        <v>3</v>
      </c>
      <c r="AA334" s="54">
        <v>3</v>
      </c>
      <c r="AB334" s="54">
        <v>4</v>
      </c>
      <c r="AC334" s="54">
        <v>4</v>
      </c>
      <c r="AD334" s="54">
        <v>3</v>
      </c>
      <c r="AE334" s="54">
        <v>2</v>
      </c>
      <c r="AF334" s="54">
        <v>3</v>
      </c>
      <c r="AG334" s="54">
        <v>2</v>
      </c>
      <c r="AH334" s="54">
        <v>3</v>
      </c>
      <c r="AI334" s="54">
        <v>2</v>
      </c>
      <c r="AJ334" s="54">
        <v>2</v>
      </c>
      <c r="AK334" s="54">
        <v>3</v>
      </c>
      <c r="AL334" s="54">
        <v>3</v>
      </c>
      <c r="AM334" s="54">
        <v>2</v>
      </c>
      <c r="AN334" s="54">
        <v>3</v>
      </c>
      <c r="AO334" s="54">
        <v>3</v>
      </c>
      <c r="AP334" s="54">
        <v>2</v>
      </c>
      <c r="AQ334" s="54">
        <v>3</v>
      </c>
      <c r="AR334" s="54">
        <v>2</v>
      </c>
      <c r="AS334" s="54">
        <v>1</v>
      </c>
      <c r="AT334" s="54">
        <v>2</v>
      </c>
      <c r="AU334" s="54">
        <v>3</v>
      </c>
      <c r="AV334" s="54">
        <v>4</v>
      </c>
      <c r="AW334" s="54">
        <v>3</v>
      </c>
      <c r="AX334" s="54">
        <v>3</v>
      </c>
      <c r="AY334" s="54">
        <v>2</v>
      </c>
      <c r="AZ334" s="54">
        <v>3</v>
      </c>
      <c r="BA334" s="54">
        <v>3</v>
      </c>
      <c r="BB334" s="54">
        <v>2</v>
      </c>
      <c r="BC334" s="54">
        <v>3</v>
      </c>
      <c r="BD334" s="54">
        <v>3</v>
      </c>
      <c r="BE334" s="54">
        <v>3</v>
      </c>
      <c r="BF334" s="54">
        <v>4</v>
      </c>
      <c r="BG334" s="54">
        <v>4</v>
      </c>
      <c r="BH334" s="54">
        <v>5</v>
      </c>
      <c r="BI334" s="54">
        <v>4</v>
      </c>
      <c r="BJ334" s="54">
        <v>4</v>
      </c>
      <c r="BK334" s="54">
        <v>3</v>
      </c>
      <c r="BL334" s="54">
        <v>3</v>
      </c>
      <c r="BM334" s="54">
        <v>2</v>
      </c>
      <c r="BN334" s="54">
        <v>2</v>
      </c>
      <c r="BO334" s="54">
        <v>1</v>
      </c>
      <c r="BP334" s="54">
        <v>6</v>
      </c>
      <c r="BQ334">
        <f t="shared" si="84"/>
        <v>32</v>
      </c>
      <c r="BR334">
        <f t="shared" ref="BR334:BR368" si="93">SUM(AH334:BE334)</f>
        <v>63</v>
      </c>
      <c r="BS334">
        <f t="shared" si="85"/>
        <v>24</v>
      </c>
    </row>
    <row r="335" spans="1:71" ht="15.75" customHeight="1" x14ac:dyDescent="0.35">
      <c r="A335" s="53">
        <v>43353.688009259262</v>
      </c>
      <c r="B335" s="19" t="s">
        <v>59</v>
      </c>
      <c r="C335" s="1" t="str">
        <f t="shared" si="77"/>
        <v>???</v>
      </c>
      <c r="D335" s="1" t="str">
        <f t="shared" si="78"/>
        <v>3. В загоне</v>
      </c>
      <c r="E335" s="1" t="str">
        <f t="shared" si="86"/>
        <v>1. Высокий</v>
      </c>
      <c r="F335" s="1" t="str">
        <f t="shared" si="79"/>
        <v>2. Ничотак</v>
      </c>
      <c r="G335" s="1" t="str">
        <f t="shared" si="87"/>
        <v>2. Хрен знает</v>
      </c>
      <c r="H335" s="1" t="str">
        <f t="shared" si="80"/>
        <v>2. Ну так...</v>
      </c>
      <c r="I335" s="1" t="str">
        <f t="shared" si="88"/>
        <v>3. Нервяка</v>
      </c>
      <c r="J335" t="str">
        <f t="shared" si="89"/>
        <v>1. Недавно</v>
      </c>
      <c r="K335" t="str">
        <f t="shared" si="90"/>
        <v>2. Средний</v>
      </c>
      <c r="L335" t="str">
        <f t="shared" si="91"/>
        <v>3. Крута!!!</v>
      </c>
      <c r="M335" t="str">
        <f t="shared" si="92"/>
        <v>1. Низкие ДУ</v>
      </c>
      <c r="N335" t="str">
        <f t="shared" si="83"/>
        <v>1. Ниче, подождут</v>
      </c>
      <c r="O335" s="54">
        <v>43</v>
      </c>
      <c r="P335" s="54">
        <v>21</v>
      </c>
      <c r="Q335" s="54">
        <v>2</v>
      </c>
      <c r="R335" s="54">
        <v>4</v>
      </c>
      <c r="S335" s="54">
        <v>3</v>
      </c>
      <c r="T335" s="54">
        <v>14</v>
      </c>
      <c r="U335" s="54">
        <v>6</v>
      </c>
      <c r="V335" s="54">
        <v>6</v>
      </c>
      <c r="W335" s="54">
        <v>4</v>
      </c>
      <c r="X335" s="54">
        <v>4</v>
      </c>
      <c r="Y335" s="54">
        <v>4</v>
      </c>
      <c r="Z335" s="54">
        <v>2</v>
      </c>
      <c r="AA335" s="54">
        <v>2</v>
      </c>
      <c r="AB335" s="54">
        <v>3</v>
      </c>
      <c r="AC335" s="54">
        <v>2</v>
      </c>
      <c r="AD335" s="54">
        <v>3</v>
      </c>
      <c r="AE335" s="54">
        <v>4</v>
      </c>
      <c r="AF335" s="54">
        <v>3</v>
      </c>
      <c r="AG335" s="54">
        <v>3</v>
      </c>
      <c r="AH335" s="54">
        <v>3</v>
      </c>
      <c r="AI335" s="54">
        <v>4</v>
      </c>
      <c r="AJ335" s="54">
        <v>4</v>
      </c>
      <c r="AK335" s="54">
        <v>3</v>
      </c>
      <c r="AL335" s="54">
        <v>3</v>
      </c>
      <c r="AM335" s="54">
        <v>4</v>
      </c>
      <c r="AN335" s="54">
        <v>4</v>
      </c>
      <c r="AO335" s="54">
        <v>4</v>
      </c>
      <c r="AP335" s="54">
        <v>3</v>
      </c>
      <c r="AQ335" s="54">
        <v>2</v>
      </c>
      <c r="AR335" s="54">
        <v>2</v>
      </c>
      <c r="AS335" s="54">
        <v>3</v>
      </c>
      <c r="AT335" s="54">
        <v>3</v>
      </c>
      <c r="AU335" s="54">
        <v>2</v>
      </c>
      <c r="AV335" s="54">
        <v>3</v>
      </c>
      <c r="AW335" s="54">
        <v>3</v>
      </c>
      <c r="AX335" s="54">
        <v>3</v>
      </c>
      <c r="AY335" s="54">
        <v>3</v>
      </c>
      <c r="AZ335" s="54">
        <v>3</v>
      </c>
      <c r="BA335" s="54">
        <v>2</v>
      </c>
      <c r="BB335" s="54">
        <v>2</v>
      </c>
      <c r="BC335" s="54">
        <v>3</v>
      </c>
      <c r="BD335" s="54">
        <v>1</v>
      </c>
      <c r="BE335" s="54">
        <v>2</v>
      </c>
      <c r="BF335" s="54">
        <v>4</v>
      </c>
      <c r="BG335" s="54">
        <v>2</v>
      </c>
      <c r="BH335" s="54">
        <v>3</v>
      </c>
      <c r="BI335" s="54">
        <v>2</v>
      </c>
      <c r="BJ335" s="54">
        <v>2</v>
      </c>
      <c r="BK335" s="54">
        <v>2</v>
      </c>
      <c r="BL335" s="54">
        <v>2</v>
      </c>
      <c r="BM335" s="54">
        <v>2</v>
      </c>
      <c r="BN335" s="54">
        <v>1</v>
      </c>
      <c r="BO335" s="54">
        <v>2</v>
      </c>
      <c r="BP335" s="54">
        <v>4</v>
      </c>
      <c r="BQ335">
        <f t="shared" si="84"/>
        <v>33</v>
      </c>
      <c r="BR335">
        <f t="shared" si="93"/>
        <v>69</v>
      </c>
      <c r="BS335">
        <f t="shared" si="85"/>
        <v>16</v>
      </c>
    </row>
    <row r="336" spans="1:71" ht="15.75" customHeight="1" x14ac:dyDescent="0.35">
      <c r="A336" s="53">
        <v>43353.691192129627</v>
      </c>
      <c r="B336" s="19" t="s">
        <v>58</v>
      </c>
      <c r="C336" s="1" t="str">
        <f t="shared" si="77"/>
        <v>???</v>
      </c>
      <c r="D336" s="1" t="str">
        <f t="shared" si="78"/>
        <v>2. Усталый</v>
      </c>
      <c r="E336" s="1" t="str">
        <f t="shared" si="86"/>
        <v>3. Низкий</v>
      </c>
      <c r="F336" s="1" t="str">
        <f t="shared" si="79"/>
        <v>2. Ничотак</v>
      </c>
      <c r="G336" s="1" t="str">
        <f t="shared" si="87"/>
        <v>1. Легко заменим</v>
      </c>
      <c r="H336" s="1" t="str">
        <f t="shared" si="80"/>
        <v>2. Ну так...</v>
      </c>
      <c r="I336" s="1" t="str">
        <f t="shared" si="88"/>
        <v>2. Всяко-разно</v>
      </c>
      <c r="J336" t="str">
        <f t="shared" si="89"/>
        <v>1. Недавно</v>
      </c>
      <c r="K336" t="str">
        <f t="shared" si="90"/>
        <v>3. Большой</v>
      </c>
      <c r="L336" t="str">
        <f t="shared" si="91"/>
        <v>2. Вроде был…</v>
      </c>
      <c r="M336" t="str">
        <f t="shared" si="92"/>
        <v>1. Низкие ДУ</v>
      </c>
      <c r="N336" t="str">
        <f t="shared" si="83"/>
        <v>1. Ниче, подождут</v>
      </c>
      <c r="O336" s="54">
        <v>41</v>
      </c>
      <c r="P336" s="54">
        <v>20</v>
      </c>
      <c r="Q336" s="54">
        <v>6</v>
      </c>
      <c r="R336" s="54">
        <v>5</v>
      </c>
      <c r="S336" s="54">
        <v>1</v>
      </c>
      <c r="T336" s="54">
        <v>21</v>
      </c>
      <c r="U336" s="54">
        <v>4</v>
      </c>
      <c r="V336" s="54">
        <v>5</v>
      </c>
      <c r="W336" s="54">
        <v>3</v>
      </c>
      <c r="X336" s="54">
        <v>2</v>
      </c>
      <c r="Y336" s="54">
        <v>2</v>
      </c>
      <c r="Z336" s="54">
        <v>4</v>
      </c>
      <c r="AA336" s="54">
        <v>2</v>
      </c>
      <c r="AB336" s="54">
        <v>3</v>
      </c>
      <c r="AC336" s="54">
        <v>3</v>
      </c>
      <c r="AD336" s="54">
        <v>3</v>
      </c>
      <c r="AE336" s="54">
        <v>3</v>
      </c>
      <c r="AF336" s="54">
        <v>4</v>
      </c>
      <c r="AG336" s="54">
        <v>3</v>
      </c>
      <c r="AH336" s="54">
        <v>2</v>
      </c>
      <c r="AI336" s="54">
        <v>1</v>
      </c>
      <c r="AJ336" s="54">
        <v>3</v>
      </c>
      <c r="AK336" s="54">
        <v>1</v>
      </c>
      <c r="AL336" s="54">
        <v>1</v>
      </c>
      <c r="AM336" s="54">
        <v>1</v>
      </c>
      <c r="AN336" s="54">
        <v>1</v>
      </c>
      <c r="AO336" s="54">
        <v>4</v>
      </c>
      <c r="AP336" s="54">
        <v>3</v>
      </c>
      <c r="AQ336" s="54">
        <v>1</v>
      </c>
      <c r="AR336" s="54">
        <v>2</v>
      </c>
      <c r="AS336" s="54">
        <v>1</v>
      </c>
      <c r="AT336" s="54">
        <v>1</v>
      </c>
      <c r="AU336" s="54">
        <v>2</v>
      </c>
      <c r="AV336" s="54">
        <v>1</v>
      </c>
      <c r="AW336" s="54">
        <v>2</v>
      </c>
      <c r="AX336" s="54">
        <v>1</v>
      </c>
      <c r="AY336" s="54">
        <v>1</v>
      </c>
      <c r="AZ336" s="54">
        <v>2</v>
      </c>
      <c r="BA336" s="54">
        <v>2</v>
      </c>
      <c r="BB336" s="54">
        <v>1</v>
      </c>
      <c r="BC336" s="54">
        <v>2</v>
      </c>
      <c r="BD336" s="54">
        <v>4</v>
      </c>
      <c r="BE336" s="54">
        <v>2</v>
      </c>
      <c r="BF336" s="54">
        <v>5</v>
      </c>
      <c r="BG336" s="54">
        <v>4</v>
      </c>
      <c r="BH336" s="54">
        <v>5</v>
      </c>
      <c r="BI336" s="54">
        <v>5</v>
      </c>
      <c r="BJ336" s="54">
        <v>2</v>
      </c>
      <c r="BK336" s="54">
        <v>1</v>
      </c>
      <c r="BL336" s="54">
        <v>2</v>
      </c>
      <c r="BM336" s="54">
        <v>2</v>
      </c>
      <c r="BN336" s="54">
        <v>1</v>
      </c>
      <c r="BO336" s="54">
        <v>1</v>
      </c>
      <c r="BP336" s="54">
        <v>1</v>
      </c>
      <c r="BQ336">
        <f t="shared" si="84"/>
        <v>25</v>
      </c>
      <c r="BR336">
        <f t="shared" si="93"/>
        <v>42</v>
      </c>
      <c r="BS336">
        <f t="shared" si="85"/>
        <v>19</v>
      </c>
    </row>
    <row r="337" spans="1:71" ht="15.75" customHeight="1" x14ac:dyDescent="0.35">
      <c r="A337" s="53">
        <v>43353.692974537036</v>
      </c>
      <c r="B337" s="19" t="s">
        <v>59</v>
      </c>
      <c r="C337" s="1" t="str">
        <f t="shared" si="77"/>
        <v>ЖКСП</v>
      </c>
      <c r="D337" s="1" t="str">
        <f t="shared" si="78"/>
        <v>2. Усталый</v>
      </c>
      <c r="E337" s="1" t="str">
        <f t="shared" si="86"/>
        <v>1. Высокий</v>
      </c>
      <c r="F337" s="1" t="str">
        <f t="shared" si="79"/>
        <v>1. Молодой</v>
      </c>
      <c r="G337" s="1" t="str">
        <f t="shared" si="87"/>
        <v>2. Хрен знает</v>
      </c>
      <c r="H337" s="1" t="str">
        <f t="shared" si="80"/>
        <v>2. Ну так...</v>
      </c>
      <c r="I337" s="1" t="str">
        <f t="shared" si="88"/>
        <v>2. Всяко-разно</v>
      </c>
      <c r="J337" t="str">
        <f t="shared" si="89"/>
        <v>1. Недавно</v>
      </c>
      <c r="K337" t="str">
        <f t="shared" si="90"/>
        <v>1. КороткийНедавно</v>
      </c>
      <c r="L337" t="str">
        <f t="shared" si="91"/>
        <v>3. Крута!!!</v>
      </c>
      <c r="M337" t="str">
        <f t="shared" si="92"/>
        <v>1. Низкие ДУ</v>
      </c>
      <c r="N337" t="str">
        <f t="shared" si="83"/>
        <v>1. Ниче, подождут</v>
      </c>
      <c r="O337" s="54">
        <v>26</v>
      </c>
      <c r="P337" s="54">
        <v>9</v>
      </c>
      <c r="Q337" s="54">
        <v>9</v>
      </c>
      <c r="R337" s="54">
        <v>5</v>
      </c>
      <c r="S337" s="54">
        <v>3</v>
      </c>
      <c r="T337" s="54">
        <v>3</v>
      </c>
      <c r="U337" s="54">
        <v>7</v>
      </c>
      <c r="V337" s="54">
        <v>5</v>
      </c>
      <c r="W337" s="54">
        <v>3</v>
      </c>
      <c r="X337" s="54">
        <v>2</v>
      </c>
      <c r="Y337" s="54">
        <v>3</v>
      </c>
      <c r="Z337" s="54">
        <v>3</v>
      </c>
      <c r="AA337" s="54">
        <v>3</v>
      </c>
      <c r="AB337" s="54">
        <v>3</v>
      </c>
      <c r="AC337" s="54">
        <v>3</v>
      </c>
      <c r="AD337" s="54">
        <v>3</v>
      </c>
      <c r="AE337" s="54">
        <v>4</v>
      </c>
      <c r="AF337" s="54">
        <v>2</v>
      </c>
      <c r="AG337" s="54">
        <v>3</v>
      </c>
      <c r="AH337" s="54">
        <v>3</v>
      </c>
      <c r="AI337" s="54">
        <v>4</v>
      </c>
      <c r="AJ337" s="54">
        <v>4</v>
      </c>
      <c r="AK337" s="54">
        <v>3</v>
      </c>
      <c r="AL337" s="54">
        <v>3</v>
      </c>
      <c r="AM337" s="54">
        <v>2</v>
      </c>
      <c r="AN337" s="54">
        <v>3</v>
      </c>
      <c r="AO337" s="54">
        <v>4</v>
      </c>
      <c r="AP337" s="54">
        <v>2</v>
      </c>
      <c r="AQ337" s="54">
        <v>3</v>
      </c>
      <c r="AR337" s="54">
        <v>2</v>
      </c>
      <c r="AS337" s="54">
        <v>2</v>
      </c>
      <c r="AT337" s="54">
        <v>3</v>
      </c>
      <c r="AU337" s="54">
        <v>3</v>
      </c>
      <c r="AV337" s="54">
        <v>3</v>
      </c>
      <c r="AW337" s="54">
        <v>3</v>
      </c>
      <c r="AX337" s="54">
        <v>2</v>
      </c>
      <c r="AY337" s="54">
        <v>3</v>
      </c>
      <c r="AZ337" s="54">
        <v>3</v>
      </c>
      <c r="BA337" s="54">
        <v>3</v>
      </c>
      <c r="BB337" s="54">
        <v>2</v>
      </c>
      <c r="BC337" s="54">
        <v>3</v>
      </c>
      <c r="BD337" s="54">
        <v>3</v>
      </c>
      <c r="BE337" s="54">
        <v>2</v>
      </c>
      <c r="BF337" s="54">
        <v>4</v>
      </c>
      <c r="BG337" s="54">
        <v>4</v>
      </c>
      <c r="BH337" s="54">
        <v>1</v>
      </c>
      <c r="BI337" s="54">
        <v>1</v>
      </c>
      <c r="BJ337" s="54">
        <v>1</v>
      </c>
      <c r="BK337" s="54">
        <v>2</v>
      </c>
      <c r="BL337" s="54">
        <v>2</v>
      </c>
      <c r="BM337" s="54">
        <v>2</v>
      </c>
      <c r="BN337" s="54">
        <v>2</v>
      </c>
      <c r="BO337" s="54">
        <v>2</v>
      </c>
      <c r="BP337" s="54">
        <v>5</v>
      </c>
      <c r="BQ337">
        <f t="shared" si="84"/>
        <v>31</v>
      </c>
      <c r="BR337">
        <f t="shared" si="93"/>
        <v>68</v>
      </c>
      <c r="BS337">
        <f t="shared" si="85"/>
        <v>13</v>
      </c>
    </row>
    <row r="338" spans="1:71" ht="15.75" customHeight="1" x14ac:dyDescent="0.35">
      <c r="A338" s="53">
        <v>43353.696076388886</v>
      </c>
      <c r="B338" s="19" t="s">
        <v>58</v>
      </c>
      <c r="C338" s="1" t="str">
        <f t="shared" si="77"/>
        <v>ЖКСП</v>
      </c>
      <c r="D338" s="1" t="str">
        <f t="shared" si="78"/>
        <v>1. Не уставший</v>
      </c>
      <c r="E338" s="1" t="str">
        <f t="shared" si="86"/>
        <v>3. Низкий</v>
      </c>
      <c r="F338" s="1" t="str">
        <f t="shared" si="79"/>
        <v>2. Ничотак</v>
      </c>
      <c r="G338" s="1" t="str">
        <f t="shared" si="87"/>
        <v>2. Хрен знает</v>
      </c>
      <c r="H338" s="1" t="str">
        <f t="shared" si="80"/>
        <v>3. Люблю</v>
      </c>
      <c r="I338" s="1" t="str">
        <f t="shared" si="88"/>
        <v>2. Всяко-разно</v>
      </c>
      <c r="J338" t="str">
        <f t="shared" si="89"/>
        <v>1. Недавно</v>
      </c>
      <c r="K338" t="str">
        <f t="shared" si="90"/>
        <v>3. Большой</v>
      </c>
      <c r="L338" t="str">
        <f t="shared" si="91"/>
        <v>3. Крута!!!</v>
      </c>
      <c r="M338" t="str">
        <f t="shared" si="92"/>
        <v>3. нимагубезпочты</v>
      </c>
      <c r="N338" t="str">
        <f t="shared" si="83"/>
        <v>1. Ниче, подождут</v>
      </c>
      <c r="O338" s="54">
        <v>30</v>
      </c>
      <c r="P338" s="54">
        <v>13</v>
      </c>
      <c r="Q338" s="54">
        <v>7</v>
      </c>
      <c r="R338" s="54">
        <v>6</v>
      </c>
      <c r="S338" s="54">
        <v>0</v>
      </c>
      <c r="T338" s="54">
        <v>17</v>
      </c>
      <c r="U338" s="54">
        <v>7</v>
      </c>
      <c r="V338" s="54">
        <v>4</v>
      </c>
      <c r="W338" s="54">
        <v>2</v>
      </c>
      <c r="X338" s="54">
        <v>2</v>
      </c>
      <c r="Y338" s="54">
        <v>2</v>
      </c>
      <c r="Z338" s="54">
        <v>4</v>
      </c>
      <c r="AA338" s="54">
        <v>2</v>
      </c>
      <c r="AB338" s="54">
        <v>2</v>
      </c>
      <c r="AC338" s="54">
        <v>2</v>
      </c>
      <c r="AD338" s="54">
        <v>1</v>
      </c>
      <c r="AE338" s="54">
        <v>1</v>
      </c>
      <c r="AF338" s="54">
        <v>4</v>
      </c>
      <c r="AG338" s="54">
        <v>3</v>
      </c>
      <c r="AH338" s="54">
        <v>3</v>
      </c>
      <c r="AI338" s="54">
        <v>4</v>
      </c>
      <c r="AJ338" s="54">
        <v>3</v>
      </c>
      <c r="AK338" s="54">
        <v>2</v>
      </c>
      <c r="AL338" s="54">
        <v>4</v>
      </c>
      <c r="AM338" s="54">
        <v>2</v>
      </c>
      <c r="AN338" s="54">
        <v>3</v>
      </c>
      <c r="AO338" s="54">
        <v>3</v>
      </c>
      <c r="AP338" s="54">
        <v>4</v>
      </c>
      <c r="AQ338" s="54">
        <v>2</v>
      </c>
      <c r="AR338" s="54">
        <v>2</v>
      </c>
      <c r="AS338" s="54">
        <v>1</v>
      </c>
      <c r="AT338" s="54">
        <v>3</v>
      </c>
      <c r="AU338" s="54">
        <v>1</v>
      </c>
      <c r="AV338" s="54">
        <v>1</v>
      </c>
      <c r="AW338" s="54">
        <v>1</v>
      </c>
      <c r="AX338" s="54">
        <v>3</v>
      </c>
      <c r="AY338" s="54">
        <v>2</v>
      </c>
      <c r="AZ338" s="54">
        <v>1</v>
      </c>
      <c r="BA338" s="54">
        <v>1</v>
      </c>
      <c r="BB338" s="54">
        <v>1</v>
      </c>
      <c r="BC338" s="54">
        <v>2</v>
      </c>
      <c r="BD338" s="54">
        <v>1</v>
      </c>
      <c r="BE338" s="54">
        <v>3</v>
      </c>
      <c r="BF338" s="54">
        <v>4</v>
      </c>
      <c r="BG338" s="54">
        <v>5</v>
      </c>
      <c r="BH338" s="54">
        <v>5</v>
      </c>
      <c r="BI338" s="54">
        <v>5</v>
      </c>
      <c r="BJ338" s="54">
        <v>5</v>
      </c>
      <c r="BK338" s="54">
        <v>3</v>
      </c>
      <c r="BL338" s="54">
        <v>5</v>
      </c>
      <c r="BM338" s="54">
        <v>1</v>
      </c>
      <c r="BN338" s="54">
        <v>4</v>
      </c>
      <c r="BO338" s="54">
        <v>4</v>
      </c>
      <c r="BP338" s="54">
        <v>4</v>
      </c>
      <c r="BQ338">
        <f t="shared" si="84"/>
        <v>18</v>
      </c>
      <c r="BR338">
        <f t="shared" si="93"/>
        <v>53</v>
      </c>
      <c r="BS338">
        <f t="shared" si="85"/>
        <v>32</v>
      </c>
    </row>
    <row r="339" spans="1:71" ht="15.75" customHeight="1" x14ac:dyDescent="0.35">
      <c r="A339" s="53">
        <v>43353.718993055554</v>
      </c>
      <c r="B339" s="19" t="s">
        <v>58</v>
      </c>
      <c r="C339" s="1" t="str">
        <f t="shared" si="77"/>
        <v>???</v>
      </c>
      <c r="D339" s="1" t="str">
        <f t="shared" si="78"/>
        <v>3. В загоне</v>
      </c>
      <c r="E339" s="1" t="str">
        <f t="shared" si="86"/>
        <v>2. Умеренный</v>
      </c>
      <c r="F339" s="1" t="str">
        <f t="shared" si="79"/>
        <v>3. Старый</v>
      </c>
      <c r="G339" s="1" t="str">
        <f t="shared" si="87"/>
        <v>2. Хрен знает</v>
      </c>
      <c r="H339" s="1" t="str">
        <f t="shared" si="80"/>
        <v>2. Ну так...</v>
      </c>
      <c r="I339" s="1" t="str">
        <f t="shared" si="88"/>
        <v>2. Всяко-разно</v>
      </c>
      <c r="J339" t="str">
        <f t="shared" si="89"/>
        <v>2. Вроде был…</v>
      </c>
      <c r="K339" t="str">
        <f t="shared" si="90"/>
        <v>3. Большой</v>
      </c>
      <c r="L339" t="str">
        <f t="shared" si="91"/>
        <v>3. Крута!!!</v>
      </c>
      <c r="M339" t="str">
        <f t="shared" si="92"/>
        <v>2. Смешанно</v>
      </c>
      <c r="N339" t="str">
        <f t="shared" si="83"/>
        <v>3. Простойэтоплоха!</v>
      </c>
      <c r="O339" s="54">
        <v>64</v>
      </c>
      <c r="P339" s="54">
        <v>35</v>
      </c>
      <c r="Q339" s="54">
        <v>6</v>
      </c>
      <c r="R339" s="54">
        <v>4</v>
      </c>
      <c r="S339" s="54">
        <v>8</v>
      </c>
      <c r="T339" s="54">
        <v>30</v>
      </c>
      <c r="U339" s="54">
        <v>7</v>
      </c>
      <c r="V339" s="54">
        <v>4</v>
      </c>
      <c r="W339" s="54">
        <v>4</v>
      </c>
      <c r="X339" s="54">
        <v>4</v>
      </c>
      <c r="Y339" s="54">
        <v>4</v>
      </c>
      <c r="Z339" s="54">
        <v>4</v>
      </c>
      <c r="AA339" s="54">
        <v>2</v>
      </c>
      <c r="AB339" s="54">
        <v>4</v>
      </c>
      <c r="AC339" s="54">
        <v>3</v>
      </c>
      <c r="AD339" s="54">
        <v>4</v>
      </c>
      <c r="AE339" s="54">
        <v>4</v>
      </c>
      <c r="AF339" s="54">
        <v>2</v>
      </c>
      <c r="AG339" s="54">
        <v>2</v>
      </c>
      <c r="AH339" s="54">
        <v>3</v>
      </c>
      <c r="AI339" s="54">
        <v>3</v>
      </c>
      <c r="AJ339" s="54">
        <v>3</v>
      </c>
      <c r="AK339" s="54">
        <v>2</v>
      </c>
      <c r="AL339" s="54">
        <v>2</v>
      </c>
      <c r="AM339" s="54">
        <v>2</v>
      </c>
      <c r="AN339" s="54">
        <v>4</v>
      </c>
      <c r="AO339" s="54">
        <v>3</v>
      </c>
      <c r="AP339" s="54">
        <v>3</v>
      </c>
      <c r="AQ339" s="54">
        <v>2</v>
      </c>
      <c r="AR339" s="54">
        <v>3</v>
      </c>
      <c r="AS339" s="54">
        <v>3</v>
      </c>
      <c r="AT339" s="54">
        <v>2</v>
      </c>
      <c r="AU339" s="54">
        <v>4</v>
      </c>
      <c r="AV339" s="54">
        <v>3</v>
      </c>
      <c r="AW339" s="54">
        <v>3</v>
      </c>
      <c r="AX339" s="54">
        <v>2</v>
      </c>
      <c r="AY339" s="54">
        <v>3</v>
      </c>
      <c r="AZ339" s="54">
        <v>1</v>
      </c>
      <c r="BA339" s="54">
        <v>1</v>
      </c>
      <c r="BB339" s="54">
        <v>2</v>
      </c>
      <c r="BC339" s="54">
        <v>3</v>
      </c>
      <c r="BD339" s="54">
        <v>3</v>
      </c>
      <c r="BE339" s="54">
        <v>2</v>
      </c>
      <c r="BF339" s="54">
        <v>3</v>
      </c>
      <c r="BG339" s="54">
        <v>3</v>
      </c>
      <c r="BH339" s="54">
        <v>4</v>
      </c>
      <c r="BI339" s="54">
        <v>3</v>
      </c>
      <c r="BJ339" s="54">
        <v>3</v>
      </c>
      <c r="BK339" s="54">
        <v>4</v>
      </c>
      <c r="BL339" s="54">
        <v>3</v>
      </c>
      <c r="BM339" s="54">
        <v>4</v>
      </c>
      <c r="BN339" s="54">
        <v>3</v>
      </c>
      <c r="BO339" s="54">
        <v>4</v>
      </c>
      <c r="BP339" s="54">
        <v>4</v>
      </c>
      <c r="BQ339">
        <f t="shared" si="84"/>
        <v>35</v>
      </c>
      <c r="BR339">
        <f t="shared" si="93"/>
        <v>62</v>
      </c>
      <c r="BS339">
        <f t="shared" si="85"/>
        <v>28</v>
      </c>
    </row>
    <row r="340" spans="1:71" ht="15.75" customHeight="1" x14ac:dyDescent="0.35">
      <c r="A340" s="53">
        <v>43353.725358796299</v>
      </c>
      <c r="B340" s="19" t="s">
        <v>58</v>
      </c>
      <c r="C340" s="1" t="str">
        <f t="shared" si="77"/>
        <v>М</v>
      </c>
      <c r="D340" s="1" t="str">
        <f t="shared" si="78"/>
        <v>2. Усталый</v>
      </c>
      <c r="E340" s="1" t="str">
        <f t="shared" si="86"/>
        <v>2. Умеренный</v>
      </c>
      <c r="F340" s="1" t="str">
        <f t="shared" si="79"/>
        <v>2. Ничотак</v>
      </c>
      <c r="G340" s="1" t="str">
        <f t="shared" si="87"/>
        <v>2. Хрен знает</v>
      </c>
      <c r="H340" s="1" t="str">
        <f t="shared" si="80"/>
        <v>2. Ну так...</v>
      </c>
      <c r="I340" s="1" t="str">
        <f t="shared" si="88"/>
        <v>2. Всяко-разно</v>
      </c>
      <c r="J340" t="str">
        <f t="shared" si="89"/>
        <v>1. Недавно</v>
      </c>
      <c r="K340" t="str">
        <f t="shared" si="90"/>
        <v>2. Средний</v>
      </c>
      <c r="L340" t="str">
        <f t="shared" si="91"/>
        <v>3. Крута!!!</v>
      </c>
      <c r="M340" t="str">
        <f t="shared" si="92"/>
        <v>2. Смешанно</v>
      </c>
      <c r="N340" t="str">
        <f t="shared" si="83"/>
        <v>1. Ниче, подождут</v>
      </c>
      <c r="O340" s="54">
        <v>33</v>
      </c>
      <c r="P340" s="54">
        <v>14</v>
      </c>
      <c r="Q340" s="54">
        <v>1</v>
      </c>
      <c r="R340" s="54">
        <v>5</v>
      </c>
      <c r="S340" s="54">
        <v>4</v>
      </c>
      <c r="T340" s="54">
        <v>10</v>
      </c>
      <c r="U340" s="54">
        <v>6</v>
      </c>
      <c r="V340" s="54">
        <v>5</v>
      </c>
      <c r="W340" s="54">
        <v>3</v>
      </c>
      <c r="X340" s="54">
        <v>2</v>
      </c>
      <c r="Y340" s="54">
        <v>4</v>
      </c>
      <c r="Z340" s="54">
        <v>3</v>
      </c>
      <c r="AA340" s="54">
        <v>3</v>
      </c>
      <c r="AB340" s="54">
        <v>2</v>
      </c>
      <c r="AC340" s="54">
        <v>2</v>
      </c>
      <c r="AD340" s="54">
        <v>1</v>
      </c>
      <c r="AE340" s="54">
        <v>2</v>
      </c>
      <c r="AF340" s="54">
        <v>4</v>
      </c>
      <c r="AG340" s="54">
        <v>3</v>
      </c>
      <c r="AH340" s="54">
        <v>2</v>
      </c>
      <c r="AI340" s="54">
        <v>2</v>
      </c>
      <c r="AJ340" s="54">
        <v>2</v>
      </c>
      <c r="AK340" s="54">
        <v>2</v>
      </c>
      <c r="AL340" s="54">
        <v>2</v>
      </c>
      <c r="AM340" s="54">
        <v>2</v>
      </c>
      <c r="AN340" s="54">
        <v>4</v>
      </c>
      <c r="AO340" s="54">
        <v>4</v>
      </c>
      <c r="AP340" s="54">
        <v>4</v>
      </c>
      <c r="AQ340" s="54">
        <v>2</v>
      </c>
      <c r="AR340" s="54">
        <v>2</v>
      </c>
      <c r="AS340" s="54">
        <v>1</v>
      </c>
      <c r="AT340" s="54">
        <v>4</v>
      </c>
      <c r="AU340" s="54">
        <v>4</v>
      </c>
      <c r="AV340" s="54">
        <v>3</v>
      </c>
      <c r="AW340" s="54">
        <v>2</v>
      </c>
      <c r="AX340" s="54">
        <v>4</v>
      </c>
      <c r="AY340" s="54">
        <v>3</v>
      </c>
      <c r="AZ340" s="54">
        <v>3</v>
      </c>
      <c r="BA340" s="54">
        <v>3</v>
      </c>
      <c r="BB340" s="54">
        <v>2</v>
      </c>
      <c r="BC340" s="54">
        <v>3</v>
      </c>
      <c r="BD340" s="54">
        <v>4</v>
      </c>
      <c r="BE340" s="54">
        <v>3</v>
      </c>
      <c r="BF340" s="54">
        <v>4</v>
      </c>
      <c r="BG340" s="54">
        <v>4</v>
      </c>
      <c r="BH340" s="54">
        <v>5</v>
      </c>
      <c r="BI340" s="54">
        <v>3</v>
      </c>
      <c r="BJ340" s="54">
        <v>4</v>
      </c>
      <c r="BK340" s="54">
        <v>4</v>
      </c>
      <c r="BL340" s="54">
        <v>3</v>
      </c>
      <c r="BM340" s="54">
        <v>1</v>
      </c>
      <c r="BN340" s="54">
        <v>3</v>
      </c>
      <c r="BO340" s="54">
        <v>1</v>
      </c>
      <c r="BP340" s="54">
        <v>3</v>
      </c>
      <c r="BQ340">
        <f t="shared" si="84"/>
        <v>24</v>
      </c>
      <c r="BR340">
        <f t="shared" si="93"/>
        <v>67</v>
      </c>
      <c r="BS340">
        <f t="shared" si="85"/>
        <v>24</v>
      </c>
    </row>
    <row r="341" spans="1:71" ht="15.75" customHeight="1" x14ac:dyDescent="0.35">
      <c r="A341" s="53">
        <v>43353.762175925927</v>
      </c>
      <c r="B341" s="19" t="s">
        <v>59</v>
      </c>
      <c r="C341" s="1" t="str">
        <f t="shared" si="77"/>
        <v>ЖКСП</v>
      </c>
      <c r="D341" s="1" t="str">
        <f t="shared" si="78"/>
        <v>2. Усталый</v>
      </c>
      <c r="E341" s="1" t="str">
        <f t="shared" si="86"/>
        <v>1. Высокий</v>
      </c>
      <c r="F341" s="1" t="str">
        <f t="shared" si="79"/>
        <v>2. Ничотак</v>
      </c>
      <c r="G341" s="1" t="str">
        <f t="shared" si="87"/>
        <v>2. Хрен знает</v>
      </c>
      <c r="H341" s="1" t="str">
        <f t="shared" si="80"/>
        <v>2. Ну так...</v>
      </c>
      <c r="I341" s="1" t="str">
        <f t="shared" si="88"/>
        <v>3. Нервяка</v>
      </c>
      <c r="J341" t="str">
        <f t="shared" si="89"/>
        <v>1. Недавно</v>
      </c>
      <c r="K341" t="str">
        <f t="shared" si="90"/>
        <v>2. Средний</v>
      </c>
      <c r="L341" t="str">
        <f t="shared" si="91"/>
        <v>3. Крута!!!</v>
      </c>
      <c r="M341" t="str">
        <f t="shared" si="92"/>
        <v>1. Низкие ДУ</v>
      </c>
      <c r="N341" t="str">
        <f t="shared" si="83"/>
        <v>1. Ниче, подождут</v>
      </c>
      <c r="O341" s="54">
        <v>31</v>
      </c>
      <c r="P341" s="54">
        <v>12</v>
      </c>
      <c r="Q341" s="54">
        <v>8</v>
      </c>
      <c r="R341" s="54">
        <v>5</v>
      </c>
      <c r="S341" s="54">
        <v>4</v>
      </c>
      <c r="T341" s="54">
        <v>10</v>
      </c>
      <c r="U341" s="54">
        <v>7</v>
      </c>
      <c r="V341" s="54">
        <v>6</v>
      </c>
      <c r="W341" s="54">
        <v>4</v>
      </c>
      <c r="X341" s="54">
        <v>3</v>
      </c>
      <c r="Y341" s="54">
        <v>3</v>
      </c>
      <c r="Z341" s="54">
        <v>4</v>
      </c>
      <c r="AA341" s="54">
        <v>2</v>
      </c>
      <c r="AB341" s="54">
        <v>2</v>
      </c>
      <c r="AC341" s="54">
        <v>2</v>
      </c>
      <c r="AD341" s="54">
        <v>1</v>
      </c>
      <c r="AE341" s="54">
        <v>2</v>
      </c>
      <c r="AF341" s="54">
        <v>4</v>
      </c>
      <c r="AG341" s="54">
        <v>3</v>
      </c>
      <c r="AH341" s="54">
        <v>4</v>
      </c>
      <c r="AI341" s="54">
        <v>4</v>
      </c>
      <c r="AJ341" s="54">
        <v>4</v>
      </c>
      <c r="AK341" s="54">
        <v>3</v>
      </c>
      <c r="AL341" s="54">
        <v>3</v>
      </c>
      <c r="AM341" s="54">
        <v>3</v>
      </c>
      <c r="AN341" s="54">
        <v>2</v>
      </c>
      <c r="AO341" s="54">
        <v>3</v>
      </c>
      <c r="AP341" s="54">
        <v>3</v>
      </c>
      <c r="AQ341" s="54">
        <v>4</v>
      </c>
      <c r="AR341" s="54">
        <v>2</v>
      </c>
      <c r="AS341" s="54">
        <v>2</v>
      </c>
      <c r="AT341" s="54">
        <v>4</v>
      </c>
      <c r="AU341" s="54">
        <v>4</v>
      </c>
      <c r="AV341" s="54">
        <v>3</v>
      </c>
      <c r="AW341" s="54">
        <v>4</v>
      </c>
      <c r="AX341" s="54">
        <v>4</v>
      </c>
      <c r="AY341" s="54">
        <v>3</v>
      </c>
      <c r="AZ341" s="54">
        <v>4</v>
      </c>
      <c r="BA341" s="54">
        <v>4</v>
      </c>
      <c r="BB341" s="54">
        <v>3</v>
      </c>
      <c r="BC341" s="54">
        <v>4</v>
      </c>
      <c r="BD341" s="54">
        <v>1</v>
      </c>
      <c r="BE341" s="54">
        <v>1</v>
      </c>
      <c r="BF341" s="54">
        <v>5</v>
      </c>
      <c r="BG341" s="54">
        <v>4</v>
      </c>
      <c r="BH341" s="54">
        <v>4</v>
      </c>
      <c r="BI341" s="54">
        <v>1</v>
      </c>
      <c r="BJ341" s="54">
        <v>2</v>
      </c>
      <c r="BK341" s="54">
        <v>1</v>
      </c>
      <c r="BL341" s="54">
        <v>1</v>
      </c>
      <c r="BM341" s="54">
        <v>1</v>
      </c>
      <c r="BN341" s="54">
        <v>1</v>
      </c>
      <c r="BO341" s="54">
        <v>1</v>
      </c>
      <c r="BP341" s="54">
        <v>4</v>
      </c>
      <c r="BQ341">
        <f t="shared" si="84"/>
        <v>23</v>
      </c>
      <c r="BR341">
        <f t="shared" si="93"/>
        <v>76</v>
      </c>
      <c r="BS341">
        <f t="shared" si="85"/>
        <v>12</v>
      </c>
    </row>
    <row r="342" spans="1:71" ht="15.75" customHeight="1" x14ac:dyDescent="0.35">
      <c r="A342" s="53">
        <v>43353.766921296294</v>
      </c>
      <c r="B342" s="19" t="s">
        <v>58</v>
      </c>
      <c r="C342" s="1" t="str">
        <f t="shared" si="77"/>
        <v>ЖКСП</v>
      </c>
      <c r="D342" s="1" t="str">
        <f t="shared" si="78"/>
        <v>2. Усталый</v>
      </c>
      <c r="E342" s="1" t="str">
        <f t="shared" si="86"/>
        <v>1. Высокий</v>
      </c>
      <c r="F342" s="1" t="str">
        <f t="shared" si="79"/>
        <v>2. Ничотак</v>
      </c>
      <c r="G342" s="1" t="str">
        <f t="shared" si="87"/>
        <v>2. Хрен знает</v>
      </c>
      <c r="H342" s="1" t="str">
        <f t="shared" si="80"/>
        <v>2. Ну так...</v>
      </c>
      <c r="I342" s="1" t="str">
        <f t="shared" si="88"/>
        <v>3. Нервяка</v>
      </c>
      <c r="J342" t="str">
        <f t="shared" si="89"/>
        <v>2. Вроде был…</v>
      </c>
      <c r="K342" t="str">
        <f t="shared" si="90"/>
        <v>1. КороткийНедавно</v>
      </c>
      <c r="L342" t="str">
        <f t="shared" si="91"/>
        <v>1. Отстой</v>
      </c>
      <c r="M342" t="str">
        <f t="shared" si="92"/>
        <v>1. Низкие ДУ</v>
      </c>
      <c r="N342" t="str">
        <f t="shared" si="83"/>
        <v>1. Ниче, подождут</v>
      </c>
      <c r="O342" s="54">
        <v>37</v>
      </c>
      <c r="P342" s="54">
        <v>17</v>
      </c>
      <c r="Q342" s="54">
        <v>7</v>
      </c>
      <c r="R342" s="54">
        <v>5</v>
      </c>
      <c r="S342" s="54">
        <v>18</v>
      </c>
      <c r="T342" s="54">
        <v>5</v>
      </c>
      <c r="U342" s="54">
        <v>2</v>
      </c>
      <c r="V342" s="54">
        <v>6</v>
      </c>
      <c r="W342" s="54">
        <v>3</v>
      </c>
      <c r="X342" s="54">
        <v>3</v>
      </c>
      <c r="Y342" s="54">
        <v>4</v>
      </c>
      <c r="Z342" s="54">
        <v>3</v>
      </c>
      <c r="AA342" s="54">
        <v>3</v>
      </c>
      <c r="AB342" s="54">
        <v>3</v>
      </c>
      <c r="AC342" s="54">
        <v>3</v>
      </c>
      <c r="AD342" s="54">
        <v>3</v>
      </c>
      <c r="AE342" s="54">
        <v>3</v>
      </c>
      <c r="AF342" s="54">
        <v>3</v>
      </c>
      <c r="AG342" s="54">
        <v>3</v>
      </c>
      <c r="AH342" s="54">
        <v>3</v>
      </c>
      <c r="AI342" s="54">
        <v>3</v>
      </c>
      <c r="AJ342" s="54">
        <v>2</v>
      </c>
      <c r="AK342" s="54">
        <v>4</v>
      </c>
      <c r="AL342" s="54">
        <v>3</v>
      </c>
      <c r="AM342" s="54">
        <v>4</v>
      </c>
      <c r="AN342" s="54">
        <v>4</v>
      </c>
      <c r="AO342" s="54">
        <v>4</v>
      </c>
      <c r="AP342" s="54">
        <v>4</v>
      </c>
      <c r="AQ342" s="54">
        <v>4</v>
      </c>
      <c r="AR342" s="54">
        <v>3</v>
      </c>
      <c r="AS342" s="54">
        <v>2</v>
      </c>
      <c r="AT342" s="54">
        <v>3</v>
      </c>
      <c r="AU342" s="54">
        <v>4</v>
      </c>
      <c r="AV342" s="54">
        <v>3</v>
      </c>
      <c r="AW342" s="54">
        <v>3</v>
      </c>
      <c r="AX342" s="54">
        <v>3</v>
      </c>
      <c r="AY342" s="54">
        <v>3</v>
      </c>
      <c r="AZ342" s="54">
        <v>4</v>
      </c>
      <c r="BA342" s="54">
        <v>4</v>
      </c>
      <c r="BB342" s="54">
        <v>2</v>
      </c>
      <c r="BC342" s="54">
        <v>4</v>
      </c>
      <c r="BD342" s="54">
        <v>4</v>
      </c>
      <c r="BE342" s="54">
        <v>2</v>
      </c>
      <c r="BF342" s="54">
        <v>5</v>
      </c>
      <c r="BG342" s="54">
        <v>2</v>
      </c>
      <c r="BH342" s="54">
        <v>3</v>
      </c>
      <c r="BI342" s="54">
        <v>3</v>
      </c>
      <c r="BJ342" s="54">
        <v>3</v>
      </c>
      <c r="BK342" s="54">
        <v>3</v>
      </c>
      <c r="BL342" s="54">
        <v>2</v>
      </c>
      <c r="BM342" s="54">
        <v>2</v>
      </c>
      <c r="BN342" s="54">
        <v>3</v>
      </c>
      <c r="BO342" s="54">
        <v>1</v>
      </c>
      <c r="BP342" s="54">
        <v>4</v>
      </c>
      <c r="BQ342">
        <f t="shared" si="84"/>
        <v>31</v>
      </c>
      <c r="BR342">
        <f t="shared" si="93"/>
        <v>79</v>
      </c>
      <c r="BS342">
        <f t="shared" si="85"/>
        <v>20</v>
      </c>
    </row>
    <row r="343" spans="1:71" ht="15.75" customHeight="1" x14ac:dyDescent="0.35">
      <c r="A343" s="53">
        <v>43353.80609953704</v>
      </c>
      <c r="B343" s="19" t="s">
        <v>59</v>
      </c>
      <c r="C343" s="1" t="str">
        <f t="shared" si="77"/>
        <v>???</v>
      </c>
      <c r="D343" s="1" t="str">
        <f t="shared" si="78"/>
        <v>3. В загоне</v>
      </c>
      <c r="E343" s="1" t="str">
        <f t="shared" si="86"/>
        <v>1. Высокий</v>
      </c>
      <c r="F343" s="1" t="str">
        <f t="shared" si="79"/>
        <v>2. Ничотак</v>
      </c>
      <c r="G343" s="1" t="str">
        <f t="shared" si="87"/>
        <v>2. Хрен знает</v>
      </c>
      <c r="H343" s="1" t="str">
        <f t="shared" si="80"/>
        <v>1. Ненавижу</v>
      </c>
      <c r="I343" s="1" t="str">
        <f t="shared" si="88"/>
        <v>3. Нервяка</v>
      </c>
      <c r="J343" t="str">
        <f t="shared" si="89"/>
        <v>1. Недавно</v>
      </c>
      <c r="K343" t="str">
        <f t="shared" si="90"/>
        <v>3. Большой</v>
      </c>
      <c r="L343" t="str">
        <f t="shared" si="91"/>
        <v>3. Крута!!!</v>
      </c>
      <c r="M343" t="str">
        <f t="shared" si="92"/>
        <v>1. Низкие ДУ</v>
      </c>
      <c r="N343" t="str">
        <f t="shared" si="83"/>
        <v>1. Ниче, подождут</v>
      </c>
      <c r="O343" s="54">
        <v>37</v>
      </c>
      <c r="P343" s="54">
        <v>21</v>
      </c>
      <c r="Q343" s="54">
        <v>5</v>
      </c>
      <c r="R343" s="54">
        <v>2</v>
      </c>
      <c r="S343" s="54">
        <v>1</v>
      </c>
      <c r="T343" s="54">
        <v>16</v>
      </c>
      <c r="U343" s="54">
        <v>6</v>
      </c>
      <c r="V343" s="54">
        <v>7</v>
      </c>
      <c r="W343" s="54">
        <v>5</v>
      </c>
      <c r="X343" s="54">
        <v>5</v>
      </c>
      <c r="Y343" s="54">
        <v>2</v>
      </c>
      <c r="Z343" s="54">
        <v>1</v>
      </c>
      <c r="AA343" s="54">
        <v>4</v>
      </c>
      <c r="AB343" s="54">
        <v>2</v>
      </c>
      <c r="AC343" s="54">
        <v>3</v>
      </c>
      <c r="AD343" s="54">
        <v>3</v>
      </c>
      <c r="AE343" s="54">
        <v>3</v>
      </c>
      <c r="AF343" s="54">
        <v>4</v>
      </c>
      <c r="AG343" s="54">
        <v>3</v>
      </c>
      <c r="AH343" s="54">
        <v>4</v>
      </c>
      <c r="AI343" s="54">
        <v>4</v>
      </c>
      <c r="AJ343" s="54">
        <v>4</v>
      </c>
      <c r="AK343" s="54">
        <v>4</v>
      </c>
      <c r="AL343" s="54">
        <v>4</v>
      </c>
      <c r="AM343" s="54">
        <v>4</v>
      </c>
      <c r="AN343" s="54">
        <v>4</v>
      </c>
      <c r="AO343" s="54">
        <v>4</v>
      </c>
      <c r="AP343" s="54">
        <v>4</v>
      </c>
      <c r="AQ343" s="54">
        <v>4</v>
      </c>
      <c r="AR343" s="54">
        <v>4</v>
      </c>
      <c r="AS343" s="54">
        <v>2</v>
      </c>
      <c r="AT343" s="54">
        <v>4</v>
      </c>
      <c r="AU343" s="54">
        <v>3</v>
      </c>
      <c r="AV343" s="54">
        <v>4</v>
      </c>
      <c r="AW343" s="54">
        <v>4</v>
      </c>
      <c r="AX343" s="54">
        <v>2</v>
      </c>
      <c r="AY343" s="54">
        <v>3</v>
      </c>
      <c r="AZ343" s="54">
        <v>4</v>
      </c>
      <c r="BA343" s="54">
        <v>4</v>
      </c>
      <c r="BB343" s="54">
        <v>4</v>
      </c>
      <c r="BC343" s="54">
        <v>4</v>
      </c>
      <c r="BD343" s="54">
        <v>1</v>
      </c>
      <c r="BE343" s="54">
        <v>2</v>
      </c>
      <c r="BF343" s="54">
        <v>5</v>
      </c>
      <c r="BG343" s="54">
        <v>2</v>
      </c>
      <c r="BH343" s="54">
        <v>5</v>
      </c>
      <c r="BI343" s="54">
        <v>1</v>
      </c>
      <c r="BJ343" s="54">
        <v>1</v>
      </c>
      <c r="BK343" s="54">
        <v>1</v>
      </c>
      <c r="BL343" s="54">
        <v>1</v>
      </c>
      <c r="BM343" s="54">
        <v>2</v>
      </c>
      <c r="BN343" s="54">
        <v>1</v>
      </c>
      <c r="BO343" s="54">
        <v>1</v>
      </c>
      <c r="BP343" s="54">
        <v>5</v>
      </c>
      <c r="BQ343">
        <f t="shared" si="84"/>
        <v>34</v>
      </c>
      <c r="BR343">
        <f t="shared" si="93"/>
        <v>85</v>
      </c>
      <c r="BS343">
        <f t="shared" si="85"/>
        <v>13</v>
      </c>
    </row>
    <row r="344" spans="1:71" ht="15.75" customHeight="1" x14ac:dyDescent="0.35">
      <c r="A344" s="53">
        <v>43353.816412037035</v>
      </c>
      <c r="B344" s="19" t="s">
        <v>59</v>
      </c>
      <c r="C344" s="1" t="str">
        <f t="shared" si="77"/>
        <v>М</v>
      </c>
      <c r="D344" s="1" t="str">
        <f t="shared" si="78"/>
        <v>3. В загоне</v>
      </c>
      <c r="E344" s="1" t="str">
        <f t="shared" si="86"/>
        <v>1. Высокий</v>
      </c>
      <c r="F344" s="1" t="str">
        <f t="shared" si="79"/>
        <v>2. Ничотак</v>
      </c>
      <c r="G344" s="1" t="str">
        <f t="shared" si="87"/>
        <v>2. Хрен знает</v>
      </c>
      <c r="H344" s="1" t="str">
        <f t="shared" si="80"/>
        <v>1. Ненавижу</v>
      </c>
      <c r="I344" s="1" t="str">
        <f t="shared" si="88"/>
        <v>2. Всяко-разно</v>
      </c>
      <c r="J344" t="str">
        <f t="shared" si="89"/>
        <v>2. Вроде был…</v>
      </c>
      <c r="K344" t="str">
        <f t="shared" si="90"/>
        <v>2. Средний</v>
      </c>
      <c r="L344" t="str">
        <f t="shared" si="91"/>
        <v>2. Вроде был…</v>
      </c>
      <c r="M344" t="str">
        <f t="shared" si="92"/>
        <v>2. Смешанно</v>
      </c>
      <c r="N344" t="str">
        <f t="shared" si="83"/>
        <v>3. Простойэтоплоха!</v>
      </c>
      <c r="O344" s="54">
        <v>44</v>
      </c>
      <c r="P344" s="54">
        <v>26</v>
      </c>
      <c r="Q344" s="54">
        <v>1</v>
      </c>
      <c r="R344" s="54">
        <v>3</v>
      </c>
      <c r="S344" s="54">
        <v>5</v>
      </c>
      <c r="T344" s="54">
        <v>14</v>
      </c>
      <c r="U344" s="54">
        <v>5</v>
      </c>
      <c r="V344" s="54">
        <v>3</v>
      </c>
      <c r="W344" s="54">
        <v>4</v>
      </c>
      <c r="X344" s="54">
        <v>4</v>
      </c>
      <c r="Y344" s="54">
        <v>4</v>
      </c>
      <c r="Z344" s="54">
        <v>3</v>
      </c>
      <c r="AA344" s="54">
        <v>4</v>
      </c>
      <c r="AB344" s="54">
        <v>3</v>
      </c>
      <c r="AC344" s="54">
        <v>3</v>
      </c>
      <c r="AD344" s="54">
        <v>3</v>
      </c>
      <c r="AE344" s="54">
        <v>3</v>
      </c>
      <c r="AF344" s="54">
        <v>4</v>
      </c>
      <c r="AG344" s="54">
        <v>2</v>
      </c>
      <c r="AH344" s="54">
        <v>2</v>
      </c>
      <c r="AI344" s="54">
        <v>2</v>
      </c>
      <c r="AJ344" s="54">
        <v>2</v>
      </c>
      <c r="AK344" s="54">
        <v>4</v>
      </c>
      <c r="AL344" s="54">
        <v>4</v>
      </c>
      <c r="AM344" s="54">
        <v>4</v>
      </c>
      <c r="AN344" s="54">
        <v>4</v>
      </c>
      <c r="AO344" s="54">
        <v>4</v>
      </c>
      <c r="AP344" s="54">
        <v>4</v>
      </c>
      <c r="AQ344" s="54">
        <v>4</v>
      </c>
      <c r="AR344" s="54">
        <v>4</v>
      </c>
      <c r="AS344" s="54">
        <v>2</v>
      </c>
      <c r="AT344" s="54">
        <v>4</v>
      </c>
      <c r="AU344" s="54">
        <v>2</v>
      </c>
      <c r="AV344" s="54">
        <v>3</v>
      </c>
      <c r="AW344" s="54">
        <v>4</v>
      </c>
      <c r="AX344" s="54">
        <v>4</v>
      </c>
      <c r="AY344" s="54">
        <v>2</v>
      </c>
      <c r="AZ344" s="54">
        <v>3</v>
      </c>
      <c r="BA344" s="54">
        <v>4</v>
      </c>
      <c r="BB344" s="54">
        <v>4</v>
      </c>
      <c r="BC344" s="54">
        <v>4</v>
      </c>
      <c r="BD344" s="54">
        <v>1</v>
      </c>
      <c r="BE344" s="54">
        <v>2</v>
      </c>
      <c r="BF344" s="54">
        <v>5</v>
      </c>
      <c r="BG344" s="54">
        <v>3</v>
      </c>
      <c r="BH344" s="54">
        <v>3</v>
      </c>
      <c r="BI344" s="54">
        <v>5</v>
      </c>
      <c r="BJ344" s="54">
        <v>3</v>
      </c>
      <c r="BK344" s="54">
        <v>4</v>
      </c>
      <c r="BL344" s="54">
        <v>3</v>
      </c>
      <c r="BM344" s="54">
        <v>4</v>
      </c>
      <c r="BN344" s="54">
        <v>2</v>
      </c>
      <c r="BO344" s="54">
        <v>1</v>
      </c>
      <c r="BP344" s="54">
        <v>4</v>
      </c>
      <c r="BQ344">
        <f t="shared" si="84"/>
        <v>33</v>
      </c>
      <c r="BR344">
        <f t="shared" si="93"/>
        <v>77</v>
      </c>
      <c r="BS344">
        <f t="shared" si="85"/>
        <v>25</v>
      </c>
    </row>
    <row r="345" spans="1:71" ht="15.75" customHeight="1" x14ac:dyDescent="0.35">
      <c r="A345" s="53">
        <v>43353.828472222223</v>
      </c>
      <c r="B345" s="19" t="s">
        <v>59</v>
      </c>
      <c r="C345" s="1" t="str">
        <f t="shared" si="77"/>
        <v>???</v>
      </c>
      <c r="D345" s="1" t="str">
        <f t="shared" si="78"/>
        <v>2. Усталый</v>
      </c>
      <c r="E345" s="1" t="str">
        <f t="shared" si="86"/>
        <v>1. Высокий</v>
      </c>
      <c r="F345" s="1" t="str">
        <f t="shared" si="79"/>
        <v>1. Молодой</v>
      </c>
      <c r="G345" s="1" t="str">
        <f t="shared" si="87"/>
        <v>2. Хрен знает</v>
      </c>
      <c r="H345" s="1" t="str">
        <f t="shared" si="80"/>
        <v>3. Люблю</v>
      </c>
      <c r="I345" s="1" t="str">
        <f t="shared" si="88"/>
        <v>2. Всяко-разно</v>
      </c>
      <c r="J345" t="str">
        <f t="shared" si="89"/>
        <v>1. Недавно</v>
      </c>
      <c r="K345" t="str">
        <f t="shared" si="90"/>
        <v>1. КороткийНедавно</v>
      </c>
      <c r="L345" t="str">
        <f t="shared" si="91"/>
        <v>3. Крута!!!</v>
      </c>
      <c r="M345" t="str">
        <f t="shared" si="92"/>
        <v>3. нимагубезпочты</v>
      </c>
      <c r="N345" t="str">
        <f t="shared" si="83"/>
        <v>3. Простойэтоплоха!</v>
      </c>
      <c r="O345" s="54">
        <v>28</v>
      </c>
      <c r="P345" s="54">
        <v>7</v>
      </c>
      <c r="Q345" s="54">
        <v>2</v>
      </c>
      <c r="R345" s="54">
        <v>6</v>
      </c>
      <c r="S345" s="54">
        <v>4</v>
      </c>
      <c r="T345" s="54">
        <v>4</v>
      </c>
      <c r="U345" s="54">
        <v>6</v>
      </c>
      <c r="V345" s="54">
        <v>5</v>
      </c>
      <c r="W345" s="54">
        <v>4</v>
      </c>
      <c r="X345" s="54">
        <v>3</v>
      </c>
      <c r="Y345" s="54">
        <v>2</v>
      </c>
      <c r="Z345" s="54">
        <v>2</v>
      </c>
      <c r="AA345" s="54">
        <v>4</v>
      </c>
      <c r="AB345" s="54">
        <v>3</v>
      </c>
      <c r="AC345" s="54">
        <v>3</v>
      </c>
      <c r="AD345" s="54">
        <v>3</v>
      </c>
      <c r="AE345" s="54">
        <v>3</v>
      </c>
      <c r="AF345" s="54">
        <v>4</v>
      </c>
      <c r="AG345" s="54">
        <v>4</v>
      </c>
      <c r="AH345" s="54">
        <v>4</v>
      </c>
      <c r="AI345" s="54">
        <v>3</v>
      </c>
      <c r="AJ345" s="54">
        <v>3</v>
      </c>
      <c r="AK345" s="54">
        <v>4</v>
      </c>
      <c r="AL345" s="54">
        <v>3</v>
      </c>
      <c r="AM345" s="54">
        <v>3</v>
      </c>
      <c r="AN345" s="54">
        <v>4</v>
      </c>
      <c r="AO345" s="54">
        <v>3</v>
      </c>
      <c r="AP345" s="54">
        <v>3</v>
      </c>
      <c r="AQ345" s="54">
        <v>3</v>
      </c>
      <c r="AR345" s="54">
        <v>2</v>
      </c>
      <c r="AS345" s="54">
        <v>2</v>
      </c>
      <c r="AT345" s="54">
        <v>2</v>
      </c>
      <c r="AU345" s="54">
        <v>4</v>
      </c>
      <c r="AV345" s="54">
        <v>3</v>
      </c>
      <c r="AW345" s="54">
        <v>2</v>
      </c>
      <c r="AX345" s="54">
        <v>3</v>
      </c>
      <c r="AY345" s="54">
        <v>2</v>
      </c>
      <c r="AZ345" s="54">
        <v>4</v>
      </c>
      <c r="BA345" s="54">
        <v>2</v>
      </c>
      <c r="BB345" s="54">
        <v>4</v>
      </c>
      <c r="BC345" s="54">
        <v>4</v>
      </c>
      <c r="BD345" s="54">
        <v>1</v>
      </c>
      <c r="BE345" s="54">
        <v>2</v>
      </c>
      <c r="BF345" s="54">
        <v>5</v>
      </c>
      <c r="BG345" s="54">
        <v>4</v>
      </c>
      <c r="BH345" s="54">
        <v>3</v>
      </c>
      <c r="BI345" s="54">
        <v>5</v>
      </c>
      <c r="BJ345" s="54">
        <v>3</v>
      </c>
      <c r="BK345" s="54">
        <v>5</v>
      </c>
      <c r="BL345" s="54">
        <v>4</v>
      </c>
      <c r="BM345" s="54">
        <v>5</v>
      </c>
      <c r="BN345" s="54">
        <v>4</v>
      </c>
      <c r="BO345" s="54">
        <v>1</v>
      </c>
      <c r="BP345" s="54">
        <v>4</v>
      </c>
      <c r="BQ345">
        <f t="shared" si="84"/>
        <v>31</v>
      </c>
      <c r="BR345">
        <f t="shared" si="93"/>
        <v>70</v>
      </c>
      <c r="BS345">
        <f t="shared" si="85"/>
        <v>30</v>
      </c>
    </row>
    <row r="346" spans="1:71" ht="15.75" customHeight="1" x14ac:dyDescent="0.35">
      <c r="A346" s="53">
        <v>43353.839884259258</v>
      </c>
      <c r="B346" s="19" t="s">
        <v>59</v>
      </c>
      <c r="C346" s="1" t="str">
        <f t="shared" si="77"/>
        <v>???</v>
      </c>
      <c r="D346" s="1" t="str">
        <f t="shared" si="78"/>
        <v>2. Усталый</v>
      </c>
      <c r="E346" s="1" t="str">
        <f t="shared" si="86"/>
        <v>2. Умеренный</v>
      </c>
      <c r="F346" s="1" t="str">
        <f t="shared" si="79"/>
        <v>3. Старый</v>
      </c>
      <c r="G346" s="1" t="str">
        <f t="shared" si="87"/>
        <v>2. Хрен знает</v>
      </c>
      <c r="H346" s="1" t="str">
        <f t="shared" si="80"/>
        <v>2. Ну так...</v>
      </c>
      <c r="I346" s="1" t="str">
        <f t="shared" si="88"/>
        <v>3. Нервяка</v>
      </c>
      <c r="J346" t="str">
        <f t="shared" si="89"/>
        <v>1. Недавно</v>
      </c>
      <c r="K346" t="str">
        <f t="shared" si="90"/>
        <v>2. Средний</v>
      </c>
      <c r="L346" t="str">
        <f t="shared" si="91"/>
        <v>3. Крута!!!</v>
      </c>
      <c r="M346" t="str">
        <f t="shared" si="92"/>
        <v>1. Низкие ДУ</v>
      </c>
      <c r="N346" t="str">
        <f t="shared" si="83"/>
        <v>1. Ниче, подождут</v>
      </c>
      <c r="O346" s="54">
        <v>47</v>
      </c>
      <c r="P346" s="54">
        <v>25</v>
      </c>
      <c r="Q346" s="54">
        <v>2</v>
      </c>
      <c r="R346" s="54">
        <v>5</v>
      </c>
      <c r="S346" s="54">
        <v>1</v>
      </c>
      <c r="T346" s="54">
        <v>10</v>
      </c>
      <c r="U346" s="54">
        <v>7</v>
      </c>
      <c r="V346" s="54">
        <v>6</v>
      </c>
      <c r="W346" s="54">
        <v>4</v>
      </c>
      <c r="X346" s="54">
        <v>3</v>
      </c>
      <c r="Y346" s="54">
        <v>3</v>
      </c>
      <c r="Z346" s="54">
        <v>2</v>
      </c>
      <c r="AA346" s="54">
        <v>2</v>
      </c>
      <c r="AB346" s="54">
        <v>3</v>
      </c>
      <c r="AC346" s="54">
        <v>2</v>
      </c>
      <c r="AD346" s="54">
        <v>3</v>
      </c>
      <c r="AE346" s="54">
        <v>4</v>
      </c>
      <c r="AF346" s="54">
        <v>3</v>
      </c>
      <c r="AG346" s="54">
        <v>2</v>
      </c>
      <c r="AH346" s="54">
        <v>2</v>
      </c>
      <c r="AI346" s="54">
        <v>2</v>
      </c>
      <c r="AJ346" s="54">
        <v>3</v>
      </c>
      <c r="AK346" s="54">
        <v>4</v>
      </c>
      <c r="AL346" s="54">
        <v>3</v>
      </c>
      <c r="AM346" s="54">
        <v>2</v>
      </c>
      <c r="AN346" s="54">
        <v>1</v>
      </c>
      <c r="AO346" s="54">
        <v>4</v>
      </c>
      <c r="AP346" s="54">
        <v>3</v>
      </c>
      <c r="AQ346" s="54">
        <v>3</v>
      </c>
      <c r="AR346" s="54">
        <v>2</v>
      </c>
      <c r="AS346" s="54">
        <v>1</v>
      </c>
      <c r="AT346" s="54">
        <v>1</v>
      </c>
      <c r="AU346" s="54">
        <v>2</v>
      </c>
      <c r="AV346" s="54">
        <v>2</v>
      </c>
      <c r="AW346" s="54">
        <v>3</v>
      </c>
      <c r="AX346" s="54">
        <v>2</v>
      </c>
      <c r="AY346" s="54">
        <v>2</v>
      </c>
      <c r="AZ346" s="54">
        <v>4</v>
      </c>
      <c r="BA346" s="54">
        <v>3</v>
      </c>
      <c r="BB346" s="54">
        <v>2</v>
      </c>
      <c r="BC346" s="54">
        <v>3</v>
      </c>
      <c r="BD346" s="54">
        <v>2</v>
      </c>
      <c r="BE346" s="54">
        <v>2</v>
      </c>
      <c r="BF346" s="54">
        <v>4</v>
      </c>
      <c r="BG346" s="54">
        <v>3</v>
      </c>
      <c r="BH346" s="54">
        <v>4</v>
      </c>
      <c r="BI346" s="54">
        <v>1</v>
      </c>
      <c r="BJ346" s="54">
        <v>2</v>
      </c>
      <c r="BK346" s="54">
        <v>1</v>
      </c>
      <c r="BL346" s="54">
        <v>1</v>
      </c>
      <c r="BM346" s="54">
        <v>2</v>
      </c>
      <c r="BN346" s="54">
        <v>2</v>
      </c>
      <c r="BO346" s="54">
        <v>1</v>
      </c>
      <c r="BP346" s="54">
        <v>5</v>
      </c>
      <c r="BQ346">
        <f t="shared" si="84"/>
        <v>31</v>
      </c>
      <c r="BR346">
        <f t="shared" si="93"/>
        <v>58</v>
      </c>
      <c r="BS346">
        <f t="shared" si="85"/>
        <v>14</v>
      </c>
    </row>
    <row r="347" spans="1:71" ht="15.75" customHeight="1" x14ac:dyDescent="0.35">
      <c r="A347" s="53">
        <v>43353.844768518517</v>
      </c>
      <c r="B347" s="19" t="s">
        <v>59</v>
      </c>
      <c r="C347" s="1" t="str">
        <f t="shared" si="77"/>
        <v>???</v>
      </c>
      <c r="D347" s="1" t="str">
        <f t="shared" si="78"/>
        <v>1. Не уставший</v>
      </c>
      <c r="E347" s="1" t="str">
        <f t="shared" si="86"/>
        <v>2. Умеренный</v>
      </c>
      <c r="F347" s="1" t="str">
        <f t="shared" si="79"/>
        <v>2. Ничотак</v>
      </c>
      <c r="G347" s="1" t="str">
        <f t="shared" si="87"/>
        <v>2. Хрен знает</v>
      </c>
      <c r="H347" s="1" t="str">
        <f t="shared" si="80"/>
        <v>3. Люблю</v>
      </c>
      <c r="I347" s="1" t="str">
        <f t="shared" si="88"/>
        <v>3. Нервяка</v>
      </c>
      <c r="J347" t="str">
        <f t="shared" si="89"/>
        <v>1. Недавно</v>
      </c>
      <c r="K347" t="str">
        <f t="shared" si="90"/>
        <v>1. КороткийНедавно</v>
      </c>
      <c r="L347" t="str">
        <f t="shared" si="91"/>
        <v>3. Крута!!!</v>
      </c>
      <c r="M347" t="str">
        <f t="shared" si="92"/>
        <v>2. Смешанно</v>
      </c>
      <c r="N347" t="str">
        <f t="shared" si="83"/>
        <v>1. Ниче, подождут</v>
      </c>
      <c r="O347" s="54">
        <v>36</v>
      </c>
      <c r="P347" s="54">
        <v>18</v>
      </c>
      <c r="Q347" s="54">
        <v>6</v>
      </c>
      <c r="R347" s="54">
        <v>7</v>
      </c>
      <c r="S347" s="54">
        <v>0</v>
      </c>
      <c r="T347" s="54">
        <v>5</v>
      </c>
      <c r="U347" s="54">
        <v>6</v>
      </c>
      <c r="V347" s="54">
        <v>6</v>
      </c>
      <c r="W347" s="54">
        <v>4</v>
      </c>
      <c r="X347" s="54">
        <v>2</v>
      </c>
      <c r="Y347" s="54">
        <v>1</v>
      </c>
      <c r="Z347" s="54">
        <v>3</v>
      </c>
      <c r="AA347" s="54">
        <v>3</v>
      </c>
      <c r="AB347" s="54">
        <v>2</v>
      </c>
      <c r="AC347" s="54">
        <v>1</v>
      </c>
      <c r="AD347" s="54">
        <v>1</v>
      </c>
      <c r="AE347" s="54">
        <v>2</v>
      </c>
      <c r="AF347" s="54">
        <v>4</v>
      </c>
      <c r="AG347" s="54">
        <v>3</v>
      </c>
      <c r="AH347" s="54">
        <v>4</v>
      </c>
      <c r="AI347" s="54">
        <v>4</v>
      </c>
      <c r="AJ347" s="54">
        <v>3</v>
      </c>
      <c r="AK347" s="54">
        <v>4</v>
      </c>
      <c r="AL347" s="54">
        <v>4</v>
      </c>
      <c r="AM347" s="54">
        <v>2</v>
      </c>
      <c r="AN347" s="54">
        <v>2</v>
      </c>
      <c r="AO347" s="54">
        <v>3</v>
      </c>
      <c r="AP347" s="54">
        <v>2</v>
      </c>
      <c r="AQ347" s="54">
        <v>2</v>
      </c>
      <c r="AR347" s="54">
        <v>2</v>
      </c>
      <c r="AS347" s="54">
        <v>2</v>
      </c>
      <c r="AT347" s="54">
        <v>2</v>
      </c>
      <c r="AU347" s="54">
        <v>3</v>
      </c>
      <c r="AV347" s="54">
        <v>3</v>
      </c>
      <c r="AW347" s="54">
        <v>4</v>
      </c>
      <c r="AX347" s="54">
        <v>4</v>
      </c>
      <c r="AY347" s="54">
        <v>4</v>
      </c>
      <c r="AZ347" s="54">
        <v>3</v>
      </c>
      <c r="BA347" s="54">
        <v>2</v>
      </c>
      <c r="BB347" s="54">
        <v>2</v>
      </c>
      <c r="BC347" s="54">
        <v>2</v>
      </c>
      <c r="BD347" s="54">
        <v>2</v>
      </c>
      <c r="BE347" s="54">
        <v>2</v>
      </c>
      <c r="BF347" s="54">
        <v>5</v>
      </c>
      <c r="BG347" s="54">
        <v>5</v>
      </c>
      <c r="BH347" s="54">
        <v>4</v>
      </c>
      <c r="BI347" s="54">
        <v>5</v>
      </c>
      <c r="BJ347" s="54">
        <v>4</v>
      </c>
      <c r="BK347" s="54">
        <v>4</v>
      </c>
      <c r="BL347" s="54">
        <v>2</v>
      </c>
      <c r="BM347" s="54">
        <v>1</v>
      </c>
      <c r="BN347" s="54">
        <v>5</v>
      </c>
      <c r="BO347" s="54">
        <v>3</v>
      </c>
      <c r="BP347" s="54">
        <v>5</v>
      </c>
      <c r="BQ347">
        <f t="shared" si="84"/>
        <v>21</v>
      </c>
      <c r="BR347">
        <f t="shared" si="93"/>
        <v>67</v>
      </c>
      <c r="BS347">
        <f t="shared" si="85"/>
        <v>28</v>
      </c>
    </row>
    <row r="348" spans="1:71" ht="15.75" customHeight="1" x14ac:dyDescent="0.35">
      <c r="A348" s="53">
        <v>43353.861597222225</v>
      </c>
      <c r="B348" s="19" t="s">
        <v>58</v>
      </c>
      <c r="C348" s="1" t="str">
        <f t="shared" si="77"/>
        <v>ЖКСП</v>
      </c>
      <c r="D348" s="1" t="str">
        <f t="shared" si="78"/>
        <v>2. Усталый</v>
      </c>
      <c r="E348" s="1" t="str">
        <f t="shared" si="86"/>
        <v>1. Высокий</v>
      </c>
      <c r="F348" s="1" t="str">
        <f t="shared" si="79"/>
        <v>2. Ничотак</v>
      </c>
      <c r="G348" s="1" t="str">
        <f t="shared" si="87"/>
        <v>3. Не заменим</v>
      </c>
      <c r="H348" s="1" t="str">
        <f t="shared" si="80"/>
        <v>3. Люблю</v>
      </c>
      <c r="I348" s="1" t="str">
        <f t="shared" si="88"/>
        <v>3. Нервяка</v>
      </c>
      <c r="J348" t="str">
        <f t="shared" si="89"/>
        <v>2. Вроде был…</v>
      </c>
      <c r="K348" t="str">
        <f t="shared" si="90"/>
        <v>2. Средний</v>
      </c>
      <c r="L348" t="str">
        <f t="shared" si="91"/>
        <v>2. Вроде был…</v>
      </c>
      <c r="M348" t="str">
        <f t="shared" si="92"/>
        <v>2. Смешанно</v>
      </c>
      <c r="N348" t="str">
        <f t="shared" si="83"/>
        <v>3. Простойэтоплоха!</v>
      </c>
      <c r="O348" s="54">
        <v>38</v>
      </c>
      <c r="P348" s="54">
        <v>20</v>
      </c>
      <c r="Q348" s="54">
        <v>10</v>
      </c>
      <c r="R348" s="54">
        <v>6</v>
      </c>
      <c r="S348" s="54">
        <v>6</v>
      </c>
      <c r="T348" s="54">
        <v>7</v>
      </c>
      <c r="U348" s="54">
        <v>4</v>
      </c>
      <c r="V348" s="54">
        <v>6</v>
      </c>
      <c r="W348" s="54">
        <v>4</v>
      </c>
      <c r="X348" s="54">
        <v>4</v>
      </c>
      <c r="Y348" s="54">
        <v>2</v>
      </c>
      <c r="Z348" s="54">
        <v>4</v>
      </c>
      <c r="AA348" s="54">
        <v>3</v>
      </c>
      <c r="AB348" s="54">
        <v>3</v>
      </c>
      <c r="AC348" s="54">
        <v>2</v>
      </c>
      <c r="AD348" s="54">
        <v>2</v>
      </c>
      <c r="AE348" s="54">
        <v>2</v>
      </c>
      <c r="AF348" s="54">
        <v>3</v>
      </c>
      <c r="AG348" s="54">
        <v>3</v>
      </c>
      <c r="AH348" s="54">
        <v>3</v>
      </c>
      <c r="AI348" s="54">
        <v>4</v>
      </c>
      <c r="AJ348" s="54">
        <v>4</v>
      </c>
      <c r="AK348" s="54">
        <v>3</v>
      </c>
      <c r="AL348" s="54">
        <v>3</v>
      </c>
      <c r="AM348" s="54">
        <v>4</v>
      </c>
      <c r="AN348" s="54">
        <v>3</v>
      </c>
      <c r="AO348" s="54">
        <v>4</v>
      </c>
      <c r="AP348" s="54">
        <v>4</v>
      </c>
      <c r="AQ348" s="54">
        <v>3</v>
      </c>
      <c r="AR348" s="54">
        <v>3</v>
      </c>
      <c r="AS348" s="54">
        <v>2</v>
      </c>
      <c r="AT348" s="54">
        <v>2</v>
      </c>
      <c r="AU348" s="54">
        <v>4</v>
      </c>
      <c r="AV348" s="54">
        <v>3</v>
      </c>
      <c r="AW348" s="54">
        <v>4</v>
      </c>
      <c r="AX348" s="54">
        <v>3</v>
      </c>
      <c r="AY348" s="54">
        <v>4</v>
      </c>
      <c r="AZ348" s="54">
        <v>4</v>
      </c>
      <c r="BA348" s="54">
        <v>2</v>
      </c>
      <c r="BB348" s="54">
        <v>2</v>
      </c>
      <c r="BC348" s="54">
        <v>3</v>
      </c>
      <c r="BD348" s="54">
        <v>4</v>
      </c>
      <c r="BE348" s="54">
        <v>2</v>
      </c>
      <c r="BF348" s="54">
        <v>4</v>
      </c>
      <c r="BG348" s="54">
        <v>4</v>
      </c>
      <c r="BH348" s="54">
        <v>3</v>
      </c>
      <c r="BI348" s="54">
        <v>5</v>
      </c>
      <c r="BJ348" s="54">
        <v>4</v>
      </c>
      <c r="BK348" s="54">
        <v>2</v>
      </c>
      <c r="BL348" s="54">
        <v>4</v>
      </c>
      <c r="BM348" s="54">
        <v>5</v>
      </c>
      <c r="BN348" s="54">
        <v>3</v>
      </c>
      <c r="BO348" s="54">
        <v>1</v>
      </c>
      <c r="BP348" s="54">
        <v>7</v>
      </c>
      <c r="BQ348">
        <f t="shared" si="84"/>
        <v>27</v>
      </c>
      <c r="BR348">
        <f t="shared" si="93"/>
        <v>77</v>
      </c>
      <c r="BS348">
        <f t="shared" si="85"/>
        <v>27</v>
      </c>
    </row>
    <row r="349" spans="1:71" ht="15.75" customHeight="1" x14ac:dyDescent="0.35">
      <c r="A349" s="53">
        <v>43353.89402777778</v>
      </c>
      <c r="B349" s="19" t="s">
        <v>59</v>
      </c>
      <c r="C349" s="1" t="str">
        <f t="shared" si="77"/>
        <v>М</v>
      </c>
      <c r="D349" s="1" t="str">
        <f t="shared" si="78"/>
        <v>2. Усталый</v>
      </c>
      <c r="E349" s="1" t="str">
        <f t="shared" si="86"/>
        <v>1. Высокий</v>
      </c>
      <c r="F349" s="1" t="str">
        <f t="shared" si="79"/>
        <v>2. Ничотак</v>
      </c>
      <c r="G349" s="1" t="str">
        <f t="shared" si="87"/>
        <v>3. Не заменим</v>
      </c>
      <c r="H349" s="1" t="str">
        <f t="shared" si="80"/>
        <v>3. Люблю</v>
      </c>
      <c r="I349" s="1" t="str">
        <f t="shared" si="88"/>
        <v>2. Всяко-разно</v>
      </c>
      <c r="J349" t="str">
        <f t="shared" si="89"/>
        <v>2. Вроде был…</v>
      </c>
      <c r="K349" t="str">
        <f t="shared" si="90"/>
        <v>2. Средний</v>
      </c>
      <c r="L349" t="str">
        <f t="shared" si="91"/>
        <v>3. Крута!!!</v>
      </c>
      <c r="M349" t="str">
        <f t="shared" si="92"/>
        <v>1. Низкие ДУ</v>
      </c>
      <c r="N349" t="str">
        <f t="shared" si="83"/>
        <v>1. Ниче, подождут</v>
      </c>
      <c r="O349" s="54">
        <v>32</v>
      </c>
      <c r="P349" s="54">
        <v>14</v>
      </c>
      <c r="Q349" s="54">
        <v>1</v>
      </c>
      <c r="R349" s="54">
        <v>6</v>
      </c>
      <c r="S349" s="54">
        <v>6</v>
      </c>
      <c r="T349" s="54">
        <v>7</v>
      </c>
      <c r="U349" s="54">
        <v>6</v>
      </c>
      <c r="V349" s="54">
        <v>4</v>
      </c>
      <c r="W349" s="54">
        <v>4</v>
      </c>
      <c r="X349" s="54">
        <v>3</v>
      </c>
      <c r="Y349" s="54">
        <v>1</v>
      </c>
      <c r="Z349" s="54">
        <v>3</v>
      </c>
      <c r="AA349" s="54">
        <v>2</v>
      </c>
      <c r="AB349" s="54">
        <v>2</v>
      </c>
      <c r="AC349" s="54">
        <v>2</v>
      </c>
      <c r="AD349" s="54">
        <v>2</v>
      </c>
      <c r="AE349" s="54">
        <v>4</v>
      </c>
      <c r="AF349" s="54">
        <v>4</v>
      </c>
      <c r="AG349" s="54">
        <v>3</v>
      </c>
      <c r="AH349" s="54">
        <v>4</v>
      </c>
      <c r="AI349" s="54">
        <v>3</v>
      </c>
      <c r="AJ349" s="54">
        <v>3</v>
      </c>
      <c r="AK349" s="54">
        <v>3</v>
      </c>
      <c r="AL349" s="54">
        <v>3</v>
      </c>
      <c r="AM349" s="54">
        <v>2</v>
      </c>
      <c r="AN349" s="54">
        <v>2</v>
      </c>
      <c r="AO349" s="54">
        <v>4</v>
      </c>
      <c r="AP349" s="54">
        <v>4</v>
      </c>
      <c r="AQ349" s="54">
        <v>4</v>
      </c>
      <c r="AR349" s="54">
        <v>2</v>
      </c>
      <c r="AS349" s="54">
        <v>2</v>
      </c>
      <c r="AT349" s="54">
        <v>2</v>
      </c>
      <c r="AU349" s="54">
        <v>2</v>
      </c>
      <c r="AV349" s="54">
        <v>4</v>
      </c>
      <c r="AW349" s="54">
        <v>3</v>
      </c>
      <c r="AX349" s="54">
        <v>3</v>
      </c>
      <c r="AY349" s="54">
        <v>3</v>
      </c>
      <c r="AZ349" s="54">
        <v>4</v>
      </c>
      <c r="BA349" s="54">
        <v>4</v>
      </c>
      <c r="BB349" s="54">
        <v>4</v>
      </c>
      <c r="BC349" s="54">
        <v>3</v>
      </c>
      <c r="BD349" s="54">
        <v>4</v>
      </c>
      <c r="BE349" s="54">
        <v>2</v>
      </c>
      <c r="BF349" s="54">
        <v>5</v>
      </c>
      <c r="BG349" s="54">
        <v>5</v>
      </c>
      <c r="BH349" s="54">
        <v>5</v>
      </c>
      <c r="BI349" s="54">
        <v>5</v>
      </c>
      <c r="BJ349" s="54">
        <v>1</v>
      </c>
      <c r="BK349" s="54">
        <v>1</v>
      </c>
      <c r="BL349" s="54">
        <v>2</v>
      </c>
      <c r="BM349" s="54">
        <v>1</v>
      </c>
      <c r="BN349" s="54">
        <v>1</v>
      </c>
      <c r="BO349" s="54">
        <v>1</v>
      </c>
      <c r="BP349" s="54">
        <v>6</v>
      </c>
      <c r="BQ349">
        <f t="shared" si="84"/>
        <v>25</v>
      </c>
      <c r="BR349">
        <f t="shared" si="93"/>
        <v>74</v>
      </c>
      <c r="BS349">
        <f t="shared" si="85"/>
        <v>17</v>
      </c>
    </row>
    <row r="350" spans="1:71" ht="15.75" customHeight="1" x14ac:dyDescent="0.35">
      <c r="A350" s="53">
        <v>43353.896886574075</v>
      </c>
      <c r="B350" s="19" t="s">
        <v>59</v>
      </c>
      <c r="C350" s="1" t="str">
        <f t="shared" si="77"/>
        <v>М</v>
      </c>
      <c r="D350" s="1" t="str">
        <f t="shared" si="78"/>
        <v>2. Усталый</v>
      </c>
      <c r="E350" s="1" t="str">
        <f t="shared" si="86"/>
        <v>2. Умеренный</v>
      </c>
      <c r="F350" s="1" t="str">
        <f t="shared" si="79"/>
        <v>2. Ничотак</v>
      </c>
      <c r="G350" s="1" t="str">
        <f t="shared" si="87"/>
        <v>2. Хрен знает</v>
      </c>
      <c r="H350" s="1" t="str">
        <f t="shared" si="80"/>
        <v>1. Ненавижу</v>
      </c>
      <c r="I350" s="1" t="str">
        <f t="shared" si="88"/>
        <v>3. Нервяка</v>
      </c>
      <c r="J350" t="str">
        <f t="shared" si="89"/>
        <v>2. Вроде был…</v>
      </c>
      <c r="K350" t="str">
        <f t="shared" si="90"/>
        <v>2. Средний</v>
      </c>
      <c r="L350" t="str">
        <f t="shared" si="91"/>
        <v>2. Вроде был…</v>
      </c>
      <c r="M350" t="str">
        <f t="shared" si="92"/>
        <v>1. Низкие ДУ</v>
      </c>
      <c r="N350" t="str">
        <f t="shared" si="83"/>
        <v>1. Ниче, подождут</v>
      </c>
      <c r="O350" s="54">
        <v>35</v>
      </c>
      <c r="P350" s="54">
        <v>29</v>
      </c>
      <c r="Q350" s="54">
        <v>0</v>
      </c>
      <c r="R350" s="54">
        <v>3</v>
      </c>
      <c r="S350" s="54">
        <v>5</v>
      </c>
      <c r="T350" s="54">
        <v>7</v>
      </c>
      <c r="U350" s="54">
        <v>5</v>
      </c>
      <c r="V350" s="54">
        <v>6</v>
      </c>
      <c r="W350" s="54">
        <v>4</v>
      </c>
      <c r="X350" s="54">
        <v>2</v>
      </c>
      <c r="Y350" s="54">
        <v>2</v>
      </c>
      <c r="Z350" s="54">
        <v>3</v>
      </c>
      <c r="AA350" s="54">
        <v>3</v>
      </c>
      <c r="AB350" s="54">
        <v>2</v>
      </c>
      <c r="AC350" s="54">
        <v>2</v>
      </c>
      <c r="AD350" s="54">
        <v>3</v>
      </c>
      <c r="AE350" s="54">
        <v>3</v>
      </c>
      <c r="AF350" s="54">
        <v>2</v>
      </c>
      <c r="AG350" s="54">
        <v>4</v>
      </c>
      <c r="AH350" s="54">
        <v>4</v>
      </c>
      <c r="AI350" s="54">
        <v>3</v>
      </c>
      <c r="AJ350" s="54">
        <v>4</v>
      </c>
      <c r="AK350" s="54">
        <v>2</v>
      </c>
      <c r="AL350" s="54">
        <v>2</v>
      </c>
      <c r="AM350" s="54">
        <v>4</v>
      </c>
      <c r="AN350" s="54">
        <v>4</v>
      </c>
      <c r="AO350" s="54">
        <v>3</v>
      </c>
      <c r="AP350" s="54">
        <v>2</v>
      </c>
      <c r="AQ350" s="54">
        <v>1</v>
      </c>
      <c r="AR350" s="54">
        <v>3</v>
      </c>
      <c r="AS350" s="54">
        <v>3</v>
      </c>
      <c r="AT350" s="54">
        <v>2</v>
      </c>
      <c r="AU350" s="54">
        <v>1</v>
      </c>
      <c r="AV350" s="54">
        <v>2</v>
      </c>
      <c r="AW350" s="54">
        <v>1</v>
      </c>
      <c r="AX350" s="54">
        <v>1</v>
      </c>
      <c r="AY350" s="54">
        <v>2</v>
      </c>
      <c r="AZ350" s="54">
        <v>4</v>
      </c>
      <c r="BA350" s="54">
        <v>2</v>
      </c>
      <c r="BB350" s="54">
        <v>4</v>
      </c>
      <c r="BC350" s="54">
        <v>4</v>
      </c>
      <c r="BD350" s="54">
        <v>4</v>
      </c>
      <c r="BE350" s="54">
        <v>1</v>
      </c>
      <c r="BF350" s="54">
        <v>5</v>
      </c>
      <c r="BG350" s="54">
        <v>3</v>
      </c>
      <c r="BH350" s="54">
        <v>3</v>
      </c>
      <c r="BI350" s="54">
        <v>1</v>
      </c>
      <c r="BJ350" s="54">
        <v>4</v>
      </c>
      <c r="BK350" s="54">
        <v>1</v>
      </c>
      <c r="BL350" s="54">
        <v>1</v>
      </c>
      <c r="BM350" s="54">
        <v>1</v>
      </c>
      <c r="BN350" s="54">
        <v>4</v>
      </c>
      <c r="BO350" s="54">
        <v>1</v>
      </c>
      <c r="BP350" s="54">
        <v>5</v>
      </c>
      <c r="BQ350">
        <f t="shared" si="84"/>
        <v>28</v>
      </c>
      <c r="BR350">
        <f t="shared" si="93"/>
        <v>63</v>
      </c>
      <c r="BS350">
        <f t="shared" si="85"/>
        <v>16</v>
      </c>
    </row>
    <row r="351" spans="1:71" ht="15.75" customHeight="1" x14ac:dyDescent="0.35">
      <c r="A351" s="53">
        <v>43353.904108796298</v>
      </c>
      <c r="B351" s="19" t="s">
        <v>58</v>
      </c>
      <c r="C351" s="1" t="str">
        <f t="shared" si="77"/>
        <v>???</v>
      </c>
      <c r="D351" s="1" t="str">
        <f t="shared" si="78"/>
        <v>2. Усталый</v>
      </c>
      <c r="E351" s="1" t="str">
        <f t="shared" si="86"/>
        <v>3. Низкий</v>
      </c>
      <c r="F351" s="1" t="str">
        <f t="shared" si="79"/>
        <v>2. Ничотак</v>
      </c>
      <c r="G351" s="1" t="str">
        <f t="shared" si="87"/>
        <v>2. Хрен знает</v>
      </c>
      <c r="H351" s="1" t="str">
        <f t="shared" si="80"/>
        <v>1. Ненавижу</v>
      </c>
      <c r="I351" s="1" t="str">
        <f t="shared" si="88"/>
        <v>3. Нервяка</v>
      </c>
      <c r="J351" t="str">
        <f t="shared" si="89"/>
        <v>3. Очень давно</v>
      </c>
      <c r="K351" t="str">
        <f t="shared" si="90"/>
        <v>1. КороткийНедавно</v>
      </c>
      <c r="L351" t="str">
        <f t="shared" si="91"/>
        <v>3. Крута!!!</v>
      </c>
      <c r="M351" t="str">
        <f t="shared" si="92"/>
        <v>1. Низкие ДУ</v>
      </c>
      <c r="N351" t="str">
        <f t="shared" si="83"/>
        <v>1. Ниче, подождут</v>
      </c>
      <c r="O351" s="54">
        <v>33</v>
      </c>
      <c r="P351" s="54">
        <v>17</v>
      </c>
      <c r="Q351" s="54">
        <v>2</v>
      </c>
      <c r="R351" s="54">
        <v>3</v>
      </c>
      <c r="S351" s="54">
        <v>42</v>
      </c>
      <c r="T351" s="54">
        <v>3</v>
      </c>
      <c r="U351" s="54">
        <v>6</v>
      </c>
      <c r="V351" s="54">
        <v>6</v>
      </c>
      <c r="W351" s="54">
        <v>5</v>
      </c>
      <c r="X351" s="54">
        <v>3</v>
      </c>
      <c r="Y351" s="54">
        <v>2</v>
      </c>
      <c r="Z351" s="54">
        <v>2</v>
      </c>
      <c r="AA351" s="54">
        <v>4</v>
      </c>
      <c r="AB351" s="54">
        <v>1</v>
      </c>
      <c r="AC351" s="54">
        <v>3</v>
      </c>
      <c r="AD351" s="54">
        <v>2</v>
      </c>
      <c r="AE351" s="54">
        <v>4</v>
      </c>
      <c r="AF351" s="54">
        <v>2</v>
      </c>
      <c r="AG351" s="54">
        <v>3</v>
      </c>
      <c r="AH351" s="54">
        <v>1</v>
      </c>
      <c r="AI351" s="54">
        <v>1</v>
      </c>
      <c r="AJ351" s="54">
        <v>1</v>
      </c>
      <c r="AK351" s="54">
        <v>1</v>
      </c>
      <c r="AL351" s="54">
        <v>1</v>
      </c>
      <c r="AM351" s="54">
        <v>1</v>
      </c>
      <c r="AN351" s="54">
        <v>1</v>
      </c>
      <c r="AO351" s="54">
        <v>2</v>
      </c>
      <c r="AP351" s="54">
        <v>3</v>
      </c>
      <c r="AQ351" s="54">
        <v>1</v>
      </c>
      <c r="AR351" s="54">
        <v>1</v>
      </c>
      <c r="AS351" s="54">
        <v>1</v>
      </c>
      <c r="AT351" s="54">
        <v>2</v>
      </c>
      <c r="AU351" s="54">
        <v>2</v>
      </c>
      <c r="AV351" s="54">
        <v>1</v>
      </c>
      <c r="AW351" s="54">
        <v>1</v>
      </c>
      <c r="AX351" s="54">
        <v>2</v>
      </c>
      <c r="AY351" s="54">
        <v>3</v>
      </c>
      <c r="AZ351" s="54">
        <v>4</v>
      </c>
      <c r="BA351" s="54">
        <v>3</v>
      </c>
      <c r="BB351" s="54">
        <v>1</v>
      </c>
      <c r="BC351" s="54">
        <v>2</v>
      </c>
      <c r="BD351" s="54">
        <v>3</v>
      </c>
      <c r="BE351" s="54">
        <v>2</v>
      </c>
      <c r="BF351" s="54">
        <v>5</v>
      </c>
      <c r="BG351" s="54">
        <v>4</v>
      </c>
      <c r="BH351" s="54">
        <v>1</v>
      </c>
      <c r="BI351" s="54">
        <v>1</v>
      </c>
      <c r="BJ351" s="54">
        <v>3</v>
      </c>
      <c r="BK351" s="54">
        <v>1</v>
      </c>
      <c r="BL351" s="54">
        <v>1</v>
      </c>
      <c r="BM351" s="54">
        <v>1</v>
      </c>
      <c r="BN351" s="54">
        <v>1</v>
      </c>
      <c r="BO351" s="54">
        <v>1</v>
      </c>
      <c r="BP351" s="54">
        <v>5</v>
      </c>
      <c r="BQ351">
        <f t="shared" si="84"/>
        <v>32</v>
      </c>
      <c r="BR351">
        <f t="shared" si="93"/>
        <v>41</v>
      </c>
      <c r="BS351">
        <f t="shared" si="85"/>
        <v>10</v>
      </c>
    </row>
    <row r="352" spans="1:71" ht="15.75" customHeight="1" x14ac:dyDescent="0.35">
      <c r="A352" s="53">
        <v>43353.948958333334</v>
      </c>
      <c r="B352" s="19" t="s">
        <v>58</v>
      </c>
      <c r="C352" s="1" t="str">
        <f t="shared" si="77"/>
        <v>М</v>
      </c>
      <c r="D352" s="1" t="str">
        <f t="shared" si="78"/>
        <v>3. В загоне</v>
      </c>
      <c r="E352" s="1" t="str">
        <f t="shared" si="86"/>
        <v>1. Высокий</v>
      </c>
      <c r="F352" s="1" t="str">
        <f t="shared" si="79"/>
        <v>2. Ничотак</v>
      </c>
      <c r="G352" s="1" t="str">
        <f t="shared" si="87"/>
        <v>2. Хрен знает</v>
      </c>
      <c r="H352" s="1" t="str">
        <f t="shared" si="80"/>
        <v>2. Ну так...</v>
      </c>
      <c r="I352" s="1" t="str">
        <f t="shared" si="88"/>
        <v>3. Нервяка</v>
      </c>
      <c r="J352" t="str">
        <f t="shared" si="89"/>
        <v>1. Недавно</v>
      </c>
      <c r="K352" t="str">
        <f t="shared" si="90"/>
        <v>1. КороткийНедавно</v>
      </c>
      <c r="L352" t="str">
        <f t="shared" si="91"/>
        <v>2. Вроде был…</v>
      </c>
      <c r="M352" t="str">
        <f t="shared" si="92"/>
        <v>2. Смешанно</v>
      </c>
      <c r="N352" t="str">
        <f t="shared" si="83"/>
        <v>3. Простойэтоплоха!</v>
      </c>
      <c r="O352" s="54">
        <v>30</v>
      </c>
      <c r="P352" s="54">
        <v>10</v>
      </c>
      <c r="Q352" s="19">
        <v>0.5</v>
      </c>
      <c r="R352" s="54">
        <v>4</v>
      </c>
      <c r="S352" s="54">
        <v>2</v>
      </c>
      <c r="T352" s="54">
        <v>4</v>
      </c>
      <c r="U352" s="54">
        <v>4</v>
      </c>
      <c r="V352" s="54">
        <v>7</v>
      </c>
      <c r="W352" s="54">
        <v>5</v>
      </c>
      <c r="X352" s="54">
        <v>3</v>
      </c>
      <c r="Y352" s="54">
        <v>3</v>
      </c>
      <c r="Z352" s="54">
        <v>4</v>
      </c>
      <c r="AA352" s="54">
        <v>3</v>
      </c>
      <c r="AB352" s="54">
        <v>4</v>
      </c>
      <c r="AC352" s="54">
        <v>4</v>
      </c>
      <c r="AD352" s="54">
        <v>4</v>
      </c>
      <c r="AE352" s="54">
        <v>3</v>
      </c>
      <c r="AF352" s="54">
        <v>4</v>
      </c>
      <c r="AG352" s="54">
        <v>3</v>
      </c>
      <c r="AH352" s="54">
        <v>3</v>
      </c>
      <c r="AI352" s="54">
        <v>4</v>
      </c>
      <c r="AJ352" s="54">
        <v>4</v>
      </c>
      <c r="AK352" s="54">
        <v>3</v>
      </c>
      <c r="AL352" s="54">
        <v>3</v>
      </c>
      <c r="AM352" s="54">
        <v>4</v>
      </c>
      <c r="AN352" s="54">
        <v>4</v>
      </c>
      <c r="AO352" s="54">
        <v>4</v>
      </c>
      <c r="AP352" s="54">
        <v>4</v>
      </c>
      <c r="AQ352" s="54">
        <v>4</v>
      </c>
      <c r="AR352" s="54">
        <v>4</v>
      </c>
      <c r="AS352" s="54">
        <v>2</v>
      </c>
      <c r="AT352" s="54">
        <v>3</v>
      </c>
      <c r="AU352" s="54">
        <v>3</v>
      </c>
      <c r="AV352" s="54">
        <v>4</v>
      </c>
      <c r="AW352" s="54">
        <v>3</v>
      </c>
      <c r="AX352" s="54">
        <v>3</v>
      </c>
      <c r="AY352" s="54">
        <v>3</v>
      </c>
      <c r="AZ352" s="54">
        <v>4</v>
      </c>
      <c r="BA352" s="54">
        <v>1</v>
      </c>
      <c r="BB352" s="54">
        <v>2</v>
      </c>
      <c r="BC352" s="54">
        <v>3</v>
      </c>
      <c r="BD352" s="54">
        <v>4</v>
      </c>
      <c r="BE352" s="54">
        <v>4</v>
      </c>
      <c r="BF352" s="54">
        <v>5</v>
      </c>
      <c r="BG352" s="54">
        <v>3</v>
      </c>
      <c r="BH352" s="54">
        <v>5</v>
      </c>
      <c r="BI352" s="54">
        <v>5</v>
      </c>
      <c r="BJ352" s="54">
        <v>4</v>
      </c>
      <c r="BK352" s="54">
        <v>4</v>
      </c>
      <c r="BL352" s="54">
        <v>4</v>
      </c>
      <c r="BM352" s="54">
        <v>4</v>
      </c>
      <c r="BN352" s="54">
        <v>1</v>
      </c>
      <c r="BO352" s="54">
        <v>1</v>
      </c>
      <c r="BP352" s="54">
        <v>4</v>
      </c>
      <c r="BQ352">
        <f t="shared" si="84"/>
        <v>33</v>
      </c>
      <c r="BR352">
        <f t="shared" si="93"/>
        <v>80</v>
      </c>
      <c r="BS352">
        <f t="shared" si="85"/>
        <v>28</v>
      </c>
    </row>
    <row r="353" spans="1:71" ht="15.75" customHeight="1" x14ac:dyDescent="0.35">
      <c r="A353" s="53">
        <v>43353.96837962963</v>
      </c>
      <c r="B353" s="19" t="s">
        <v>59</v>
      </c>
      <c r="C353" s="1" t="str">
        <f t="shared" si="77"/>
        <v>???</v>
      </c>
      <c r="D353" s="1" t="str">
        <f t="shared" si="78"/>
        <v>2. Усталый</v>
      </c>
      <c r="E353" s="1" t="str">
        <f t="shared" si="86"/>
        <v>1. Высокий</v>
      </c>
      <c r="F353" s="1" t="str">
        <f t="shared" si="79"/>
        <v>1. Молодой</v>
      </c>
      <c r="G353" s="1" t="str">
        <f t="shared" si="87"/>
        <v>2. Хрен знает</v>
      </c>
      <c r="H353" s="1" t="str">
        <f t="shared" si="80"/>
        <v>2. Ну так...</v>
      </c>
      <c r="I353" s="1" t="str">
        <f t="shared" si="88"/>
        <v>3. Нервяка</v>
      </c>
      <c r="J353" t="str">
        <f t="shared" si="89"/>
        <v>3. Очень давно</v>
      </c>
      <c r="K353" t="str">
        <f t="shared" si="90"/>
        <v>2. Средний</v>
      </c>
      <c r="L353" t="str">
        <f t="shared" si="91"/>
        <v>1. Отстой</v>
      </c>
      <c r="M353" t="str">
        <f t="shared" si="92"/>
        <v>1. Низкие ДУ</v>
      </c>
      <c r="N353" t="str">
        <f t="shared" si="83"/>
        <v>1. Ниче, подождут</v>
      </c>
      <c r="O353" s="54">
        <v>28</v>
      </c>
      <c r="P353" s="54">
        <v>6</v>
      </c>
      <c r="Q353" s="54">
        <v>2</v>
      </c>
      <c r="R353" s="54">
        <v>5</v>
      </c>
      <c r="S353" s="54">
        <v>60</v>
      </c>
      <c r="T353" s="54">
        <v>14</v>
      </c>
      <c r="U353" s="54">
        <v>2</v>
      </c>
      <c r="V353" s="54">
        <v>7</v>
      </c>
      <c r="W353" s="54">
        <v>3</v>
      </c>
      <c r="X353" s="54">
        <v>3</v>
      </c>
      <c r="Y353" s="54">
        <v>1</v>
      </c>
      <c r="Z353" s="54">
        <v>3</v>
      </c>
      <c r="AA353" s="54">
        <v>4</v>
      </c>
      <c r="AB353" s="54">
        <v>4</v>
      </c>
      <c r="AC353" s="54">
        <v>2</v>
      </c>
      <c r="AD353" s="54">
        <v>2</v>
      </c>
      <c r="AE353" s="54">
        <v>4</v>
      </c>
      <c r="AF353" s="54">
        <v>4</v>
      </c>
      <c r="AG353" s="54">
        <v>3</v>
      </c>
      <c r="AH353" s="54">
        <v>3</v>
      </c>
      <c r="AI353" s="54">
        <v>3</v>
      </c>
      <c r="AJ353" s="54">
        <v>3</v>
      </c>
      <c r="AK353" s="54">
        <v>4</v>
      </c>
      <c r="AL353" s="54">
        <v>4</v>
      </c>
      <c r="AM353" s="54">
        <v>3</v>
      </c>
      <c r="AN353" s="54">
        <v>3</v>
      </c>
      <c r="AO353" s="54">
        <v>4</v>
      </c>
      <c r="AP353" s="54">
        <v>4</v>
      </c>
      <c r="AQ353" s="54">
        <v>4</v>
      </c>
      <c r="AR353" s="54">
        <v>3</v>
      </c>
      <c r="AS353" s="54">
        <v>2</v>
      </c>
      <c r="AT353" s="54">
        <v>4</v>
      </c>
      <c r="AU353" s="54">
        <v>3</v>
      </c>
      <c r="AV353" s="54">
        <v>3</v>
      </c>
      <c r="AW353" s="54">
        <v>4</v>
      </c>
      <c r="AX353" s="54">
        <v>4</v>
      </c>
      <c r="AY353" s="54">
        <v>4</v>
      </c>
      <c r="AZ353" s="54">
        <v>4</v>
      </c>
      <c r="BA353" s="54">
        <v>4</v>
      </c>
      <c r="BB353" s="54">
        <v>3</v>
      </c>
      <c r="BC353" s="54">
        <v>4</v>
      </c>
      <c r="BD353" s="54">
        <v>2</v>
      </c>
      <c r="BE353" s="54">
        <v>1</v>
      </c>
      <c r="BF353" s="54">
        <v>5</v>
      </c>
      <c r="BG353" s="54">
        <v>4</v>
      </c>
      <c r="BH353" s="54">
        <v>4</v>
      </c>
      <c r="BI353" s="54">
        <v>3</v>
      </c>
      <c r="BJ353" s="54">
        <v>2</v>
      </c>
      <c r="BK353" s="54">
        <v>2</v>
      </c>
      <c r="BL353" s="54">
        <v>2</v>
      </c>
      <c r="BM353" s="54">
        <v>2</v>
      </c>
      <c r="BN353" s="54">
        <v>2</v>
      </c>
      <c r="BO353" s="54">
        <v>2</v>
      </c>
      <c r="BP353" s="54">
        <v>3</v>
      </c>
      <c r="BQ353">
        <f t="shared" si="84"/>
        <v>28</v>
      </c>
      <c r="BR353">
        <f t="shared" si="93"/>
        <v>80</v>
      </c>
      <c r="BS353">
        <f t="shared" si="85"/>
        <v>19</v>
      </c>
    </row>
    <row r="354" spans="1:71" ht="15.75" customHeight="1" x14ac:dyDescent="0.35">
      <c r="A354" s="53">
        <v>43353.979988425926</v>
      </c>
      <c r="B354" s="19" t="s">
        <v>58</v>
      </c>
      <c r="C354" s="1" t="str">
        <f t="shared" si="77"/>
        <v>???</v>
      </c>
      <c r="D354" s="1" t="str">
        <f t="shared" si="78"/>
        <v>1. Не уставший</v>
      </c>
      <c r="E354" s="1" t="str">
        <f t="shared" si="86"/>
        <v>3. Низкий</v>
      </c>
      <c r="F354" s="1" t="str">
        <f t="shared" si="79"/>
        <v>1. Молодой</v>
      </c>
      <c r="G354" s="1" t="str">
        <f t="shared" si="87"/>
        <v>2. Хрен знает</v>
      </c>
      <c r="H354" s="1" t="str">
        <f t="shared" si="80"/>
        <v>2. Ну так...</v>
      </c>
      <c r="I354" s="1" t="str">
        <f t="shared" si="88"/>
        <v>2. Всяко-разно</v>
      </c>
      <c r="J354" t="str">
        <f t="shared" si="89"/>
        <v>1. Недавно</v>
      </c>
      <c r="K354" t="str">
        <f t="shared" si="90"/>
        <v>2. Средний</v>
      </c>
      <c r="L354" t="str">
        <f t="shared" si="91"/>
        <v>3. Крута!!!</v>
      </c>
      <c r="M354" t="str">
        <f t="shared" si="92"/>
        <v>3. нимагубезпочты</v>
      </c>
      <c r="N354" t="str">
        <f t="shared" si="83"/>
        <v>3. Простойэтоплоха!</v>
      </c>
      <c r="O354" s="54">
        <v>29</v>
      </c>
      <c r="P354" s="54">
        <v>9</v>
      </c>
      <c r="Q354" s="54">
        <v>2</v>
      </c>
      <c r="R354" s="54">
        <v>5</v>
      </c>
      <c r="S354" s="54">
        <v>4</v>
      </c>
      <c r="T354" s="54">
        <v>8</v>
      </c>
      <c r="U354" s="54">
        <v>6</v>
      </c>
      <c r="V354" s="54">
        <v>3</v>
      </c>
      <c r="W354" s="54">
        <v>1</v>
      </c>
      <c r="X354" s="54">
        <v>1</v>
      </c>
      <c r="Y354" s="54">
        <v>2</v>
      </c>
      <c r="Z354" s="54">
        <v>4</v>
      </c>
      <c r="AA354" s="54">
        <v>1</v>
      </c>
      <c r="AB354" s="54">
        <v>1</v>
      </c>
      <c r="AC354" s="54">
        <v>1</v>
      </c>
      <c r="AD354" s="54">
        <v>2</v>
      </c>
      <c r="AE354" s="54">
        <v>1</v>
      </c>
      <c r="AF354" s="54">
        <v>4</v>
      </c>
      <c r="AG354" s="54">
        <v>4</v>
      </c>
      <c r="AH354" s="54">
        <v>4</v>
      </c>
      <c r="AI354" s="54">
        <v>2</v>
      </c>
      <c r="AJ354" s="54">
        <v>3</v>
      </c>
      <c r="AK354" s="54">
        <v>1</v>
      </c>
      <c r="AL354" s="54">
        <v>1</v>
      </c>
      <c r="AM354" s="54">
        <v>1</v>
      </c>
      <c r="AN354" s="54">
        <v>3</v>
      </c>
      <c r="AO354" s="54">
        <v>3</v>
      </c>
      <c r="AP354" s="54">
        <v>3</v>
      </c>
      <c r="AQ354" s="54">
        <v>3</v>
      </c>
      <c r="AR354" s="54">
        <v>1</v>
      </c>
      <c r="AS354" s="54">
        <v>1</v>
      </c>
      <c r="AT354" s="54">
        <v>1</v>
      </c>
      <c r="AU354" s="54">
        <v>3</v>
      </c>
      <c r="AV354" s="54">
        <v>3</v>
      </c>
      <c r="AW354" s="54">
        <v>1</v>
      </c>
      <c r="AX354" s="54">
        <v>3</v>
      </c>
      <c r="AY354" s="54">
        <v>1</v>
      </c>
      <c r="AZ354" s="54">
        <v>2</v>
      </c>
      <c r="BA354" s="54">
        <v>1</v>
      </c>
      <c r="BB354" s="54">
        <v>3</v>
      </c>
      <c r="BC354" s="54">
        <v>2</v>
      </c>
      <c r="BD354" s="54">
        <v>2</v>
      </c>
      <c r="BE354" s="54">
        <v>1</v>
      </c>
      <c r="BF354" s="54">
        <v>3</v>
      </c>
      <c r="BG354" s="54">
        <v>4</v>
      </c>
      <c r="BH354" s="54">
        <v>5</v>
      </c>
      <c r="BI354" s="54">
        <v>5</v>
      </c>
      <c r="BJ354" s="54">
        <v>4</v>
      </c>
      <c r="BK354" s="54">
        <v>4</v>
      </c>
      <c r="BL354" s="54">
        <v>4</v>
      </c>
      <c r="BM354" s="54">
        <v>4</v>
      </c>
      <c r="BN354" s="54">
        <v>4</v>
      </c>
      <c r="BO354" s="54">
        <v>1</v>
      </c>
      <c r="BP354" s="54">
        <v>4</v>
      </c>
      <c r="BQ354">
        <f t="shared" si="84"/>
        <v>14</v>
      </c>
      <c r="BR354">
        <f t="shared" si="93"/>
        <v>49</v>
      </c>
      <c r="BS354">
        <f t="shared" si="85"/>
        <v>31</v>
      </c>
    </row>
    <row r="355" spans="1:71" ht="15.75" customHeight="1" x14ac:dyDescent="0.35">
      <c r="A355" s="53">
        <v>43354.088171296295</v>
      </c>
      <c r="B355" s="19" t="s">
        <v>58</v>
      </c>
      <c r="C355" s="1" t="str">
        <f t="shared" si="77"/>
        <v>???</v>
      </c>
      <c r="D355" s="1" t="str">
        <f t="shared" si="78"/>
        <v>2. Усталый</v>
      </c>
      <c r="E355" s="1" t="str">
        <f t="shared" si="86"/>
        <v>2. Умеренный</v>
      </c>
      <c r="F355" s="1" t="str">
        <f t="shared" si="79"/>
        <v>1. Молодой</v>
      </c>
      <c r="G355" s="1" t="str">
        <f t="shared" si="87"/>
        <v>2. Хрен знает</v>
      </c>
      <c r="H355" s="1" t="str">
        <f t="shared" si="80"/>
        <v>2. Ну так...</v>
      </c>
      <c r="I355" s="1" t="str">
        <f t="shared" si="88"/>
        <v>2. Всяко-разно</v>
      </c>
      <c r="J355" t="str">
        <f t="shared" si="89"/>
        <v>1. Недавно</v>
      </c>
      <c r="K355" t="str">
        <f t="shared" si="90"/>
        <v>3. Большой</v>
      </c>
      <c r="L355" t="str">
        <f t="shared" si="91"/>
        <v>3. Крута!!!</v>
      </c>
      <c r="M355" t="str">
        <f t="shared" si="92"/>
        <v>2. Смешанно</v>
      </c>
      <c r="N355" t="str">
        <f t="shared" si="83"/>
        <v>3. Простойэтоплоха!</v>
      </c>
      <c r="O355" s="54">
        <v>29</v>
      </c>
      <c r="P355" s="54">
        <v>10</v>
      </c>
      <c r="Q355" s="54">
        <v>3</v>
      </c>
      <c r="R355" s="54">
        <v>5</v>
      </c>
      <c r="S355" s="54">
        <v>0</v>
      </c>
      <c r="T355" s="54">
        <v>21</v>
      </c>
      <c r="U355" s="54">
        <v>7</v>
      </c>
      <c r="V355" s="54">
        <v>3</v>
      </c>
      <c r="W355" s="54">
        <v>1</v>
      </c>
      <c r="X355" s="54">
        <v>3</v>
      </c>
      <c r="Y355" s="54">
        <v>3</v>
      </c>
      <c r="Z355" s="54">
        <v>4</v>
      </c>
      <c r="AA355" s="54">
        <v>2</v>
      </c>
      <c r="AB355" s="54">
        <v>3</v>
      </c>
      <c r="AC355" s="54">
        <v>2</v>
      </c>
      <c r="AD355" s="54">
        <v>3</v>
      </c>
      <c r="AE355" s="54">
        <v>2</v>
      </c>
      <c r="AF355" s="54">
        <v>4</v>
      </c>
      <c r="AG355" s="54">
        <v>2</v>
      </c>
      <c r="AH355" s="54">
        <v>3</v>
      </c>
      <c r="AI355" s="54">
        <v>2</v>
      </c>
      <c r="AJ355" s="54">
        <v>4</v>
      </c>
      <c r="AK355" s="54">
        <v>2</v>
      </c>
      <c r="AL355" s="54">
        <v>2</v>
      </c>
      <c r="AM355" s="54">
        <v>2</v>
      </c>
      <c r="AN355" s="54">
        <v>3</v>
      </c>
      <c r="AO355" s="54">
        <v>4</v>
      </c>
      <c r="AP355" s="54">
        <v>4</v>
      </c>
      <c r="AQ355" s="54">
        <v>3</v>
      </c>
      <c r="AR355" s="54">
        <v>1</v>
      </c>
      <c r="AS355" s="54">
        <v>1</v>
      </c>
      <c r="AT355" s="54">
        <v>4</v>
      </c>
      <c r="AU355" s="54">
        <v>3</v>
      </c>
      <c r="AV355" s="54">
        <v>2</v>
      </c>
      <c r="AW355" s="54">
        <v>3</v>
      </c>
      <c r="AX355" s="54">
        <v>2</v>
      </c>
      <c r="AY355" s="54">
        <v>2</v>
      </c>
      <c r="AZ355" s="54">
        <v>2</v>
      </c>
      <c r="BA355" s="54">
        <v>3</v>
      </c>
      <c r="BB355" s="54">
        <v>2</v>
      </c>
      <c r="BC355" s="54">
        <v>2</v>
      </c>
      <c r="BD355" s="54">
        <v>2</v>
      </c>
      <c r="BE355" s="54">
        <v>2</v>
      </c>
      <c r="BF355" s="54">
        <v>2</v>
      </c>
      <c r="BG355" s="54">
        <v>1</v>
      </c>
      <c r="BH355" s="54">
        <v>3</v>
      </c>
      <c r="BI355" s="54">
        <v>1</v>
      </c>
      <c r="BJ355" s="54">
        <v>3</v>
      </c>
      <c r="BK355" s="54">
        <v>5</v>
      </c>
      <c r="BL355" s="54">
        <v>4</v>
      </c>
      <c r="BM355" s="54">
        <v>5</v>
      </c>
      <c r="BN355" s="54">
        <v>5</v>
      </c>
      <c r="BO355" s="54">
        <v>1</v>
      </c>
      <c r="BP355" s="54">
        <v>4</v>
      </c>
      <c r="BQ355">
        <f t="shared" si="84"/>
        <v>23</v>
      </c>
      <c r="BR355">
        <f t="shared" si="93"/>
        <v>60</v>
      </c>
      <c r="BS355">
        <f t="shared" si="85"/>
        <v>27</v>
      </c>
    </row>
    <row r="356" spans="1:71" ht="15.75" customHeight="1" x14ac:dyDescent="0.35">
      <c r="A356" s="53">
        <v>43354.307766203703</v>
      </c>
      <c r="B356" s="19" t="s">
        <v>58</v>
      </c>
      <c r="C356" s="1" t="str">
        <f t="shared" si="77"/>
        <v>???</v>
      </c>
      <c r="D356" s="1" t="str">
        <f t="shared" si="78"/>
        <v>2. Усталый</v>
      </c>
      <c r="E356" s="1" t="str">
        <f t="shared" si="86"/>
        <v>2. Умеренный</v>
      </c>
      <c r="F356" s="1" t="str">
        <f t="shared" si="79"/>
        <v>1. Молодой</v>
      </c>
      <c r="G356" s="1" t="str">
        <f t="shared" si="87"/>
        <v>3. Не заменим</v>
      </c>
      <c r="H356" s="1" t="str">
        <f t="shared" si="80"/>
        <v>3. Люблю</v>
      </c>
      <c r="I356" s="1" t="str">
        <f t="shared" si="88"/>
        <v>3. Нервяка</v>
      </c>
      <c r="J356" t="str">
        <f t="shared" si="89"/>
        <v>3. Очень давно</v>
      </c>
      <c r="K356" t="str">
        <f t="shared" si="90"/>
        <v>2. Средний</v>
      </c>
      <c r="L356" t="str">
        <f t="shared" si="91"/>
        <v>2. Вроде был…</v>
      </c>
      <c r="M356" t="str">
        <f t="shared" si="92"/>
        <v>3. нимагубезпочты</v>
      </c>
      <c r="N356" t="str">
        <f t="shared" si="83"/>
        <v>3. Простойэтоплоха!</v>
      </c>
      <c r="O356" s="54">
        <v>29</v>
      </c>
      <c r="P356" s="54">
        <v>8</v>
      </c>
      <c r="Q356" s="54">
        <v>5</v>
      </c>
      <c r="R356" s="54">
        <v>6</v>
      </c>
      <c r="S356" s="54">
        <v>22</v>
      </c>
      <c r="T356" s="54">
        <v>14</v>
      </c>
      <c r="U356" s="54">
        <v>4</v>
      </c>
      <c r="V356" s="54">
        <v>6</v>
      </c>
      <c r="W356" s="54">
        <v>3</v>
      </c>
      <c r="X356" s="54">
        <v>3</v>
      </c>
      <c r="Y356" s="54">
        <v>2</v>
      </c>
      <c r="Z356" s="54">
        <v>3</v>
      </c>
      <c r="AA356" s="54">
        <v>2</v>
      </c>
      <c r="AB356" s="54">
        <v>4</v>
      </c>
      <c r="AC356" s="54">
        <v>1</v>
      </c>
      <c r="AD356" s="54">
        <v>3</v>
      </c>
      <c r="AE356" s="54">
        <v>1</v>
      </c>
      <c r="AF356" s="54">
        <v>4</v>
      </c>
      <c r="AG356" s="54">
        <v>3</v>
      </c>
      <c r="AH356" s="54">
        <v>4</v>
      </c>
      <c r="AI356" s="54">
        <v>4</v>
      </c>
      <c r="AJ356" s="54">
        <v>1</v>
      </c>
      <c r="AK356" s="54">
        <v>2</v>
      </c>
      <c r="AL356" s="54">
        <v>2</v>
      </c>
      <c r="AM356" s="54">
        <v>2</v>
      </c>
      <c r="AN356" s="54">
        <v>1</v>
      </c>
      <c r="AO356" s="54">
        <v>4</v>
      </c>
      <c r="AP356" s="54">
        <v>3</v>
      </c>
      <c r="AQ356" s="54">
        <v>4</v>
      </c>
      <c r="AR356" s="54">
        <v>4</v>
      </c>
      <c r="AS356" s="54">
        <v>1</v>
      </c>
      <c r="AT356" s="54">
        <v>3</v>
      </c>
      <c r="AU356" s="54">
        <v>3</v>
      </c>
      <c r="AV356" s="54">
        <v>4</v>
      </c>
      <c r="AW356" s="54">
        <v>3</v>
      </c>
      <c r="AX356" s="54">
        <v>2</v>
      </c>
      <c r="AY356" s="54">
        <v>2</v>
      </c>
      <c r="AZ356" s="54">
        <v>3</v>
      </c>
      <c r="BA356" s="54">
        <v>3</v>
      </c>
      <c r="BB356" s="54">
        <v>2</v>
      </c>
      <c r="BC356" s="54">
        <v>4</v>
      </c>
      <c r="BD356" s="54">
        <v>3</v>
      </c>
      <c r="BE356" s="54">
        <v>2</v>
      </c>
      <c r="BF356" s="54">
        <v>5</v>
      </c>
      <c r="BG356" s="54">
        <v>4</v>
      </c>
      <c r="BH356" s="54">
        <v>5</v>
      </c>
      <c r="BI356" s="54">
        <v>2</v>
      </c>
      <c r="BJ356" s="54">
        <v>5</v>
      </c>
      <c r="BK356" s="54">
        <v>5</v>
      </c>
      <c r="BL356" s="54">
        <v>5</v>
      </c>
      <c r="BM356" s="54">
        <v>5</v>
      </c>
      <c r="BN356" s="54">
        <v>5</v>
      </c>
      <c r="BO356" s="54">
        <v>3</v>
      </c>
      <c r="BP356" s="54">
        <v>7</v>
      </c>
      <c r="BQ356">
        <f t="shared" si="84"/>
        <v>24</v>
      </c>
      <c r="BR356">
        <f t="shared" si="93"/>
        <v>66</v>
      </c>
      <c r="BS356">
        <f t="shared" si="85"/>
        <v>35</v>
      </c>
    </row>
    <row r="357" spans="1:71" ht="15.75" customHeight="1" x14ac:dyDescent="0.35">
      <c r="A357" s="53">
        <v>43354.367789351854</v>
      </c>
      <c r="B357" s="19" t="s">
        <v>59</v>
      </c>
      <c r="C357" s="1" t="str">
        <f t="shared" si="77"/>
        <v>М</v>
      </c>
      <c r="D357" s="1" t="str">
        <f t="shared" si="78"/>
        <v>2. Усталый</v>
      </c>
      <c r="E357" s="1" t="str">
        <f t="shared" si="86"/>
        <v>3. Низкий</v>
      </c>
      <c r="F357" s="1" t="str">
        <f t="shared" si="79"/>
        <v>2. Ничотак</v>
      </c>
      <c r="G357" s="1" t="str">
        <f t="shared" si="87"/>
        <v>2. Хрен знает</v>
      </c>
      <c r="H357" s="1" t="str">
        <f t="shared" si="80"/>
        <v>2. Ну так...</v>
      </c>
      <c r="I357" s="1" t="str">
        <f t="shared" si="88"/>
        <v>2. Всяко-разно</v>
      </c>
      <c r="J357" t="str">
        <f t="shared" si="89"/>
        <v>2. Вроде был…</v>
      </c>
      <c r="K357" t="str">
        <f t="shared" si="90"/>
        <v>1. КороткийНедавно</v>
      </c>
      <c r="L357" t="str">
        <f t="shared" si="91"/>
        <v>3. Крута!!!</v>
      </c>
      <c r="M357" t="str">
        <f t="shared" si="92"/>
        <v>1. Низкие ДУ</v>
      </c>
      <c r="N357" t="str">
        <f t="shared" si="83"/>
        <v>1. Ниче, подождут</v>
      </c>
      <c r="O357" s="54">
        <v>38</v>
      </c>
      <c r="P357" s="54">
        <v>16</v>
      </c>
      <c r="Q357" s="19">
        <v>0.4</v>
      </c>
      <c r="R357" s="54">
        <v>5</v>
      </c>
      <c r="S357" s="54">
        <v>9</v>
      </c>
      <c r="T357" s="54">
        <v>2</v>
      </c>
      <c r="U357" s="54">
        <v>6</v>
      </c>
      <c r="V357" s="54">
        <v>5</v>
      </c>
      <c r="W357" s="54">
        <v>2</v>
      </c>
      <c r="X357" s="54">
        <v>2</v>
      </c>
      <c r="Y357" s="54">
        <v>3</v>
      </c>
      <c r="Z357" s="54">
        <v>4</v>
      </c>
      <c r="AA357" s="54">
        <v>4</v>
      </c>
      <c r="AB357" s="54">
        <v>3</v>
      </c>
      <c r="AC357" s="54">
        <v>2</v>
      </c>
      <c r="AD357" s="54">
        <v>2</v>
      </c>
      <c r="AE357" s="54">
        <v>3</v>
      </c>
      <c r="AF357" s="54">
        <v>4</v>
      </c>
      <c r="AG357" s="54">
        <v>2</v>
      </c>
      <c r="AH357" s="54">
        <v>3</v>
      </c>
      <c r="AI357" s="54">
        <v>1</v>
      </c>
      <c r="AJ357" s="54">
        <v>2</v>
      </c>
      <c r="AK357" s="54">
        <v>2</v>
      </c>
      <c r="AL357" s="54">
        <v>1</v>
      </c>
      <c r="AM357" s="54">
        <v>1</v>
      </c>
      <c r="AN357" s="54">
        <v>3</v>
      </c>
      <c r="AO357" s="54">
        <v>4</v>
      </c>
      <c r="AP357" s="54">
        <v>2</v>
      </c>
      <c r="AQ357" s="54">
        <v>2</v>
      </c>
      <c r="AR357" s="54">
        <v>3</v>
      </c>
      <c r="AS357" s="54">
        <v>1</v>
      </c>
      <c r="AT357" s="54">
        <v>2</v>
      </c>
      <c r="AU357" s="54">
        <v>3</v>
      </c>
      <c r="AV357" s="54">
        <v>2</v>
      </c>
      <c r="AW357" s="54">
        <v>2</v>
      </c>
      <c r="AX357" s="54">
        <v>1</v>
      </c>
      <c r="AY357" s="54">
        <v>3</v>
      </c>
      <c r="AZ357" s="54">
        <v>3</v>
      </c>
      <c r="BA357" s="54">
        <v>1</v>
      </c>
      <c r="BB357" s="54">
        <v>1</v>
      </c>
      <c r="BC357" s="54">
        <v>4</v>
      </c>
      <c r="BD357" s="54">
        <v>4</v>
      </c>
      <c r="BE357" s="54">
        <v>1</v>
      </c>
      <c r="BF357" s="54">
        <v>4</v>
      </c>
      <c r="BG357" s="54">
        <v>3</v>
      </c>
      <c r="BH357" s="54">
        <v>1</v>
      </c>
      <c r="BI357" s="54">
        <v>1</v>
      </c>
      <c r="BJ357" s="54">
        <v>1</v>
      </c>
      <c r="BK357" s="54">
        <v>1</v>
      </c>
      <c r="BL357" s="54">
        <v>1</v>
      </c>
      <c r="BM357" s="54">
        <v>1</v>
      </c>
      <c r="BN357" s="54">
        <v>1</v>
      </c>
      <c r="BO357" s="54">
        <v>1</v>
      </c>
      <c r="BP357" s="54">
        <v>4</v>
      </c>
      <c r="BQ357">
        <f t="shared" si="84"/>
        <v>25</v>
      </c>
      <c r="BR357">
        <f t="shared" si="93"/>
        <v>52</v>
      </c>
      <c r="BS357">
        <f t="shared" si="85"/>
        <v>8</v>
      </c>
    </row>
    <row r="358" spans="1:71" ht="15.75" customHeight="1" x14ac:dyDescent="0.35">
      <c r="A358" s="53">
        <v>43354.388402777775</v>
      </c>
      <c r="B358" s="19" t="s">
        <v>58</v>
      </c>
      <c r="C358" s="1" t="str">
        <f t="shared" si="77"/>
        <v>???</v>
      </c>
      <c r="D358" s="1" t="str">
        <f t="shared" si="78"/>
        <v>3. В загоне</v>
      </c>
      <c r="E358" s="1" t="str">
        <f t="shared" si="86"/>
        <v>2. Умеренный</v>
      </c>
      <c r="F358" s="1" t="str">
        <f t="shared" si="79"/>
        <v>2. Ничотак</v>
      </c>
      <c r="G358" s="1" t="str">
        <f t="shared" si="87"/>
        <v>2. Хрен знает</v>
      </c>
      <c r="H358" s="1" t="str">
        <f t="shared" si="80"/>
        <v>2. Ну так...</v>
      </c>
      <c r="I358" s="1" t="str">
        <f t="shared" si="88"/>
        <v>2. Всяко-разно</v>
      </c>
      <c r="J358" t="str">
        <f t="shared" si="89"/>
        <v>1. Недавно</v>
      </c>
      <c r="K358" t="str">
        <f t="shared" si="90"/>
        <v>2. Средний</v>
      </c>
      <c r="L358" t="str">
        <f t="shared" si="91"/>
        <v>1. Отстой</v>
      </c>
      <c r="M358" t="str">
        <f t="shared" si="92"/>
        <v>2. Смешанно</v>
      </c>
      <c r="N358" t="str">
        <f t="shared" si="83"/>
        <v>3. Простойэтоплоха!</v>
      </c>
      <c r="O358" s="54">
        <v>40</v>
      </c>
      <c r="P358" s="54">
        <v>22</v>
      </c>
      <c r="Q358" s="54">
        <v>6</v>
      </c>
      <c r="R358" s="54">
        <v>4</v>
      </c>
      <c r="S358" s="54">
        <v>3</v>
      </c>
      <c r="T358" s="54">
        <v>8</v>
      </c>
      <c r="U358" s="54">
        <v>3</v>
      </c>
      <c r="V358" s="54">
        <v>5</v>
      </c>
      <c r="W358" s="54">
        <v>4</v>
      </c>
      <c r="X358" s="54">
        <v>4</v>
      </c>
      <c r="Y358" s="54">
        <v>4</v>
      </c>
      <c r="Z358" s="54">
        <v>3</v>
      </c>
      <c r="AA358" s="54">
        <v>4</v>
      </c>
      <c r="AB358" s="54">
        <v>4</v>
      </c>
      <c r="AC358" s="54">
        <v>2</v>
      </c>
      <c r="AD358" s="54">
        <v>5</v>
      </c>
      <c r="AE358" s="54">
        <v>4</v>
      </c>
      <c r="AF358" s="54">
        <v>4</v>
      </c>
      <c r="AG358" s="54">
        <v>3</v>
      </c>
      <c r="AH358" s="54">
        <v>2</v>
      </c>
      <c r="AI358" s="54">
        <v>2</v>
      </c>
      <c r="AJ358" s="54">
        <v>4</v>
      </c>
      <c r="AK358" s="54">
        <v>3</v>
      </c>
      <c r="AL358" s="54">
        <v>2</v>
      </c>
      <c r="AM358" s="54">
        <v>3</v>
      </c>
      <c r="AN358" s="54">
        <v>4</v>
      </c>
      <c r="AO358" s="54">
        <v>3</v>
      </c>
      <c r="AP358" s="54">
        <v>3</v>
      </c>
      <c r="AQ358" s="54">
        <v>2</v>
      </c>
      <c r="AR358" s="54">
        <v>2</v>
      </c>
      <c r="AS358" s="54">
        <v>1</v>
      </c>
      <c r="AT358" s="54">
        <v>2</v>
      </c>
      <c r="AU358" s="54">
        <v>3</v>
      </c>
      <c r="AV358" s="54">
        <v>2</v>
      </c>
      <c r="AW358" s="54">
        <v>3</v>
      </c>
      <c r="AX358" s="54">
        <v>3</v>
      </c>
      <c r="AY358" s="54">
        <v>3</v>
      </c>
      <c r="AZ358" s="54">
        <v>4</v>
      </c>
      <c r="BA358" s="54">
        <v>2</v>
      </c>
      <c r="BB358" s="54">
        <v>2</v>
      </c>
      <c r="BC358" s="54">
        <v>2</v>
      </c>
      <c r="BD358" s="54">
        <v>3</v>
      </c>
      <c r="BE358" s="54">
        <v>3</v>
      </c>
      <c r="BF358" s="54">
        <v>4</v>
      </c>
      <c r="BG358" s="54">
        <v>2</v>
      </c>
      <c r="BH358" s="54">
        <v>3</v>
      </c>
      <c r="BI358" s="54">
        <v>4</v>
      </c>
      <c r="BJ358" s="54">
        <v>3</v>
      </c>
      <c r="BK358" s="54">
        <v>3</v>
      </c>
      <c r="BL358" s="54">
        <v>2</v>
      </c>
      <c r="BM358" s="54">
        <v>4</v>
      </c>
      <c r="BN358" s="54">
        <v>2</v>
      </c>
      <c r="BO358" s="54">
        <v>2</v>
      </c>
      <c r="BP358" s="54">
        <v>4</v>
      </c>
      <c r="BQ358">
        <f t="shared" si="84"/>
        <v>36</v>
      </c>
      <c r="BR358">
        <f t="shared" si="93"/>
        <v>63</v>
      </c>
      <c r="BS358">
        <f t="shared" si="85"/>
        <v>23</v>
      </c>
    </row>
    <row r="359" spans="1:71" ht="15.75" customHeight="1" x14ac:dyDescent="0.35">
      <c r="A359" s="53">
        <v>43354.42355324074</v>
      </c>
      <c r="B359" s="19" t="s">
        <v>58</v>
      </c>
      <c r="C359" s="1" t="str">
        <f t="shared" si="77"/>
        <v>ЖКСП</v>
      </c>
      <c r="D359" s="1" t="str">
        <f t="shared" si="78"/>
        <v>3. В загоне</v>
      </c>
      <c r="E359" s="1" t="str">
        <f t="shared" si="86"/>
        <v>2. Умеренный</v>
      </c>
      <c r="F359" s="1" t="str">
        <f t="shared" si="79"/>
        <v>2. Ничотак</v>
      </c>
      <c r="G359" s="1" t="str">
        <f t="shared" si="87"/>
        <v>2. Хрен знает</v>
      </c>
      <c r="H359" s="1" t="str">
        <f t="shared" si="80"/>
        <v>2. Ну так...</v>
      </c>
      <c r="I359" s="1" t="str">
        <f t="shared" si="88"/>
        <v>2. Всяко-разно</v>
      </c>
      <c r="J359" t="str">
        <f t="shared" si="89"/>
        <v>2. Вроде был…</v>
      </c>
      <c r="K359" t="str">
        <f t="shared" si="90"/>
        <v>1. КороткийНедавно</v>
      </c>
      <c r="L359" t="str">
        <f t="shared" si="91"/>
        <v>3. Крута!!!</v>
      </c>
      <c r="M359" t="str">
        <f t="shared" si="92"/>
        <v>2. Смешанно</v>
      </c>
      <c r="N359" t="str">
        <f t="shared" si="83"/>
        <v>3. Простойэтоплоха!</v>
      </c>
      <c r="O359" s="54">
        <v>43</v>
      </c>
      <c r="P359" s="54">
        <v>22</v>
      </c>
      <c r="Q359" s="54">
        <v>7</v>
      </c>
      <c r="R359" s="54">
        <v>5</v>
      </c>
      <c r="S359" s="54">
        <v>10</v>
      </c>
      <c r="T359" s="54">
        <v>3</v>
      </c>
      <c r="U359" s="54">
        <v>6</v>
      </c>
      <c r="V359" s="54">
        <v>5</v>
      </c>
      <c r="W359" s="54">
        <v>4</v>
      </c>
      <c r="X359" s="54">
        <v>4</v>
      </c>
      <c r="Y359" s="54">
        <v>4</v>
      </c>
      <c r="Z359" s="54">
        <v>2</v>
      </c>
      <c r="AA359" s="54">
        <v>2</v>
      </c>
      <c r="AB359" s="54">
        <v>4</v>
      </c>
      <c r="AC359" s="54">
        <v>2</v>
      </c>
      <c r="AD359" s="54">
        <v>4</v>
      </c>
      <c r="AE359" s="54">
        <v>4</v>
      </c>
      <c r="AF359" s="54">
        <v>4</v>
      </c>
      <c r="AG359" s="54">
        <v>3</v>
      </c>
      <c r="AH359" s="54">
        <v>3</v>
      </c>
      <c r="AI359" s="54">
        <v>2</v>
      </c>
      <c r="AJ359" s="54">
        <v>2</v>
      </c>
      <c r="AK359" s="54">
        <v>3</v>
      </c>
      <c r="AL359" s="54">
        <v>2</v>
      </c>
      <c r="AM359" s="54">
        <v>3</v>
      </c>
      <c r="AN359" s="54">
        <v>3</v>
      </c>
      <c r="AO359" s="54">
        <v>4</v>
      </c>
      <c r="AP359" s="54">
        <v>3</v>
      </c>
      <c r="AQ359" s="54">
        <v>3</v>
      </c>
      <c r="AR359" s="54">
        <v>3</v>
      </c>
      <c r="AS359" s="54">
        <v>1</v>
      </c>
      <c r="AT359" s="54">
        <v>2</v>
      </c>
      <c r="AU359" s="54">
        <v>3</v>
      </c>
      <c r="AV359" s="54">
        <v>3</v>
      </c>
      <c r="AW359" s="54">
        <v>2</v>
      </c>
      <c r="AX359" s="54">
        <v>2</v>
      </c>
      <c r="AY359" s="54">
        <v>2</v>
      </c>
      <c r="AZ359" s="54">
        <v>3</v>
      </c>
      <c r="BA359" s="54">
        <v>2</v>
      </c>
      <c r="BB359" s="54">
        <v>2</v>
      </c>
      <c r="BC359" s="54">
        <v>4</v>
      </c>
      <c r="BD359" s="54">
        <v>3</v>
      </c>
      <c r="BE359" s="54">
        <v>3</v>
      </c>
      <c r="BF359" s="54">
        <v>3</v>
      </c>
      <c r="BG359" s="54">
        <v>4</v>
      </c>
      <c r="BH359" s="54">
        <v>4</v>
      </c>
      <c r="BI359" s="54">
        <v>2</v>
      </c>
      <c r="BJ359" s="54">
        <v>4</v>
      </c>
      <c r="BK359" s="54">
        <v>3</v>
      </c>
      <c r="BL359" s="54">
        <v>5</v>
      </c>
      <c r="BM359" s="54">
        <v>4</v>
      </c>
      <c r="BN359" s="54">
        <v>2</v>
      </c>
      <c r="BO359" s="54">
        <v>2</v>
      </c>
      <c r="BP359" s="54">
        <v>5</v>
      </c>
      <c r="BQ359">
        <f t="shared" si="84"/>
        <v>34</v>
      </c>
      <c r="BR359">
        <f t="shared" si="93"/>
        <v>63</v>
      </c>
      <c r="BS359">
        <f t="shared" si="85"/>
        <v>26</v>
      </c>
    </row>
    <row r="360" spans="1:71" ht="15.75" customHeight="1" x14ac:dyDescent="0.35">
      <c r="A360" s="53">
        <v>43354.428946759261</v>
      </c>
      <c r="B360" s="19" t="s">
        <v>59</v>
      </c>
      <c r="C360" s="1" t="str">
        <f t="shared" si="77"/>
        <v>М</v>
      </c>
      <c r="D360" s="1" t="str">
        <f t="shared" si="78"/>
        <v>1. Не уставший</v>
      </c>
      <c r="E360" s="1" t="str">
        <f t="shared" si="86"/>
        <v>2. Умеренный</v>
      </c>
      <c r="F360" s="1" t="str">
        <f t="shared" si="79"/>
        <v>2. Ничотак</v>
      </c>
      <c r="G360" s="1" t="str">
        <f t="shared" si="87"/>
        <v>2. Хрен знает</v>
      </c>
      <c r="H360" s="1" t="str">
        <f t="shared" si="80"/>
        <v>3. Люблю</v>
      </c>
      <c r="I360" s="1" t="str">
        <f t="shared" si="88"/>
        <v>2. Всяко-разно</v>
      </c>
      <c r="J360" t="str">
        <f t="shared" si="89"/>
        <v>3. Очень давно</v>
      </c>
      <c r="K360" t="str">
        <f t="shared" si="90"/>
        <v>2. Средний</v>
      </c>
      <c r="L360" t="str">
        <f t="shared" si="91"/>
        <v>2. Вроде был…</v>
      </c>
      <c r="M360" t="str">
        <f t="shared" si="92"/>
        <v>2. Смешанно</v>
      </c>
      <c r="N360" t="str">
        <f t="shared" si="83"/>
        <v>2. ну не знаю</v>
      </c>
      <c r="O360" s="54">
        <v>41</v>
      </c>
      <c r="P360" s="54">
        <v>21</v>
      </c>
      <c r="Q360" s="54">
        <v>0</v>
      </c>
      <c r="R360" s="54">
        <v>6</v>
      </c>
      <c r="S360" s="54">
        <v>22</v>
      </c>
      <c r="T360" s="54">
        <v>7</v>
      </c>
      <c r="U360" s="54">
        <v>5</v>
      </c>
      <c r="V360" s="54">
        <v>4</v>
      </c>
      <c r="W360" s="54">
        <v>2</v>
      </c>
      <c r="X360" s="54">
        <v>2</v>
      </c>
      <c r="Y360" s="54">
        <v>3</v>
      </c>
      <c r="Z360" s="54">
        <v>3</v>
      </c>
      <c r="AA360" s="54">
        <v>2</v>
      </c>
      <c r="AB360" s="54">
        <v>2</v>
      </c>
      <c r="AC360" s="54">
        <v>2</v>
      </c>
      <c r="AD360" s="54">
        <v>2</v>
      </c>
      <c r="AE360" s="54">
        <v>2</v>
      </c>
      <c r="AF360" s="54">
        <v>4</v>
      </c>
      <c r="AG360" s="54">
        <v>3</v>
      </c>
      <c r="AH360" s="54">
        <v>4</v>
      </c>
      <c r="AI360" s="54">
        <v>3</v>
      </c>
      <c r="AJ360" s="54">
        <v>2</v>
      </c>
      <c r="AK360" s="54">
        <v>2</v>
      </c>
      <c r="AL360" s="54">
        <v>2</v>
      </c>
      <c r="AM360" s="54">
        <v>2</v>
      </c>
      <c r="AN360" s="54">
        <v>4</v>
      </c>
      <c r="AO360" s="54">
        <v>4</v>
      </c>
      <c r="AP360" s="54">
        <v>2</v>
      </c>
      <c r="AQ360" s="54">
        <v>3</v>
      </c>
      <c r="AR360" s="54">
        <v>3</v>
      </c>
      <c r="AS360" s="54">
        <v>2</v>
      </c>
      <c r="AT360" s="54">
        <v>2</v>
      </c>
      <c r="AU360" s="54">
        <v>3</v>
      </c>
      <c r="AV360" s="54">
        <v>3</v>
      </c>
      <c r="AW360" s="54">
        <v>3</v>
      </c>
      <c r="AX360" s="54">
        <v>2</v>
      </c>
      <c r="AY360" s="54">
        <v>2</v>
      </c>
      <c r="AZ360" s="54">
        <v>3</v>
      </c>
      <c r="BA360" s="54">
        <v>2</v>
      </c>
      <c r="BB360" s="54">
        <v>3</v>
      </c>
      <c r="BC360" s="54">
        <v>2</v>
      </c>
      <c r="BD360" s="54">
        <v>1</v>
      </c>
      <c r="BE360" s="54">
        <v>2</v>
      </c>
      <c r="BF360" s="54">
        <v>5</v>
      </c>
      <c r="BG360" s="54">
        <v>3</v>
      </c>
      <c r="BH360" s="54">
        <v>4</v>
      </c>
      <c r="BI360" s="54">
        <v>3</v>
      </c>
      <c r="BJ360" s="54">
        <v>4</v>
      </c>
      <c r="BK360" s="54">
        <v>3</v>
      </c>
      <c r="BL360" s="54">
        <v>3</v>
      </c>
      <c r="BM360" s="54">
        <v>3</v>
      </c>
      <c r="BN360" s="54">
        <v>4</v>
      </c>
      <c r="BO360" s="54">
        <v>4</v>
      </c>
      <c r="BP360" s="54">
        <v>5</v>
      </c>
      <c r="BQ360">
        <f t="shared" si="84"/>
        <v>22</v>
      </c>
      <c r="BR360">
        <f t="shared" si="93"/>
        <v>61</v>
      </c>
      <c r="BS360">
        <f t="shared" si="85"/>
        <v>28</v>
      </c>
    </row>
    <row r="361" spans="1:71" ht="15.75" customHeight="1" x14ac:dyDescent="0.35">
      <c r="A361" s="53">
        <v>43354.449259259258</v>
      </c>
      <c r="B361" s="19" t="s">
        <v>59</v>
      </c>
      <c r="C361" s="1" t="str">
        <f t="shared" si="77"/>
        <v>М</v>
      </c>
      <c r="D361" s="1" t="str">
        <f t="shared" si="78"/>
        <v>1. Не уставший</v>
      </c>
      <c r="E361" s="1" t="str">
        <f t="shared" si="86"/>
        <v>1. Высокий</v>
      </c>
      <c r="F361" s="1" t="str">
        <f t="shared" si="79"/>
        <v>2. Ничотак</v>
      </c>
      <c r="G361" s="1" t="str">
        <f t="shared" si="87"/>
        <v>3. Не заменим</v>
      </c>
      <c r="H361" s="1" t="str">
        <f t="shared" si="80"/>
        <v>3. Люблю</v>
      </c>
      <c r="I361" s="1" t="str">
        <f t="shared" si="88"/>
        <v>2. Всяко-разно</v>
      </c>
      <c r="J361" t="str">
        <f t="shared" si="89"/>
        <v>1. Недавно</v>
      </c>
      <c r="K361" t="str">
        <f t="shared" si="90"/>
        <v>1. КороткийНедавно</v>
      </c>
      <c r="L361" t="str">
        <f t="shared" si="91"/>
        <v>2. Вроде был…</v>
      </c>
      <c r="M361" t="str">
        <f t="shared" si="92"/>
        <v>3. нимагубезпочты</v>
      </c>
      <c r="N361" t="str">
        <f t="shared" si="83"/>
        <v>1. Ниче, подождут</v>
      </c>
      <c r="O361" s="54">
        <v>37</v>
      </c>
      <c r="P361" s="54">
        <v>15</v>
      </c>
      <c r="Q361" s="54">
        <v>1</v>
      </c>
      <c r="R361" s="54">
        <v>7</v>
      </c>
      <c r="S361" s="54">
        <v>1</v>
      </c>
      <c r="T361" s="54">
        <v>3</v>
      </c>
      <c r="U361" s="54">
        <v>5</v>
      </c>
      <c r="V361" s="54">
        <v>5</v>
      </c>
      <c r="W361" s="54">
        <v>3</v>
      </c>
      <c r="X361" s="54">
        <v>2</v>
      </c>
      <c r="Y361" s="54">
        <v>1</v>
      </c>
      <c r="Z361" s="54">
        <v>4</v>
      </c>
      <c r="AA361" s="54">
        <v>4</v>
      </c>
      <c r="AB361" s="54">
        <v>1</v>
      </c>
      <c r="AC361" s="54">
        <v>2</v>
      </c>
      <c r="AD361" s="54">
        <v>1</v>
      </c>
      <c r="AE361" s="54">
        <v>2</v>
      </c>
      <c r="AF361" s="54">
        <v>4</v>
      </c>
      <c r="AG361" s="54">
        <v>2</v>
      </c>
      <c r="AH361" s="54">
        <v>4</v>
      </c>
      <c r="AI361" s="54">
        <v>4</v>
      </c>
      <c r="AJ361" s="54">
        <v>3</v>
      </c>
      <c r="AK361" s="54">
        <v>4</v>
      </c>
      <c r="AL361" s="54">
        <v>4</v>
      </c>
      <c r="AM361" s="54">
        <v>4</v>
      </c>
      <c r="AN361" s="54">
        <v>3</v>
      </c>
      <c r="AO361" s="54">
        <v>4</v>
      </c>
      <c r="AP361" s="54">
        <v>3</v>
      </c>
      <c r="AQ361" s="54">
        <v>4</v>
      </c>
      <c r="AR361" s="54">
        <v>4</v>
      </c>
      <c r="AS361" s="54">
        <v>3</v>
      </c>
      <c r="AT361" s="54">
        <v>2</v>
      </c>
      <c r="AU361" s="54">
        <v>4</v>
      </c>
      <c r="AV361" s="54">
        <v>2</v>
      </c>
      <c r="AW361" s="54">
        <v>4</v>
      </c>
      <c r="AX361" s="54">
        <v>3</v>
      </c>
      <c r="AY361" s="54">
        <v>3</v>
      </c>
      <c r="AZ361" s="54">
        <v>4</v>
      </c>
      <c r="BA361" s="54">
        <v>4</v>
      </c>
      <c r="BB361" s="54">
        <v>4</v>
      </c>
      <c r="BC361" s="54">
        <v>3</v>
      </c>
      <c r="BD361" s="54">
        <v>2</v>
      </c>
      <c r="BE361" s="54">
        <v>2</v>
      </c>
      <c r="BF361" s="54">
        <v>5</v>
      </c>
      <c r="BG361" s="54">
        <v>5</v>
      </c>
      <c r="BH361" s="54">
        <v>5</v>
      </c>
      <c r="BI361" s="54">
        <v>5</v>
      </c>
      <c r="BJ361" s="54">
        <v>5</v>
      </c>
      <c r="BK361" s="54">
        <v>5</v>
      </c>
      <c r="BL361" s="54">
        <v>5</v>
      </c>
      <c r="BM361" s="54">
        <v>2</v>
      </c>
      <c r="BN361" s="54">
        <v>2</v>
      </c>
      <c r="BO361" s="54">
        <v>1</v>
      </c>
      <c r="BP361" s="54">
        <v>7</v>
      </c>
      <c r="BQ361">
        <f t="shared" si="84"/>
        <v>20</v>
      </c>
      <c r="BR361">
        <f t="shared" si="93"/>
        <v>81</v>
      </c>
      <c r="BS361">
        <f t="shared" si="85"/>
        <v>30</v>
      </c>
    </row>
    <row r="362" spans="1:71" ht="15.75" customHeight="1" x14ac:dyDescent="0.35">
      <c r="A362" s="53">
        <v>43354.453229166669</v>
      </c>
      <c r="B362" s="19" t="s">
        <v>58</v>
      </c>
      <c r="C362" s="1" t="str">
        <f t="shared" si="77"/>
        <v>???</v>
      </c>
      <c r="D362" s="1" t="str">
        <f t="shared" si="78"/>
        <v>2. Усталый</v>
      </c>
      <c r="E362" s="1" t="str">
        <f t="shared" si="86"/>
        <v>3. Низкий</v>
      </c>
      <c r="F362" s="1" t="str">
        <f t="shared" si="79"/>
        <v>1. Молодой</v>
      </c>
      <c r="G362" s="1" t="str">
        <f t="shared" si="87"/>
        <v>2. Хрен знает</v>
      </c>
      <c r="H362" s="1" t="str">
        <f t="shared" si="80"/>
        <v>2. Ну так...</v>
      </c>
      <c r="I362" s="1" t="str">
        <f t="shared" si="88"/>
        <v>2. Всяко-разно</v>
      </c>
      <c r="J362" t="str">
        <f t="shared" si="89"/>
        <v>2. Вроде был…</v>
      </c>
      <c r="K362" t="str">
        <f t="shared" si="90"/>
        <v>1. КороткийНедавно</v>
      </c>
      <c r="L362" t="str">
        <f t="shared" si="91"/>
        <v>1. Отстой</v>
      </c>
      <c r="M362" t="str">
        <f t="shared" si="92"/>
        <v>1. Низкие ДУ</v>
      </c>
      <c r="N362" t="str">
        <f t="shared" si="83"/>
        <v>1. Ниче, подождут</v>
      </c>
      <c r="O362" s="54">
        <v>29</v>
      </c>
      <c r="P362" s="54">
        <v>7</v>
      </c>
      <c r="Q362" s="54">
        <v>3</v>
      </c>
      <c r="R362" s="54">
        <v>4</v>
      </c>
      <c r="S362" s="54">
        <v>6</v>
      </c>
      <c r="T362" s="54">
        <v>5</v>
      </c>
      <c r="U362" s="54">
        <v>3</v>
      </c>
      <c r="V362" s="54">
        <v>5</v>
      </c>
      <c r="W362" s="54">
        <v>3</v>
      </c>
      <c r="X362" s="54">
        <v>2</v>
      </c>
      <c r="Y362" s="54">
        <v>1</v>
      </c>
      <c r="Z362" s="54">
        <v>3</v>
      </c>
      <c r="AA362" s="54">
        <v>2</v>
      </c>
      <c r="AB362" s="54">
        <v>1</v>
      </c>
      <c r="AC362" s="54">
        <v>2</v>
      </c>
      <c r="AD362" s="54">
        <v>2</v>
      </c>
      <c r="AE362" s="54">
        <v>5</v>
      </c>
      <c r="AF362" s="54">
        <v>3</v>
      </c>
      <c r="AG362" s="54">
        <v>4</v>
      </c>
      <c r="AH362" s="54">
        <v>2</v>
      </c>
      <c r="AI362" s="54">
        <v>1</v>
      </c>
      <c r="AJ362" s="54">
        <v>3</v>
      </c>
      <c r="AK362" s="54">
        <v>1</v>
      </c>
      <c r="AL362" s="54">
        <v>1</v>
      </c>
      <c r="AM362" s="54">
        <v>3</v>
      </c>
      <c r="AN362" s="54">
        <v>1</v>
      </c>
      <c r="AO362" s="54">
        <v>4</v>
      </c>
      <c r="AP362" s="54">
        <v>2</v>
      </c>
      <c r="AQ362" s="54">
        <v>2</v>
      </c>
      <c r="AR362" s="54">
        <v>4</v>
      </c>
      <c r="AS362" s="54">
        <v>4</v>
      </c>
      <c r="AT362" s="54">
        <v>4</v>
      </c>
      <c r="AU362" s="54">
        <v>1</v>
      </c>
      <c r="AV362" s="54">
        <v>2</v>
      </c>
      <c r="AW362" s="54">
        <v>3</v>
      </c>
      <c r="AX362" s="54">
        <v>3</v>
      </c>
      <c r="AY362" s="54">
        <v>2</v>
      </c>
      <c r="AZ362" s="54">
        <v>2</v>
      </c>
      <c r="BA362" s="54">
        <v>1</v>
      </c>
      <c r="BB362" s="54">
        <v>1</v>
      </c>
      <c r="BC362" s="54">
        <v>1</v>
      </c>
      <c r="BD362" s="54">
        <v>2</v>
      </c>
      <c r="BE362" s="54">
        <v>4</v>
      </c>
      <c r="BF362" s="54">
        <v>4</v>
      </c>
      <c r="BG362" s="54">
        <v>4</v>
      </c>
      <c r="BH362" s="54">
        <v>1</v>
      </c>
      <c r="BI362" s="54">
        <v>4</v>
      </c>
      <c r="BJ362" s="54">
        <v>1</v>
      </c>
      <c r="BK362" s="54">
        <v>1</v>
      </c>
      <c r="BL362" s="54">
        <v>1</v>
      </c>
      <c r="BM362" s="54">
        <v>1</v>
      </c>
      <c r="BN362" s="54">
        <v>2</v>
      </c>
      <c r="BO362" s="54">
        <v>1</v>
      </c>
      <c r="BP362" s="54">
        <v>4</v>
      </c>
      <c r="BQ362">
        <f t="shared" si="84"/>
        <v>24</v>
      </c>
      <c r="BR362">
        <f t="shared" si="93"/>
        <v>54</v>
      </c>
      <c r="BS362">
        <f t="shared" si="85"/>
        <v>12</v>
      </c>
    </row>
    <row r="363" spans="1:71" ht="15.75" customHeight="1" x14ac:dyDescent="0.35">
      <c r="A363" s="53">
        <v>43354.453321759262</v>
      </c>
      <c r="B363" s="19" t="s">
        <v>59</v>
      </c>
      <c r="C363" s="1" t="str">
        <f t="shared" si="77"/>
        <v>М</v>
      </c>
      <c r="D363" s="1" t="str">
        <f t="shared" si="78"/>
        <v>2. Усталый</v>
      </c>
      <c r="E363" s="1" t="str">
        <f t="shared" si="86"/>
        <v>1. Высокий</v>
      </c>
      <c r="F363" s="1" t="str">
        <f t="shared" si="79"/>
        <v>2. Ничотак</v>
      </c>
      <c r="G363" s="1" t="str">
        <f t="shared" si="87"/>
        <v>2. Хрен знает</v>
      </c>
      <c r="H363" s="1" t="str">
        <f t="shared" si="80"/>
        <v>3. Люблю</v>
      </c>
      <c r="I363" s="1" t="str">
        <f t="shared" si="88"/>
        <v>3. Нервяка</v>
      </c>
      <c r="J363" t="str">
        <f t="shared" si="89"/>
        <v>1. Недавно</v>
      </c>
      <c r="K363" t="str">
        <f t="shared" si="90"/>
        <v>2. Средний</v>
      </c>
      <c r="L363" t="str">
        <f t="shared" si="91"/>
        <v>3. Крута!!!</v>
      </c>
      <c r="M363" t="str">
        <f t="shared" si="92"/>
        <v>2. Смешанно</v>
      </c>
      <c r="N363" t="str">
        <f t="shared" si="83"/>
        <v>3. Простойэтоплоха!</v>
      </c>
      <c r="O363" s="54">
        <v>30</v>
      </c>
      <c r="P363" s="54">
        <v>8</v>
      </c>
      <c r="Q363" s="54">
        <v>1</v>
      </c>
      <c r="R363" s="54">
        <v>6</v>
      </c>
      <c r="S363" s="54">
        <v>1</v>
      </c>
      <c r="T363" s="54">
        <v>7</v>
      </c>
      <c r="U363" s="54">
        <v>6</v>
      </c>
      <c r="V363" s="54">
        <v>6</v>
      </c>
      <c r="W363" s="54">
        <v>5</v>
      </c>
      <c r="X363" s="54">
        <v>3</v>
      </c>
      <c r="Y363" s="54">
        <v>2</v>
      </c>
      <c r="Z363" s="54">
        <v>1</v>
      </c>
      <c r="AA363" s="54">
        <v>2</v>
      </c>
      <c r="AB363" s="54">
        <v>1</v>
      </c>
      <c r="AC363" s="54">
        <v>2</v>
      </c>
      <c r="AD363" s="54">
        <v>3</v>
      </c>
      <c r="AE363" s="54">
        <v>4</v>
      </c>
      <c r="AF363" s="54">
        <v>5</v>
      </c>
      <c r="AG363" s="54">
        <v>4</v>
      </c>
      <c r="AH363" s="54">
        <v>4</v>
      </c>
      <c r="AI363" s="54">
        <v>2</v>
      </c>
      <c r="AJ363" s="54">
        <v>4</v>
      </c>
      <c r="AK363" s="54">
        <v>2</v>
      </c>
      <c r="AL363" s="54">
        <v>3</v>
      </c>
      <c r="AM363" s="54">
        <v>2</v>
      </c>
      <c r="AN363" s="54">
        <v>4</v>
      </c>
      <c r="AO363" s="54">
        <v>4</v>
      </c>
      <c r="AP363" s="54">
        <v>4</v>
      </c>
      <c r="AQ363" s="54">
        <v>3</v>
      </c>
      <c r="AR363" s="54">
        <v>2</v>
      </c>
      <c r="AS363" s="54">
        <v>1</v>
      </c>
      <c r="AT363" s="54">
        <v>1</v>
      </c>
      <c r="AU363" s="54">
        <v>4</v>
      </c>
      <c r="AV363" s="54">
        <v>4</v>
      </c>
      <c r="AW363" s="54">
        <v>4</v>
      </c>
      <c r="AX363" s="54">
        <v>4</v>
      </c>
      <c r="AY363" s="54">
        <v>4</v>
      </c>
      <c r="AZ363" s="54">
        <v>4</v>
      </c>
      <c r="BA363" s="54">
        <v>4</v>
      </c>
      <c r="BB363" s="54">
        <v>2</v>
      </c>
      <c r="BC363" s="54">
        <v>4</v>
      </c>
      <c r="BD363" s="54">
        <v>4</v>
      </c>
      <c r="BE363" s="54">
        <v>3</v>
      </c>
      <c r="BF363" s="54">
        <v>5</v>
      </c>
      <c r="BG363" s="54">
        <v>5</v>
      </c>
      <c r="BH363" s="54">
        <v>3</v>
      </c>
      <c r="BI363" s="54">
        <v>2</v>
      </c>
      <c r="BJ363" s="54">
        <v>4</v>
      </c>
      <c r="BK363" s="54">
        <v>5</v>
      </c>
      <c r="BL363" s="54">
        <v>4</v>
      </c>
      <c r="BM363" s="54">
        <v>5</v>
      </c>
      <c r="BN363" s="54">
        <v>5</v>
      </c>
      <c r="BO363" s="54">
        <v>1</v>
      </c>
      <c r="BP363" s="54">
        <v>3</v>
      </c>
      <c r="BQ363">
        <f t="shared" si="84"/>
        <v>28</v>
      </c>
      <c r="BR363">
        <f t="shared" si="93"/>
        <v>77</v>
      </c>
      <c r="BS363">
        <f t="shared" si="85"/>
        <v>29</v>
      </c>
    </row>
    <row r="364" spans="1:71" ht="15.75" customHeight="1" x14ac:dyDescent="0.35">
      <c r="A364" s="53">
        <v>43354.480902777781</v>
      </c>
      <c r="B364" s="19" t="s">
        <v>58</v>
      </c>
      <c r="C364" s="1" t="str">
        <f t="shared" si="77"/>
        <v>ЖКСП</v>
      </c>
      <c r="D364" s="1" t="str">
        <f t="shared" si="78"/>
        <v>1. Не уставший</v>
      </c>
      <c r="E364" s="1" t="str">
        <f t="shared" si="86"/>
        <v>3. Низкий</v>
      </c>
      <c r="F364" s="1" t="str">
        <f t="shared" si="79"/>
        <v>2. Ничотак</v>
      </c>
      <c r="G364" s="1" t="str">
        <f t="shared" si="87"/>
        <v>2. Хрен знает</v>
      </c>
      <c r="H364" s="1" t="str">
        <f t="shared" si="80"/>
        <v>2. Ну так...</v>
      </c>
      <c r="I364" s="1" t="str">
        <f t="shared" si="88"/>
        <v>2. Всяко-разно</v>
      </c>
      <c r="J364" t="str">
        <f t="shared" si="89"/>
        <v>1. Недавно</v>
      </c>
      <c r="K364" t="str">
        <f t="shared" si="90"/>
        <v>3. Большой</v>
      </c>
      <c r="L364" t="str">
        <f t="shared" si="91"/>
        <v>3. Крута!!!</v>
      </c>
      <c r="M364" t="str">
        <f t="shared" si="92"/>
        <v>1. Низкие ДУ</v>
      </c>
      <c r="N364" t="str">
        <f t="shared" si="83"/>
        <v>1. Ниче, подождут</v>
      </c>
      <c r="O364" s="54">
        <v>33</v>
      </c>
      <c r="P364" s="54">
        <v>13</v>
      </c>
      <c r="Q364" s="54">
        <v>13</v>
      </c>
      <c r="R364" s="54">
        <v>4</v>
      </c>
      <c r="S364" s="54">
        <v>3</v>
      </c>
      <c r="T364" s="54">
        <v>25</v>
      </c>
      <c r="U364" s="54">
        <v>7</v>
      </c>
      <c r="V364" s="54">
        <v>3</v>
      </c>
      <c r="W364" s="54">
        <v>3</v>
      </c>
      <c r="X364" s="54">
        <v>3</v>
      </c>
      <c r="Y364" s="54">
        <v>1</v>
      </c>
      <c r="Z364" s="54">
        <v>2</v>
      </c>
      <c r="AA364" s="54">
        <v>2</v>
      </c>
      <c r="AB364" s="54">
        <v>2</v>
      </c>
      <c r="AC364" s="54">
        <v>1</v>
      </c>
      <c r="AD364" s="54">
        <v>2</v>
      </c>
      <c r="AE364" s="54">
        <v>2</v>
      </c>
      <c r="AF364" s="54">
        <v>4</v>
      </c>
      <c r="AG364" s="54">
        <v>1</v>
      </c>
      <c r="AH364" s="54">
        <v>2</v>
      </c>
      <c r="AI364" s="54">
        <v>1</v>
      </c>
      <c r="AJ364" s="54">
        <v>1</v>
      </c>
      <c r="AK364" s="54">
        <v>3</v>
      </c>
      <c r="AL364" s="54">
        <v>2</v>
      </c>
      <c r="AM364" s="54">
        <v>1</v>
      </c>
      <c r="AN364" s="54">
        <v>1</v>
      </c>
      <c r="AO364" s="54">
        <v>1</v>
      </c>
      <c r="AP364" s="54">
        <v>1</v>
      </c>
      <c r="AQ364" s="54">
        <v>2</v>
      </c>
      <c r="AR364" s="54">
        <v>2</v>
      </c>
      <c r="AS364" s="54">
        <v>1</v>
      </c>
      <c r="AT364" s="54">
        <v>1</v>
      </c>
      <c r="AU364" s="54">
        <v>2</v>
      </c>
      <c r="AV364" s="54">
        <v>1</v>
      </c>
      <c r="AW364" s="54">
        <v>1</v>
      </c>
      <c r="AX364" s="54">
        <v>1</v>
      </c>
      <c r="AY364" s="54">
        <v>2</v>
      </c>
      <c r="AZ364" s="54">
        <v>4</v>
      </c>
      <c r="BA364" s="54">
        <v>3</v>
      </c>
      <c r="BB364" s="54">
        <v>1</v>
      </c>
      <c r="BC364" s="54">
        <v>4</v>
      </c>
      <c r="BD364" s="54">
        <v>1</v>
      </c>
      <c r="BE364" s="54">
        <v>4</v>
      </c>
      <c r="BF364" s="54">
        <v>4</v>
      </c>
      <c r="BG364" s="54">
        <v>2</v>
      </c>
      <c r="BH364" s="54">
        <v>3</v>
      </c>
      <c r="BI364" s="54">
        <v>1</v>
      </c>
      <c r="BJ364" s="54">
        <v>1</v>
      </c>
      <c r="BK364" s="54">
        <v>1</v>
      </c>
      <c r="BL364" s="54">
        <v>1</v>
      </c>
      <c r="BM364" s="54">
        <v>1</v>
      </c>
      <c r="BN364" s="54">
        <v>1</v>
      </c>
      <c r="BO364" s="54">
        <v>1</v>
      </c>
      <c r="BP364" s="54">
        <v>5</v>
      </c>
      <c r="BQ364">
        <f t="shared" si="84"/>
        <v>22</v>
      </c>
      <c r="BR364">
        <f t="shared" si="93"/>
        <v>43</v>
      </c>
      <c r="BS364">
        <f t="shared" si="85"/>
        <v>10</v>
      </c>
    </row>
    <row r="365" spans="1:71" ht="15.75" customHeight="1" x14ac:dyDescent="0.35">
      <c r="A365" s="53">
        <v>43354.48636574074</v>
      </c>
      <c r="B365" s="19" t="s">
        <v>58</v>
      </c>
      <c r="C365" s="1" t="str">
        <f t="shared" si="77"/>
        <v>???</v>
      </c>
      <c r="D365" s="1" t="str">
        <f t="shared" si="78"/>
        <v>2. Усталый</v>
      </c>
      <c r="E365" s="1" t="str">
        <f t="shared" si="86"/>
        <v>2. Умеренный</v>
      </c>
      <c r="F365" s="1" t="str">
        <f t="shared" si="79"/>
        <v>2. Ничотак</v>
      </c>
      <c r="G365" s="1" t="str">
        <f t="shared" si="87"/>
        <v>2. Хрен знает</v>
      </c>
      <c r="H365" s="1" t="str">
        <f t="shared" si="80"/>
        <v>2. Ну так...</v>
      </c>
      <c r="I365" s="1" t="str">
        <f t="shared" si="88"/>
        <v>2. Всяко-разно</v>
      </c>
      <c r="J365" t="str">
        <f t="shared" si="89"/>
        <v>1. Недавно</v>
      </c>
      <c r="K365" t="str">
        <f t="shared" si="90"/>
        <v>2. Средний</v>
      </c>
      <c r="L365" t="str">
        <f t="shared" si="91"/>
        <v>2. Вроде был…</v>
      </c>
      <c r="M365" t="str">
        <f t="shared" si="92"/>
        <v>2. Смешанно</v>
      </c>
      <c r="N365" t="str">
        <f t="shared" si="83"/>
        <v>3. Простойэтоплоха!</v>
      </c>
      <c r="O365" s="54">
        <v>36</v>
      </c>
      <c r="P365" s="54">
        <v>13</v>
      </c>
      <c r="Q365" s="54">
        <v>5</v>
      </c>
      <c r="R365" s="54">
        <v>5</v>
      </c>
      <c r="S365" s="54">
        <v>2</v>
      </c>
      <c r="T365" s="54">
        <v>14</v>
      </c>
      <c r="U365" s="54">
        <v>5</v>
      </c>
      <c r="V365" s="54">
        <v>5</v>
      </c>
      <c r="W365" s="54">
        <v>4</v>
      </c>
      <c r="X365" s="54">
        <v>2</v>
      </c>
      <c r="Y365" s="54">
        <v>3</v>
      </c>
      <c r="Z365" s="54">
        <v>4</v>
      </c>
      <c r="AA365" s="54">
        <v>2</v>
      </c>
      <c r="AB365" s="54">
        <v>3</v>
      </c>
      <c r="AC365" s="54">
        <v>2</v>
      </c>
      <c r="AD365" s="54">
        <v>2</v>
      </c>
      <c r="AE365" s="54">
        <v>2</v>
      </c>
      <c r="AF365" s="54">
        <v>2</v>
      </c>
      <c r="AG365" s="54">
        <v>2</v>
      </c>
      <c r="AH365" s="54">
        <v>3</v>
      </c>
      <c r="AI365" s="54">
        <v>2</v>
      </c>
      <c r="AJ365" s="54">
        <v>3</v>
      </c>
      <c r="AK365" s="54">
        <v>3</v>
      </c>
      <c r="AL365" s="54">
        <v>2</v>
      </c>
      <c r="AM365" s="54">
        <v>2</v>
      </c>
      <c r="AN365" s="54">
        <v>2</v>
      </c>
      <c r="AO365" s="54">
        <v>3</v>
      </c>
      <c r="AP365" s="54">
        <v>3</v>
      </c>
      <c r="AQ365" s="54">
        <v>3</v>
      </c>
      <c r="AR365" s="54">
        <v>2</v>
      </c>
      <c r="AS365" s="54">
        <v>2</v>
      </c>
      <c r="AT365" s="54">
        <v>3</v>
      </c>
      <c r="AU365" s="54">
        <v>3</v>
      </c>
      <c r="AV365" s="54">
        <v>4</v>
      </c>
      <c r="AW365" s="54">
        <v>3</v>
      </c>
      <c r="AX365" s="54">
        <v>3</v>
      </c>
      <c r="AY365" s="54">
        <v>2</v>
      </c>
      <c r="AZ365" s="54">
        <v>3</v>
      </c>
      <c r="BA365" s="54">
        <v>3</v>
      </c>
      <c r="BB365" s="54">
        <v>3</v>
      </c>
      <c r="BC365" s="54">
        <v>3</v>
      </c>
      <c r="BD365" s="54">
        <v>2</v>
      </c>
      <c r="BE365" s="54">
        <v>1</v>
      </c>
      <c r="BF365" s="54">
        <v>3</v>
      </c>
      <c r="BG365" s="54">
        <v>4</v>
      </c>
      <c r="BH365" s="54">
        <v>5</v>
      </c>
      <c r="BI365" s="54">
        <v>4</v>
      </c>
      <c r="BJ365" s="54">
        <v>4</v>
      </c>
      <c r="BK365" s="54">
        <v>4</v>
      </c>
      <c r="BL365" s="54">
        <v>2</v>
      </c>
      <c r="BM365" s="54">
        <v>4</v>
      </c>
      <c r="BN365" s="54">
        <v>2</v>
      </c>
      <c r="BO365" s="54">
        <v>3</v>
      </c>
      <c r="BP365" s="54">
        <v>5</v>
      </c>
      <c r="BQ365">
        <f t="shared" si="84"/>
        <v>26</v>
      </c>
      <c r="BR365">
        <f t="shared" si="93"/>
        <v>63</v>
      </c>
      <c r="BS365">
        <f t="shared" si="85"/>
        <v>28</v>
      </c>
    </row>
    <row r="366" spans="1:71" ht="15.75" customHeight="1" x14ac:dyDescent="0.35">
      <c r="A366" s="53">
        <v>43354.507164351853</v>
      </c>
      <c r="B366" s="19" t="s">
        <v>58</v>
      </c>
      <c r="C366" s="1" t="str">
        <f t="shared" si="77"/>
        <v>???</v>
      </c>
      <c r="D366" s="1" t="str">
        <f t="shared" si="78"/>
        <v>2. Усталый</v>
      </c>
      <c r="E366" s="1" t="str">
        <f t="shared" si="86"/>
        <v>3. Низкий</v>
      </c>
      <c r="F366" s="1" t="str">
        <f t="shared" si="79"/>
        <v>2. Ничотак</v>
      </c>
      <c r="G366" s="1" t="str">
        <f t="shared" si="87"/>
        <v>1. Легко заменим</v>
      </c>
      <c r="H366" s="1" t="str">
        <f t="shared" si="80"/>
        <v>2. Ну так...</v>
      </c>
      <c r="I366" s="1" t="str">
        <f t="shared" si="88"/>
        <v>3. Нервяка</v>
      </c>
      <c r="J366" t="str">
        <f t="shared" si="89"/>
        <v>3. Очень давно</v>
      </c>
      <c r="K366" t="str">
        <f t="shared" si="90"/>
        <v>2. Средний</v>
      </c>
      <c r="L366" t="str">
        <f t="shared" si="91"/>
        <v>3. Крута!!!</v>
      </c>
      <c r="M366" t="str">
        <f t="shared" si="92"/>
        <v>1. Низкие ДУ</v>
      </c>
      <c r="N366" t="str">
        <f t="shared" si="83"/>
        <v>1. Ниче, подождут</v>
      </c>
      <c r="O366" s="54">
        <v>36</v>
      </c>
      <c r="P366" s="54">
        <v>15</v>
      </c>
      <c r="Q366" s="54">
        <v>2</v>
      </c>
      <c r="R366" s="54">
        <v>5</v>
      </c>
      <c r="S366" s="54">
        <v>30</v>
      </c>
      <c r="T366" s="54">
        <v>7</v>
      </c>
      <c r="U366" s="54">
        <v>7</v>
      </c>
      <c r="V366" s="54">
        <v>6</v>
      </c>
      <c r="W366" s="54">
        <v>4</v>
      </c>
      <c r="X366" s="54">
        <v>4</v>
      </c>
      <c r="Y366" s="54">
        <v>5</v>
      </c>
      <c r="Z366" s="54">
        <v>5</v>
      </c>
      <c r="AA366" s="54">
        <v>2</v>
      </c>
      <c r="AB366" s="54">
        <v>4</v>
      </c>
      <c r="AC366" s="54">
        <v>3</v>
      </c>
      <c r="AD366" s="54">
        <v>2</v>
      </c>
      <c r="AE366" s="54">
        <v>2</v>
      </c>
      <c r="AF366" s="54">
        <v>4</v>
      </c>
      <c r="AG366" s="54">
        <v>2</v>
      </c>
      <c r="AH366" s="54">
        <v>1</v>
      </c>
      <c r="AI366" s="54">
        <v>1</v>
      </c>
      <c r="AJ366" s="54">
        <v>1</v>
      </c>
      <c r="AK366" s="54">
        <v>1</v>
      </c>
      <c r="AL366" s="54">
        <v>1</v>
      </c>
      <c r="AM366" s="54">
        <v>1</v>
      </c>
      <c r="AN366" s="54">
        <v>3</v>
      </c>
      <c r="AO366" s="54">
        <v>1</v>
      </c>
      <c r="AP366" s="54">
        <v>1</v>
      </c>
      <c r="AQ366" s="54">
        <v>3</v>
      </c>
      <c r="AR366" s="54">
        <v>2</v>
      </c>
      <c r="AS366" s="54">
        <v>1</v>
      </c>
      <c r="AT366" s="54">
        <v>4</v>
      </c>
      <c r="AU366" s="54">
        <v>4</v>
      </c>
      <c r="AV366" s="54">
        <v>4</v>
      </c>
      <c r="AW366" s="54">
        <v>4</v>
      </c>
      <c r="AX366" s="54">
        <v>1</v>
      </c>
      <c r="AY366" s="54">
        <v>1</v>
      </c>
      <c r="AZ366" s="54">
        <v>1</v>
      </c>
      <c r="BA366" s="54">
        <v>1</v>
      </c>
      <c r="BB366" s="54">
        <v>2</v>
      </c>
      <c r="BC366" s="54">
        <v>1</v>
      </c>
      <c r="BD366" s="54">
        <v>4</v>
      </c>
      <c r="BE366" s="54">
        <v>1</v>
      </c>
      <c r="BF366" s="54">
        <v>1</v>
      </c>
      <c r="BG366" s="54">
        <v>1</v>
      </c>
      <c r="BH366" s="54">
        <v>1</v>
      </c>
      <c r="BI366" s="54">
        <v>1</v>
      </c>
      <c r="BJ366" s="54">
        <v>2</v>
      </c>
      <c r="BK366" s="54">
        <v>2</v>
      </c>
      <c r="BL366" s="54">
        <v>4</v>
      </c>
      <c r="BM366" s="54">
        <v>2</v>
      </c>
      <c r="BN366" s="54">
        <v>1</v>
      </c>
      <c r="BO366" s="54">
        <v>1</v>
      </c>
      <c r="BP366" s="54">
        <v>1</v>
      </c>
      <c r="BQ366">
        <f t="shared" si="84"/>
        <v>29</v>
      </c>
      <c r="BR366">
        <f t="shared" si="93"/>
        <v>45</v>
      </c>
      <c r="BS366">
        <f t="shared" si="85"/>
        <v>14</v>
      </c>
    </row>
    <row r="367" spans="1:71" ht="15.75" customHeight="1" x14ac:dyDescent="0.35">
      <c r="A367" s="53">
        <v>43354.508726851855</v>
      </c>
      <c r="B367" s="19" t="s">
        <v>58</v>
      </c>
      <c r="C367" s="1" t="str">
        <f t="shared" si="77"/>
        <v>ЖКСП</v>
      </c>
      <c r="D367" s="1" t="str">
        <f t="shared" si="78"/>
        <v>3. В загоне</v>
      </c>
      <c r="E367" s="1" t="str">
        <f t="shared" si="86"/>
        <v>2. Умеренный</v>
      </c>
      <c r="F367" s="1" t="str">
        <f t="shared" si="79"/>
        <v>1. Молодой</v>
      </c>
      <c r="G367" s="1" t="str">
        <f t="shared" si="87"/>
        <v>1. Легко заменим</v>
      </c>
      <c r="H367" s="1" t="str">
        <f t="shared" si="80"/>
        <v>2. Ну так...</v>
      </c>
      <c r="I367" s="1" t="str">
        <f t="shared" si="88"/>
        <v>2. Всяко-разно</v>
      </c>
      <c r="J367" t="str">
        <f t="shared" si="89"/>
        <v>3. Очень давно</v>
      </c>
      <c r="K367" t="str">
        <f t="shared" si="90"/>
        <v>2. Средний</v>
      </c>
      <c r="L367" t="str">
        <f t="shared" si="91"/>
        <v>3. Крута!!!</v>
      </c>
      <c r="M367" t="str">
        <f t="shared" si="92"/>
        <v>1. Низкие ДУ</v>
      </c>
      <c r="N367" t="str">
        <f t="shared" si="83"/>
        <v>1. Ниче, подождут</v>
      </c>
      <c r="O367" s="54">
        <v>28</v>
      </c>
      <c r="P367" s="54">
        <v>7</v>
      </c>
      <c r="Q367" s="54">
        <v>7</v>
      </c>
      <c r="R367" s="54">
        <v>5</v>
      </c>
      <c r="S367" s="54">
        <v>20</v>
      </c>
      <c r="T367" s="54">
        <v>14</v>
      </c>
      <c r="U367" s="54">
        <v>7</v>
      </c>
      <c r="V367" s="54">
        <v>5</v>
      </c>
      <c r="W367" s="54">
        <v>4</v>
      </c>
      <c r="X367" s="54">
        <v>4</v>
      </c>
      <c r="Y367" s="54">
        <v>2</v>
      </c>
      <c r="Z367" s="54">
        <v>4</v>
      </c>
      <c r="AA367" s="54">
        <v>3</v>
      </c>
      <c r="AB367" s="54">
        <v>4</v>
      </c>
      <c r="AC367" s="54">
        <v>4</v>
      </c>
      <c r="AD367" s="54">
        <v>3</v>
      </c>
      <c r="AE367" s="54">
        <v>3</v>
      </c>
      <c r="AF367" s="54">
        <v>2</v>
      </c>
      <c r="AG367" s="54">
        <v>4</v>
      </c>
      <c r="AH367" s="54">
        <v>3</v>
      </c>
      <c r="AI367" s="54">
        <v>2</v>
      </c>
      <c r="AJ367" s="54">
        <v>4</v>
      </c>
      <c r="AK367" s="54">
        <v>2</v>
      </c>
      <c r="AL367" s="54">
        <v>1</v>
      </c>
      <c r="AM367" s="54">
        <v>3</v>
      </c>
      <c r="AN367" s="54">
        <v>1</v>
      </c>
      <c r="AO367" s="54">
        <v>4</v>
      </c>
      <c r="AP367" s="54">
        <v>4</v>
      </c>
      <c r="AQ367" s="54">
        <v>3</v>
      </c>
      <c r="AR367" s="54">
        <v>3</v>
      </c>
      <c r="AS367" s="54">
        <v>1</v>
      </c>
      <c r="AT367" s="54">
        <v>3</v>
      </c>
      <c r="AU367" s="54">
        <v>1</v>
      </c>
      <c r="AV367" s="54">
        <v>3</v>
      </c>
      <c r="AW367" s="54">
        <v>3</v>
      </c>
      <c r="AX367" s="54">
        <v>4</v>
      </c>
      <c r="AY367" s="54">
        <v>3</v>
      </c>
      <c r="AZ367" s="54">
        <v>3</v>
      </c>
      <c r="BA367" s="54">
        <v>2</v>
      </c>
      <c r="BB367" s="54">
        <v>3</v>
      </c>
      <c r="BC367" s="54">
        <v>1</v>
      </c>
      <c r="BD367" s="54">
        <v>4</v>
      </c>
      <c r="BE367" s="54">
        <v>4</v>
      </c>
      <c r="BF367" s="54">
        <v>5</v>
      </c>
      <c r="BG367" s="54">
        <v>3</v>
      </c>
      <c r="BH367" s="54">
        <v>2</v>
      </c>
      <c r="BI367" s="54">
        <v>1</v>
      </c>
      <c r="BJ367" s="54">
        <v>1</v>
      </c>
      <c r="BK367" s="54">
        <v>1</v>
      </c>
      <c r="BL367" s="54">
        <v>1</v>
      </c>
      <c r="BM367" s="54">
        <v>1</v>
      </c>
      <c r="BN367" s="54">
        <v>1</v>
      </c>
      <c r="BO367" s="54">
        <v>1</v>
      </c>
      <c r="BP367" s="54">
        <v>1</v>
      </c>
      <c r="BQ367">
        <f t="shared" si="84"/>
        <v>33</v>
      </c>
      <c r="BR367">
        <f t="shared" si="93"/>
        <v>65</v>
      </c>
      <c r="BS367">
        <f t="shared" si="85"/>
        <v>9</v>
      </c>
    </row>
    <row r="368" spans="1:71" ht="15.75" customHeight="1" x14ac:dyDescent="0.35">
      <c r="A368" s="53">
        <v>43354.522499999999</v>
      </c>
      <c r="B368" s="19" t="s">
        <v>58</v>
      </c>
      <c r="C368" s="1" t="str">
        <f t="shared" si="77"/>
        <v>???</v>
      </c>
      <c r="D368" s="1" t="str">
        <f t="shared" si="78"/>
        <v>3. В загоне</v>
      </c>
      <c r="E368" s="1" t="str">
        <f t="shared" si="86"/>
        <v>2. Умеренный</v>
      </c>
      <c r="F368" s="1" t="str">
        <f t="shared" si="79"/>
        <v>2. Ничотак</v>
      </c>
      <c r="G368" s="1" t="str">
        <f t="shared" si="87"/>
        <v>2. Хрен знает</v>
      </c>
      <c r="H368" s="1" t="str">
        <f t="shared" si="80"/>
        <v>2. Ну так...</v>
      </c>
      <c r="I368" s="1" t="str">
        <f t="shared" si="88"/>
        <v>3. Нервяка</v>
      </c>
      <c r="J368" t="str">
        <f t="shared" si="89"/>
        <v>2. Вроде был…</v>
      </c>
      <c r="K368" t="str">
        <f t="shared" si="90"/>
        <v>2. Средний</v>
      </c>
      <c r="L368" t="str">
        <f t="shared" si="91"/>
        <v>2. Вроде был…</v>
      </c>
      <c r="M368" t="str">
        <f t="shared" si="92"/>
        <v>2. Смешанно</v>
      </c>
      <c r="N368" t="str">
        <f t="shared" si="83"/>
        <v>2. ну не знаю</v>
      </c>
      <c r="O368" s="54">
        <v>30</v>
      </c>
      <c r="P368" s="54">
        <v>9</v>
      </c>
      <c r="Q368" s="54">
        <v>3</v>
      </c>
      <c r="R368" s="54">
        <v>4</v>
      </c>
      <c r="S368" s="54">
        <v>9</v>
      </c>
      <c r="T368" s="54">
        <v>8</v>
      </c>
      <c r="U368" s="54">
        <v>5</v>
      </c>
      <c r="V368" s="54">
        <v>6</v>
      </c>
      <c r="W368" s="54">
        <v>5</v>
      </c>
      <c r="X368" s="54">
        <v>4</v>
      </c>
      <c r="Y368" s="54">
        <v>4</v>
      </c>
      <c r="Z368" s="54">
        <v>3</v>
      </c>
      <c r="AA368" s="54">
        <v>4</v>
      </c>
      <c r="AB368" s="54">
        <v>3</v>
      </c>
      <c r="AC368" s="54">
        <v>2</v>
      </c>
      <c r="AD368" s="54">
        <v>4</v>
      </c>
      <c r="AE368" s="54">
        <v>3</v>
      </c>
      <c r="AF368" s="54">
        <v>3</v>
      </c>
      <c r="AG368" s="54">
        <v>3</v>
      </c>
      <c r="AH368" s="54">
        <v>3</v>
      </c>
      <c r="AI368" s="54">
        <v>4</v>
      </c>
      <c r="AJ368" s="54">
        <v>2</v>
      </c>
      <c r="AK368" s="54">
        <v>3</v>
      </c>
      <c r="AL368" s="54">
        <v>3</v>
      </c>
      <c r="AM368" s="54">
        <v>3</v>
      </c>
      <c r="AN368" s="54">
        <v>4</v>
      </c>
      <c r="AO368" s="54">
        <v>4</v>
      </c>
      <c r="AP368" s="54">
        <v>4</v>
      </c>
      <c r="AQ368" s="54">
        <v>3</v>
      </c>
      <c r="AR368" s="54">
        <v>1</v>
      </c>
      <c r="AS368" s="54">
        <v>1</v>
      </c>
      <c r="AT368" s="54">
        <v>2</v>
      </c>
      <c r="AU368" s="54">
        <v>4</v>
      </c>
      <c r="AV368" s="54">
        <v>3</v>
      </c>
      <c r="AW368" s="54">
        <v>2</v>
      </c>
      <c r="AX368" s="54">
        <v>2</v>
      </c>
      <c r="AY368" s="54">
        <v>2</v>
      </c>
      <c r="AZ368" s="54">
        <v>4</v>
      </c>
      <c r="BA368" s="54">
        <v>2</v>
      </c>
      <c r="BB368" s="54">
        <v>2</v>
      </c>
      <c r="BC368" s="54">
        <v>3</v>
      </c>
      <c r="BD368" s="54">
        <v>1</v>
      </c>
      <c r="BE368" s="54">
        <v>2</v>
      </c>
      <c r="BF368" s="54">
        <v>4</v>
      </c>
      <c r="BG368" s="54">
        <v>4</v>
      </c>
      <c r="BH368" s="54">
        <v>4</v>
      </c>
      <c r="BI368" s="54">
        <v>3</v>
      </c>
      <c r="BJ368" s="54">
        <v>4</v>
      </c>
      <c r="BK368" s="54">
        <v>4</v>
      </c>
      <c r="BL368" s="54">
        <v>4</v>
      </c>
      <c r="BM368" s="54">
        <v>3</v>
      </c>
      <c r="BN368" s="54">
        <v>3</v>
      </c>
      <c r="BO368" s="54">
        <v>2</v>
      </c>
      <c r="BP368" s="54">
        <v>4</v>
      </c>
      <c r="BQ368">
        <f t="shared" si="84"/>
        <v>35</v>
      </c>
      <c r="BR368">
        <f t="shared" si="93"/>
        <v>64</v>
      </c>
      <c r="BS368">
        <f t="shared" si="85"/>
        <v>27</v>
      </c>
    </row>
    <row r="369" spans="1:71" ht="15.75" customHeight="1" x14ac:dyDescent="0.35">
      <c r="A369" s="53">
        <v>43354.577118055553</v>
      </c>
      <c r="B369" s="19" t="s">
        <v>59</v>
      </c>
      <c r="C369" s="1" t="str">
        <f t="shared" si="77"/>
        <v>???</v>
      </c>
      <c r="D369" s="1" t="str">
        <f t="shared" si="78"/>
        <v>1. Не уставший</v>
      </c>
      <c r="E369" s="1" t="str">
        <f t="shared" ref="E369:E424" si="94">IF(BR369&gt;67,"1. Высокий",IF(BR369&lt;57,"3. Низкий","2. Умеренный"))</f>
        <v>3. Низкий</v>
      </c>
      <c r="F369" s="1" t="str">
        <f t="shared" si="79"/>
        <v>1. Молодой</v>
      </c>
      <c r="G369" s="1" t="str">
        <f t="shared" ref="G369:G424" si="95">IF(BP369&lt;=2,"1. Легко заменим",IF(BP369&gt;=6,"3. Не заменим","2. Хрен знает"))</f>
        <v>2. Хрен знает</v>
      </c>
      <c r="H369" s="1" t="str">
        <f t="shared" si="80"/>
        <v>2. Ну так...</v>
      </c>
      <c r="I369" s="1" t="str">
        <f t="shared" ref="I369:I424" si="96">IF(V369&lt;=2,"1. Расслабуха",IF(V369&gt;=6,"3. Нервяка","2. Всяко-разно"))</f>
        <v>2. Всяко-разно</v>
      </c>
      <c r="J369" t="str">
        <f t="shared" ref="J369:J424" si="97">IF(S369&lt;=4,"1. Недавно",IF(S369&gt;=20,"3. Очень давно", "2. Вроде был…"))</f>
        <v>3. Очень давно</v>
      </c>
      <c r="K369" t="str">
        <f t="shared" ref="K369:K424" si="98">IF(T369&lt;7,"1. КороткийНедавно",IF(T369&gt;=15,"3. Большой", "2. Средний"))</f>
        <v>3. Большой</v>
      </c>
      <c r="L369" t="str">
        <f t="shared" ref="L369:L424" si="99">IF(U369&lt;=3,"1. Отстой",IF(U369&gt;=6,"3. Крута!!!", "2. Вроде был…"))</f>
        <v>3. Крута!!!</v>
      </c>
      <c r="M369" t="str">
        <f t="shared" ref="M369:M424" si="100">IF(BS369&lt;=20,"1. Низкие ДУ",IF(BS369&gt;=30,"3. нимагубезпочты", "2. Смешанно"))</f>
        <v>1. Низкие ДУ</v>
      </c>
      <c r="N369" t="str">
        <f t="shared" si="83"/>
        <v>1. Ниче, подождут</v>
      </c>
      <c r="O369" s="54">
        <v>27</v>
      </c>
      <c r="P369" s="54">
        <v>7</v>
      </c>
      <c r="Q369" s="54">
        <v>4</v>
      </c>
      <c r="R369" s="54">
        <v>5</v>
      </c>
      <c r="S369" s="54">
        <v>48</v>
      </c>
      <c r="T369" s="54">
        <v>15</v>
      </c>
      <c r="U369" s="54">
        <v>7</v>
      </c>
      <c r="V369" s="54">
        <v>5</v>
      </c>
      <c r="W369" s="54">
        <v>2</v>
      </c>
      <c r="X369" s="54">
        <v>2</v>
      </c>
      <c r="Y369" s="54">
        <v>2</v>
      </c>
      <c r="Z369" s="54">
        <v>4</v>
      </c>
      <c r="AA369" s="54">
        <v>1</v>
      </c>
      <c r="AB369" s="54">
        <v>2</v>
      </c>
      <c r="AC369" s="54">
        <v>1</v>
      </c>
      <c r="AD369" s="54">
        <v>2</v>
      </c>
      <c r="AE369" s="54">
        <v>1</v>
      </c>
      <c r="AF369" s="54">
        <v>5</v>
      </c>
      <c r="AG369" s="54">
        <v>1</v>
      </c>
      <c r="AH369" s="54">
        <v>3</v>
      </c>
      <c r="AI369" s="54">
        <v>1</v>
      </c>
      <c r="AJ369" s="54">
        <v>2</v>
      </c>
      <c r="AK369" s="54">
        <v>1</v>
      </c>
      <c r="AL369" s="54">
        <v>2</v>
      </c>
      <c r="AM369" s="54">
        <v>1</v>
      </c>
      <c r="AN369" s="54">
        <v>1</v>
      </c>
      <c r="AO369" s="54">
        <v>4</v>
      </c>
      <c r="AP369" s="54">
        <v>2</v>
      </c>
      <c r="AQ369" s="54">
        <v>1</v>
      </c>
      <c r="AR369" s="54">
        <v>2</v>
      </c>
      <c r="AS369" s="54">
        <v>1</v>
      </c>
      <c r="AT369" s="54">
        <v>1</v>
      </c>
      <c r="AU369" s="54">
        <v>1</v>
      </c>
      <c r="AV369" s="54">
        <v>1</v>
      </c>
      <c r="AW369" s="54">
        <v>1</v>
      </c>
      <c r="AX369" s="54">
        <v>1</v>
      </c>
      <c r="AY369" s="54">
        <v>1</v>
      </c>
      <c r="AZ369" s="54">
        <v>1</v>
      </c>
      <c r="BA369" s="54">
        <v>2</v>
      </c>
      <c r="BB369" s="54">
        <v>1</v>
      </c>
      <c r="BC369" s="54">
        <v>1</v>
      </c>
      <c r="BD369" s="54">
        <v>1</v>
      </c>
      <c r="BE369" s="54">
        <v>1</v>
      </c>
      <c r="BF369" s="54">
        <v>3</v>
      </c>
      <c r="BG369" s="54">
        <v>2</v>
      </c>
      <c r="BH369" s="54">
        <v>1</v>
      </c>
      <c r="BI369" s="54">
        <v>1</v>
      </c>
      <c r="BJ369" s="54">
        <v>1</v>
      </c>
      <c r="BK369" s="54">
        <v>1</v>
      </c>
      <c r="BL369" s="54">
        <v>1</v>
      </c>
      <c r="BM369" s="54">
        <v>1</v>
      </c>
      <c r="BN369" s="54">
        <v>1</v>
      </c>
      <c r="BO369" s="54">
        <v>1</v>
      </c>
      <c r="BP369" s="54">
        <v>4</v>
      </c>
      <c r="BQ369">
        <f t="shared" si="84"/>
        <v>16</v>
      </c>
      <c r="BR369">
        <f t="shared" ref="BR369:BR424" si="101">SUM(AH369:BE369)</f>
        <v>34</v>
      </c>
      <c r="BS369">
        <f t="shared" si="85"/>
        <v>8</v>
      </c>
    </row>
    <row r="370" spans="1:71" ht="15.75" customHeight="1" x14ac:dyDescent="0.35">
      <c r="A370" s="53">
        <v>43354.612754629627</v>
      </c>
      <c r="B370" s="19" t="s">
        <v>59</v>
      </c>
      <c r="C370" s="1" t="str">
        <f t="shared" si="77"/>
        <v>М</v>
      </c>
      <c r="D370" s="1" t="str">
        <f t="shared" si="78"/>
        <v>1. Не уставший</v>
      </c>
      <c r="E370" s="1" t="str">
        <f t="shared" si="94"/>
        <v>3. Низкий</v>
      </c>
      <c r="F370" s="1" t="str">
        <f t="shared" si="79"/>
        <v>2. Ничотак</v>
      </c>
      <c r="G370" s="1" t="str">
        <f t="shared" si="95"/>
        <v>2. Хрен знает</v>
      </c>
      <c r="H370" s="1" t="str">
        <f t="shared" si="80"/>
        <v>3. Люблю</v>
      </c>
      <c r="I370" s="1" t="str">
        <f t="shared" si="96"/>
        <v>2. Всяко-разно</v>
      </c>
      <c r="J370" t="str">
        <f t="shared" si="97"/>
        <v>2. Вроде был…</v>
      </c>
      <c r="K370" t="str">
        <f t="shared" si="98"/>
        <v>3. Большой</v>
      </c>
      <c r="L370" t="str">
        <f t="shared" si="99"/>
        <v>3. Крута!!!</v>
      </c>
      <c r="M370" t="str">
        <f t="shared" si="100"/>
        <v>1. Низкие ДУ</v>
      </c>
      <c r="N370" t="str">
        <f t="shared" si="83"/>
        <v>1. Ниче, подождут</v>
      </c>
      <c r="O370" s="54">
        <v>34</v>
      </c>
      <c r="P370" s="54">
        <v>15</v>
      </c>
      <c r="Q370" s="54">
        <v>1</v>
      </c>
      <c r="R370" s="54">
        <v>6</v>
      </c>
      <c r="S370" s="54">
        <v>6</v>
      </c>
      <c r="T370" s="54">
        <v>16</v>
      </c>
      <c r="U370" s="54">
        <v>7</v>
      </c>
      <c r="V370" s="54">
        <v>4</v>
      </c>
      <c r="W370" s="54">
        <v>2</v>
      </c>
      <c r="X370" s="54">
        <v>2</v>
      </c>
      <c r="Y370" s="54">
        <v>4</v>
      </c>
      <c r="Z370" s="54">
        <v>4</v>
      </c>
      <c r="AA370" s="54">
        <v>2</v>
      </c>
      <c r="AB370" s="54">
        <v>4</v>
      </c>
      <c r="AC370" s="54">
        <v>2</v>
      </c>
      <c r="AD370" s="54">
        <v>1</v>
      </c>
      <c r="AE370" s="54">
        <v>1</v>
      </c>
      <c r="AF370" s="54">
        <v>4</v>
      </c>
      <c r="AG370" s="54">
        <v>2</v>
      </c>
      <c r="AH370" s="54">
        <v>4</v>
      </c>
      <c r="AI370" s="54">
        <v>2</v>
      </c>
      <c r="AJ370" s="54">
        <v>3</v>
      </c>
      <c r="AK370" s="54">
        <v>2</v>
      </c>
      <c r="AL370" s="54">
        <v>2</v>
      </c>
      <c r="AM370" s="54">
        <v>2</v>
      </c>
      <c r="AN370" s="54">
        <v>1</v>
      </c>
      <c r="AO370" s="54">
        <v>3</v>
      </c>
      <c r="AP370" s="54">
        <v>2</v>
      </c>
      <c r="AQ370" s="54">
        <v>3</v>
      </c>
      <c r="AR370" s="54">
        <v>3</v>
      </c>
      <c r="AS370" s="54">
        <v>2</v>
      </c>
      <c r="AT370" s="54">
        <v>2</v>
      </c>
      <c r="AU370" s="54">
        <v>2</v>
      </c>
      <c r="AV370" s="54">
        <v>2</v>
      </c>
      <c r="AW370" s="54">
        <v>2</v>
      </c>
      <c r="AX370" s="54">
        <v>3</v>
      </c>
      <c r="AY370" s="54">
        <v>1</v>
      </c>
      <c r="AZ370" s="54">
        <v>2</v>
      </c>
      <c r="BA370" s="54">
        <v>2</v>
      </c>
      <c r="BB370" s="54">
        <v>3</v>
      </c>
      <c r="BC370" s="54">
        <v>2</v>
      </c>
      <c r="BD370" s="54">
        <v>4</v>
      </c>
      <c r="BE370" s="54">
        <v>2</v>
      </c>
      <c r="BF370" s="54">
        <v>5</v>
      </c>
      <c r="BG370" s="54">
        <v>4</v>
      </c>
      <c r="BH370" s="54">
        <v>1</v>
      </c>
      <c r="BI370" s="54">
        <v>1</v>
      </c>
      <c r="BJ370" s="54">
        <v>1</v>
      </c>
      <c r="BK370" s="54">
        <v>1</v>
      </c>
      <c r="BL370" s="54">
        <v>3</v>
      </c>
      <c r="BM370" s="54">
        <v>1</v>
      </c>
      <c r="BN370" s="54">
        <v>4</v>
      </c>
      <c r="BO370" s="54">
        <v>1</v>
      </c>
      <c r="BP370" s="54">
        <v>4</v>
      </c>
      <c r="BQ370">
        <f t="shared" si="84"/>
        <v>22</v>
      </c>
      <c r="BR370">
        <f t="shared" si="101"/>
        <v>56</v>
      </c>
      <c r="BS370">
        <f t="shared" si="85"/>
        <v>13</v>
      </c>
    </row>
    <row r="371" spans="1:71" ht="15.75" customHeight="1" x14ac:dyDescent="0.35">
      <c r="A371" s="53">
        <v>43354.625810185185</v>
      </c>
      <c r="B371" s="19" t="s">
        <v>58</v>
      </c>
      <c r="C371" s="1" t="str">
        <f t="shared" si="77"/>
        <v>М</v>
      </c>
      <c r="D371" s="1" t="str">
        <f t="shared" si="78"/>
        <v>3. В загоне</v>
      </c>
      <c r="E371" s="1" t="str">
        <f t="shared" si="94"/>
        <v>1. Высокий</v>
      </c>
      <c r="F371" s="1" t="str">
        <f t="shared" si="79"/>
        <v>1. Молодой</v>
      </c>
      <c r="G371" s="1" t="str">
        <f t="shared" si="95"/>
        <v>2. Хрен знает</v>
      </c>
      <c r="H371" s="1" t="str">
        <f t="shared" si="80"/>
        <v>2. Ну так...</v>
      </c>
      <c r="I371" s="1" t="str">
        <f t="shared" si="96"/>
        <v>2. Всяко-разно</v>
      </c>
      <c r="J371" t="str">
        <f t="shared" si="97"/>
        <v>3. Очень давно</v>
      </c>
      <c r="K371" t="str">
        <f t="shared" si="98"/>
        <v>2. Средний</v>
      </c>
      <c r="L371" t="str">
        <f t="shared" si="99"/>
        <v>2. Вроде был…</v>
      </c>
      <c r="M371" t="str">
        <f t="shared" si="100"/>
        <v>3. нимагубезпочты</v>
      </c>
      <c r="N371" t="str">
        <f t="shared" si="83"/>
        <v>3. Простойэтоплоха!</v>
      </c>
      <c r="O371" s="54">
        <v>27</v>
      </c>
      <c r="P371" s="54">
        <v>5</v>
      </c>
      <c r="Q371" s="19">
        <v>0.5</v>
      </c>
      <c r="R371" s="54">
        <v>4</v>
      </c>
      <c r="S371" s="54">
        <v>25</v>
      </c>
      <c r="T371" s="54">
        <v>14</v>
      </c>
      <c r="U371" s="54">
        <v>4</v>
      </c>
      <c r="V371" s="54">
        <v>4</v>
      </c>
      <c r="W371" s="54">
        <v>3</v>
      </c>
      <c r="X371" s="54">
        <v>3</v>
      </c>
      <c r="Y371" s="54">
        <v>4</v>
      </c>
      <c r="Z371" s="54">
        <v>1</v>
      </c>
      <c r="AA371" s="54">
        <v>3</v>
      </c>
      <c r="AB371" s="54">
        <v>3</v>
      </c>
      <c r="AC371" s="54">
        <v>5</v>
      </c>
      <c r="AD371" s="54">
        <v>3</v>
      </c>
      <c r="AE371" s="54">
        <v>4</v>
      </c>
      <c r="AF371" s="54">
        <v>2</v>
      </c>
      <c r="AG371" s="54">
        <v>2</v>
      </c>
      <c r="AH371" s="54">
        <v>4</v>
      </c>
      <c r="AI371" s="54">
        <v>4</v>
      </c>
      <c r="AJ371" s="54">
        <v>4</v>
      </c>
      <c r="AK371" s="54">
        <v>4</v>
      </c>
      <c r="AL371" s="54">
        <v>4</v>
      </c>
      <c r="AM371" s="54">
        <v>4</v>
      </c>
      <c r="AN371" s="54">
        <v>4</v>
      </c>
      <c r="AO371" s="54">
        <v>4</v>
      </c>
      <c r="AP371" s="54">
        <v>4</v>
      </c>
      <c r="AQ371" s="54">
        <v>4</v>
      </c>
      <c r="AR371" s="54">
        <v>2</v>
      </c>
      <c r="AS371" s="54">
        <v>3</v>
      </c>
      <c r="AT371" s="54">
        <v>4</v>
      </c>
      <c r="AU371" s="54">
        <v>4</v>
      </c>
      <c r="AV371" s="54">
        <v>2</v>
      </c>
      <c r="AW371" s="54">
        <v>4</v>
      </c>
      <c r="AX371" s="54">
        <v>4</v>
      </c>
      <c r="AY371" s="54">
        <v>4</v>
      </c>
      <c r="AZ371" s="54">
        <v>4</v>
      </c>
      <c r="BA371" s="54">
        <v>4</v>
      </c>
      <c r="BB371" s="54">
        <v>2</v>
      </c>
      <c r="BC371" s="54">
        <v>4</v>
      </c>
      <c r="BD371" s="54">
        <v>4</v>
      </c>
      <c r="BE371" s="54">
        <v>2</v>
      </c>
      <c r="BF371" s="54">
        <v>3</v>
      </c>
      <c r="BG371" s="54">
        <v>4</v>
      </c>
      <c r="BH371" s="54">
        <v>4</v>
      </c>
      <c r="BI371" s="54">
        <v>2</v>
      </c>
      <c r="BJ371" s="54">
        <v>4</v>
      </c>
      <c r="BK371" s="54">
        <v>5</v>
      </c>
      <c r="BL371" s="54">
        <v>5</v>
      </c>
      <c r="BM371" s="54">
        <v>5</v>
      </c>
      <c r="BN371" s="54">
        <v>5</v>
      </c>
      <c r="BO371" s="54">
        <v>2</v>
      </c>
      <c r="BP371" s="54">
        <v>4</v>
      </c>
      <c r="BQ371">
        <f t="shared" si="84"/>
        <v>37</v>
      </c>
      <c r="BR371">
        <f t="shared" si="101"/>
        <v>87</v>
      </c>
      <c r="BS371">
        <f t="shared" si="85"/>
        <v>32</v>
      </c>
    </row>
    <row r="372" spans="1:71" ht="15.75" customHeight="1" x14ac:dyDescent="0.35">
      <c r="A372" s="53">
        <v>43354.685578703706</v>
      </c>
      <c r="B372" s="19" t="s">
        <v>59</v>
      </c>
      <c r="C372" s="1" t="str">
        <f t="shared" si="77"/>
        <v>???</v>
      </c>
      <c r="D372" s="1" t="str">
        <f t="shared" si="78"/>
        <v>3. В загоне</v>
      </c>
      <c r="E372" s="1" t="str">
        <f t="shared" si="94"/>
        <v>1. Высокий</v>
      </c>
      <c r="F372" s="1" t="str">
        <f t="shared" si="79"/>
        <v>2. Ничотак</v>
      </c>
      <c r="G372" s="1" t="str">
        <f t="shared" si="95"/>
        <v>1. Легко заменим</v>
      </c>
      <c r="H372" s="1" t="str">
        <f t="shared" si="80"/>
        <v>2. Ну так...</v>
      </c>
      <c r="I372" s="1" t="str">
        <f t="shared" si="96"/>
        <v>2. Всяко-разно</v>
      </c>
      <c r="J372" t="str">
        <f t="shared" si="97"/>
        <v>3. Очень давно</v>
      </c>
      <c r="K372" t="str">
        <f t="shared" si="98"/>
        <v>2. Средний</v>
      </c>
      <c r="L372" t="str">
        <f t="shared" si="99"/>
        <v>3. Крута!!!</v>
      </c>
      <c r="M372" t="str">
        <f t="shared" si="100"/>
        <v>2. Смешанно</v>
      </c>
      <c r="N372" t="str">
        <f t="shared" si="83"/>
        <v>3. Простойэтоплоха!</v>
      </c>
      <c r="O372" s="54">
        <v>32</v>
      </c>
      <c r="P372" s="54">
        <v>12</v>
      </c>
      <c r="Q372" s="54">
        <v>5</v>
      </c>
      <c r="R372" s="54">
        <v>5</v>
      </c>
      <c r="S372" s="54">
        <v>30</v>
      </c>
      <c r="T372" s="54">
        <v>14</v>
      </c>
      <c r="U372" s="54">
        <v>7</v>
      </c>
      <c r="V372" s="54">
        <v>5</v>
      </c>
      <c r="W372" s="54">
        <v>4</v>
      </c>
      <c r="X372" s="54">
        <v>4</v>
      </c>
      <c r="Y372" s="54">
        <v>3</v>
      </c>
      <c r="Z372" s="54">
        <v>2</v>
      </c>
      <c r="AA372" s="54">
        <v>4</v>
      </c>
      <c r="AB372" s="54">
        <v>4</v>
      </c>
      <c r="AC372" s="54">
        <v>3</v>
      </c>
      <c r="AD372" s="54">
        <v>3</v>
      </c>
      <c r="AE372" s="54">
        <v>4</v>
      </c>
      <c r="AF372" s="54">
        <v>3</v>
      </c>
      <c r="AG372" s="54">
        <v>1</v>
      </c>
      <c r="AH372" s="54">
        <v>4</v>
      </c>
      <c r="AI372" s="54">
        <v>4</v>
      </c>
      <c r="AJ372" s="54">
        <v>4</v>
      </c>
      <c r="AK372" s="54">
        <v>4</v>
      </c>
      <c r="AL372" s="54">
        <v>4</v>
      </c>
      <c r="AM372" s="54">
        <v>4</v>
      </c>
      <c r="AN372" s="54">
        <v>2</v>
      </c>
      <c r="AO372" s="54">
        <v>4</v>
      </c>
      <c r="AP372" s="54">
        <v>4</v>
      </c>
      <c r="AQ372" s="54">
        <v>2</v>
      </c>
      <c r="AR372" s="54">
        <v>2</v>
      </c>
      <c r="AS372" s="54">
        <v>1</v>
      </c>
      <c r="AT372" s="54">
        <v>1</v>
      </c>
      <c r="AU372" s="54">
        <v>1</v>
      </c>
      <c r="AV372" s="54">
        <v>1</v>
      </c>
      <c r="AW372" s="54">
        <v>1</v>
      </c>
      <c r="AX372" s="54">
        <v>4</v>
      </c>
      <c r="AY372" s="54">
        <v>3</v>
      </c>
      <c r="AZ372" s="54">
        <v>3</v>
      </c>
      <c r="BA372" s="54">
        <v>2</v>
      </c>
      <c r="BB372" s="54">
        <v>4</v>
      </c>
      <c r="BC372" s="54">
        <v>3</v>
      </c>
      <c r="BD372" s="54">
        <v>4</v>
      </c>
      <c r="BE372" s="54">
        <v>3</v>
      </c>
      <c r="BF372" s="54">
        <v>5</v>
      </c>
      <c r="BG372" s="54">
        <v>2</v>
      </c>
      <c r="BH372" s="54">
        <v>2</v>
      </c>
      <c r="BI372" s="54">
        <v>3</v>
      </c>
      <c r="BJ372" s="54">
        <v>1</v>
      </c>
      <c r="BK372" s="54">
        <v>4</v>
      </c>
      <c r="BL372" s="54">
        <v>2</v>
      </c>
      <c r="BM372" s="54">
        <v>5</v>
      </c>
      <c r="BN372" s="54">
        <v>3</v>
      </c>
      <c r="BO372" s="54">
        <v>2</v>
      </c>
      <c r="BP372" s="54">
        <v>2</v>
      </c>
      <c r="BQ372">
        <f t="shared" si="84"/>
        <v>36</v>
      </c>
      <c r="BR372">
        <f t="shared" si="101"/>
        <v>69</v>
      </c>
      <c r="BS372">
        <f t="shared" si="85"/>
        <v>22</v>
      </c>
    </row>
    <row r="373" spans="1:71" ht="15.75" customHeight="1" x14ac:dyDescent="0.35">
      <c r="A373" s="53">
        <v>43354.701909722222</v>
      </c>
      <c r="B373" s="19" t="s">
        <v>58</v>
      </c>
      <c r="C373" s="1" t="str">
        <f t="shared" si="77"/>
        <v>М</v>
      </c>
      <c r="D373" s="1" t="str">
        <f t="shared" si="78"/>
        <v>2. Усталый</v>
      </c>
      <c r="E373" s="1" t="str">
        <f t="shared" si="94"/>
        <v>3. Низкий</v>
      </c>
      <c r="F373" s="1" t="str">
        <f t="shared" si="79"/>
        <v>2. Ничотак</v>
      </c>
      <c r="G373" s="1" t="str">
        <f t="shared" si="95"/>
        <v>2. Хрен знает</v>
      </c>
      <c r="H373" s="1" t="str">
        <f t="shared" si="80"/>
        <v>3. Люблю</v>
      </c>
      <c r="I373" s="1" t="str">
        <f t="shared" si="96"/>
        <v>2. Всяко-разно</v>
      </c>
      <c r="J373" t="str">
        <f t="shared" si="97"/>
        <v>3. Очень давно</v>
      </c>
      <c r="K373" t="str">
        <f t="shared" si="98"/>
        <v>2. Средний</v>
      </c>
      <c r="L373" t="str">
        <f t="shared" si="99"/>
        <v>2. Вроде был…</v>
      </c>
      <c r="M373" t="str">
        <f t="shared" si="100"/>
        <v>1. Низкие ДУ</v>
      </c>
      <c r="N373" t="str">
        <f t="shared" si="83"/>
        <v>1. Ниче, подождут</v>
      </c>
      <c r="O373" s="54">
        <v>31</v>
      </c>
      <c r="P373" s="54">
        <v>11</v>
      </c>
      <c r="Q373" s="54">
        <v>1</v>
      </c>
      <c r="R373" s="54">
        <v>6</v>
      </c>
      <c r="S373" s="54">
        <v>22</v>
      </c>
      <c r="T373" s="54">
        <v>7</v>
      </c>
      <c r="U373" s="54">
        <v>5</v>
      </c>
      <c r="V373" s="54">
        <v>5</v>
      </c>
      <c r="W373" s="54">
        <v>4</v>
      </c>
      <c r="X373" s="54">
        <v>4</v>
      </c>
      <c r="Y373" s="54">
        <v>2</v>
      </c>
      <c r="Z373" s="54">
        <v>3</v>
      </c>
      <c r="AA373" s="54">
        <v>3</v>
      </c>
      <c r="AB373" s="54">
        <v>5</v>
      </c>
      <c r="AC373" s="54">
        <v>3</v>
      </c>
      <c r="AD373" s="54">
        <v>2</v>
      </c>
      <c r="AE373" s="54">
        <v>2</v>
      </c>
      <c r="AF373" s="54">
        <v>4</v>
      </c>
      <c r="AG373" s="54">
        <v>4</v>
      </c>
      <c r="AH373" s="54">
        <v>4</v>
      </c>
      <c r="AI373" s="54">
        <v>2</v>
      </c>
      <c r="AJ373" s="54">
        <v>2</v>
      </c>
      <c r="AK373" s="54">
        <v>2</v>
      </c>
      <c r="AL373" s="54">
        <v>1</v>
      </c>
      <c r="AM373" s="54">
        <v>1</v>
      </c>
      <c r="AN373" s="54">
        <v>1</v>
      </c>
      <c r="AO373" s="54">
        <v>3</v>
      </c>
      <c r="AP373" s="54">
        <v>3</v>
      </c>
      <c r="AQ373" s="54">
        <v>3</v>
      </c>
      <c r="AR373" s="54">
        <v>2</v>
      </c>
      <c r="AS373" s="54">
        <v>1</v>
      </c>
      <c r="AT373" s="54">
        <v>3</v>
      </c>
      <c r="AU373" s="54">
        <v>1</v>
      </c>
      <c r="AV373" s="54">
        <v>3</v>
      </c>
      <c r="AW373" s="54">
        <v>2</v>
      </c>
      <c r="AX373" s="54">
        <v>3</v>
      </c>
      <c r="AY373" s="54">
        <v>2</v>
      </c>
      <c r="AZ373" s="54">
        <v>3</v>
      </c>
      <c r="BA373" s="54">
        <v>1</v>
      </c>
      <c r="BB373" s="54">
        <v>1</v>
      </c>
      <c r="BC373" s="54">
        <v>3</v>
      </c>
      <c r="BD373" s="54">
        <v>4</v>
      </c>
      <c r="BE373" s="54">
        <v>2</v>
      </c>
      <c r="BF373" s="54">
        <v>4</v>
      </c>
      <c r="BG373" s="54">
        <v>3</v>
      </c>
      <c r="BH373" s="54">
        <v>1</v>
      </c>
      <c r="BI373" s="54">
        <v>1</v>
      </c>
      <c r="BJ373" s="54">
        <v>1</v>
      </c>
      <c r="BK373" s="54">
        <v>1</v>
      </c>
      <c r="BL373" s="54">
        <v>1</v>
      </c>
      <c r="BM373" s="54">
        <v>1</v>
      </c>
      <c r="BN373" s="54">
        <v>1</v>
      </c>
      <c r="BO373" s="54">
        <v>1</v>
      </c>
      <c r="BP373" s="54">
        <v>5</v>
      </c>
      <c r="BQ373">
        <f t="shared" si="84"/>
        <v>30</v>
      </c>
      <c r="BR373">
        <f t="shared" si="101"/>
        <v>53</v>
      </c>
      <c r="BS373">
        <f t="shared" si="85"/>
        <v>8</v>
      </c>
    </row>
    <row r="374" spans="1:71" ht="15.75" customHeight="1" x14ac:dyDescent="0.35">
      <c r="A374" s="53">
        <v>43354.731273148151</v>
      </c>
      <c r="B374" s="19" t="s">
        <v>59</v>
      </c>
      <c r="C374" s="1" t="str">
        <f t="shared" si="77"/>
        <v>ЖКСП</v>
      </c>
      <c r="D374" s="1" t="str">
        <f t="shared" si="78"/>
        <v>2. Усталый</v>
      </c>
      <c r="E374" s="1" t="str">
        <f t="shared" si="94"/>
        <v>1. Высокий</v>
      </c>
      <c r="F374" s="1" t="str">
        <f t="shared" si="79"/>
        <v>2. Ничотак</v>
      </c>
      <c r="G374" s="1" t="str">
        <f t="shared" si="95"/>
        <v>2. Хрен знает</v>
      </c>
      <c r="H374" s="1" t="str">
        <f t="shared" si="80"/>
        <v>2. Ну так...</v>
      </c>
      <c r="I374" s="1" t="str">
        <f t="shared" si="96"/>
        <v>2. Всяко-разно</v>
      </c>
      <c r="J374" t="str">
        <f t="shared" si="97"/>
        <v>1. Недавно</v>
      </c>
      <c r="K374" t="str">
        <f t="shared" si="98"/>
        <v>1. КороткийНедавно</v>
      </c>
      <c r="L374" t="str">
        <f t="shared" si="99"/>
        <v>3. Крута!!!</v>
      </c>
      <c r="M374" t="str">
        <f t="shared" si="100"/>
        <v>3. нимагубезпочты</v>
      </c>
      <c r="N374" t="str">
        <f t="shared" si="83"/>
        <v>3. Простойэтоплоха!</v>
      </c>
      <c r="O374" s="54">
        <v>43</v>
      </c>
      <c r="P374" s="54">
        <v>21</v>
      </c>
      <c r="Q374" s="54">
        <v>15</v>
      </c>
      <c r="R374" s="54">
        <v>5</v>
      </c>
      <c r="S374" s="54">
        <v>3</v>
      </c>
      <c r="T374" s="54">
        <v>5</v>
      </c>
      <c r="U374" s="54">
        <v>6</v>
      </c>
      <c r="V374" s="54">
        <v>4</v>
      </c>
      <c r="W374" s="54">
        <v>4</v>
      </c>
      <c r="X374" s="54">
        <v>3</v>
      </c>
      <c r="Y374" s="54">
        <v>3</v>
      </c>
      <c r="Z374" s="54">
        <v>3</v>
      </c>
      <c r="AA374" s="54">
        <v>2</v>
      </c>
      <c r="AB374" s="54">
        <v>3</v>
      </c>
      <c r="AC374" s="54">
        <v>3</v>
      </c>
      <c r="AD374" s="54">
        <v>2</v>
      </c>
      <c r="AE374" s="54">
        <v>2</v>
      </c>
      <c r="AF374" s="54">
        <v>2</v>
      </c>
      <c r="AG374" s="54">
        <v>4</v>
      </c>
      <c r="AH374" s="54">
        <v>4</v>
      </c>
      <c r="AI374" s="54">
        <v>3</v>
      </c>
      <c r="AJ374" s="54">
        <v>3</v>
      </c>
      <c r="AK374" s="54">
        <v>3</v>
      </c>
      <c r="AL374" s="54">
        <v>4</v>
      </c>
      <c r="AM374" s="54">
        <v>3</v>
      </c>
      <c r="AN374" s="54">
        <v>4</v>
      </c>
      <c r="AO374" s="54">
        <v>4</v>
      </c>
      <c r="AP374" s="54">
        <v>3</v>
      </c>
      <c r="AQ374" s="54">
        <v>3</v>
      </c>
      <c r="AR374" s="54">
        <v>2</v>
      </c>
      <c r="AS374" s="54">
        <v>1</v>
      </c>
      <c r="AT374" s="54">
        <v>1</v>
      </c>
      <c r="AU374" s="54">
        <v>2</v>
      </c>
      <c r="AV374" s="54">
        <v>4</v>
      </c>
      <c r="AW374" s="54">
        <v>3</v>
      </c>
      <c r="AX374" s="54">
        <v>3</v>
      </c>
      <c r="AY374" s="54">
        <v>3</v>
      </c>
      <c r="AZ374" s="54">
        <v>4</v>
      </c>
      <c r="BA374" s="54">
        <v>2</v>
      </c>
      <c r="BB374" s="54">
        <v>2</v>
      </c>
      <c r="BC374" s="54">
        <v>4</v>
      </c>
      <c r="BD374" s="54">
        <v>1</v>
      </c>
      <c r="BE374" s="54">
        <v>3</v>
      </c>
      <c r="BF374" s="54">
        <v>5</v>
      </c>
      <c r="BG374" s="54">
        <v>5</v>
      </c>
      <c r="BH374" s="54">
        <v>5</v>
      </c>
      <c r="BI374" s="54">
        <v>5</v>
      </c>
      <c r="BJ374" s="54">
        <v>5</v>
      </c>
      <c r="BK374" s="54">
        <v>5</v>
      </c>
      <c r="BL374" s="54">
        <v>5</v>
      </c>
      <c r="BM374" s="54">
        <v>5</v>
      </c>
      <c r="BN374" s="54">
        <v>5</v>
      </c>
      <c r="BO374" s="54">
        <v>3</v>
      </c>
      <c r="BP374" s="54">
        <v>5</v>
      </c>
      <c r="BQ374">
        <f t="shared" si="84"/>
        <v>29</v>
      </c>
      <c r="BR374">
        <f t="shared" si="101"/>
        <v>69</v>
      </c>
      <c r="BS374">
        <f t="shared" si="85"/>
        <v>38</v>
      </c>
    </row>
    <row r="375" spans="1:71" ht="15.75" customHeight="1" x14ac:dyDescent="0.35">
      <c r="A375" s="53">
        <v>43354.762499999997</v>
      </c>
      <c r="B375" s="19" t="s">
        <v>58</v>
      </c>
      <c r="C375" s="1" t="str">
        <f t="shared" si="77"/>
        <v>М</v>
      </c>
      <c r="D375" s="1" t="str">
        <f t="shared" si="78"/>
        <v>1. Не уставший</v>
      </c>
      <c r="E375" s="1" t="str">
        <f t="shared" si="94"/>
        <v>2. Умеренный</v>
      </c>
      <c r="F375" s="1" t="str">
        <f t="shared" si="79"/>
        <v>2. Ничотак</v>
      </c>
      <c r="G375" s="1" t="str">
        <f t="shared" si="95"/>
        <v>2. Хрен знает</v>
      </c>
      <c r="H375" s="1" t="str">
        <f t="shared" si="80"/>
        <v>3. Люблю</v>
      </c>
      <c r="I375" s="1" t="str">
        <f t="shared" si="96"/>
        <v>2. Всяко-разно</v>
      </c>
      <c r="J375" t="str">
        <f t="shared" si="97"/>
        <v>3. Очень давно</v>
      </c>
      <c r="K375" t="str">
        <f t="shared" si="98"/>
        <v>2. Средний</v>
      </c>
      <c r="L375" t="str">
        <f t="shared" si="99"/>
        <v>3. Крута!!!</v>
      </c>
      <c r="M375" t="str">
        <f t="shared" si="100"/>
        <v>1. Низкие ДУ</v>
      </c>
      <c r="N375" t="str">
        <f t="shared" si="83"/>
        <v>1. Ниче, подождут</v>
      </c>
      <c r="O375" s="54">
        <v>34</v>
      </c>
      <c r="P375" s="54">
        <v>12</v>
      </c>
      <c r="Q375" s="54">
        <v>1</v>
      </c>
      <c r="R375" s="54">
        <v>6</v>
      </c>
      <c r="S375" s="54">
        <v>24</v>
      </c>
      <c r="T375" s="54">
        <v>9</v>
      </c>
      <c r="U375" s="54">
        <v>7</v>
      </c>
      <c r="V375" s="54">
        <v>3</v>
      </c>
      <c r="W375" s="54">
        <v>2</v>
      </c>
      <c r="X375" s="54">
        <v>2</v>
      </c>
      <c r="Y375" s="54">
        <v>2</v>
      </c>
      <c r="Z375" s="54">
        <v>4</v>
      </c>
      <c r="AA375" s="54">
        <v>3</v>
      </c>
      <c r="AB375" s="54">
        <v>2</v>
      </c>
      <c r="AC375" s="54">
        <v>2</v>
      </c>
      <c r="AD375" s="54">
        <v>3</v>
      </c>
      <c r="AE375" s="54">
        <v>2</v>
      </c>
      <c r="AF375" s="54">
        <v>4</v>
      </c>
      <c r="AG375" s="54">
        <v>4</v>
      </c>
      <c r="AH375" s="54">
        <v>2</v>
      </c>
      <c r="AI375" s="54">
        <v>1</v>
      </c>
      <c r="AJ375" s="54">
        <v>3</v>
      </c>
      <c r="AK375" s="54">
        <v>2</v>
      </c>
      <c r="AL375" s="54">
        <v>1</v>
      </c>
      <c r="AM375" s="54">
        <v>2</v>
      </c>
      <c r="AN375" s="54">
        <v>2</v>
      </c>
      <c r="AO375" s="54">
        <v>3</v>
      </c>
      <c r="AP375" s="54">
        <v>3</v>
      </c>
      <c r="AQ375" s="54">
        <v>2</v>
      </c>
      <c r="AR375" s="54">
        <v>1</v>
      </c>
      <c r="AS375" s="54">
        <v>2</v>
      </c>
      <c r="AT375" s="54">
        <v>3</v>
      </c>
      <c r="AU375" s="54">
        <v>3</v>
      </c>
      <c r="AV375" s="54">
        <v>3</v>
      </c>
      <c r="AW375" s="54">
        <v>3</v>
      </c>
      <c r="AX375" s="54">
        <v>3</v>
      </c>
      <c r="AY375" s="54">
        <v>1</v>
      </c>
      <c r="AZ375" s="54">
        <v>4</v>
      </c>
      <c r="BA375" s="54">
        <v>3</v>
      </c>
      <c r="BB375" s="54">
        <v>3</v>
      </c>
      <c r="BC375" s="54">
        <v>3</v>
      </c>
      <c r="BD375" s="54">
        <v>3</v>
      </c>
      <c r="BE375" s="54">
        <v>4</v>
      </c>
      <c r="BF375" s="54">
        <v>4</v>
      </c>
      <c r="BG375" s="54">
        <v>2</v>
      </c>
      <c r="BH375" s="54">
        <v>2</v>
      </c>
      <c r="BI375" s="54">
        <v>2</v>
      </c>
      <c r="BJ375" s="54">
        <v>2</v>
      </c>
      <c r="BK375" s="54">
        <v>2</v>
      </c>
      <c r="BL375" s="54">
        <v>2</v>
      </c>
      <c r="BM375" s="54">
        <v>2</v>
      </c>
      <c r="BN375" s="54">
        <v>2</v>
      </c>
      <c r="BO375" s="54">
        <v>2</v>
      </c>
      <c r="BP375" s="54">
        <v>5</v>
      </c>
      <c r="BQ375">
        <f t="shared" si="84"/>
        <v>22</v>
      </c>
      <c r="BR375">
        <f t="shared" si="101"/>
        <v>60</v>
      </c>
      <c r="BS375">
        <f t="shared" si="85"/>
        <v>16</v>
      </c>
    </row>
    <row r="376" spans="1:71" ht="15.75" customHeight="1" x14ac:dyDescent="0.35">
      <c r="A376" s="53">
        <v>43354.951041666667</v>
      </c>
      <c r="B376" s="19" t="s">
        <v>59</v>
      </c>
      <c r="C376" s="1" t="str">
        <f t="shared" si="77"/>
        <v>???</v>
      </c>
      <c r="D376" s="1" t="str">
        <f t="shared" si="78"/>
        <v>2. Усталый</v>
      </c>
      <c r="E376" s="1" t="str">
        <f t="shared" si="94"/>
        <v>3. Низкий</v>
      </c>
      <c r="F376" s="1" t="str">
        <f t="shared" si="79"/>
        <v>2. Ничотак</v>
      </c>
      <c r="G376" s="1" t="str">
        <f t="shared" si="95"/>
        <v>2. Хрен знает</v>
      </c>
      <c r="H376" s="1" t="str">
        <f t="shared" si="80"/>
        <v>2. Ну так...</v>
      </c>
      <c r="I376" s="1" t="str">
        <f t="shared" si="96"/>
        <v>2. Всяко-разно</v>
      </c>
      <c r="J376" t="str">
        <f t="shared" si="97"/>
        <v>2. Вроде был…</v>
      </c>
      <c r="K376" t="str">
        <f t="shared" si="98"/>
        <v>2. Средний</v>
      </c>
      <c r="L376" t="str">
        <f t="shared" si="99"/>
        <v>3. Крута!!!</v>
      </c>
      <c r="M376" t="str">
        <f t="shared" si="100"/>
        <v>1. Низкие ДУ</v>
      </c>
      <c r="N376" t="str">
        <f t="shared" si="83"/>
        <v>1. Ниче, подождут</v>
      </c>
      <c r="O376" s="54">
        <v>32</v>
      </c>
      <c r="P376" s="54">
        <v>14</v>
      </c>
      <c r="Q376" s="54">
        <v>3</v>
      </c>
      <c r="R376" s="54">
        <v>5</v>
      </c>
      <c r="S376" s="54">
        <v>16</v>
      </c>
      <c r="T376" s="54">
        <v>13</v>
      </c>
      <c r="U376" s="54">
        <v>7</v>
      </c>
      <c r="V376" s="54">
        <v>5</v>
      </c>
      <c r="W376" s="54">
        <v>4</v>
      </c>
      <c r="X376" s="54">
        <v>3</v>
      </c>
      <c r="Y376" s="54">
        <v>4</v>
      </c>
      <c r="Z376" s="54">
        <v>4</v>
      </c>
      <c r="AA376" s="54">
        <v>2</v>
      </c>
      <c r="AB376" s="54">
        <v>3</v>
      </c>
      <c r="AC376" s="54">
        <v>2</v>
      </c>
      <c r="AD376" s="54">
        <v>3</v>
      </c>
      <c r="AE376" s="54">
        <v>1</v>
      </c>
      <c r="AF376" s="54">
        <v>4</v>
      </c>
      <c r="AG376" s="54">
        <v>1</v>
      </c>
      <c r="AH376" s="54">
        <v>2</v>
      </c>
      <c r="AI376" s="54">
        <v>2</v>
      </c>
      <c r="AJ376" s="54">
        <v>3</v>
      </c>
      <c r="AK376" s="54">
        <v>3</v>
      </c>
      <c r="AL376" s="54">
        <v>3</v>
      </c>
      <c r="AM376" s="54">
        <v>2</v>
      </c>
      <c r="AN376" s="54">
        <v>3</v>
      </c>
      <c r="AO376" s="54">
        <v>4</v>
      </c>
      <c r="AP376" s="54">
        <v>2</v>
      </c>
      <c r="AQ376" s="54">
        <v>2</v>
      </c>
      <c r="AR376" s="54">
        <v>1</v>
      </c>
      <c r="AS376" s="54">
        <v>2</v>
      </c>
      <c r="AT376" s="54">
        <v>1</v>
      </c>
      <c r="AU376" s="54">
        <v>1</v>
      </c>
      <c r="AV376" s="54">
        <v>3</v>
      </c>
      <c r="AW376" s="54">
        <v>2</v>
      </c>
      <c r="AX376" s="54">
        <v>3</v>
      </c>
      <c r="AY376" s="54">
        <v>1</v>
      </c>
      <c r="AZ376" s="54">
        <v>1</v>
      </c>
      <c r="BA376" s="54">
        <v>1</v>
      </c>
      <c r="BB376" s="54">
        <v>1</v>
      </c>
      <c r="BC376" s="54">
        <v>1</v>
      </c>
      <c r="BD376" s="54">
        <v>1</v>
      </c>
      <c r="BE376" s="54">
        <v>2</v>
      </c>
      <c r="BF376" s="54">
        <v>5</v>
      </c>
      <c r="BG376" s="54">
        <v>3</v>
      </c>
      <c r="BH376" s="54">
        <v>1</v>
      </c>
      <c r="BI376" s="54">
        <v>1</v>
      </c>
      <c r="BJ376" s="54">
        <v>1</v>
      </c>
      <c r="BK376" s="54">
        <v>4</v>
      </c>
      <c r="BL376" s="54">
        <v>1</v>
      </c>
      <c r="BM376" s="54">
        <v>1</v>
      </c>
      <c r="BN376" s="54">
        <v>2</v>
      </c>
      <c r="BO376" s="54">
        <v>1</v>
      </c>
      <c r="BP376" s="54">
        <v>3</v>
      </c>
      <c r="BQ376">
        <f t="shared" si="84"/>
        <v>26</v>
      </c>
      <c r="BR376">
        <f t="shared" si="101"/>
        <v>47</v>
      </c>
      <c r="BS376">
        <f t="shared" si="85"/>
        <v>12</v>
      </c>
    </row>
    <row r="377" spans="1:71" ht="15.75" customHeight="1" x14ac:dyDescent="0.35">
      <c r="A377" s="53">
        <v>43355.030046296299</v>
      </c>
      <c r="B377" s="19" t="s">
        <v>58</v>
      </c>
      <c r="C377" s="1" t="str">
        <f t="shared" si="77"/>
        <v>М</v>
      </c>
      <c r="D377" s="1" t="str">
        <f t="shared" si="78"/>
        <v>2. Усталый</v>
      </c>
      <c r="E377" s="1" t="str">
        <f t="shared" si="94"/>
        <v>2. Умеренный</v>
      </c>
      <c r="F377" s="1" t="str">
        <f t="shared" si="79"/>
        <v>1. Молодой</v>
      </c>
      <c r="G377" s="1" t="str">
        <f t="shared" si="95"/>
        <v>3. Не заменим</v>
      </c>
      <c r="H377" s="1" t="str">
        <f t="shared" si="80"/>
        <v>2. Ну так...</v>
      </c>
      <c r="I377" s="1" t="str">
        <f t="shared" si="96"/>
        <v>3. Нервяка</v>
      </c>
      <c r="J377" t="str">
        <f t="shared" si="97"/>
        <v>2. Вроде был…</v>
      </c>
      <c r="K377" t="str">
        <f t="shared" si="98"/>
        <v>1. КороткийНедавно</v>
      </c>
      <c r="L377" t="str">
        <f t="shared" si="99"/>
        <v>3. Крута!!!</v>
      </c>
      <c r="M377" t="str">
        <f t="shared" si="100"/>
        <v>1. Низкие ДУ</v>
      </c>
      <c r="N377" t="str">
        <f t="shared" si="83"/>
        <v>1. Ниче, подождут</v>
      </c>
      <c r="O377" s="54">
        <v>29</v>
      </c>
      <c r="P377" s="54">
        <v>10</v>
      </c>
      <c r="Q377" s="54">
        <v>1</v>
      </c>
      <c r="R377" s="54">
        <v>5</v>
      </c>
      <c r="S377" s="54">
        <v>8</v>
      </c>
      <c r="T377" s="54">
        <v>2</v>
      </c>
      <c r="U377" s="54">
        <v>6</v>
      </c>
      <c r="V377" s="54">
        <v>6</v>
      </c>
      <c r="W377" s="54">
        <v>4</v>
      </c>
      <c r="X377" s="54">
        <v>3</v>
      </c>
      <c r="Y377" s="54">
        <v>2</v>
      </c>
      <c r="Z377" s="54">
        <v>2</v>
      </c>
      <c r="AA377" s="54">
        <v>3</v>
      </c>
      <c r="AB377" s="54">
        <v>3</v>
      </c>
      <c r="AC377" s="54">
        <v>2</v>
      </c>
      <c r="AD377" s="54">
        <v>2</v>
      </c>
      <c r="AE377" s="54">
        <v>3</v>
      </c>
      <c r="AF377" s="54">
        <v>2</v>
      </c>
      <c r="AG377" s="54">
        <v>2</v>
      </c>
      <c r="AH377" s="54">
        <v>2</v>
      </c>
      <c r="AI377" s="54">
        <v>2</v>
      </c>
      <c r="AJ377" s="54">
        <v>3</v>
      </c>
      <c r="AK377" s="54">
        <v>4</v>
      </c>
      <c r="AL377" s="54">
        <v>4</v>
      </c>
      <c r="AM377" s="54">
        <v>3</v>
      </c>
      <c r="AN377" s="54">
        <v>3</v>
      </c>
      <c r="AO377" s="54">
        <v>3</v>
      </c>
      <c r="AP377" s="54">
        <v>2</v>
      </c>
      <c r="AQ377" s="54">
        <v>2</v>
      </c>
      <c r="AR377" s="54">
        <v>3</v>
      </c>
      <c r="AS377" s="54">
        <v>1</v>
      </c>
      <c r="AT377" s="54">
        <v>1</v>
      </c>
      <c r="AU377" s="54">
        <v>4</v>
      </c>
      <c r="AV377" s="54">
        <v>2</v>
      </c>
      <c r="AW377" s="54">
        <v>3</v>
      </c>
      <c r="AX377" s="54">
        <v>2</v>
      </c>
      <c r="AY377" s="54">
        <v>3</v>
      </c>
      <c r="AZ377" s="54">
        <v>4</v>
      </c>
      <c r="BA377" s="54">
        <v>2</v>
      </c>
      <c r="BB377" s="54">
        <v>1</v>
      </c>
      <c r="BC377" s="54">
        <v>4</v>
      </c>
      <c r="BD377" s="54">
        <v>4</v>
      </c>
      <c r="BE377" s="54">
        <v>3</v>
      </c>
      <c r="BF377" s="54">
        <v>4</v>
      </c>
      <c r="BG377" s="54">
        <v>4</v>
      </c>
      <c r="BH377" s="54">
        <v>3</v>
      </c>
      <c r="BI377" s="54">
        <v>3</v>
      </c>
      <c r="BJ377" s="54">
        <v>3</v>
      </c>
      <c r="BK377" s="54">
        <v>2</v>
      </c>
      <c r="BL377" s="54">
        <v>1</v>
      </c>
      <c r="BM377" s="54">
        <v>2</v>
      </c>
      <c r="BN377" s="54">
        <v>1</v>
      </c>
      <c r="BO377" s="54">
        <v>1</v>
      </c>
      <c r="BP377" s="54">
        <v>7</v>
      </c>
      <c r="BQ377">
        <f t="shared" si="84"/>
        <v>30</v>
      </c>
      <c r="BR377">
        <f t="shared" si="101"/>
        <v>65</v>
      </c>
      <c r="BS377">
        <f t="shared" si="85"/>
        <v>16</v>
      </c>
    </row>
    <row r="378" spans="1:71" ht="15.75" customHeight="1" x14ac:dyDescent="0.35">
      <c r="A378" s="53">
        <v>43355.192766203705</v>
      </c>
      <c r="B378" s="19" t="s">
        <v>59</v>
      </c>
      <c r="C378" s="1" t="str">
        <f t="shared" si="77"/>
        <v>М</v>
      </c>
      <c r="D378" s="1" t="str">
        <f t="shared" si="78"/>
        <v>2. Усталый</v>
      </c>
      <c r="E378" s="1" t="str">
        <f t="shared" si="94"/>
        <v>2. Умеренный</v>
      </c>
      <c r="F378" s="1" t="str">
        <f t="shared" si="79"/>
        <v>1. Молодой</v>
      </c>
      <c r="G378" s="1" t="str">
        <f t="shared" si="95"/>
        <v>1. Легко заменим</v>
      </c>
      <c r="H378" s="1" t="str">
        <f t="shared" si="80"/>
        <v>2. Ну так...</v>
      </c>
      <c r="I378" s="1" t="str">
        <f t="shared" si="96"/>
        <v>2. Всяко-разно</v>
      </c>
      <c r="J378" t="str">
        <f t="shared" si="97"/>
        <v>1. Недавно</v>
      </c>
      <c r="K378" t="str">
        <f t="shared" si="98"/>
        <v>2. Средний</v>
      </c>
      <c r="L378" t="str">
        <f t="shared" si="99"/>
        <v>2. Вроде был…</v>
      </c>
      <c r="M378" t="str">
        <f t="shared" si="100"/>
        <v>2. Смешанно</v>
      </c>
      <c r="N378" t="str">
        <f t="shared" si="83"/>
        <v>3. Простойэтоплоха!</v>
      </c>
      <c r="O378" s="54">
        <v>22</v>
      </c>
      <c r="P378" s="54">
        <v>1</v>
      </c>
      <c r="Q378" s="54">
        <v>1</v>
      </c>
      <c r="R378" s="54">
        <v>5</v>
      </c>
      <c r="S378" s="54">
        <v>3</v>
      </c>
      <c r="T378" s="54">
        <v>9</v>
      </c>
      <c r="U378" s="54">
        <v>5</v>
      </c>
      <c r="V378" s="54">
        <v>4</v>
      </c>
      <c r="W378" s="54">
        <v>4</v>
      </c>
      <c r="X378" s="54">
        <v>4</v>
      </c>
      <c r="Y378" s="54">
        <v>3</v>
      </c>
      <c r="Z378" s="54">
        <v>1</v>
      </c>
      <c r="AA378" s="54">
        <v>4</v>
      </c>
      <c r="AB378" s="54">
        <v>3</v>
      </c>
      <c r="AC378" s="54">
        <v>2</v>
      </c>
      <c r="AD378" s="54">
        <v>2</v>
      </c>
      <c r="AE378" s="54">
        <v>2</v>
      </c>
      <c r="AF378" s="54">
        <v>4</v>
      </c>
      <c r="AG378" s="54">
        <v>3</v>
      </c>
      <c r="AH378" s="54">
        <v>3</v>
      </c>
      <c r="AI378" s="54">
        <v>3</v>
      </c>
      <c r="AJ378" s="54">
        <v>1</v>
      </c>
      <c r="AK378" s="54">
        <v>3</v>
      </c>
      <c r="AL378" s="54">
        <v>2</v>
      </c>
      <c r="AM378" s="54">
        <v>3</v>
      </c>
      <c r="AN378" s="54">
        <v>4</v>
      </c>
      <c r="AO378" s="54">
        <v>3</v>
      </c>
      <c r="AP378" s="54">
        <v>3</v>
      </c>
      <c r="AQ378" s="54">
        <v>3</v>
      </c>
      <c r="AR378" s="54">
        <v>3</v>
      </c>
      <c r="AS378" s="54">
        <v>2</v>
      </c>
      <c r="AT378" s="54">
        <v>2</v>
      </c>
      <c r="AU378" s="54">
        <v>2</v>
      </c>
      <c r="AV378" s="54">
        <v>2</v>
      </c>
      <c r="AW378" s="54">
        <v>3</v>
      </c>
      <c r="AX378" s="54">
        <v>4</v>
      </c>
      <c r="AY378" s="54">
        <v>3</v>
      </c>
      <c r="AZ378" s="54">
        <v>4</v>
      </c>
      <c r="BA378" s="54">
        <v>2</v>
      </c>
      <c r="BB378" s="54">
        <v>3</v>
      </c>
      <c r="BC378" s="54">
        <v>4</v>
      </c>
      <c r="BD378" s="54">
        <v>2</v>
      </c>
      <c r="BE378" s="54">
        <v>2</v>
      </c>
      <c r="BF378" s="54">
        <v>3</v>
      </c>
      <c r="BG378" s="54">
        <v>4</v>
      </c>
      <c r="BH378" s="54">
        <v>2</v>
      </c>
      <c r="BI378" s="54">
        <v>3</v>
      </c>
      <c r="BJ378" s="54">
        <v>4</v>
      </c>
      <c r="BK378" s="54">
        <v>3</v>
      </c>
      <c r="BL378" s="54">
        <v>4</v>
      </c>
      <c r="BM378" s="54">
        <v>5</v>
      </c>
      <c r="BN378" s="54">
        <v>2</v>
      </c>
      <c r="BO378" s="54">
        <v>1</v>
      </c>
      <c r="BP378" s="54">
        <v>2</v>
      </c>
      <c r="BQ378">
        <f t="shared" si="84"/>
        <v>31</v>
      </c>
      <c r="BR378">
        <f t="shared" si="101"/>
        <v>66</v>
      </c>
      <c r="BS378">
        <f t="shared" si="85"/>
        <v>24</v>
      </c>
    </row>
    <row r="379" spans="1:71" ht="15.75" customHeight="1" x14ac:dyDescent="0.35">
      <c r="A379" s="53">
        <v>43355.270810185182</v>
      </c>
      <c r="B379" s="19" t="s">
        <v>59</v>
      </c>
      <c r="C379" s="1" t="str">
        <f t="shared" si="77"/>
        <v>М</v>
      </c>
      <c r="D379" s="1" t="str">
        <f t="shared" si="78"/>
        <v>2. Усталый</v>
      </c>
      <c r="E379" s="1" t="str">
        <f t="shared" si="94"/>
        <v>1. Высокий</v>
      </c>
      <c r="F379" s="1" t="str">
        <f t="shared" si="79"/>
        <v>2. Ничотак</v>
      </c>
      <c r="G379" s="1" t="str">
        <f t="shared" si="95"/>
        <v>2. Хрен знает</v>
      </c>
      <c r="H379" s="1" t="str">
        <f t="shared" si="80"/>
        <v>3. Люблю</v>
      </c>
      <c r="I379" s="1" t="str">
        <f t="shared" si="96"/>
        <v>2. Всяко-разно</v>
      </c>
      <c r="J379" t="str">
        <f t="shared" si="97"/>
        <v>2. Вроде был…</v>
      </c>
      <c r="K379" t="str">
        <f t="shared" si="98"/>
        <v>2. Средний</v>
      </c>
      <c r="L379" t="str">
        <f t="shared" si="99"/>
        <v>2. Вроде был…</v>
      </c>
      <c r="M379" t="str">
        <f t="shared" si="100"/>
        <v>2. Смешанно</v>
      </c>
      <c r="N379" t="str">
        <f t="shared" si="83"/>
        <v>2. ну не знаю</v>
      </c>
      <c r="O379" s="54">
        <v>40</v>
      </c>
      <c r="P379" s="54">
        <v>20</v>
      </c>
      <c r="Q379" s="54">
        <v>1</v>
      </c>
      <c r="R379" s="54">
        <v>6</v>
      </c>
      <c r="S379" s="54">
        <v>8</v>
      </c>
      <c r="T379" s="54">
        <v>7</v>
      </c>
      <c r="U379" s="54">
        <v>5</v>
      </c>
      <c r="V379" s="54">
        <v>4</v>
      </c>
      <c r="W379" s="54">
        <v>4</v>
      </c>
      <c r="X379" s="54">
        <v>3</v>
      </c>
      <c r="Y379" s="54">
        <v>3</v>
      </c>
      <c r="Z379" s="54">
        <v>4</v>
      </c>
      <c r="AA379" s="54">
        <v>3</v>
      </c>
      <c r="AB379" s="54">
        <v>4</v>
      </c>
      <c r="AC379" s="54">
        <v>4</v>
      </c>
      <c r="AD379" s="54">
        <v>3</v>
      </c>
      <c r="AE379" s="54">
        <v>3</v>
      </c>
      <c r="AF379" s="54">
        <v>4</v>
      </c>
      <c r="AG379" s="54">
        <v>3</v>
      </c>
      <c r="AH379" s="54">
        <v>3</v>
      </c>
      <c r="AI379" s="54">
        <v>3</v>
      </c>
      <c r="AJ379" s="54">
        <v>3</v>
      </c>
      <c r="AK379" s="54">
        <v>3</v>
      </c>
      <c r="AL379" s="54">
        <v>3</v>
      </c>
      <c r="AM379" s="54">
        <v>3</v>
      </c>
      <c r="AN379" s="54">
        <v>3</v>
      </c>
      <c r="AO379" s="54">
        <v>3</v>
      </c>
      <c r="AP379" s="54">
        <v>3</v>
      </c>
      <c r="AQ379" s="54">
        <v>3</v>
      </c>
      <c r="AR379" s="54">
        <v>3</v>
      </c>
      <c r="AS379" s="54">
        <v>3</v>
      </c>
      <c r="AT379" s="54">
        <v>3</v>
      </c>
      <c r="AU379" s="54">
        <v>2</v>
      </c>
      <c r="AV379" s="54">
        <v>3</v>
      </c>
      <c r="AW379" s="54">
        <v>3</v>
      </c>
      <c r="AX379" s="54">
        <v>3</v>
      </c>
      <c r="AY379" s="54">
        <v>3</v>
      </c>
      <c r="AZ379" s="54">
        <v>3</v>
      </c>
      <c r="BA379" s="54">
        <v>2</v>
      </c>
      <c r="BB379" s="54">
        <v>3</v>
      </c>
      <c r="BC379" s="54">
        <v>3</v>
      </c>
      <c r="BD379" s="54">
        <v>3</v>
      </c>
      <c r="BE379" s="54">
        <v>2</v>
      </c>
      <c r="BF379" s="54">
        <v>4</v>
      </c>
      <c r="BG379" s="54">
        <v>4</v>
      </c>
      <c r="BH379" s="54">
        <v>3</v>
      </c>
      <c r="BI379" s="54">
        <v>4</v>
      </c>
      <c r="BJ379" s="54">
        <v>4</v>
      </c>
      <c r="BK379" s="54">
        <v>2</v>
      </c>
      <c r="BL379" s="54">
        <v>2</v>
      </c>
      <c r="BM379" s="54">
        <v>3</v>
      </c>
      <c r="BN379" s="54">
        <v>2</v>
      </c>
      <c r="BO379" s="54">
        <v>2</v>
      </c>
      <c r="BP379" s="54">
        <v>4</v>
      </c>
      <c r="BQ379">
        <f t="shared" si="84"/>
        <v>31</v>
      </c>
      <c r="BR379">
        <f t="shared" si="101"/>
        <v>69</v>
      </c>
      <c r="BS379">
        <f t="shared" si="85"/>
        <v>22</v>
      </c>
    </row>
    <row r="380" spans="1:71" ht="15.75" customHeight="1" x14ac:dyDescent="0.35">
      <c r="A380" s="53">
        <v>43355.317291666666</v>
      </c>
      <c r="B380" s="19" t="s">
        <v>58</v>
      </c>
      <c r="C380" s="1" t="str">
        <f t="shared" si="77"/>
        <v>???</v>
      </c>
      <c r="D380" s="1" t="str">
        <f t="shared" si="78"/>
        <v>1. Не уставший</v>
      </c>
      <c r="E380" s="1" t="str">
        <f t="shared" si="94"/>
        <v>2. Умеренный</v>
      </c>
      <c r="F380" s="1" t="str">
        <f t="shared" si="79"/>
        <v>2. Ничотак</v>
      </c>
      <c r="G380" s="1" t="str">
        <f t="shared" si="95"/>
        <v>2. Хрен знает</v>
      </c>
      <c r="H380" s="1" t="str">
        <f t="shared" si="80"/>
        <v>3. Люблю</v>
      </c>
      <c r="I380" s="1" t="str">
        <f t="shared" si="96"/>
        <v>2. Всяко-разно</v>
      </c>
      <c r="J380" t="str">
        <f t="shared" si="97"/>
        <v>1. Недавно</v>
      </c>
      <c r="K380" t="str">
        <f t="shared" si="98"/>
        <v>1. КороткийНедавно</v>
      </c>
      <c r="L380" t="str">
        <f t="shared" si="99"/>
        <v>3. Крута!!!</v>
      </c>
      <c r="M380" t="str">
        <f t="shared" si="100"/>
        <v>3. нимагубезпочты</v>
      </c>
      <c r="N380" t="str">
        <f t="shared" si="83"/>
        <v>3. Простойэтоплоха!</v>
      </c>
      <c r="O380" s="54">
        <v>36</v>
      </c>
      <c r="P380" s="54">
        <v>16</v>
      </c>
      <c r="Q380" s="54">
        <v>4</v>
      </c>
      <c r="R380" s="54">
        <v>7</v>
      </c>
      <c r="S380" s="54">
        <v>0</v>
      </c>
      <c r="T380" s="54">
        <v>2</v>
      </c>
      <c r="U380" s="54">
        <v>7</v>
      </c>
      <c r="V380" s="54">
        <v>4</v>
      </c>
      <c r="W380" s="54">
        <v>3</v>
      </c>
      <c r="X380" s="54">
        <v>1</v>
      </c>
      <c r="Y380" s="54">
        <v>2</v>
      </c>
      <c r="Z380" s="54">
        <v>5</v>
      </c>
      <c r="AA380" s="54">
        <v>2</v>
      </c>
      <c r="AB380" s="54">
        <v>2</v>
      </c>
      <c r="AC380" s="54">
        <v>1</v>
      </c>
      <c r="AD380" s="54">
        <v>1</v>
      </c>
      <c r="AE380" s="54">
        <v>1</v>
      </c>
      <c r="AF380" s="54">
        <v>5</v>
      </c>
      <c r="AG380" s="54">
        <v>2</v>
      </c>
      <c r="AH380" s="54">
        <v>4</v>
      </c>
      <c r="AI380" s="54">
        <v>3</v>
      </c>
      <c r="AJ380" s="54">
        <v>3</v>
      </c>
      <c r="AK380" s="54">
        <v>3</v>
      </c>
      <c r="AL380" s="54">
        <v>1</v>
      </c>
      <c r="AM380" s="54">
        <v>2</v>
      </c>
      <c r="AN380" s="54">
        <v>1</v>
      </c>
      <c r="AO380" s="54">
        <v>4</v>
      </c>
      <c r="AP380" s="54">
        <v>3</v>
      </c>
      <c r="AQ380" s="54">
        <v>3</v>
      </c>
      <c r="AR380" s="54">
        <v>2</v>
      </c>
      <c r="AS380" s="54">
        <v>3</v>
      </c>
      <c r="AT380" s="54">
        <v>3</v>
      </c>
      <c r="AU380" s="54">
        <v>4</v>
      </c>
      <c r="AV380" s="54">
        <v>3</v>
      </c>
      <c r="AW380" s="54">
        <v>2</v>
      </c>
      <c r="AX380" s="54">
        <v>4</v>
      </c>
      <c r="AY380" s="54">
        <v>2</v>
      </c>
      <c r="AZ380" s="54">
        <v>3</v>
      </c>
      <c r="BA380" s="54">
        <v>1</v>
      </c>
      <c r="BB380" s="54">
        <v>1</v>
      </c>
      <c r="BC380" s="54">
        <v>4</v>
      </c>
      <c r="BD380" s="54">
        <v>4</v>
      </c>
      <c r="BE380" s="54">
        <v>2</v>
      </c>
      <c r="BF380" s="54">
        <v>5</v>
      </c>
      <c r="BG380" s="54">
        <v>2</v>
      </c>
      <c r="BH380" s="54">
        <v>3</v>
      </c>
      <c r="BI380" s="54">
        <v>4</v>
      </c>
      <c r="BJ380" s="54">
        <v>4</v>
      </c>
      <c r="BK380" s="54">
        <v>4</v>
      </c>
      <c r="BL380" s="54">
        <v>4</v>
      </c>
      <c r="BM380" s="54">
        <v>4</v>
      </c>
      <c r="BN380" s="54">
        <v>4</v>
      </c>
      <c r="BO380" s="54">
        <v>3</v>
      </c>
      <c r="BP380" s="54">
        <v>5</v>
      </c>
      <c r="BQ380">
        <f t="shared" si="84"/>
        <v>15</v>
      </c>
      <c r="BR380">
        <f t="shared" si="101"/>
        <v>65</v>
      </c>
      <c r="BS380">
        <f t="shared" si="85"/>
        <v>30</v>
      </c>
    </row>
    <row r="381" spans="1:71" ht="15.75" customHeight="1" x14ac:dyDescent="0.35">
      <c r="A381" s="53">
        <v>43355.470138888886</v>
      </c>
      <c r="B381" s="19" t="s">
        <v>58</v>
      </c>
      <c r="C381" s="1" t="str">
        <f t="shared" si="77"/>
        <v>ЖКСП</v>
      </c>
      <c r="D381" s="1" t="str">
        <f t="shared" si="78"/>
        <v>3. В загоне</v>
      </c>
      <c r="E381" s="1" t="str">
        <f t="shared" si="94"/>
        <v>1. Высокий</v>
      </c>
      <c r="F381" s="1" t="str">
        <f t="shared" si="79"/>
        <v>2. Ничотак</v>
      </c>
      <c r="G381" s="1" t="str">
        <f t="shared" si="95"/>
        <v>1. Легко заменим</v>
      </c>
      <c r="H381" s="1" t="str">
        <f t="shared" si="80"/>
        <v>3. Люблю</v>
      </c>
      <c r="I381" s="1" t="str">
        <f t="shared" si="96"/>
        <v>3. Нервяка</v>
      </c>
      <c r="J381" t="str">
        <f t="shared" si="97"/>
        <v>2. Вроде был…</v>
      </c>
      <c r="K381" t="str">
        <f t="shared" si="98"/>
        <v>2. Средний</v>
      </c>
      <c r="L381" t="str">
        <f t="shared" si="99"/>
        <v>2. Вроде был…</v>
      </c>
      <c r="M381" t="str">
        <f t="shared" si="100"/>
        <v>1. Низкие ДУ</v>
      </c>
      <c r="N381" t="str">
        <f t="shared" si="83"/>
        <v>1. Ниче, подождут</v>
      </c>
      <c r="O381" s="54">
        <v>34</v>
      </c>
      <c r="P381" s="54">
        <v>8</v>
      </c>
      <c r="Q381" s="54">
        <v>8</v>
      </c>
      <c r="R381" s="54">
        <v>6</v>
      </c>
      <c r="S381" s="54">
        <v>7</v>
      </c>
      <c r="T381" s="54">
        <v>14</v>
      </c>
      <c r="U381" s="54">
        <v>5</v>
      </c>
      <c r="V381" s="54">
        <v>7</v>
      </c>
      <c r="W381" s="54">
        <v>4</v>
      </c>
      <c r="X381" s="54">
        <v>4</v>
      </c>
      <c r="Y381" s="54">
        <v>4</v>
      </c>
      <c r="Z381" s="54">
        <v>3</v>
      </c>
      <c r="AA381" s="54">
        <v>4</v>
      </c>
      <c r="AB381" s="54">
        <v>4</v>
      </c>
      <c r="AC381" s="54">
        <v>4</v>
      </c>
      <c r="AD381" s="54">
        <v>4</v>
      </c>
      <c r="AE381" s="54">
        <v>4</v>
      </c>
      <c r="AF381" s="54">
        <v>4</v>
      </c>
      <c r="AG381" s="54">
        <v>4</v>
      </c>
      <c r="AH381" s="54">
        <v>4</v>
      </c>
      <c r="AI381" s="54">
        <v>3</v>
      </c>
      <c r="AJ381" s="54">
        <v>3</v>
      </c>
      <c r="AK381" s="54">
        <v>2</v>
      </c>
      <c r="AL381" s="54">
        <v>2</v>
      </c>
      <c r="AM381" s="54">
        <v>3</v>
      </c>
      <c r="AN381" s="54">
        <v>3</v>
      </c>
      <c r="AO381" s="54">
        <v>3</v>
      </c>
      <c r="AP381" s="54">
        <v>4</v>
      </c>
      <c r="AQ381" s="54">
        <v>3</v>
      </c>
      <c r="AR381" s="54">
        <v>2</v>
      </c>
      <c r="AS381" s="54">
        <v>2</v>
      </c>
      <c r="AT381" s="54">
        <v>2</v>
      </c>
      <c r="AU381" s="54">
        <v>2</v>
      </c>
      <c r="AV381" s="54">
        <v>3</v>
      </c>
      <c r="AW381" s="54">
        <v>3</v>
      </c>
      <c r="AX381" s="54">
        <v>2</v>
      </c>
      <c r="AY381" s="54">
        <v>3</v>
      </c>
      <c r="AZ381" s="54">
        <v>4</v>
      </c>
      <c r="BA381" s="54">
        <v>3</v>
      </c>
      <c r="BB381" s="54">
        <v>3</v>
      </c>
      <c r="BC381" s="54">
        <v>4</v>
      </c>
      <c r="BD381" s="54">
        <v>4</v>
      </c>
      <c r="BE381" s="54">
        <v>2</v>
      </c>
      <c r="BF381" s="54">
        <v>5</v>
      </c>
      <c r="BG381" s="54">
        <v>5</v>
      </c>
      <c r="BH381" s="54">
        <v>5</v>
      </c>
      <c r="BI381" s="54">
        <v>4</v>
      </c>
      <c r="BJ381" s="54">
        <v>1</v>
      </c>
      <c r="BK381" s="54">
        <v>1</v>
      </c>
      <c r="BL381" s="54">
        <v>1</v>
      </c>
      <c r="BM381" s="54">
        <v>1</v>
      </c>
      <c r="BN381" s="54">
        <v>1</v>
      </c>
      <c r="BO381" s="54">
        <v>1</v>
      </c>
      <c r="BP381" s="54">
        <v>1</v>
      </c>
      <c r="BQ381">
        <f t="shared" si="84"/>
        <v>37</v>
      </c>
      <c r="BR381">
        <f t="shared" si="101"/>
        <v>69</v>
      </c>
      <c r="BS381">
        <f t="shared" si="85"/>
        <v>15</v>
      </c>
    </row>
    <row r="382" spans="1:71" ht="15.75" customHeight="1" x14ac:dyDescent="0.35">
      <c r="A382" s="53">
        <v>43355.486597222225</v>
      </c>
      <c r="B382" s="19" t="s">
        <v>58</v>
      </c>
      <c r="C382" s="1" t="str">
        <f t="shared" si="77"/>
        <v>ЖКСП</v>
      </c>
      <c r="D382" s="1" t="str">
        <f t="shared" si="78"/>
        <v>2. Усталый</v>
      </c>
      <c r="E382" s="1" t="str">
        <f t="shared" si="94"/>
        <v>2. Умеренный</v>
      </c>
      <c r="F382" s="1" t="str">
        <f t="shared" si="79"/>
        <v>2. Ничотак</v>
      </c>
      <c r="G382" s="1" t="str">
        <f t="shared" si="95"/>
        <v>1. Легко заменим</v>
      </c>
      <c r="H382" s="1" t="str">
        <f t="shared" si="80"/>
        <v>2. Ну так...</v>
      </c>
      <c r="I382" s="1" t="str">
        <f t="shared" si="96"/>
        <v>2. Всяко-разно</v>
      </c>
      <c r="J382" t="str">
        <f t="shared" si="97"/>
        <v>3. Очень давно</v>
      </c>
      <c r="K382" t="str">
        <f t="shared" si="98"/>
        <v>2. Средний</v>
      </c>
      <c r="L382" t="str">
        <f t="shared" si="99"/>
        <v>2. Вроде был…</v>
      </c>
      <c r="M382" t="str">
        <f t="shared" si="100"/>
        <v>1. Низкие ДУ</v>
      </c>
      <c r="N382" t="str">
        <f t="shared" si="83"/>
        <v>1. Ниче, подождут</v>
      </c>
      <c r="O382" s="54">
        <v>36</v>
      </c>
      <c r="P382" s="54">
        <v>16</v>
      </c>
      <c r="Q382" s="54">
        <v>7</v>
      </c>
      <c r="R382" s="54">
        <v>5</v>
      </c>
      <c r="S382" s="54">
        <v>45</v>
      </c>
      <c r="T382" s="54">
        <v>7</v>
      </c>
      <c r="U382" s="54">
        <v>5</v>
      </c>
      <c r="V382" s="54">
        <v>3</v>
      </c>
      <c r="W382" s="54">
        <v>3</v>
      </c>
      <c r="X382" s="54">
        <v>2</v>
      </c>
      <c r="Y382" s="54">
        <v>4</v>
      </c>
      <c r="Z382" s="54">
        <v>3</v>
      </c>
      <c r="AA382" s="54">
        <v>2</v>
      </c>
      <c r="AB382" s="54">
        <v>5</v>
      </c>
      <c r="AC382" s="54">
        <v>1</v>
      </c>
      <c r="AD382" s="54">
        <v>4</v>
      </c>
      <c r="AE382" s="54">
        <v>2</v>
      </c>
      <c r="AF382" s="54">
        <v>2</v>
      </c>
      <c r="AG382" s="54">
        <v>3</v>
      </c>
      <c r="AH382" s="54">
        <v>4</v>
      </c>
      <c r="AI382" s="54">
        <v>2</v>
      </c>
      <c r="AJ382" s="54">
        <v>4</v>
      </c>
      <c r="AK382" s="54">
        <v>2</v>
      </c>
      <c r="AL382" s="54">
        <v>2</v>
      </c>
      <c r="AM382" s="54">
        <v>2</v>
      </c>
      <c r="AN382" s="54">
        <v>3</v>
      </c>
      <c r="AO382" s="54">
        <v>3</v>
      </c>
      <c r="AP382" s="54">
        <v>3</v>
      </c>
      <c r="AQ382" s="54">
        <v>3</v>
      </c>
      <c r="AR382" s="54">
        <v>4</v>
      </c>
      <c r="AS382" s="54">
        <v>1</v>
      </c>
      <c r="AT382" s="54">
        <v>3</v>
      </c>
      <c r="AU382" s="54">
        <v>2</v>
      </c>
      <c r="AV382" s="54">
        <v>3</v>
      </c>
      <c r="AW382" s="54">
        <v>3</v>
      </c>
      <c r="AX382" s="54">
        <v>2</v>
      </c>
      <c r="AY382" s="54">
        <v>3</v>
      </c>
      <c r="AZ382" s="54">
        <v>3</v>
      </c>
      <c r="BA382" s="54">
        <v>3</v>
      </c>
      <c r="BB382" s="54">
        <v>2</v>
      </c>
      <c r="BC382" s="54">
        <v>3</v>
      </c>
      <c r="BD382" s="54">
        <v>4</v>
      </c>
      <c r="BE382" s="54">
        <v>3</v>
      </c>
      <c r="BF382" s="54">
        <v>4</v>
      </c>
      <c r="BG382" s="54">
        <v>3</v>
      </c>
      <c r="BH382" s="54">
        <v>3</v>
      </c>
      <c r="BI382" s="54">
        <v>2</v>
      </c>
      <c r="BJ382" s="54">
        <v>1</v>
      </c>
      <c r="BK382" s="54">
        <v>1</v>
      </c>
      <c r="BL382" s="54">
        <v>1</v>
      </c>
      <c r="BM382" s="54">
        <v>1</v>
      </c>
      <c r="BN382" s="54">
        <v>2</v>
      </c>
      <c r="BO382" s="54">
        <v>2</v>
      </c>
      <c r="BP382" s="54">
        <v>2</v>
      </c>
      <c r="BQ382">
        <f t="shared" si="84"/>
        <v>30</v>
      </c>
      <c r="BR382">
        <f t="shared" si="101"/>
        <v>67</v>
      </c>
      <c r="BS382">
        <f t="shared" si="85"/>
        <v>13</v>
      </c>
    </row>
    <row r="383" spans="1:71" ht="15.75" customHeight="1" x14ac:dyDescent="0.35">
      <c r="A383" s="53">
        <v>43355.490347222221</v>
      </c>
      <c r="B383" s="19" t="s">
        <v>58</v>
      </c>
      <c r="C383" s="1" t="str">
        <f t="shared" si="77"/>
        <v>М</v>
      </c>
      <c r="D383" s="1" t="str">
        <f t="shared" si="78"/>
        <v>2. Усталый</v>
      </c>
      <c r="E383" s="1" t="str">
        <f t="shared" si="94"/>
        <v>3. Низкий</v>
      </c>
      <c r="F383" s="1" t="str">
        <f t="shared" si="79"/>
        <v>2. Ничотак</v>
      </c>
      <c r="G383" s="1" t="str">
        <f t="shared" si="95"/>
        <v>1. Легко заменим</v>
      </c>
      <c r="H383" s="1" t="str">
        <f t="shared" si="80"/>
        <v>3. Люблю</v>
      </c>
      <c r="I383" s="1" t="str">
        <f t="shared" si="96"/>
        <v>2. Всяко-разно</v>
      </c>
      <c r="J383" t="str">
        <f t="shared" si="97"/>
        <v>2. Вроде был…</v>
      </c>
      <c r="K383" t="str">
        <f t="shared" si="98"/>
        <v>2. Средний</v>
      </c>
      <c r="L383" t="str">
        <f t="shared" si="99"/>
        <v>3. Крута!!!</v>
      </c>
      <c r="M383" t="str">
        <f t="shared" si="100"/>
        <v>1. Низкие ДУ</v>
      </c>
      <c r="N383" t="str">
        <f t="shared" si="83"/>
        <v>1. Ниче, подождут</v>
      </c>
      <c r="O383" s="54">
        <v>43</v>
      </c>
      <c r="P383" s="54">
        <v>20</v>
      </c>
      <c r="Q383" s="54">
        <v>1</v>
      </c>
      <c r="R383" s="54">
        <v>6</v>
      </c>
      <c r="S383" s="54">
        <v>5</v>
      </c>
      <c r="T383" s="54">
        <v>14</v>
      </c>
      <c r="U383" s="54">
        <v>6</v>
      </c>
      <c r="V383" s="54">
        <v>4</v>
      </c>
      <c r="W383" s="54">
        <v>3</v>
      </c>
      <c r="X383" s="54">
        <v>2</v>
      </c>
      <c r="Y383" s="54">
        <v>3</v>
      </c>
      <c r="Z383" s="54">
        <v>4</v>
      </c>
      <c r="AA383" s="54">
        <v>1</v>
      </c>
      <c r="AB383" s="54">
        <v>3</v>
      </c>
      <c r="AC383" s="54">
        <v>2</v>
      </c>
      <c r="AD383" s="54">
        <v>3</v>
      </c>
      <c r="AE383" s="54">
        <v>2</v>
      </c>
      <c r="AF383" s="54">
        <v>3</v>
      </c>
      <c r="AG383" s="54">
        <v>3</v>
      </c>
      <c r="AH383" s="54">
        <v>3</v>
      </c>
      <c r="AI383" s="54">
        <v>2</v>
      </c>
      <c r="AJ383" s="54">
        <v>2</v>
      </c>
      <c r="AK383" s="54">
        <v>2</v>
      </c>
      <c r="AL383" s="54">
        <v>2</v>
      </c>
      <c r="AM383" s="54">
        <v>2</v>
      </c>
      <c r="AN383" s="54">
        <v>3</v>
      </c>
      <c r="AO383" s="54">
        <v>2</v>
      </c>
      <c r="AP383" s="54">
        <v>2</v>
      </c>
      <c r="AQ383" s="54">
        <v>2</v>
      </c>
      <c r="AR383" s="54">
        <v>3</v>
      </c>
      <c r="AS383" s="54">
        <v>2</v>
      </c>
      <c r="AT383" s="54">
        <v>2</v>
      </c>
      <c r="AU383" s="54">
        <v>2</v>
      </c>
      <c r="AV383" s="54">
        <v>2</v>
      </c>
      <c r="AW383" s="54">
        <v>3</v>
      </c>
      <c r="AX383" s="54">
        <v>3</v>
      </c>
      <c r="AY383" s="54">
        <v>2</v>
      </c>
      <c r="AZ383" s="54">
        <v>2</v>
      </c>
      <c r="BA383" s="54">
        <v>2</v>
      </c>
      <c r="BB383" s="54">
        <v>2</v>
      </c>
      <c r="BC383" s="54">
        <v>2</v>
      </c>
      <c r="BD383" s="54">
        <v>3</v>
      </c>
      <c r="BE383" s="54">
        <v>3</v>
      </c>
      <c r="BF383" s="54">
        <v>4</v>
      </c>
      <c r="BG383" s="54">
        <v>3</v>
      </c>
      <c r="BH383" s="54">
        <v>3</v>
      </c>
      <c r="BI383" s="54">
        <v>2</v>
      </c>
      <c r="BJ383" s="54">
        <v>2</v>
      </c>
      <c r="BK383" s="54">
        <v>2</v>
      </c>
      <c r="BL383" s="54">
        <v>1</v>
      </c>
      <c r="BM383" s="54">
        <v>1</v>
      </c>
      <c r="BN383" s="54">
        <v>1</v>
      </c>
      <c r="BO383" s="54">
        <v>1</v>
      </c>
      <c r="BP383" s="54">
        <v>1</v>
      </c>
      <c r="BQ383">
        <f t="shared" si="84"/>
        <v>24</v>
      </c>
      <c r="BR383">
        <f t="shared" si="101"/>
        <v>55</v>
      </c>
      <c r="BS383">
        <f t="shared" si="85"/>
        <v>13</v>
      </c>
    </row>
    <row r="384" spans="1:71" ht="15.75" customHeight="1" x14ac:dyDescent="0.35">
      <c r="A384" s="53">
        <v>43355.504988425928</v>
      </c>
      <c r="B384" s="19" t="s">
        <v>58</v>
      </c>
      <c r="C384" s="1" t="str">
        <f t="shared" si="77"/>
        <v>???</v>
      </c>
      <c r="D384" s="1" t="str">
        <f t="shared" si="78"/>
        <v>1. Не уставший</v>
      </c>
      <c r="E384" s="1" t="str">
        <f t="shared" si="94"/>
        <v>2. Умеренный</v>
      </c>
      <c r="F384" s="1" t="str">
        <f t="shared" si="79"/>
        <v>2. Ничотак</v>
      </c>
      <c r="G384" s="1" t="str">
        <f t="shared" si="95"/>
        <v>3. Не заменим</v>
      </c>
      <c r="H384" s="1" t="str">
        <f t="shared" si="80"/>
        <v>2. Ну так...</v>
      </c>
      <c r="I384" s="1" t="str">
        <f t="shared" si="96"/>
        <v>2. Всяко-разно</v>
      </c>
      <c r="J384" t="str">
        <f t="shared" si="97"/>
        <v>3. Очень давно</v>
      </c>
      <c r="K384" t="str">
        <f t="shared" si="98"/>
        <v>2. Средний</v>
      </c>
      <c r="L384" t="str">
        <f t="shared" si="99"/>
        <v>3. Крута!!!</v>
      </c>
      <c r="M384" t="str">
        <f t="shared" si="100"/>
        <v>2. Смешанно</v>
      </c>
      <c r="N384" t="str">
        <f t="shared" si="83"/>
        <v>2. ну не знаю</v>
      </c>
      <c r="O384" s="54">
        <v>30</v>
      </c>
      <c r="P384" s="54">
        <v>11</v>
      </c>
      <c r="Q384" s="54">
        <v>3</v>
      </c>
      <c r="R384" s="54">
        <v>5</v>
      </c>
      <c r="S384" s="54">
        <v>100</v>
      </c>
      <c r="T384" s="54">
        <v>7</v>
      </c>
      <c r="U384" s="54">
        <v>7</v>
      </c>
      <c r="V384" s="54">
        <v>4</v>
      </c>
      <c r="W384" s="54">
        <v>2</v>
      </c>
      <c r="X384" s="54">
        <v>2</v>
      </c>
      <c r="Y384" s="54">
        <v>2</v>
      </c>
      <c r="Z384" s="54">
        <v>4</v>
      </c>
      <c r="AA384" s="54">
        <v>2</v>
      </c>
      <c r="AB384" s="54">
        <v>2</v>
      </c>
      <c r="AC384" s="54">
        <v>2</v>
      </c>
      <c r="AD384" s="54">
        <v>3</v>
      </c>
      <c r="AE384" s="54">
        <v>3</v>
      </c>
      <c r="AF384" s="54">
        <v>4</v>
      </c>
      <c r="AG384" s="54">
        <v>4</v>
      </c>
      <c r="AH384" s="54">
        <v>3</v>
      </c>
      <c r="AI384" s="54">
        <v>3</v>
      </c>
      <c r="AJ384" s="54">
        <v>3</v>
      </c>
      <c r="AK384" s="54">
        <v>3</v>
      </c>
      <c r="AL384" s="54">
        <v>3</v>
      </c>
      <c r="AM384" s="54">
        <v>2</v>
      </c>
      <c r="AN384" s="54">
        <v>2</v>
      </c>
      <c r="AO384" s="54">
        <v>2</v>
      </c>
      <c r="AP384" s="54">
        <v>3</v>
      </c>
      <c r="AQ384" s="54">
        <v>3</v>
      </c>
      <c r="AR384" s="54">
        <v>2</v>
      </c>
      <c r="AS384" s="54">
        <v>2</v>
      </c>
      <c r="AT384" s="54">
        <v>3</v>
      </c>
      <c r="AU384" s="54">
        <v>2</v>
      </c>
      <c r="AV384" s="54">
        <v>3</v>
      </c>
      <c r="AW384" s="54">
        <v>4</v>
      </c>
      <c r="AX384" s="54">
        <v>4</v>
      </c>
      <c r="AY384" s="54">
        <v>3</v>
      </c>
      <c r="AZ384" s="54">
        <v>4</v>
      </c>
      <c r="BA384" s="54">
        <v>4</v>
      </c>
      <c r="BB384" s="54">
        <v>2</v>
      </c>
      <c r="BC384" s="54">
        <v>3</v>
      </c>
      <c r="BD384" s="54">
        <v>2</v>
      </c>
      <c r="BE384" s="54">
        <v>2</v>
      </c>
      <c r="BF384" s="54">
        <v>4</v>
      </c>
      <c r="BG384" s="54">
        <v>4</v>
      </c>
      <c r="BH384" s="54">
        <v>3</v>
      </c>
      <c r="BI384" s="54">
        <v>3</v>
      </c>
      <c r="BJ384" s="54">
        <v>4</v>
      </c>
      <c r="BK384" s="54">
        <v>5</v>
      </c>
      <c r="BL384" s="54">
        <v>3</v>
      </c>
      <c r="BM384" s="54">
        <v>3</v>
      </c>
      <c r="BN384" s="54">
        <v>3</v>
      </c>
      <c r="BO384" s="54">
        <v>4</v>
      </c>
      <c r="BP384" s="54">
        <v>6</v>
      </c>
      <c r="BQ384">
        <f t="shared" si="84"/>
        <v>22</v>
      </c>
      <c r="BR384">
        <f t="shared" si="101"/>
        <v>67</v>
      </c>
      <c r="BS384">
        <f t="shared" si="85"/>
        <v>28</v>
      </c>
    </row>
    <row r="385" spans="1:71" ht="15.75" customHeight="1" x14ac:dyDescent="0.35">
      <c r="A385" s="53">
        <v>43355.518159722225</v>
      </c>
      <c r="B385" s="19" t="s">
        <v>59</v>
      </c>
      <c r="C385" s="1" t="str">
        <f t="shared" si="77"/>
        <v>М</v>
      </c>
      <c r="D385" s="1" t="str">
        <f t="shared" si="78"/>
        <v>1. Не уставший</v>
      </c>
      <c r="E385" s="1" t="str">
        <f t="shared" si="94"/>
        <v>2. Умеренный</v>
      </c>
      <c r="F385" s="1" t="str">
        <f t="shared" si="79"/>
        <v>1. Молодой</v>
      </c>
      <c r="G385" s="1" t="str">
        <f t="shared" si="95"/>
        <v>2. Хрен знает</v>
      </c>
      <c r="H385" s="1" t="str">
        <f t="shared" si="80"/>
        <v>3. Люблю</v>
      </c>
      <c r="I385" s="1" t="str">
        <f t="shared" si="96"/>
        <v>2. Всяко-разно</v>
      </c>
      <c r="J385" t="str">
        <f t="shared" si="97"/>
        <v>1. Недавно</v>
      </c>
      <c r="K385" t="str">
        <f t="shared" si="98"/>
        <v>2. Средний</v>
      </c>
      <c r="L385" t="str">
        <f t="shared" si="99"/>
        <v>3. Крута!!!</v>
      </c>
      <c r="M385" t="str">
        <f t="shared" si="100"/>
        <v>2. Смешанно</v>
      </c>
      <c r="N385" t="str">
        <f t="shared" si="83"/>
        <v>2. ну не знаю</v>
      </c>
      <c r="O385" s="54">
        <v>27</v>
      </c>
      <c r="P385" s="54">
        <v>7</v>
      </c>
      <c r="Q385" s="54">
        <v>1</v>
      </c>
      <c r="R385" s="54">
        <v>7</v>
      </c>
      <c r="S385" s="54">
        <v>2</v>
      </c>
      <c r="T385" s="54">
        <v>14</v>
      </c>
      <c r="U385" s="54">
        <v>7</v>
      </c>
      <c r="V385" s="54">
        <v>3</v>
      </c>
      <c r="W385" s="54">
        <v>2</v>
      </c>
      <c r="X385" s="54">
        <v>2</v>
      </c>
      <c r="Y385" s="54">
        <v>3</v>
      </c>
      <c r="Z385" s="54">
        <v>4</v>
      </c>
      <c r="AA385" s="54">
        <v>2</v>
      </c>
      <c r="AB385" s="54">
        <v>2</v>
      </c>
      <c r="AC385" s="54">
        <v>2</v>
      </c>
      <c r="AD385" s="54">
        <v>2</v>
      </c>
      <c r="AE385" s="54">
        <v>2</v>
      </c>
      <c r="AF385" s="54">
        <v>4</v>
      </c>
      <c r="AG385" s="54">
        <v>3</v>
      </c>
      <c r="AH385" s="54">
        <v>3</v>
      </c>
      <c r="AI385" s="54">
        <v>2</v>
      </c>
      <c r="AJ385" s="54">
        <v>4</v>
      </c>
      <c r="AK385" s="54">
        <v>2</v>
      </c>
      <c r="AL385" s="54">
        <v>2</v>
      </c>
      <c r="AM385" s="54">
        <v>2</v>
      </c>
      <c r="AN385" s="54">
        <v>4</v>
      </c>
      <c r="AO385" s="54">
        <v>4</v>
      </c>
      <c r="AP385" s="54">
        <v>2</v>
      </c>
      <c r="AQ385" s="54">
        <v>2</v>
      </c>
      <c r="AR385" s="54">
        <v>2</v>
      </c>
      <c r="AS385" s="54">
        <v>3</v>
      </c>
      <c r="AT385" s="54">
        <v>3</v>
      </c>
      <c r="AU385" s="54">
        <v>2</v>
      </c>
      <c r="AV385" s="54">
        <v>2</v>
      </c>
      <c r="AW385" s="54">
        <v>3</v>
      </c>
      <c r="AX385" s="54">
        <v>3</v>
      </c>
      <c r="AY385" s="54">
        <v>2</v>
      </c>
      <c r="AZ385" s="54">
        <v>3</v>
      </c>
      <c r="BA385" s="54">
        <v>2</v>
      </c>
      <c r="BB385" s="54">
        <v>3</v>
      </c>
      <c r="BC385" s="54">
        <v>2</v>
      </c>
      <c r="BD385" s="54">
        <v>1</v>
      </c>
      <c r="BE385" s="54">
        <v>3</v>
      </c>
      <c r="BF385" s="54">
        <v>3</v>
      </c>
      <c r="BG385" s="54">
        <v>4</v>
      </c>
      <c r="BH385" s="54">
        <v>3</v>
      </c>
      <c r="BI385" s="54">
        <v>2</v>
      </c>
      <c r="BJ385" s="54">
        <v>3</v>
      </c>
      <c r="BK385" s="54">
        <v>4</v>
      </c>
      <c r="BL385" s="54">
        <v>4</v>
      </c>
      <c r="BM385" s="54">
        <v>3</v>
      </c>
      <c r="BN385" s="54">
        <v>4</v>
      </c>
      <c r="BO385" s="54">
        <v>1</v>
      </c>
      <c r="BP385" s="54">
        <v>3</v>
      </c>
      <c r="BQ385">
        <f t="shared" si="84"/>
        <v>21</v>
      </c>
      <c r="BR385">
        <f t="shared" si="101"/>
        <v>61</v>
      </c>
      <c r="BS385">
        <f t="shared" si="85"/>
        <v>24</v>
      </c>
    </row>
    <row r="386" spans="1:71" ht="15.75" customHeight="1" x14ac:dyDescent="0.35">
      <c r="A386" s="53">
        <v>43355.525092592594</v>
      </c>
      <c r="B386" s="19" t="s">
        <v>58</v>
      </c>
      <c r="C386" s="1" t="str">
        <f t="shared" si="77"/>
        <v>ЖКСП</v>
      </c>
      <c r="D386" s="1" t="str">
        <f t="shared" si="78"/>
        <v>2. Усталый</v>
      </c>
      <c r="E386" s="1" t="str">
        <f t="shared" si="94"/>
        <v>3. Низкий</v>
      </c>
      <c r="F386" s="1" t="str">
        <f t="shared" si="79"/>
        <v>2. Ничотак</v>
      </c>
      <c r="G386" s="1" t="str">
        <f t="shared" si="95"/>
        <v>2. Хрен знает</v>
      </c>
      <c r="H386" s="1" t="str">
        <f t="shared" si="80"/>
        <v>3. Люблю</v>
      </c>
      <c r="I386" s="1" t="str">
        <f t="shared" si="96"/>
        <v>2. Всяко-разно</v>
      </c>
      <c r="J386" t="str">
        <f t="shared" si="97"/>
        <v>3. Очень давно</v>
      </c>
      <c r="K386" t="str">
        <f t="shared" si="98"/>
        <v>2. Средний</v>
      </c>
      <c r="L386" t="str">
        <f t="shared" si="99"/>
        <v>3. Крута!!!</v>
      </c>
      <c r="M386" t="str">
        <f t="shared" si="100"/>
        <v>2. Смешанно</v>
      </c>
      <c r="N386" t="str">
        <f t="shared" si="83"/>
        <v>1. Ниче, подождут</v>
      </c>
      <c r="O386" s="54">
        <v>31</v>
      </c>
      <c r="P386" s="54">
        <v>12</v>
      </c>
      <c r="Q386" s="54">
        <v>8</v>
      </c>
      <c r="R386" s="54">
        <v>6</v>
      </c>
      <c r="S386" s="54">
        <v>25</v>
      </c>
      <c r="T386" s="54">
        <v>14</v>
      </c>
      <c r="U386" s="54">
        <v>6</v>
      </c>
      <c r="V386" s="54">
        <v>5</v>
      </c>
      <c r="W386" s="54">
        <v>3</v>
      </c>
      <c r="X386" s="54">
        <v>3</v>
      </c>
      <c r="Y386" s="54">
        <v>2</v>
      </c>
      <c r="Z386" s="54">
        <v>4</v>
      </c>
      <c r="AA386" s="54">
        <v>3</v>
      </c>
      <c r="AB386" s="54">
        <v>3</v>
      </c>
      <c r="AC386" s="54">
        <v>3</v>
      </c>
      <c r="AD386" s="54">
        <v>3</v>
      </c>
      <c r="AE386" s="54">
        <v>3</v>
      </c>
      <c r="AF386" s="54">
        <v>4</v>
      </c>
      <c r="AG386" s="54">
        <v>2</v>
      </c>
      <c r="AH386" s="54">
        <v>2</v>
      </c>
      <c r="AI386" s="54">
        <v>2</v>
      </c>
      <c r="AJ386" s="54">
        <v>3</v>
      </c>
      <c r="AK386" s="54">
        <v>3</v>
      </c>
      <c r="AL386" s="54">
        <v>3</v>
      </c>
      <c r="AM386" s="54">
        <v>2</v>
      </c>
      <c r="AN386" s="54">
        <v>2</v>
      </c>
      <c r="AO386" s="54">
        <v>2</v>
      </c>
      <c r="AP386" s="54">
        <v>2</v>
      </c>
      <c r="AQ386" s="54">
        <v>2</v>
      </c>
      <c r="AR386" s="54">
        <v>2</v>
      </c>
      <c r="AS386" s="54">
        <v>3</v>
      </c>
      <c r="AT386" s="54">
        <v>2</v>
      </c>
      <c r="AU386" s="54">
        <v>3</v>
      </c>
      <c r="AV386" s="54">
        <v>2</v>
      </c>
      <c r="AW386" s="54">
        <v>2</v>
      </c>
      <c r="AX386" s="54">
        <v>2</v>
      </c>
      <c r="AY386" s="54">
        <v>2</v>
      </c>
      <c r="AZ386" s="54">
        <v>2</v>
      </c>
      <c r="BA386" s="54">
        <v>2</v>
      </c>
      <c r="BB386" s="54">
        <v>2</v>
      </c>
      <c r="BC386" s="54">
        <v>3</v>
      </c>
      <c r="BD386" s="54">
        <v>3</v>
      </c>
      <c r="BE386" s="54">
        <v>2</v>
      </c>
      <c r="BF386" s="54">
        <v>4</v>
      </c>
      <c r="BG386" s="54">
        <v>4</v>
      </c>
      <c r="BH386" s="54">
        <v>4</v>
      </c>
      <c r="BI386" s="54">
        <v>4</v>
      </c>
      <c r="BJ386" s="54">
        <v>4</v>
      </c>
      <c r="BK386" s="54">
        <v>4</v>
      </c>
      <c r="BL386" s="54">
        <v>4</v>
      </c>
      <c r="BM386" s="54">
        <v>2</v>
      </c>
      <c r="BN386" s="54">
        <v>4</v>
      </c>
      <c r="BO386" s="54">
        <v>2</v>
      </c>
      <c r="BP386" s="54">
        <v>5</v>
      </c>
      <c r="BQ386">
        <f t="shared" si="84"/>
        <v>27</v>
      </c>
      <c r="BR386">
        <f t="shared" si="101"/>
        <v>55</v>
      </c>
      <c r="BS386">
        <f t="shared" si="85"/>
        <v>28</v>
      </c>
    </row>
    <row r="387" spans="1:71" ht="15.75" customHeight="1" x14ac:dyDescent="0.35">
      <c r="A387" s="53">
        <v>43355.529120370367</v>
      </c>
      <c r="B387" s="19" t="s">
        <v>59</v>
      </c>
      <c r="C387" s="1" t="str">
        <f t="shared" ref="C387:C424" si="102">IF(Q387&lt;=1,"М",IF(Q387&gt;=7,"ЖКСП","???"))</f>
        <v>???</v>
      </c>
      <c r="D387" s="1" t="str">
        <f t="shared" ref="D387:D424" si="103">IF(BQ387&lt;=22,"1. Не уставший",IF(BQ387&gt;32,"3. В загоне","2. Усталый"))</f>
        <v>2. Усталый</v>
      </c>
      <c r="E387" s="1" t="str">
        <f t="shared" si="94"/>
        <v>2. Умеренный</v>
      </c>
      <c r="F387" s="1" t="str">
        <f t="shared" ref="F387:F424" si="104">IF(O387&lt;30,"1. Молодой",IF(O387&gt;45, "3. Старый", "2. Ничотак"))</f>
        <v>2. Ничотак</v>
      </c>
      <c r="G387" s="1" t="str">
        <f t="shared" si="95"/>
        <v>1. Легко заменим</v>
      </c>
      <c r="H387" s="1" t="str">
        <f t="shared" ref="H387:H424" si="105">IF(R387&lt;=3,"1. Ненавижу",IF(R387&gt;=6,"3. Люблю","2. Ну так..."))</f>
        <v>2. Ну так...</v>
      </c>
      <c r="I387" s="1" t="str">
        <f t="shared" si="96"/>
        <v>2. Всяко-разно</v>
      </c>
      <c r="J387" t="str">
        <f t="shared" si="97"/>
        <v>2. Вроде был…</v>
      </c>
      <c r="K387" t="str">
        <f t="shared" si="98"/>
        <v>2. Средний</v>
      </c>
      <c r="L387" t="str">
        <f t="shared" si="99"/>
        <v>2. Вроде был…</v>
      </c>
      <c r="M387" t="str">
        <f t="shared" si="100"/>
        <v>2. Смешанно</v>
      </c>
      <c r="N387" t="str">
        <f t="shared" ref="N387:N424" si="106">IF(BM387&lt;=2,"1. Ниче, подождут",IF(BM387&gt;=4,"3. Простойэтоплоха!", "2. ну не знаю"))</f>
        <v>3. Простойэтоплоха!</v>
      </c>
      <c r="O387" s="54">
        <v>34</v>
      </c>
      <c r="P387" s="54">
        <v>14</v>
      </c>
      <c r="Q387" s="54">
        <v>3</v>
      </c>
      <c r="R387" s="54">
        <v>4</v>
      </c>
      <c r="S387" s="54">
        <v>6</v>
      </c>
      <c r="T387" s="54">
        <v>10</v>
      </c>
      <c r="U387" s="54">
        <v>5</v>
      </c>
      <c r="V387" s="54">
        <v>5</v>
      </c>
      <c r="W387" s="54">
        <v>4</v>
      </c>
      <c r="X387" s="54">
        <v>3</v>
      </c>
      <c r="Y387" s="54">
        <v>3</v>
      </c>
      <c r="Z387" s="54">
        <v>3</v>
      </c>
      <c r="AA387" s="54">
        <v>3</v>
      </c>
      <c r="AB387" s="54">
        <v>3</v>
      </c>
      <c r="AC387" s="54">
        <v>3</v>
      </c>
      <c r="AD387" s="54">
        <v>2</v>
      </c>
      <c r="AE387" s="54">
        <v>2</v>
      </c>
      <c r="AF387" s="54">
        <v>4</v>
      </c>
      <c r="AG387" s="54">
        <v>2</v>
      </c>
      <c r="AH387" s="54">
        <v>2</v>
      </c>
      <c r="AI387" s="54">
        <v>3</v>
      </c>
      <c r="AJ387" s="54">
        <v>2</v>
      </c>
      <c r="AK387" s="54">
        <v>3</v>
      </c>
      <c r="AL387" s="54">
        <v>4</v>
      </c>
      <c r="AM387" s="54">
        <v>3</v>
      </c>
      <c r="AN387" s="54">
        <v>2</v>
      </c>
      <c r="AO387" s="54">
        <v>2</v>
      </c>
      <c r="AP387" s="54">
        <v>2</v>
      </c>
      <c r="AQ387" s="54">
        <v>2</v>
      </c>
      <c r="AR387" s="54">
        <v>2</v>
      </c>
      <c r="AS387" s="54">
        <v>2</v>
      </c>
      <c r="AT387" s="54">
        <v>2</v>
      </c>
      <c r="AU387" s="54">
        <v>2</v>
      </c>
      <c r="AV387" s="54">
        <v>2</v>
      </c>
      <c r="AW387" s="54">
        <v>2</v>
      </c>
      <c r="AX387" s="54">
        <v>3</v>
      </c>
      <c r="AY387" s="54">
        <v>3</v>
      </c>
      <c r="AZ387" s="54">
        <v>3</v>
      </c>
      <c r="BA387" s="54">
        <v>3</v>
      </c>
      <c r="BB387" s="54">
        <v>3</v>
      </c>
      <c r="BC387" s="54">
        <v>3</v>
      </c>
      <c r="BD387" s="54">
        <v>3</v>
      </c>
      <c r="BE387" s="54">
        <v>3</v>
      </c>
      <c r="BF387" s="54">
        <v>4</v>
      </c>
      <c r="BG387" s="54">
        <v>3</v>
      </c>
      <c r="BH387" s="54">
        <v>3</v>
      </c>
      <c r="BI387" s="54">
        <v>3</v>
      </c>
      <c r="BJ387" s="54">
        <v>3</v>
      </c>
      <c r="BK387" s="54">
        <v>2</v>
      </c>
      <c r="BL387" s="54">
        <v>3</v>
      </c>
      <c r="BM387" s="54">
        <v>4</v>
      </c>
      <c r="BN387" s="54">
        <v>2</v>
      </c>
      <c r="BO387" s="54">
        <v>1</v>
      </c>
      <c r="BP387" s="54">
        <v>2</v>
      </c>
      <c r="BQ387">
        <f t="shared" ref="BQ387:BQ424" si="107">W387+X387+Y387+(6-Z387)+AA387+AB387+AC387+AD387+AE387+(6-AF387)</f>
        <v>28</v>
      </c>
      <c r="BR387">
        <f t="shared" si="101"/>
        <v>61</v>
      </c>
      <c r="BS387">
        <f t="shared" ref="BS387:BS424" si="108">SUM(BH387:BO387)</f>
        <v>21</v>
      </c>
    </row>
    <row r="388" spans="1:71" ht="15.75" customHeight="1" x14ac:dyDescent="0.35">
      <c r="A388" s="53">
        <v>43355.531030092592</v>
      </c>
      <c r="B388" s="19" t="s">
        <v>58</v>
      </c>
      <c r="C388" s="1" t="str">
        <f t="shared" si="102"/>
        <v>???</v>
      </c>
      <c r="D388" s="1" t="str">
        <f t="shared" si="103"/>
        <v>2. Усталый</v>
      </c>
      <c r="E388" s="1" t="str">
        <f t="shared" si="94"/>
        <v>3. Низкий</v>
      </c>
      <c r="F388" s="1" t="str">
        <f t="shared" si="104"/>
        <v>2. Ничотак</v>
      </c>
      <c r="G388" s="1" t="str">
        <f t="shared" si="95"/>
        <v>2. Хрен знает</v>
      </c>
      <c r="H388" s="1" t="str">
        <f t="shared" si="105"/>
        <v>3. Люблю</v>
      </c>
      <c r="I388" s="1" t="str">
        <f t="shared" si="96"/>
        <v>2. Всяко-разно</v>
      </c>
      <c r="J388" t="str">
        <f t="shared" si="97"/>
        <v>1. Недавно</v>
      </c>
      <c r="K388" t="str">
        <f t="shared" si="98"/>
        <v>2. Средний</v>
      </c>
      <c r="L388" t="str">
        <f t="shared" si="99"/>
        <v>2. Вроде был…</v>
      </c>
      <c r="M388" t="str">
        <f t="shared" si="100"/>
        <v>1. Низкие ДУ</v>
      </c>
      <c r="N388" t="str">
        <f t="shared" si="106"/>
        <v>1. Ниче, подождут</v>
      </c>
      <c r="O388" s="54">
        <v>35</v>
      </c>
      <c r="P388" s="54">
        <v>14</v>
      </c>
      <c r="Q388" s="54">
        <v>4</v>
      </c>
      <c r="R388" s="54">
        <v>6</v>
      </c>
      <c r="S388" s="54">
        <v>3</v>
      </c>
      <c r="T388" s="54">
        <v>14</v>
      </c>
      <c r="U388" s="54">
        <v>5</v>
      </c>
      <c r="V388" s="54">
        <v>5</v>
      </c>
      <c r="W388" s="54">
        <v>3</v>
      </c>
      <c r="X388" s="54">
        <v>3</v>
      </c>
      <c r="Y388" s="54">
        <v>2</v>
      </c>
      <c r="Z388" s="54">
        <v>2</v>
      </c>
      <c r="AA388" s="54">
        <v>3</v>
      </c>
      <c r="AB388" s="54">
        <v>3</v>
      </c>
      <c r="AC388" s="54">
        <v>2</v>
      </c>
      <c r="AD388" s="54">
        <v>2</v>
      </c>
      <c r="AE388" s="54">
        <v>3</v>
      </c>
      <c r="AF388" s="54">
        <v>4</v>
      </c>
      <c r="AG388" s="54">
        <v>3</v>
      </c>
      <c r="AH388" s="54">
        <v>3</v>
      </c>
      <c r="AI388" s="54">
        <v>2</v>
      </c>
      <c r="AJ388" s="54">
        <v>4</v>
      </c>
      <c r="AK388" s="54">
        <v>3</v>
      </c>
      <c r="AL388" s="54">
        <v>3</v>
      </c>
      <c r="AM388" s="54">
        <v>2</v>
      </c>
      <c r="AN388" s="54">
        <v>2</v>
      </c>
      <c r="AO388" s="54">
        <v>3</v>
      </c>
      <c r="AP388" s="54">
        <v>3</v>
      </c>
      <c r="AQ388" s="54">
        <v>2</v>
      </c>
      <c r="AR388" s="54">
        <v>1</v>
      </c>
      <c r="AS388" s="54">
        <v>2</v>
      </c>
      <c r="AT388" s="54">
        <v>2</v>
      </c>
      <c r="AU388" s="54">
        <v>2</v>
      </c>
      <c r="AV388" s="54">
        <v>2</v>
      </c>
      <c r="AW388" s="54">
        <v>2</v>
      </c>
      <c r="AX388" s="54">
        <v>3</v>
      </c>
      <c r="AY388" s="54">
        <v>2</v>
      </c>
      <c r="AZ388" s="54">
        <v>3</v>
      </c>
      <c r="BA388" s="54">
        <v>3</v>
      </c>
      <c r="BB388" s="54">
        <v>1</v>
      </c>
      <c r="BC388" s="54">
        <v>2</v>
      </c>
      <c r="BD388" s="54">
        <v>2</v>
      </c>
      <c r="BE388" s="54">
        <v>2</v>
      </c>
      <c r="BF388" s="54">
        <v>3</v>
      </c>
      <c r="BG388" s="54">
        <v>4</v>
      </c>
      <c r="BH388" s="54">
        <v>4</v>
      </c>
      <c r="BI388" s="54">
        <v>2</v>
      </c>
      <c r="BJ388" s="54">
        <v>2</v>
      </c>
      <c r="BK388" s="54">
        <v>2</v>
      </c>
      <c r="BL388" s="54">
        <v>1</v>
      </c>
      <c r="BM388" s="54">
        <v>1</v>
      </c>
      <c r="BN388" s="54">
        <v>3</v>
      </c>
      <c r="BO388" s="54">
        <v>1</v>
      </c>
      <c r="BP388" s="54">
        <v>4</v>
      </c>
      <c r="BQ388">
        <f t="shared" si="107"/>
        <v>27</v>
      </c>
      <c r="BR388">
        <f t="shared" si="101"/>
        <v>56</v>
      </c>
      <c r="BS388">
        <f t="shared" si="108"/>
        <v>16</v>
      </c>
    </row>
    <row r="389" spans="1:71" ht="15.75" customHeight="1" x14ac:dyDescent="0.35">
      <c r="A389" s="53">
        <v>43355.531030092592</v>
      </c>
      <c r="B389" s="19" t="s">
        <v>59</v>
      </c>
      <c r="C389" s="1" t="str">
        <f t="shared" si="102"/>
        <v>???</v>
      </c>
      <c r="D389" s="1" t="str">
        <f t="shared" si="103"/>
        <v>2. Усталый</v>
      </c>
      <c r="E389" s="1" t="str">
        <f t="shared" si="94"/>
        <v>1. Высокий</v>
      </c>
      <c r="F389" s="1" t="str">
        <f t="shared" si="104"/>
        <v>2. Ничотак</v>
      </c>
      <c r="G389" s="1" t="str">
        <f t="shared" si="95"/>
        <v>2. Хрен знает</v>
      </c>
      <c r="H389" s="1" t="str">
        <f t="shared" si="105"/>
        <v>2. Ну так...</v>
      </c>
      <c r="I389" s="1" t="str">
        <f t="shared" si="96"/>
        <v>2. Всяко-разно</v>
      </c>
      <c r="J389" t="str">
        <f t="shared" si="97"/>
        <v>2. Вроде был…</v>
      </c>
      <c r="K389" t="str">
        <f t="shared" si="98"/>
        <v>2. Средний</v>
      </c>
      <c r="L389" t="str">
        <f t="shared" si="99"/>
        <v>2. Вроде был…</v>
      </c>
      <c r="M389" t="str">
        <f t="shared" si="100"/>
        <v>3. нимагубезпочты</v>
      </c>
      <c r="N389" t="str">
        <f t="shared" si="106"/>
        <v>3. Простойэтоплоха!</v>
      </c>
      <c r="O389" s="54">
        <v>40</v>
      </c>
      <c r="P389" s="54">
        <v>18</v>
      </c>
      <c r="Q389" s="54">
        <v>5</v>
      </c>
      <c r="R389" s="54">
        <v>5</v>
      </c>
      <c r="S389" s="54">
        <v>17</v>
      </c>
      <c r="T389" s="54">
        <v>14</v>
      </c>
      <c r="U389" s="54">
        <v>5</v>
      </c>
      <c r="V389" s="54">
        <v>5</v>
      </c>
      <c r="W389" s="54">
        <v>3</v>
      </c>
      <c r="X389" s="54">
        <v>3</v>
      </c>
      <c r="Y389" s="54">
        <v>3</v>
      </c>
      <c r="Z389" s="54">
        <v>2</v>
      </c>
      <c r="AA389" s="54">
        <v>2</v>
      </c>
      <c r="AB389" s="54">
        <v>2</v>
      </c>
      <c r="AC389" s="54">
        <v>3</v>
      </c>
      <c r="AD389" s="54">
        <v>3</v>
      </c>
      <c r="AE389" s="54">
        <v>3</v>
      </c>
      <c r="AF389" s="54">
        <v>3</v>
      </c>
      <c r="AG389" s="54">
        <v>4</v>
      </c>
      <c r="AH389" s="54">
        <v>4</v>
      </c>
      <c r="AI389" s="54">
        <v>3</v>
      </c>
      <c r="AJ389" s="54">
        <v>4</v>
      </c>
      <c r="AK389" s="54">
        <v>4</v>
      </c>
      <c r="AL389" s="54">
        <v>4</v>
      </c>
      <c r="AM389" s="54">
        <v>3</v>
      </c>
      <c r="AN389" s="54">
        <v>4</v>
      </c>
      <c r="AO389" s="54">
        <v>4</v>
      </c>
      <c r="AP389" s="54">
        <v>4</v>
      </c>
      <c r="AQ389" s="54">
        <v>4</v>
      </c>
      <c r="AR389" s="54">
        <v>4</v>
      </c>
      <c r="AS389" s="54">
        <v>3</v>
      </c>
      <c r="AT389" s="54">
        <v>3</v>
      </c>
      <c r="AU389" s="54">
        <v>2</v>
      </c>
      <c r="AV389" s="54">
        <v>2</v>
      </c>
      <c r="AW389" s="54">
        <v>4</v>
      </c>
      <c r="AX389" s="54">
        <v>4</v>
      </c>
      <c r="AY389" s="54">
        <v>4</v>
      </c>
      <c r="AZ389" s="54">
        <v>3</v>
      </c>
      <c r="BA389" s="54">
        <v>2</v>
      </c>
      <c r="BB389" s="54">
        <v>4</v>
      </c>
      <c r="BC389" s="54">
        <v>2</v>
      </c>
      <c r="BD389" s="54">
        <v>3</v>
      </c>
      <c r="BE389" s="54">
        <v>3</v>
      </c>
      <c r="BF389" s="54">
        <v>2</v>
      </c>
      <c r="BG389" s="54">
        <v>1</v>
      </c>
      <c r="BH389" s="54">
        <v>3</v>
      </c>
      <c r="BI389" s="54">
        <v>4</v>
      </c>
      <c r="BJ389" s="54">
        <v>5</v>
      </c>
      <c r="BK389" s="54">
        <v>5</v>
      </c>
      <c r="BL389" s="54">
        <v>5</v>
      </c>
      <c r="BM389" s="54">
        <v>4</v>
      </c>
      <c r="BN389" s="54">
        <v>5</v>
      </c>
      <c r="BO389" s="54">
        <v>3</v>
      </c>
      <c r="BP389" s="54">
        <v>4</v>
      </c>
      <c r="BQ389">
        <f t="shared" si="107"/>
        <v>29</v>
      </c>
      <c r="BR389">
        <f t="shared" si="101"/>
        <v>81</v>
      </c>
      <c r="BS389">
        <f t="shared" si="108"/>
        <v>34</v>
      </c>
    </row>
    <row r="390" spans="1:71" ht="15.75" customHeight="1" x14ac:dyDescent="0.35">
      <c r="A390" s="53">
        <v>43355.531041666669</v>
      </c>
      <c r="B390" s="19" t="s">
        <v>58</v>
      </c>
      <c r="C390" s="1" t="str">
        <f t="shared" si="102"/>
        <v>???</v>
      </c>
      <c r="D390" s="1" t="str">
        <f t="shared" si="103"/>
        <v>2. Усталый</v>
      </c>
      <c r="E390" s="1" t="str">
        <f t="shared" si="94"/>
        <v>2. Умеренный</v>
      </c>
      <c r="F390" s="1" t="str">
        <f t="shared" si="104"/>
        <v>2. Ничотак</v>
      </c>
      <c r="G390" s="1" t="str">
        <f t="shared" si="95"/>
        <v>2. Хрен знает</v>
      </c>
      <c r="H390" s="1" t="str">
        <f t="shared" si="105"/>
        <v>3. Люблю</v>
      </c>
      <c r="I390" s="1" t="str">
        <f t="shared" si="96"/>
        <v>2. Всяко-разно</v>
      </c>
      <c r="J390" t="str">
        <f t="shared" si="97"/>
        <v>2. Вроде был…</v>
      </c>
      <c r="K390" t="str">
        <f t="shared" si="98"/>
        <v>1. КороткийНедавно</v>
      </c>
      <c r="L390" t="str">
        <f t="shared" si="99"/>
        <v>2. Вроде был…</v>
      </c>
      <c r="M390" t="str">
        <f t="shared" si="100"/>
        <v>2. Смешанно</v>
      </c>
      <c r="N390" t="str">
        <f t="shared" si="106"/>
        <v>3. Простойэтоплоха!</v>
      </c>
      <c r="O390" s="54">
        <v>33</v>
      </c>
      <c r="P390" s="54">
        <v>12</v>
      </c>
      <c r="Q390" s="54">
        <v>5</v>
      </c>
      <c r="R390" s="54">
        <v>6</v>
      </c>
      <c r="S390" s="54">
        <v>5</v>
      </c>
      <c r="T390" s="54">
        <v>2</v>
      </c>
      <c r="U390" s="54">
        <v>4</v>
      </c>
      <c r="V390" s="54">
        <v>5</v>
      </c>
      <c r="W390" s="54">
        <v>3</v>
      </c>
      <c r="X390" s="54">
        <v>2</v>
      </c>
      <c r="Y390" s="54">
        <v>3</v>
      </c>
      <c r="Z390" s="54">
        <v>4</v>
      </c>
      <c r="AA390" s="54">
        <v>2</v>
      </c>
      <c r="AB390" s="54">
        <v>3</v>
      </c>
      <c r="AC390" s="54">
        <v>2</v>
      </c>
      <c r="AD390" s="54">
        <v>2</v>
      </c>
      <c r="AE390" s="54">
        <v>2</v>
      </c>
      <c r="AF390" s="54">
        <v>4</v>
      </c>
      <c r="AG390" s="54">
        <v>4</v>
      </c>
      <c r="AH390" s="54">
        <v>3</v>
      </c>
      <c r="AI390" s="54">
        <v>2</v>
      </c>
      <c r="AJ390" s="54">
        <v>4</v>
      </c>
      <c r="AK390" s="54">
        <v>2</v>
      </c>
      <c r="AL390" s="54">
        <v>2</v>
      </c>
      <c r="AM390" s="54">
        <v>2</v>
      </c>
      <c r="AN390" s="54">
        <v>2</v>
      </c>
      <c r="AO390" s="54">
        <v>3</v>
      </c>
      <c r="AP390" s="54">
        <v>3</v>
      </c>
      <c r="AQ390" s="54">
        <v>2</v>
      </c>
      <c r="AR390" s="54">
        <v>3</v>
      </c>
      <c r="AS390" s="54">
        <v>3</v>
      </c>
      <c r="AT390" s="54">
        <v>2</v>
      </c>
      <c r="AU390" s="54">
        <v>3</v>
      </c>
      <c r="AV390" s="54">
        <v>3</v>
      </c>
      <c r="AW390" s="54">
        <v>3</v>
      </c>
      <c r="AX390" s="54">
        <v>2</v>
      </c>
      <c r="AY390" s="54">
        <v>2</v>
      </c>
      <c r="AZ390" s="54">
        <v>3</v>
      </c>
      <c r="BA390" s="54">
        <v>2</v>
      </c>
      <c r="BB390" s="54">
        <v>2</v>
      </c>
      <c r="BC390" s="54">
        <v>2</v>
      </c>
      <c r="BD390" s="54">
        <v>3</v>
      </c>
      <c r="BE390" s="54">
        <v>2</v>
      </c>
      <c r="BF390" s="54">
        <v>4</v>
      </c>
      <c r="BG390" s="54">
        <v>3</v>
      </c>
      <c r="BH390" s="54">
        <v>4</v>
      </c>
      <c r="BI390" s="54">
        <v>2</v>
      </c>
      <c r="BJ390" s="54">
        <v>4</v>
      </c>
      <c r="BK390" s="54">
        <v>4</v>
      </c>
      <c r="BL390" s="54">
        <v>4</v>
      </c>
      <c r="BM390" s="54">
        <v>4</v>
      </c>
      <c r="BN390" s="54">
        <v>5</v>
      </c>
      <c r="BO390" s="54">
        <v>2</v>
      </c>
      <c r="BP390" s="54">
        <v>4</v>
      </c>
      <c r="BQ390">
        <f t="shared" si="107"/>
        <v>23</v>
      </c>
      <c r="BR390">
        <f t="shared" si="101"/>
        <v>60</v>
      </c>
      <c r="BS390">
        <f t="shared" si="108"/>
        <v>29</v>
      </c>
    </row>
    <row r="391" spans="1:71" ht="15.75" customHeight="1" x14ac:dyDescent="0.35">
      <c r="A391" s="53">
        <v>43355.531192129631</v>
      </c>
      <c r="B391" s="19" t="s">
        <v>58</v>
      </c>
      <c r="C391" s="1" t="str">
        <f t="shared" si="102"/>
        <v>???</v>
      </c>
      <c r="D391" s="1" t="str">
        <f t="shared" si="103"/>
        <v>3. В загоне</v>
      </c>
      <c r="E391" s="1" t="str">
        <f t="shared" si="94"/>
        <v>2. Умеренный</v>
      </c>
      <c r="F391" s="1" t="str">
        <f t="shared" si="104"/>
        <v>1. Молодой</v>
      </c>
      <c r="G391" s="1" t="str">
        <f t="shared" si="95"/>
        <v>1. Легко заменим</v>
      </c>
      <c r="H391" s="1" t="str">
        <f t="shared" si="105"/>
        <v>2. Ну так...</v>
      </c>
      <c r="I391" s="1" t="str">
        <f t="shared" si="96"/>
        <v>2. Всяко-разно</v>
      </c>
      <c r="J391" t="str">
        <f t="shared" si="97"/>
        <v>2. Вроде был…</v>
      </c>
      <c r="K391" t="str">
        <f t="shared" si="98"/>
        <v>2. Средний</v>
      </c>
      <c r="L391" t="str">
        <f t="shared" si="99"/>
        <v>1. Отстой</v>
      </c>
      <c r="M391" t="str">
        <f t="shared" si="100"/>
        <v>1. Низкие ДУ</v>
      </c>
      <c r="N391" t="str">
        <f t="shared" si="106"/>
        <v>1. Ниче, подождут</v>
      </c>
      <c r="O391" s="54">
        <v>23</v>
      </c>
      <c r="P391" s="54">
        <v>2</v>
      </c>
      <c r="Q391" s="54">
        <v>2</v>
      </c>
      <c r="R391" s="54">
        <v>5</v>
      </c>
      <c r="S391" s="54">
        <v>10</v>
      </c>
      <c r="T391" s="54">
        <v>14</v>
      </c>
      <c r="U391" s="54">
        <v>1</v>
      </c>
      <c r="V391" s="54">
        <v>4</v>
      </c>
      <c r="W391" s="54">
        <v>4</v>
      </c>
      <c r="X391" s="54">
        <v>3</v>
      </c>
      <c r="Y391" s="54">
        <v>3</v>
      </c>
      <c r="Z391" s="54">
        <v>2</v>
      </c>
      <c r="AA391" s="54">
        <v>3</v>
      </c>
      <c r="AB391" s="54">
        <v>3</v>
      </c>
      <c r="AC391" s="54">
        <v>4</v>
      </c>
      <c r="AD391" s="54">
        <v>3</v>
      </c>
      <c r="AE391" s="54">
        <v>4</v>
      </c>
      <c r="AF391" s="54">
        <v>2</v>
      </c>
      <c r="AG391" s="54">
        <v>4</v>
      </c>
      <c r="AH391" s="54">
        <v>4</v>
      </c>
      <c r="AI391" s="54">
        <v>2</v>
      </c>
      <c r="AJ391" s="54">
        <v>3</v>
      </c>
      <c r="AK391" s="54">
        <v>3</v>
      </c>
      <c r="AL391" s="54">
        <v>3</v>
      </c>
      <c r="AM391" s="54">
        <v>3</v>
      </c>
      <c r="AN391" s="54">
        <v>2</v>
      </c>
      <c r="AO391" s="54">
        <v>4</v>
      </c>
      <c r="AP391" s="54">
        <v>1</v>
      </c>
      <c r="AQ391" s="54">
        <v>1</v>
      </c>
      <c r="AR391" s="54">
        <v>2</v>
      </c>
      <c r="AS391" s="54">
        <v>4</v>
      </c>
      <c r="AT391" s="54">
        <v>4</v>
      </c>
      <c r="AU391" s="54">
        <v>1</v>
      </c>
      <c r="AV391" s="54">
        <v>1</v>
      </c>
      <c r="AW391" s="54">
        <v>4</v>
      </c>
      <c r="AX391" s="54">
        <v>2</v>
      </c>
      <c r="AY391" s="54">
        <v>4</v>
      </c>
      <c r="AZ391" s="54">
        <v>2</v>
      </c>
      <c r="BA391" s="54">
        <v>1</v>
      </c>
      <c r="BB391" s="54">
        <v>4</v>
      </c>
      <c r="BC391" s="54">
        <v>3</v>
      </c>
      <c r="BD391" s="54">
        <v>2</v>
      </c>
      <c r="BE391" s="54">
        <v>1</v>
      </c>
      <c r="BF391" s="54">
        <v>3</v>
      </c>
      <c r="BG391" s="54">
        <v>1</v>
      </c>
      <c r="BH391" s="54">
        <v>2</v>
      </c>
      <c r="BI391" s="54">
        <v>1</v>
      </c>
      <c r="BJ391" s="54">
        <v>3</v>
      </c>
      <c r="BK391" s="54">
        <v>3</v>
      </c>
      <c r="BL391" s="54">
        <v>3</v>
      </c>
      <c r="BM391" s="54">
        <v>2</v>
      </c>
      <c r="BN391" s="54">
        <v>2</v>
      </c>
      <c r="BO391" s="54">
        <v>1</v>
      </c>
      <c r="BP391" s="54">
        <v>2</v>
      </c>
      <c r="BQ391">
        <f t="shared" si="107"/>
        <v>35</v>
      </c>
      <c r="BR391">
        <f t="shared" si="101"/>
        <v>61</v>
      </c>
      <c r="BS391">
        <f t="shared" si="108"/>
        <v>17</v>
      </c>
    </row>
    <row r="392" spans="1:71" ht="15.75" customHeight="1" x14ac:dyDescent="0.35">
      <c r="A392" s="53">
        <v>43355.532523148147</v>
      </c>
      <c r="B392" s="19" t="s">
        <v>58</v>
      </c>
      <c r="C392" s="1" t="str">
        <f t="shared" si="102"/>
        <v>???</v>
      </c>
      <c r="D392" s="1" t="str">
        <f t="shared" si="103"/>
        <v>2. Усталый</v>
      </c>
      <c r="E392" s="1" t="str">
        <f t="shared" si="94"/>
        <v>2. Умеренный</v>
      </c>
      <c r="F392" s="1" t="str">
        <f t="shared" si="104"/>
        <v>1. Молодой</v>
      </c>
      <c r="G392" s="1" t="str">
        <f t="shared" si="95"/>
        <v>2. Хрен знает</v>
      </c>
      <c r="H392" s="1" t="str">
        <f t="shared" si="105"/>
        <v>3. Люблю</v>
      </c>
      <c r="I392" s="1" t="str">
        <f t="shared" si="96"/>
        <v>2. Всяко-разно</v>
      </c>
      <c r="J392" t="str">
        <f t="shared" si="97"/>
        <v>2. Вроде был…</v>
      </c>
      <c r="K392" t="str">
        <f t="shared" si="98"/>
        <v>2. Средний</v>
      </c>
      <c r="L392" t="str">
        <f t="shared" si="99"/>
        <v>3. Крута!!!</v>
      </c>
      <c r="M392" t="str">
        <f t="shared" si="100"/>
        <v>1. Низкие ДУ</v>
      </c>
      <c r="N392" t="str">
        <f t="shared" si="106"/>
        <v>1. Ниче, подождут</v>
      </c>
      <c r="O392" s="54">
        <v>27</v>
      </c>
      <c r="P392" s="54">
        <v>13</v>
      </c>
      <c r="Q392" s="54">
        <v>4</v>
      </c>
      <c r="R392" s="54">
        <v>6</v>
      </c>
      <c r="S392" s="54">
        <v>6</v>
      </c>
      <c r="T392" s="54">
        <v>14</v>
      </c>
      <c r="U392" s="54">
        <v>6</v>
      </c>
      <c r="V392" s="54">
        <v>5</v>
      </c>
      <c r="W392" s="54">
        <v>3</v>
      </c>
      <c r="X392" s="54">
        <v>2</v>
      </c>
      <c r="Y392" s="54">
        <v>3</v>
      </c>
      <c r="Z392" s="54">
        <v>2</v>
      </c>
      <c r="AA392" s="54">
        <v>2</v>
      </c>
      <c r="AB392" s="54">
        <v>1</v>
      </c>
      <c r="AC392" s="54">
        <v>2</v>
      </c>
      <c r="AD392" s="54">
        <v>2</v>
      </c>
      <c r="AE392" s="54">
        <v>3</v>
      </c>
      <c r="AF392" s="54">
        <v>4</v>
      </c>
      <c r="AG392" s="54">
        <v>4</v>
      </c>
      <c r="AH392" s="54">
        <v>3</v>
      </c>
      <c r="AI392" s="54">
        <v>2</v>
      </c>
      <c r="AJ392" s="54">
        <v>2</v>
      </c>
      <c r="AK392" s="54">
        <v>3</v>
      </c>
      <c r="AL392" s="54">
        <v>3</v>
      </c>
      <c r="AM392" s="54">
        <v>2</v>
      </c>
      <c r="AN392" s="54">
        <v>4</v>
      </c>
      <c r="AO392" s="54">
        <v>4</v>
      </c>
      <c r="AP392" s="54">
        <v>3</v>
      </c>
      <c r="AQ392" s="54">
        <v>2</v>
      </c>
      <c r="AR392" s="54">
        <v>1</v>
      </c>
      <c r="AS392" s="54">
        <v>2</v>
      </c>
      <c r="AT392" s="54">
        <v>1</v>
      </c>
      <c r="AU392" s="54">
        <v>2</v>
      </c>
      <c r="AV392" s="54">
        <v>2</v>
      </c>
      <c r="AW392" s="54">
        <v>1</v>
      </c>
      <c r="AX392" s="54">
        <v>2</v>
      </c>
      <c r="AY392" s="54">
        <v>3</v>
      </c>
      <c r="AZ392" s="54">
        <v>3</v>
      </c>
      <c r="BA392" s="54">
        <v>2</v>
      </c>
      <c r="BB392" s="54">
        <v>2</v>
      </c>
      <c r="BC392" s="54">
        <v>3</v>
      </c>
      <c r="BD392" s="54">
        <v>4</v>
      </c>
      <c r="BE392" s="54">
        <v>2</v>
      </c>
      <c r="BF392" s="54">
        <v>2</v>
      </c>
      <c r="BG392" s="54">
        <v>4</v>
      </c>
      <c r="BH392" s="54">
        <v>4</v>
      </c>
      <c r="BI392" s="54">
        <v>2</v>
      </c>
      <c r="BJ392" s="54">
        <v>1</v>
      </c>
      <c r="BK392" s="54">
        <v>2</v>
      </c>
      <c r="BL392" s="54">
        <v>3</v>
      </c>
      <c r="BM392" s="54">
        <v>2</v>
      </c>
      <c r="BN392" s="54">
        <v>2</v>
      </c>
      <c r="BO392" s="54">
        <v>1</v>
      </c>
      <c r="BP392" s="54">
        <v>5</v>
      </c>
      <c r="BQ392">
        <f t="shared" si="107"/>
        <v>24</v>
      </c>
      <c r="BR392">
        <f t="shared" si="101"/>
        <v>58</v>
      </c>
      <c r="BS392">
        <f t="shared" si="108"/>
        <v>17</v>
      </c>
    </row>
    <row r="393" spans="1:71" ht="15.75" customHeight="1" x14ac:dyDescent="0.35">
      <c r="A393" s="53">
        <v>43355.533622685187</v>
      </c>
      <c r="B393" s="19" t="s">
        <v>58</v>
      </c>
      <c r="C393" s="1" t="str">
        <f t="shared" si="102"/>
        <v>???</v>
      </c>
      <c r="D393" s="1" t="str">
        <f t="shared" si="103"/>
        <v>3. В загоне</v>
      </c>
      <c r="E393" s="1" t="str">
        <f t="shared" si="94"/>
        <v>1. Высокий</v>
      </c>
      <c r="F393" s="1" t="str">
        <f t="shared" si="104"/>
        <v>2. Ничотак</v>
      </c>
      <c r="G393" s="1" t="str">
        <f t="shared" si="95"/>
        <v>2. Хрен знает</v>
      </c>
      <c r="H393" s="1" t="str">
        <f t="shared" si="105"/>
        <v>3. Люблю</v>
      </c>
      <c r="I393" s="1" t="str">
        <f t="shared" si="96"/>
        <v>2. Всяко-разно</v>
      </c>
      <c r="J393" t="str">
        <f t="shared" si="97"/>
        <v>2. Вроде был…</v>
      </c>
      <c r="K393" t="str">
        <f t="shared" si="98"/>
        <v>2. Средний</v>
      </c>
      <c r="L393" t="str">
        <f t="shared" si="99"/>
        <v>2. Вроде был…</v>
      </c>
      <c r="M393" t="str">
        <f t="shared" si="100"/>
        <v>2. Смешанно</v>
      </c>
      <c r="N393" t="str">
        <f t="shared" si="106"/>
        <v>2. ну не знаю</v>
      </c>
      <c r="O393" s="54">
        <v>34</v>
      </c>
      <c r="P393" s="54">
        <v>14</v>
      </c>
      <c r="Q393" s="54">
        <v>3</v>
      </c>
      <c r="R393" s="54">
        <v>6</v>
      </c>
      <c r="S393" s="54">
        <v>8</v>
      </c>
      <c r="T393" s="54">
        <v>14</v>
      </c>
      <c r="U393" s="54">
        <v>4</v>
      </c>
      <c r="V393" s="54">
        <v>5</v>
      </c>
      <c r="W393" s="54">
        <v>4</v>
      </c>
      <c r="X393" s="54">
        <v>3</v>
      </c>
      <c r="Y393" s="54">
        <v>5</v>
      </c>
      <c r="Z393" s="54">
        <v>2</v>
      </c>
      <c r="AA393" s="54">
        <v>4</v>
      </c>
      <c r="AB393" s="54">
        <v>4</v>
      </c>
      <c r="AC393" s="54">
        <v>4</v>
      </c>
      <c r="AD393" s="54">
        <v>3</v>
      </c>
      <c r="AE393" s="54">
        <v>3</v>
      </c>
      <c r="AF393" s="54">
        <v>3</v>
      </c>
      <c r="AG393" s="54">
        <v>3</v>
      </c>
      <c r="AH393" s="54">
        <v>3</v>
      </c>
      <c r="AI393" s="54">
        <v>4</v>
      </c>
      <c r="AJ393" s="54">
        <v>2</v>
      </c>
      <c r="AK393" s="54">
        <v>4</v>
      </c>
      <c r="AL393" s="54">
        <v>3</v>
      </c>
      <c r="AM393" s="54">
        <v>3</v>
      </c>
      <c r="AN393" s="54">
        <v>4</v>
      </c>
      <c r="AO393" s="54">
        <v>4</v>
      </c>
      <c r="AP393" s="54">
        <v>3</v>
      </c>
      <c r="AQ393" s="54">
        <v>4</v>
      </c>
      <c r="AR393" s="54">
        <v>3</v>
      </c>
      <c r="AS393" s="54">
        <v>2</v>
      </c>
      <c r="AT393" s="54">
        <v>2</v>
      </c>
      <c r="AU393" s="54">
        <v>3</v>
      </c>
      <c r="AV393" s="54">
        <v>3</v>
      </c>
      <c r="AW393" s="54">
        <v>3</v>
      </c>
      <c r="AX393" s="54">
        <v>2</v>
      </c>
      <c r="AY393" s="54">
        <v>4</v>
      </c>
      <c r="AZ393" s="54">
        <v>4</v>
      </c>
      <c r="BA393" s="54">
        <v>3</v>
      </c>
      <c r="BB393" s="54">
        <v>2</v>
      </c>
      <c r="BC393" s="54">
        <v>4</v>
      </c>
      <c r="BD393" s="54">
        <v>3</v>
      </c>
      <c r="BE393" s="54">
        <v>3</v>
      </c>
      <c r="BF393" s="54">
        <v>4</v>
      </c>
      <c r="BG393" s="54">
        <v>4</v>
      </c>
      <c r="BH393" s="54">
        <v>3</v>
      </c>
      <c r="BI393" s="54">
        <v>2</v>
      </c>
      <c r="BJ393" s="54">
        <v>3</v>
      </c>
      <c r="BK393" s="54">
        <v>4</v>
      </c>
      <c r="BL393" s="54">
        <v>2</v>
      </c>
      <c r="BM393" s="54">
        <v>3</v>
      </c>
      <c r="BN393" s="54">
        <v>1</v>
      </c>
      <c r="BO393" s="54">
        <v>4</v>
      </c>
      <c r="BP393" s="54">
        <v>5</v>
      </c>
      <c r="BQ393">
        <f t="shared" si="107"/>
        <v>37</v>
      </c>
      <c r="BR393">
        <f t="shared" si="101"/>
        <v>75</v>
      </c>
      <c r="BS393">
        <f t="shared" si="108"/>
        <v>22</v>
      </c>
    </row>
    <row r="394" spans="1:71" ht="15.75" customHeight="1" x14ac:dyDescent="0.35">
      <c r="A394" s="53">
        <v>43355.533854166664</v>
      </c>
      <c r="B394" s="19" t="s">
        <v>58</v>
      </c>
      <c r="C394" s="1" t="str">
        <f t="shared" si="102"/>
        <v>???</v>
      </c>
      <c r="D394" s="1" t="str">
        <f t="shared" si="103"/>
        <v>1. Не уставший</v>
      </c>
      <c r="E394" s="1" t="str">
        <f t="shared" si="94"/>
        <v>2. Умеренный</v>
      </c>
      <c r="F394" s="1" t="str">
        <f t="shared" si="104"/>
        <v>2. Ничотак</v>
      </c>
      <c r="G394" s="1" t="str">
        <f t="shared" si="95"/>
        <v>2. Хрен знает</v>
      </c>
      <c r="H394" s="1" t="str">
        <f t="shared" si="105"/>
        <v>2. Ну так...</v>
      </c>
      <c r="I394" s="1" t="str">
        <f t="shared" si="96"/>
        <v>1. Расслабуха</v>
      </c>
      <c r="J394" t="str">
        <f t="shared" si="97"/>
        <v>1. Недавно</v>
      </c>
      <c r="K394" t="str">
        <f t="shared" si="98"/>
        <v>2. Средний</v>
      </c>
      <c r="L394" t="str">
        <f t="shared" si="99"/>
        <v>2. Вроде был…</v>
      </c>
      <c r="M394" t="str">
        <f t="shared" si="100"/>
        <v>1. Низкие ДУ</v>
      </c>
      <c r="N394" t="str">
        <f t="shared" si="106"/>
        <v>1. Ниче, подождут</v>
      </c>
      <c r="O394" s="54">
        <v>38</v>
      </c>
      <c r="P394" s="54">
        <v>16</v>
      </c>
      <c r="Q394" s="54">
        <v>5</v>
      </c>
      <c r="R394" s="54">
        <v>5</v>
      </c>
      <c r="S394" s="54">
        <v>3</v>
      </c>
      <c r="T394" s="54">
        <v>14</v>
      </c>
      <c r="U394" s="54">
        <v>5</v>
      </c>
      <c r="V394" s="54">
        <v>2</v>
      </c>
      <c r="W394" s="54">
        <v>2</v>
      </c>
      <c r="X394" s="54">
        <v>2</v>
      </c>
      <c r="Y394" s="54">
        <v>4</v>
      </c>
      <c r="Z394" s="54">
        <v>4</v>
      </c>
      <c r="AA394" s="54">
        <v>1</v>
      </c>
      <c r="AB394" s="54">
        <v>2</v>
      </c>
      <c r="AC394" s="54">
        <v>2</v>
      </c>
      <c r="AD394" s="54">
        <v>1</v>
      </c>
      <c r="AE394" s="54">
        <v>1</v>
      </c>
      <c r="AF394" s="54">
        <v>4</v>
      </c>
      <c r="AG394" s="54">
        <v>4</v>
      </c>
      <c r="AH394" s="54">
        <v>2</v>
      </c>
      <c r="AI394" s="54">
        <v>1</v>
      </c>
      <c r="AJ394" s="54">
        <v>2</v>
      </c>
      <c r="AK394" s="54">
        <v>4</v>
      </c>
      <c r="AL394" s="54">
        <v>2</v>
      </c>
      <c r="AM394" s="54">
        <v>4</v>
      </c>
      <c r="AN394" s="54">
        <v>2</v>
      </c>
      <c r="AO394" s="54">
        <v>4</v>
      </c>
      <c r="AP394" s="54">
        <v>3</v>
      </c>
      <c r="AQ394" s="54">
        <v>3</v>
      </c>
      <c r="AR394" s="54">
        <v>2</v>
      </c>
      <c r="AS394" s="54">
        <v>1</v>
      </c>
      <c r="AT394" s="54">
        <v>1</v>
      </c>
      <c r="AU394" s="54">
        <v>1</v>
      </c>
      <c r="AV394" s="54">
        <v>1</v>
      </c>
      <c r="AW394" s="54">
        <v>4</v>
      </c>
      <c r="AX394" s="54">
        <v>4</v>
      </c>
      <c r="AY394" s="54">
        <v>2</v>
      </c>
      <c r="AZ394" s="54">
        <v>3</v>
      </c>
      <c r="BA394" s="54">
        <v>2</v>
      </c>
      <c r="BB394" s="54">
        <v>1</v>
      </c>
      <c r="BC394" s="54">
        <v>2</v>
      </c>
      <c r="BD394" s="54">
        <v>3</v>
      </c>
      <c r="BE394" s="54">
        <v>3</v>
      </c>
      <c r="BF394" s="54">
        <v>3</v>
      </c>
      <c r="BG394" s="54">
        <v>2</v>
      </c>
      <c r="BH394" s="54">
        <v>3</v>
      </c>
      <c r="BI394" s="54">
        <v>2</v>
      </c>
      <c r="BJ394" s="54">
        <v>2</v>
      </c>
      <c r="BK394" s="54">
        <v>4</v>
      </c>
      <c r="BL394" s="54">
        <v>2</v>
      </c>
      <c r="BM394" s="54">
        <v>2</v>
      </c>
      <c r="BN394" s="54">
        <v>2</v>
      </c>
      <c r="BO394" s="54">
        <v>1</v>
      </c>
      <c r="BP394" s="54">
        <v>3</v>
      </c>
      <c r="BQ394">
        <f t="shared" si="107"/>
        <v>19</v>
      </c>
      <c r="BR394">
        <f t="shared" si="101"/>
        <v>57</v>
      </c>
      <c r="BS394">
        <f t="shared" si="108"/>
        <v>18</v>
      </c>
    </row>
    <row r="395" spans="1:71" ht="15.75" customHeight="1" x14ac:dyDescent="0.35">
      <c r="A395" s="53">
        <v>43355.536215277774</v>
      </c>
      <c r="B395" s="19" t="s">
        <v>58</v>
      </c>
      <c r="C395" s="1" t="str">
        <f t="shared" si="102"/>
        <v>???</v>
      </c>
      <c r="D395" s="1" t="str">
        <f t="shared" si="103"/>
        <v>1. Не уставший</v>
      </c>
      <c r="E395" s="1" t="str">
        <f t="shared" si="94"/>
        <v>2. Умеренный</v>
      </c>
      <c r="F395" s="1" t="str">
        <f t="shared" si="104"/>
        <v>2. Ничотак</v>
      </c>
      <c r="G395" s="1" t="str">
        <f t="shared" si="95"/>
        <v>2. Хрен знает</v>
      </c>
      <c r="H395" s="1" t="str">
        <f t="shared" si="105"/>
        <v>2. Ну так...</v>
      </c>
      <c r="I395" s="1" t="str">
        <f t="shared" si="96"/>
        <v>1. Расслабуха</v>
      </c>
      <c r="J395" t="str">
        <f t="shared" si="97"/>
        <v>1. Недавно</v>
      </c>
      <c r="K395" t="str">
        <f t="shared" si="98"/>
        <v>2. Средний</v>
      </c>
      <c r="L395" t="str">
        <f t="shared" si="99"/>
        <v>2. Вроде был…</v>
      </c>
      <c r="M395" t="str">
        <f t="shared" si="100"/>
        <v>3. нимагубезпочты</v>
      </c>
      <c r="N395" t="str">
        <f t="shared" si="106"/>
        <v>2. ну не знаю</v>
      </c>
      <c r="O395" s="54">
        <v>30</v>
      </c>
      <c r="P395" s="54">
        <v>12</v>
      </c>
      <c r="Q395" s="54">
        <v>6</v>
      </c>
      <c r="R395" s="54">
        <v>5</v>
      </c>
      <c r="S395" s="54">
        <v>1</v>
      </c>
      <c r="T395" s="54">
        <v>14</v>
      </c>
      <c r="U395" s="54">
        <v>4</v>
      </c>
      <c r="V395" s="54">
        <v>2</v>
      </c>
      <c r="W395" s="54">
        <v>3</v>
      </c>
      <c r="X395" s="54">
        <v>2</v>
      </c>
      <c r="Y395" s="54">
        <v>3</v>
      </c>
      <c r="Z395" s="54">
        <v>4</v>
      </c>
      <c r="AA395" s="54">
        <v>2</v>
      </c>
      <c r="AB395" s="54">
        <v>3</v>
      </c>
      <c r="AC395" s="54">
        <v>2</v>
      </c>
      <c r="AD395" s="54">
        <v>2</v>
      </c>
      <c r="AE395" s="54">
        <v>1</v>
      </c>
      <c r="AF395" s="54">
        <v>4</v>
      </c>
      <c r="AG395" s="54">
        <v>3</v>
      </c>
      <c r="AH395" s="54">
        <v>3</v>
      </c>
      <c r="AI395" s="54">
        <v>2</v>
      </c>
      <c r="AJ395" s="54">
        <v>3</v>
      </c>
      <c r="AK395" s="54">
        <v>2</v>
      </c>
      <c r="AL395" s="54">
        <v>2</v>
      </c>
      <c r="AM395" s="54">
        <v>1</v>
      </c>
      <c r="AN395" s="54">
        <v>2</v>
      </c>
      <c r="AO395" s="54">
        <v>3</v>
      </c>
      <c r="AP395" s="54">
        <v>3</v>
      </c>
      <c r="AQ395" s="54">
        <v>2</v>
      </c>
      <c r="AR395" s="54">
        <v>2</v>
      </c>
      <c r="AS395" s="54">
        <v>3</v>
      </c>
      <c r="AT395" s="54">
        <v>1</v>
      </c>
      <c r="AU395" s="54">
        <v>2</v>
      </c>
      <c r="AV395" s="54">
        <v>2</v>
      </c>
      <c r="AW395" s="54">
        <v>2</v>
      </c>
      <c r="AX395" s="54">
        <v>3</v>
      </c>
      <c r="AY395" s="54">
        <v>3</v>
      </c>
      <c r="AZ395" s="54">
        <v>4</v>
      </c>
      <c r="BA395" s="54">
        <v>3</v>
      </c>
      <c r="BB395" s="54">
        <v>2</v>
      </c>
      <c r="BC395" s="54">
        <v>3</v>
      </c>
      <c r="BD395" s="54">
        <v>2</v>
      </c>
      <c r="BE395" s="54">
        <v>2</v>
      </c>
      <c r="BF395" s="54">
        <v>4</v>
      </c>
      <c r="BG395" s="54">
        <v>2</v>
      </c>
      <c r="BH395" s="54">
        <v>4</v>
      </c>
      <c r="BI395" s="54">
        <v>4</v>
      </c>
      <c r="BJ395" s="54">
        <v>5</v>
      </c>
      <c r="BK395" s="54">
        <v>5</v>
      </c>
      <c r="BL395" s="54">
        <v>5</v>
      </c>
      <c r="BM395" s="54">
        <v>3</v>
      </c>
      <c r="BN395" s="54">
        <v>5</v>
      </c>
      <c r="BO395" s="54">
        <v>3</v>
      </c>
      <c r="BP395" s="54">
        <v>4</v>
      </c>
      <c r="BQ395">
        <f t="shared" si="107"/>
        <v>22</v>
      </c>
      <c r="BR395">
        <f t="shared" si="101"/>
        <v>57</v>
      </c>
      <c r="BS395">
        <f t="shared" si="108"/>
        <v>34</v>
      </c>
    </row>
    <row r="396" spans="1:71" ht="15.75" customHeight="1" x14ac:dyDescent="0.35">
      <c r="A396" s="53">
        <v>43355.536585648151</v>
      </c>
      <c r="B396" s="19" t="s">
        <v>59</v>
      </c>
      <c r="C396" s="1" t="str">
        <f t="shared" si="102"/>
        <v>???</v>
      </c>
      <c r="D396" s="1" t="str">
        <f t="shared" si="103"/>
        <v>1. Не уставший</v>
      </c>
      <c r="E396" s="1" t="str">
        <f t="shared" si="94"/>
        <v>2. Умеренный</v>
      </c>
      <c r="F396" s="1" t="str">
        <f t="shared" si="104"/>
        <v>2. Ничотак</v>
      </c>
      <c r="G396" s="1" t="str">
        <f t="shared" si="95"/>
        <v>2. Хрен знает</v>
      </c>
      <c r="H396" s="1" t="str">
        <f t="shared" si="105"/>
        <v>3. Люблю</v>
      </c>
      <c r="I396" s="1" t="str">
        <f t="shared" si="96"/>
        <v>2. Всяко-разно</v>
      </c>
      <c r="J396" t="str">
        <f t="shared" si="97"/>
        <v>1. Недавно</v>
      </c>
      <c r="K396" t="str">
        <f t="shared" si="98"/>
        <v>2. Средний</v>
      </c>
      <c r="L396" t="str">
        <f t="shared" si="99"/>
        <v>3. Крута!!!</v>
      </c>
      <c r="M396" t="str">
        <f t="shared" si="100"/>
        <v>1. Низкие ДУ</v>
      </c>
      <c r="N396" t="str">
        <f t="shared" si="106"/>
        <v>1. Ниче, подождут</v>
      </c>
      <c r="O396" s="54">
        <v>38</v>
      </c>
      <c r="P396" s="54">
        <v>20</v>
      </c>
      <c r="Q396" s="54">
        <v>6</v>
      </c>
      <c r="R396" s="54">
        <v>6</v>
      </c>
      <c r="S396" s="54">
        <v>1</v>
      </c>
      <c r="T396" s="54">
        <v>9</v>
      </c>
      <c r="U396" s="54">
        <v>7</v>
      </c>
      <c r="V396" s="54">
        <v>5</v>
      </c>
      <c r="W396" s="54">
        <v>3</v>
      </c>
      <c r="X396" s="54">
        <v>2</v>
      </c>
      <c r="Y396" s="54">
        <v>4</v>
      </c>
      <c r="Z396" s="54">
        <v>4</v>
      </c>
      <c r="AA396" s="54">
        <v>1</v>
      </c>
      <c r="AB396" s="54">
        <v>2</v>
      </c>
      <c r="AC396" s="54">
        <v>1</v>
      </c>
      <c r="AD396" s="54">
        <v>2</v>
      </c>
      <c r="AE396" s="54">
        <v>2</v>
      </c>
      <c r="AF396" s="54">
        <v>5</v>
      </c>
      <c r="AG396" s="54">
        <v>2</v>
      </c>
      <c r="AH396" s="54">
        <v>3</v>
      </c>
      <c r="AI396" s="54">
        <v>3</v>
      </c>
      <c r="AJ396" s="54">
        <v>2</v>
      </c>
      <c r="AK396" s="54">
        <v>3</v>
      </c>
      <c r="AL396" s="54">
        <v>3</v>
      </c>
      <c r="AM396" s="54">
        <v>2</v>
      </c>
      <c r="AN396" s="54">
        <v>2</v>
      </c>
      <c r="AO396" s="54">
        <v>4</v>
      </c>
      <c r="AP396" s="54">
        <v>3</v>
      </c>
      <c r="AQ396" s="54">
        <v>2</v>
      </c>
      <c r="AR396" s="54">
        <v>2</v>
      </c>
      <c r="AS396" s="54">
        <v>1</v>
      </c>
      <c r="AT396" s="54">
        <v>2</v>
      </c>
      <c r="AU396" s="54">
        <v>3</v>
      </c>
      <c r="AV396" s="54">
        <v>3</v>
      </c>
      <c r="AW396" s="54">
        <v>4</v>
      </c>
      <c r="AX396" s="54">
        <v>2</v>
      </c>
      <c r="AY396" s="54">
        <v>2</v>
      </c>
      <c r="AZ396" s="54">
        <v>3</v>
      </c>
      <c r="BA396" s="54">
        <v>1</v>
      </c>
      <c r="BB396" s="54">
        <v>3</v>
      </c>
      <c r="BC396" s="54">
        <v>2</v>
      </c>
      <c r="BD396" s="54">
        <v>1</v>
      </c>
      <c r="BE396" s="54">
        <v>2</v>
      </c>
      <c r="BF396" s="54">
        <v>4</v>
      </c>
      <c r="BG396" s="54">
        <v>3</v>
      </c>
      <c r="BH396" s="54">
        <v>2</v>
      </c>
      <c r="BI396" s="54">
        <v>4</v>
      </c>
      <c r="BJ396" s="54">
        <v>2</v>
      </c>
      <c r="BK396" s="54">
        <v>1</v>
      </c>
      <c r="BL396" s="54">
        <v>1</v>
      </c>
      <c r="BM396" s="54">
        <v>1</v>
      </c>
      <c r="BN396" s="54">
        <v>1</v>
      </c>
      <c r="BO396" s="54">
        <v>1</v>
      </c>
      <c r="BP396" s="54">
        <v>5</v>
      </c>
      <c r="BQ396">
        <f t="shared" si="107"/>
        <v>20</v>
      </c>
      <c r="BR396">
        <f t="shared" si="101"/>
        <v>58</v>
      </c>
      <c r="BS396">
        <f t="shared" si="108"/>
        <v>13</v>
      </c>
    </row>
    <row r="397" spans="1:71" ht="15.75" customHeight="1" x14ac:dyDescent="0.35">
      <c r="A397" s="53">
        <v>43355.54011574074</v>
      </c>
      <c r="B397" s="19" t="s">
        <v>58</v>
      </c>
      <c r="C397" s="1" t="str">
        <f t="shared" si="102"/>
        <v>???</v>
      </c>
      <c r="D397" s="1" t="str">
        <f t="shared" si="103"/>
        <v>2. Усталый</v>
      </c>
      <c r="E397" s="1" t="str">
        <f t="shared" si="94"/>
        <v>2. Умеренный</v>
      </c>
      <c r="F397" s="1" t="str">
        <f t="shared" si="104"/>
        <v>1. Молодой</v>
      </c>
      <c r="G397" s="1" t="str">
        <f t="shared" si="95"/>
        <v>1. Легко заменим</v>
      </c>
      <c r="H397" s="1" t="str">
        <f t="shared" si="105"/>
        <v>2. Ну так...</v>
      </c>
      <c r="I397" s="1" t="str">
        <f t="shared" si="96"/>
        <v>3. Нервяка</v>
      </c>
      <c r="J397" t="str">
        <f t="shared" si="97"/>
        <v>2. Вроде был…</v>
      </c>
      <c r="K397" t="str">
        <f t="shared" si="98"/>
        <v>2. Средний</v>
      </c>
      <c r="L397" t="str">
        <f t="shared" si="99"/>
        <v>1. Отстой</v>
      </c>
      <c r="M397" t="str">
        <f t="shared" si="100"/>
        <v>2. Смешанно</v>
      </c>
      <c r="N397" t="str">
        <f t="shared" si="106"/>
        <v>3. Простойэтоплоха!</v>
      </c>
      <c r="O397" s="54">
        <v>27</v>
      </c>
      <c r="P397" s="54">
        <v>7</v>
      </c>
      <c r="Q397" s="54">
        <v>4</v>
      </c>
      <c r="R397" s="54">
        <v>4</v>
      </c>
      <c r="S397" s="54">
        <v>15</v>
      </c>
      <c r="T397" s="54">
        <v>14</v>
      </c>
      <c r="U397" s="54">
        <v>3</v>
      </c>
      <c r="V397" s="54">
        <v>7</v>
      </c>
      <c r="W397" s="54">
        <v>4</v>
      </c>
      <c r="X397" s="54">
        <v>3</v>
      </c>
      <c r="Y397" s="54">
        <v>3</v>
      </c>
      <c r="Z397" s="54">
        <v>2</v>
      </c>
      <c r="AA397" s="54">
        <v>4</v>
      </c>
      <c r="AB397" s="54">
        <v>3</v>
      </c>
      <c r="AC397" s="54">
        <v>3</v>
      </c>
      <c r="AD397" s="54">
        <v>3</v>
      </c>
      <c r="AE397" s="54">
        <v>3</v>
      </c>
      <c r="AF397" s="54">
        <v>4</v>
      </c>
      <c r="AG397" s="54">
        <v>4</v>
      </c>
      <c r="AH397" s="54">
        <v>4</v>
      </c>
      <c r="AI397" s="54">
        <v>3</v>
      </c>
      <c r="AJ397" s="54">
        <v>4</v>
      </c>
      <c r="AK397" s="54">
        <v>4</v>
      </c>
      <c r="AL397" s="54">
        <v>4</v>
      </c>
      <c r="AM397" s="54">
        <v>2</v>
      </c>
      <c r="AN397" s="54">
        <v>3</v>
      </c>
      <c r="AO397" s="54">
        <v>4</v>
      </c>
      <c r="AP397" s="54">
        <v>2</v>
      </c>
      <c r="AQ397" s="54">
        <v>3</v>
      </c>
      <c r="AR397" s="54">
        <v>2</v>
      </c>
      <c r="AS397" s="54">
        <v>2</v>
      </c>
      <c r="AT397" s="54">
        <v>2</v>
      </c>
      <c r="AU397" s="54">
        <v>3</v>
      </c>
      <c r="AV397" s="54">
        <v>3</v>
      </c>
      <c r="AW397" s="54">
        <v>2</v>
      </c>
      <c r="AX397" s="54">
        <v>3</v>
      </c>
      <c r="AY397" s="54">
        <v>3</v>
      </c>
      <c r="AZ397" s="54">
        <v>3</v>
      </c>
      <c r="BA397" s="54">
        <v>2</v>
      </c>
      <c r="BB397" s="54">
        <v>1</v>
      </c>
      <c r="BC397" s="54">
        <v>3</v>
      </c>
      <c r="BD397" s="54">
        <v>3</v>
      </c>
      <c r="BE397" s="54">
        <v>1</v>
      </c>
      <c r="BF397" s="54">
        <v>4</v>
      </c>
      <c r="BG397" s="54">
        <v>3</v>
      </c>
      <c r="BH397" s="54">
        <v>4</v>
      </c>
      <c r="BI397" s="54">
        <v>4</v>
      </c>
      <c r="BJ397" s="54">
        <v>4</v>
      </c>
      <c r="BK397" s="54">
        <v>4</v>
      </c>
      <c r="BL397" s="54">
        <v>4</v>
      </c>
      <c r="BM397" s="54">
        <v>4</v>
      </c>
      <c r="BN397" s="54">
        <v>4</v>
      </c>
      <c r="BO397" s="54">
        <v>1</v>
      </c>
      <c r="BP397" s="54">
        <v>2</v>
      </c>
      <c r="BQ397">
        <f t="shared" si="107"/>
        <v>32</v>
      </c>
      <c r="BR397">
        <f t="shared" si="101"/>
        <v>66</v>
      </c>
      <c r="BS397">
        <f t="shared" si="108"/>
        <v>29</v>
      </c>
    </row>
    <row r="398" spans="1:71" ht="15.75" customHeight="1" x14ac:dyDescent="0.35">
      <c r="A398" s="53">
        <v>43355.540752314817</v>
      </c>
      <c r="B398" s="19" t="s">
        <v>58</v>
      </c>
      <c r="C398" s="1" t="str">
        <f t="shared" si="102"/>
        <v>М</v>
      </c>
      <c r="D398" s="1" t="str">
        <f t="shared" si="103"/>
        <v>2. Усталый</v>
      </c>
      <c r="E398" s="1" t="str">
        <f t="shared" si="94"/>
        <v>3. Низкий</v>
      </c>
      <c r="F398" s="1" t="str">
        <f t="shared" si="104"/>
        <v>2. Ничотак</v>
      </c>
      <c r="G398" s="1" t="str">
        <f t="shared" si="95"/>
        <v>1. Легко заменим</v>
      </c>
      <c r="H398" s="1" t="str">
        <f t="shared" si="105"/>
        <v>2. Ну так...</v>
      </c>
      <c r="I398" s="1" t="str">
        <f t="shared" si="96"/>
        <v>2. Всяко-разно</v>
      </c>
      <c r="J398" t="str">
        <f t="shared" si="97"/>
        <v>2. Вроде был…</v>
      </c>
      <c r="K398" t="str">
        <f t="shared" si="98"/>
        <v>2. Средний</v>
      </c>
      <c r="L398" t="str">
        <f t="shared" si="99"/>
        <v>1. Отстой</v>
      </c>
      <c r="M398" t="str">
        <f t="shared" si="100"/>
        <v>1. Низкие ДУ</v>
      </c>
      <c r="N398" t="str">
        <f t="shared" si="106"/>
        <v>1. Ниче, подождут</v>
      </c>
      <c r="O398" s="54">
        <v>30</v>
      </c>
      <c r="P398" s="54">
        <v>11</v>
      </c>
      <c r="Q398" s="54">
        <v>1</v>
      </c>
      <c r="R398" s="54">
        <v>5</v>
      </c>
      <c r="S398" s="54">
        <v>8</v>
      </c>
      <c r="T398" s="54">
        <v>14</v>
      </c>
      <c r="U398" s="54">
        <v>3</v>
      </c>
      <c r="V398" s="54">
        <v>3</v>
      </c>
      <c r="W398" s="54">
        <v>4</v>
      </c>
      <c r="X398" s="54">
        <v>2</v>
      </c>
      <c r="Y398" s="54">
        <v>2</v>
      </c>
      <c r="Z398" s="54">
        <v>2</v>
      </c>
      <c r="AA398" s="54">
        <v>4</v>
      </c>
      <c r="AB398" s="54">
        <v>1</v>
      </c>
      <c r="AC398" s="54">
        <v>2</v>
      </c>
      <c r="AD398" s="54">
        <v>1</v>
      </c>
      <c r="AE398" s="54">
        <v>2</v>
      </c>
      <c r="AF398" s="54">
        <v>5</v>
      </c>
      <c r="AG398" s="54">
        <v>4</v>
      </c>
      <c r="AH398" s="54">
        <v>3</v>
      </c>
      <c r="AI398" s="54">
        <v>1</v>
      </c>
      <c r="AJ398" s="54">
        <v>2</v>
      </c>
      <c r="AK398" s="54">
        <v>3</v>
      </c>
      <c r="AL398" s="54">
        <v>1</v>
      </c>
      <c r="AM398" s="54">
        <v>1</v>
      </c>
      <c r="AN398" s="54">
        <v>3</v>
      </c>
      <c r="AO398" s="54">
        <v>4</v>
      </c>
      <c r="AP398" s="54">
        <v>4</v>
      </c>
      <c r="AQ398" s="54">
        <v>1</v>
      </c>
      <c r="AR398" s="54">
        <v>1</v>
      </c>
      <c r="AS398" s="54">
        <v>1</v>
      </c>
      <c r="AT398" s="54">
        <v>4</v>
      </c>
      <c r="AU398" s="54">
        <v>2</v>
      </c>
      <c r="AV398" s="54">
        <v>1</v>
      </c>
      <c r="AW398" s="54">
        <v>4</v>
      </c>
      <c r="AX398" s="54">
        <v>3</v>
      </c>
      <c r="AY398" s="54">
        <v>4</v>
      </c>
      <c r="AZ398" s="54">
        <v>4</v>
      </c>
      <c r="BA398" s="54">
        <v>2</v>
      </c>
      <c r="BB398" s="54">
        <v>2</v>
      </c>
      <c r="BC398" s="54">
        <v>2</v>
      </c>
      <c r="BD398" s="54">
        <v>1</v>
      </c>
      <c r="BE398" s="54">
        <v>1</v>
      </c>
      <c r="BF398" s="54">
        <v>4</v>
      </c>
      <c r="BG398" s="54">
        <v>2</v>
      </c>
      <c r="BH398" s="54">
        <v>1</v>
      </c>
      <c r="BI398" s="54">
        <v>3</v>
      </c>
      <c r="BJ398" s="54">
        <v>4</v>
      </c>
      <c r="BK398" s="54">
        <v>1</v>
      </c>
      <c r="BL398" s="54">
        <v>4</v>
      </c>
      <c r="BM398" s="54">
        <v>1</v>
      </c>
      <c r="BN398" s="54">
        <v>2</v>
      </c>
      <c r="BO398" s="54">
        <v>1</v>
      </c>
      <c r="BP398" s="54">
        <v>2</v>
      </c>
      <c r="BQ398">
        <f t="shared" si="107"/>
        <v>23</v>
      </c>
      <c r="BR398">
        <f t="shared" si="101"/>
        <v>55</v>
      </c>
      <c r="BS398">
        <f t="shared" si="108"/>
        <v>17</v>
      </c>
    </row>
    <row r="399" spans="1:71" ht="15.75" customHeight="1" x14ac:dyDescent="0.35">
      <c r="A399" s="53">
        <v>43355.54347222222</v>
      </c>
      <c r="B399" s="19" t="s">
        <v>58</v>
      </c>
      <c r="C399" s="1" t="str">
        <f t="shared" si="102"/>
        <v>???</v>
      </c>
      <c r="D399" s="1" t="str">
        <f t="shared" si="103"/>
        <v>1. Не уставший</v>
      </c>
      <c r="E399" s="1" t="str">
        <f t="shared" si="94"/>
        <v>2. Умеренный</v>
      </c>
      <c r="F399" s="1" t="str">
        <f t="shared" si="104"/>
        <v>2. Ничотак</v>
      </c>
      <c r="G399" s="1" t="str">
        <f t="shared" si="95"/>
        <v>1. Легко заменим</v>
      </c>
      <c r="H399" s="1" t="str">
        <f t="shared" si="105"/>
        <v>2. Ну так...</v>
      </c>
      <c r="I399" s="1" t="str">
        <f t="shared" si="96"/>
        <v>2. Всяко-разно</v>
      </c>
      <c r="J399" t="str">
        <f t="shared" si="97"/>
        <v>1. Недавно</v>
      </c>
      <c r="K399" t="str">
        <f t="shared" si="98"/>
        <v>2. Средний</v>
      </c>
      <c r="L399" t="str">
        <f t="shared" si="99"/>
        <v>3. Крута!!!</v>
      </c>
      <c r="M399" t="str">
        <f t="shared" si="100"/>
        <v>1. Низкие ДУ</v>
      </c>
      <c r="N399" t="str">
        <f t="shared" si="106"/>
        <v>1. Ниче, подождут</v>
      </c>
      <c r="O399" s="54">
        <v>37</v>
      </c>
      <c r="P399" s="54">
        <v>20</v>
      </c>
      <c r="Q399" s="54">
        <v>2</v>
      </c>
      <c r="R399" s="54">
        <v>5</v>
      </c>
      <c r="S399" s="54">
        <v>2</v>
      </c>
      <c r="T399" s="54">
        <v>14</v>
      </c>
      <c r="U399" s="54">
        <v>7</v>
      </c>
      <c r="V399" s="54">
        <v>3</v>
      </c>
      <c r="W399" s="54">
        <v>4</v>
      </c>
      <c r="X399" s="54">
        <v>2</v>
      </c>
      <c r="Y399" s="54">
        <v>1</v>
      </c>
      <c r="Z399" s="54">
        <v>5</v>
      </c>
      <c r="AA399" s="54">
        <v>2</v>
      </c>
      <c r="AB399" s="54">
        <v>2</v>
      </c>
      <c r="AC399" s="54">
        <v>2</v>
      </c>
      <c r="AD399" s="54">
        <v>1</v>
      </c>
      <c r="AE399" s="54">
        <v>4</v>
      </c>
      <c r="AF399" s="54">
        <v>5</v>
      </c>
      <c r="AG399" s="54">
        <v>2</v>
      </c>
      <c r="AH399" s="54">
        <v>4</v>
      </c>
      <c r="AI399" s="54">
        <v>3</v>
      </c>
      <c r="AJ399" s="54">
        <v>1</v>
      </c>
      <c r="AK399" s="54">
        <v>3</v>
      </c>
      <c r="AL399" s="54">
        <v>2</v>
      </c>
      <c r="AM399" s="54">
        <v>4</v>
      </c>
      <c r="AN399" s="54">
        <v>4</v>
      </c>
      <c r="AO399" s="54">
        <v>4</v>
      </c>
      <c r="AP399" s="54">
        <v>4</v>
      </c>
      <c r="AQ399" s="54">
        <v>1</v>
      </c>
      <c r="AR399" s="54">
        <v>1</v>
      </c>
      <c r="AS399" s="54">
        <v>1</v>
      </c>
      <c r="AT399" s="54">
        <v>2</v>
      </c>
      <c r="AU399" s="54">
        <v>4</v>
      </c>
      <c r="AV399" s="54">
        <v>1</v>
      </c>
      <c r="AW399" s="54">
        <v>4</v>
      </c>
      <c r="AX399" s="54">
        <v>4</v>
      </c>
      <c r="AY399" s="54">
        <v>4</v>
      </c>
      <c r="AZ399" s="54">
        <v>1</v>
      </c>
      <c r="BA399" s="54">
        <v>4</v>
      </c>
      <c r="BB399" s="54">
        <v>2</v>
      </c>
      <c r="BC399" s="54">
        <v>1</v>
      </c>
      <c r="BD399" s="54">
        <v>1</v>
      </c>
      <c r="BE399" s="54">
        <v>2</v>
      </c>
      <c r="BF399" s="54">
        <v>5</v>
      </c>
      <c r="BG399" s="54">
        <v>3</v>
      </c>
      <c r="BH399" s="54">
        <v>1</v>
      </c>
      <c r="BI399" s="54">
        <v>5</v>
      </c>
      <c r="BJ399" s="54">
        <v>1</v>
      </c>
      <c r="BK399" s="54">
        <v>5</v>
      </c>
      <c r="BL399" s="54">
        <v>1</v>
      </c>
      <c r="BM399" s="54">
        <v>2</v>
      </c>
      <c r="BN399" s="54">
        <v>1</v>
      </c>
      <c r="BO399" s="54">
        <v>1</v>
      </c>
      <c r="BP399" s="54">
        <v>2</v>
      </c>
      <c r="BQ399">
        <f t="shared" si="107"/>
        <v>20</v>
      </c>
      <c r="BR399">
        <f t="shared" si="101"/>
        <v>62</v>
      </c>
      <c r="BS399">
        <f t="shared" si="108"/>
        <v>17</v>
      </c>
    </row>
    <row r="400" spans="1:71" ht="15.75" customHeight="1" x14ac:dyDescent="0.35">
      <c r="A400" s="53">
        <v>43355.549062500002</v>
      </c>
      <c r="B400" s="19" t="s">
        <v>59</v>
      </c>
      <c r="C400" s="1" t="str">
        <f t="shared" si="102"/>
        <v>М</v>
      </c>
      <c r="D400" s="1" t="str">
        <f t="shared" si="103"/>
        <v>1. Не уставший</v>
      </c>
      <c r="E400" s="1" t="str">
        <f t="shared" si="94"/>
        <v>3. Низкий</v>
      </c>
      <c r="F400" s="1" t="str">
        <f t="shared" si="104"/>
        <v>1. Молодой</v>
      </c>
      <c r="G400" s="1" t="str">
        <f t="shared" si="95"/>
        <v>2. Хрен знает</v>
      </c>
      <c r="H400" s="1" t="str">
        <f t="shared" si="105"/>
        <v>3. Люблю</v>
      </c>
      <c r="I400" s="1" t="str">
        <f t="shared" si="96"/>
        <v>2. Всяко-разно</v>
      </c>
      <c r="J400" t="str">
        <f t="shared" si="97"/>
        <v>1. Недавно</v>
      </c>
      <c r="K400" t="str">
        <f t="shared" si="98"/>
        <v>1. КороткийНедавно</v>
      </c>
      <c r="L400" t="str">
        <f t="shared" si="99"/>
        <v>3. Крута!!!</v>
      </c>
      <c r="M400" t="str">
        <f t="shared" si="100"/>
        <v>1. Низкие ДУ</v>
      </c>
      <c r="N400" t="str">
        <f t="shared" si="106"/>
        <v>1. Ниче, подождут</v>
      </c>
      <c r="O400" s="54">
        <v>29</v>
      </c>
      <c r="P400" s="54">
        <v>12</v>
      </c>
      <c r="Q400" s="54">
        <v>1</v>
      </c>
      <c r="R400" s="54">
        <v>6</v>
      </c>
      <c r="S400" s="54">
        <v>1</v>
      </c>
      <c r="T400" s="54">
        <v>1</v>
      </c>
      <c r="U400" s="54">
        <v>6</v>
      </c>
      <c r="V400" s="54">
        <v>5</v>
      </c>
      <c r="W400" s="54">
        <v>2</v>
      </c>
      <c r="X400" s="54">
        <v>2</v>
      </c>
      <c r="Y400" s="54">
        <v>2</v>
      </c>
      <c r="Z400" s="54">
        <v>4</v>
      </c>
      <c r="AA400" s="54">
        <v>2</v>
      </c>
      <c r="AB400" s="54">
        <v>1</v>
      </c>
      <c r="AC400" s="54">
        <v>1</v>
      </c>
      <c r="AD400" s="54">
        <v>1</v>
      </c>
      <c r="AE400" s="54">
        <v>1</v>
      </c>
      <c r="AF400" s="54">
        <v>4</v>
      </c>
      <c r="AG400" s="54">
        <v>3</v>
      </c>
      <c r="AH400" s="54">
        <v>3</v>
      </c>
      <c r="AI400" s="54">
        <v>2</v>
      </c>
      <c r="AJ400" s="54">
        <v>2</v>
      </c>
      <c r="AK400" s="54">
        <v>2</v>
      </c>
      <c r="AL400" s="54">
        <v>2</v>
      </c>
      <c r="AM400" s="54">
        <v>2</v>
      </c>
      <c r="AN400" s="54">
        <v>3</v>
      </c>
      <c r="AO400" s="54">
        <v>3</v>
      </c>
      <c r="AP400" s="54">
        <v>2</v>
      </c>
      <c r="AQ400" s="54">
        <v>2</v>
      </c>
      <c r="AR400" s="54">
        <v>2</v>
      </c>
      <c r="AS400" s="54">
        <v>1</v>
      </c>
      <c r="AT400" s="54">
        <v>1</v>
      </c>
      <c r="AU400" s="54">
        <v>1</v>
      </c>
      <c r="AV400" s="54">
        <v>1</v>
      </c>
      <c r="AW400" s="54">
        <v>1</v>
      </c>
      <c r="AX400" s="54">
        <v>2</v>
      </c>
      <c r="AY400" s="54">
        <v>2</v>
      </c>
      <c r="AZ400" s="54">
        <v>2</v>
      </c>
      <c r="BA400" s="54">
        <v>2</v>
      </c>
      <c r="BB400" s="54">
        <v>2</v>
      </c>
      <c r="BC400" s="54">
        <v>2</v>
      </c>
      <c r="BD400" s="54">
        <v>1</v>
      </c>
      <c r="BE400" s="54">
        <v>1</v>
      </c>
      <c r="BF400" s="54">
        <v>5</v>
      </c>
      <c r="BG400" s="54">
        <v>5</v>
      </c>
      <c r="BH400" s="54">
        <v>3</v>
      </c>
      <c r="BI400" s="54">
        <v>1</v>
      </c>
      <c r="BJ400" s="54">
        <v>1</v>
      </c>
      <c r="BK400" s="54">
        <v>1</v>
      </c>
      <c r="BL400" s="54">
        <v>2</v>
      </c>
      <c r="BM400" s="54">
        <v>1</v>
      </c>
      <c r="BN400" s="54">
        <v>1</v>
      </c>
      <c r="BO400" s="54">
        <v>1</v>
      </c>
      <c r="BP400" s="54">
        <v>4</v>
      </c>
      <c r="BQ400">
        <f t="shared" si="107"/>
        <v>16</v>
      </c>
      <c r="BR400">
        <f t="shared" si="101"/>
        <v>44</v>
      </c>
      <c r="BS400">
        <f t="shared" si="108"/>
        <v>11</v>
      </c>
    </row>
    <row r="401" spans="1:71" ht="15.75" customHeight="1" x14ac:dyDescent="0.35">
      <c r="A401" s="53">
        <v>43355.558946759258</v>
      </c>
      <c r="B401" s="19" t="s">
        <v>58</v>
      </c>
      <c r="C401" s="1" t="str">
        <f t="shared" si="102"/>
        <v>М</v>
      </c>
      <c r="D401" s="1" t="str">
        <f t="shared" si="103"/>
        <v>2. Усталый</v>
      </c>
      <c r="E401" s="1" t="str">
        <f t="shared" si="94"/>
        <v>1. Высокий</v>
      </c>
      <c r="F401" s="1" t="str">
        <f t="shared" si="104"/>
        <v>2. Ничотак</v>
      </c>
      <c r="G401" s="1" t="str">
        <f t="shared" si="95"/>
        <v>2. Хрен знает</v>
      </c>
      <c r="H401" s="1" t="str">
        <f t="shared" si="105"/>
        <v>2. Ну так...</v>
      </c>
      <c r="I401" s="1" t="str">
        <f t="shared" si="96"/>
        <v>2. Всяко-разно</v>
      </c>
      <c r="J401" t="str">
        <f t="shared" si="97"/>
        <v>2. Вроде был…</v>
      </c>
      <c r="K401" t="str">
        <f t="shared" si="98"/>
        <v>1. КороткийНедавно</v>
      </c>
      <c r="L401" t="str">
        <f t="shared" si="99"/>
        <v>3. Крута!!!</v>
      </c>
      <c r="M401" t="str">
        <f t="shared" si="100"/>
        <v>3. нимагубезпочты</v>
      </c>
      <c r="N401" t="str">
        <f t="shared" si="106"/>
        <v>3. Простойэтоплоха!</v>
      </c>
      <c r="O401" s="54">
        <v>44</v>
      </c>
      <c r="P401" s="54">
        <v>16</v>
      </c>
      <c r="Q401" s="54">
        <v>1</v>
      </c>
      <c r="R401" s="54">
        <v>5</v>
      </c>
      <c r="S401" s="54">
        <v>17</v>
      </c>
      <c r="T401" s="54">
        <v>3</v>
      </c>
      <c r="U401" s="54">
        <v>7</v>
      </c>
      <c r="V401" s="54">
        <v>5</v>
      </c>
      <c r="W401" s="54">
        <v>4</v>
      </c>
      <c r="X401" s="54">
        <v>3</v>
      </c>
      <c r="Y401" s="54">
        <v>3</v>
      </c>
      <c r="Z401" s="54">
        <v>4</v>
      </c>
      <c r="AA401" s="54">
        <v>4</v>
      </c>
      <c r="AB401" s="54">
        <v>4</v>
      </c>
      <c r="AC401" s="54">
        <v>2</v>
      </c>
      <c r="AD401" s="54">
        <v>2</v>
      </c>
      <c r="AE401" s="54">
        <v>3</v>
      </c>
      <c r="AF401" s="54">
        <v>3</v>
      </c>
      <c r="AG401" s="54">
        <v>4</v>
      </c>
      <c r="AH401" s="54">
        <v>4</v>
      </c>
      <c r="AI401" s="54">
        <v>3</v>
      </c>
      <c r="AJ401" s="54">
        <v>3</v>
      </c>
      <c r="AK401" s="54">
        <v>2</v>
      </c>
      <c r="AL401" s="54">
        <v>3</v>
      </c>
      <c r="AM401" s="54">
        <v>2</v>
      </c>
      <c r="AN401" s="54">
        <v>2</v>
      </c>
      <c r="AO401" s="54">
        <v>4</v>
      </c>
      <c r="AP401" s="54">
        <v>4</v>
      </c>
      <c r="AQ401" s="54">
        <v>3</v>
      </c>
      <c r="AR401" s="54">
        <v>2</v>
      </c>
      <c r="AS401" s="54">
        <v>1</v>
      </c>
      <c r="AT401" s="54">
        <v>2</v>
      </c>
      <c r="AU401" s="54">
        <v>4</v>
      </c>
      <c r="AV401" s="54">
        <v>2</v>
      </c>
      <c r="AW401" s="54">
        <v>3</v>
      </c>
      <c r="AX401" s="54">
        <v>4</v>
      </c>
      <c r="AY401" s="54">
        <v>3</v>
      </c>
      <c r="AZ401" s="54">
        <v>4</v>
      </c>
      <c r="BA401" s="54">
        <v>2</v>
      </c>
      <c r="BB401" s="54">
        <v>3</v>
      </c>
      <c r="BC401" s="54">
        <v>4</v>
      </c>
      <c r="BD401" s="54">
        <v>4</v>
      </c>
      <c r="BE401" s="54">
        <v>2</v>
      </c>
      <c r="BF401" s="54">
        <v>4</v>
      </c>
      <c r="BG401" s="54">
        <v>4</v>
      </c>
      <c r="BH401" s="54">
        <v>3</v>
      </c>
      <c r="BI401" s="54">
        <v>4</v>
      </c>
      <c r="BJ401" s="54">
        <v>4</v>
      </c>
      <c r="BK401" s="54">
        <v>4</v>
      </c>
      <c r="BL401" s="54">
        <v>5</v>
      </c>
      <c r="BM401" s="54">
        <v>5</v>
      </c>
      <c r="BN401" s="54">
        <v>5</v>
      </c>
      <c r="BO401" s="54">
        <v>3</v>
      </c>
      <c r="BP401" s="54">
        <v>4</v>
      </c>
      <c r="BQ401">
        <f t="shared" si="107"/>
        <v>30</v>
      </c>
      <c r="BR401">
        <f t="shared" si="101"/>
        <v>70</v>
      </c>
      <c r="BS401">
        <f t="shared" si="108"/>
        <v>33</v>
      </c>
    </row>
    <row r="402" spans="1:71" ht="15.75" customHeight="1" x14ac:dyDescent="0.35">
      <c r="A402" s="53">
        <v>43355.559363425928</v>
      </c>
      <c r="B402" s="19" t="s">
        <v>58</v>
      </c>
      <c r="C402" s="1" t="str">
        <f t="shared" si="102"/>
        <v>ЖКСП</v>
      </c>
      <c r="D402" s="1" t="str">
        <f t="shared" si="103"/>
        <v>3. В загоне</v>
      </c>
      <c r="E402" s="1" t="str">
        <f t="shared" si="94"/>
        <v>1. Высокий</v>
      </c>
      <c r="F402" s="1" t="str">
        <f t="shared" si="104"/>
        <v>2. Ничотак</v>
      </c>
      <c r="G402" s="1" t="str">
        <f t="shared" si="95"/>
        <v>2. Хрен знает</v>
      </c>
      <c r="H402" s="1" t="str">
        <f t="shared" si="105"/>
        <v>3. Люблю</v>
      </c>
      <c r="I402" s="1" t="str">
        <f t="shared" si="96"/>
        <v>3. Нервяка</v>
      </c>
      <c r="J402" t="str">
        <f t="shared" si="97"/>
        <v>2. Вроде был…</v>
      </c>
      <c r="K402" t="str">
        <f t="shared" si="98"/>
        <v>2. Средний</v>
      </c>
      <c r="L402" t="str">
        <f t="shared" si="99"/>
        <v>3. Крута!!!</v>
      </c>
      <c r="M402" t="str">
        <f t="shared" si="100"/>
        <v>1. Низкие ДУ</v>
      </c>
      <c r="N402" t="str">
        <f t="shared" si="106"/>
        <v>1. Ниче, подождут</v>
      </c>
      <c r="O402" s="54">
        <v>43</v>
      </c>
      <c r="P402" s="54">
        <v>21</v>
      </c>
      <c r="Q402" s="54">
        <v>9</v>
      </c>
      <c r="R402" s="54">
        <v>6</v>
      </c>
      <c r="S402" s="54">
        <v>6</v>
      </c>
      <c r="T402" s="54">
        <v>14</v>
      </c>
      <c r="U402" s="54">
        <v>6</v>
      </c>
      <c r="V402" s="54">
        <v>6</v>
      </c>
      <c r="W402" s="54">
        <v>5</v>
      </c>
      <c r="X402" s="54">
        <v>4</v>
      </c>
      <c r="Y402" s="54">
        <v>4</v>
      </c>
      <c r="Z402" s="54">
        <v>2</v>
      </c>
      <c r="AA402" s="54">
        <v>4</v>
      </c>
      <c r="AB402" s="54">
        <v>4</v>
      </c>
      <c r="AC402" s="54">
        <v>2</v>
      </c>
      <c r="AD402" s="54">
        <v>4</v>
      </c>
      <c r="AE402" s="54">
        <v>3</v>
      </c>
      <c r="AF402" s="54">
        <v>4</v>
      </c>
      <c r="AG402" s="54">
        <v>3</v>
      </c>
      <c r="AH402" s="54">
        <v>3</v>
      </c>
      <c r="AI402" s="54">
        <v>4</v>
      </c>
      <c r="AJ402" s="54">
        <v>4</v>
      </c>
      <c r="AK402" s="54">
        <v>4</v>
      </c>
      <c r="AL402" s="54">
        <v>3</v>
      </c>
      <c r="AM402" s="54">
        <v>4</v>
      </c>
      <c r="AN402" s="54">
        <v>4</v>
      </c>
      <c r="AO402" s="54">
        <v>4</v>
      </c>
      <c r="AP402" s="54">
        <v>4</v>
      </c>
      <c r="AQ402" s="54">
        <v>3</v>
      </c>
      <c r="AR402" s="54">
        <v>4</v>
      </c>
      <c r="AS402" s="54">
        <v>1</v>
      </c>
      <c r="AT402" s="54">
        <v>4</v>
      </c>
      <c r="AU402" s="54">
        <v>2</v>
      </c>
      <c r="AV402" s="54">
        <v>4</v>
      </c>
      <c r="AW402" s="54">
        <v>4</v>
      </c>
      <c r="AX402" s="54">
        <v>4</v>
      </c>
      <c r="AY402" s="54">
        <v>4</v>
      </c>
      <c r="AZ402" s="54">
        <v>4</v>
      </c>
      <c r="BA402" s="54">
        <v>2</v>
      </c>
      <c r="BB402" s="54">
        <v>3</v>
      </c>
      <c r="BC402" s="54">
        <v>4</v>
      </c>
      <c r="BD402" s="54">
        <v>4</v>
      </c>
      <c r="BE402" s="54">
        <v>1</v>
      </c>
      <c r="BF402" s="54">
        <v>5</v>
      </c>
      <c r="BG402" s="54">
        <v>1</v>
      </c>
      <c r="BH402" s="54">
        <v>3</v>
      </c>
      <c r="BI402" s="54">
        <v>2</v>
      </c>
      <c r="BJ402" s="54">
        <v>1</v>
      </c>
      <c r="BK402" s="54">
        <v>1</v>
      </c>
      <c r="BL402" s="54">
        <v>1</v>
      </c>
      <c r="BM402" s="54">
        <v>2</v>
      </c>
      <c r="BN402" s="54">
        <v>1</v>
      </c>
      <c r="BO402" s="54">
        <v>1</v>
      </c>
      <c r="BP402" s="54">
        <v>5</v>
      </c>
      <c r="BQ402">
        <f t="shared" si="107"/>
        <v>36</v>
      </c>
      <c r="BR402">
        <f t="shared" si="101"/>
        <v>82</v>
      </c>
      <c r="BS402">
        <f t="shared" si="108"/>
        <v>12</v>
      </c>
    </row>
    <row r="403" spans="1:71" ht="15.75" customHeight="1" x14ac:dyDescent="0.35">
      <c r="A403" s="53">
        <v>43355.560486111113</v>
      </c>
      <c r="B403" s="19" t="s">
        <v>59</v>
      </c>
      <c r="C403" s="1" t="str">
        <f t="shared" si="102"/>
        <v>ЖКСП</v>
      </c>
      <c r="D403" s="1" t="str">
        <f t="shared" si="103"/>
        <v>2. Усталый</v>
      </c>
      <c r="E403" s="1" t="str">
        <f t="shared" si="94"/>
        <v>1. Высокий</v>
      </c>
      <c r="F403" s="1" t="str">
        <f t="shared" si="104"/>
        <v>2. Ничотак</v>
      </c>
      <c r="G403" s="1" t="str">
        <f t="shared" si="95"/>
        <v>3. Не заменим</v>
      </c>
      <c r="H403" s="1" t="str">
        <f t="shared" si="105"/>
        <v>3. Люблю</v>
      </c>
      <c r="I403" s="1" t="str">
        <f t="shared" si="96"/>
        <v>2. Всяко-разно</v>
      </c>
      <c r="J403" t="str">
        <f t="shared" si="97"/>
        <v>3. Очень давно</v>
      </c>
      <c r="K403" t="str">
        <f t="shared" si="98"/>
        <v>2. Средний</v>
      </c>
      <c r="L403" t="str">
        <f t="shared" si="99"/>
        <v>2. Вроде был…</v>
      </c>
      <c r="M403" t="str">
        <f t="shared" si="100"/>
        <v>3. нимагубезпочты</v>
      </c>
      <c r="N403" t="str">
        <f t="shared" si="106"/>
        <v>3. Простойэтоплоха!</v>
      </c>
      <c r="O403" s="54">
        <v>43</v>
      </c>
      <c r="P403" s="54">
        <v>24</v>
      </c>
      <c r="Q403" s="54">
        <v>11</v>
      </c>
      <c r="R403" s="54">
        <v>7</v>
      </c>
      <c r="S403" s="54">
        <v>96</v>
      </c>
      <c r="T403" s="54">
        <v>12</v>
      </c>
      <c r="U403" s="54">
        <v>4</v>
      </c>
      <c r="V403" s="54">
        <v>4</v>
      </c>
      <c r="W403" s="54">
        <v>3</v>
      </c>
      <c r="X403" s="54">
        <v>3</v>
      </c>
      <c r="Y403" s="54">
        <v>3</v>
      </c>
      <c r="Z403" s="54">
        <v>3</v>
      </c>
      <c r="AA403" s="54">
        <v>3</v>
      </c>
      <c r="AB403" s="54">
        <v>2</v>
      </c>
      <c r="AC403" s="54">
        <v>3</v>
      </c>
      <c r="AD403" s="54">
        <v>2</v>
      </c>
      <c r="AE403" s="54">
        <v>3</v>
      </c>
      <c r="AF403" s="54">
        <v>3</v>
      </c>
      <c r="AG403" s="54">
        <v>2</v>
      </c>
      <c r="AH403" s="54">
        <v>4</v>
      </c>
      <c r="AI403" s="54">
        <v>3</v>
      </c>
      <c r="AJ403" s="54">
        <v>4</v>
      </c>
      <c r="AK403" s="54">
        <v>3</v>
      </c>
      <c r="AL403" s="54">
        <v>3</v>
      </c>
      <c r="AM403" s="54">
        <v>2</v>
      </c>
      <c r="AN403" s="54">
        <v>4</v>
      </c>
      <c r="AO403" s="54">
        <v>4</v>
      </c>
      <c r="AP403" s="54">
        <v>3</v>
      </c>
      <c r="AQ403" s="54">
        <v>4</v>
      </c>
      <c r="AR403" s="54">
        <v>3</v>
      </c>
      <c r="AS403" s="54">
        <v>3</v>
      </c>
      <c r="AT403" s="54">
        <v>2</v>
      </c>
      <c r="AU403" s="54">
        <v>3</v>
      </c>
      <c r="AV403" s="54">
        <v>3</v>
      </c>
      <c r="AW403" s="54">
        <v>4</v>
      </c>
      <c r="AX403" s="54">
        <v>4</v>
      </c>
      <c r="AY403" s="54">
        <v>4</v>
      </c>
      <c r="AZ403" s="54">
        <v>4</v>
      </c>
      <c r="BA403" s="54">
        <v>4</v>
      </c>
      <c r="BB403" s="54">
        <v>3</v>
      </c>
      <c r="BC403" s="54">
        <v>4</v>
      </c>
      <c r="BD403" s="54">
        <v>3</v>
      </c>
      <c r="BE403" s="54">
        <v>3</v>
      </c>
      <c r="BF403" s="54">
        <v>5</v>
      </c>
      <c r="BG403" s="54">
        <v>5</v>
      </c>
      <c r="BH403" s="54">
        <v>4</v>
      </c>
      <c r="BI403" s="54">
        <v>5</v>
      </c>
      <c r="BJ403" s="54">
        <v>5</v>
      </c>
      <c r="BK403" s="54">
        <v>5</v>
      </c>
      <c r="BL403" s="54">
        <v>3</v>
      </c>
      <c r="BM403" s="54">
        <v>5</v>
      </c>
      <c r="BN403" s="54">
        <v>5</v>
      </c>
      <c r="BO403" s="54">
        <v>3</v>
      </c>
      <c r="BP403" s="54">
        <v>7</v>
      </c>
      <c r="BQ403">
        <f t="shared" si="107"/>
        <v>28</v>
      </c>
      <c r="BR403">
        <f t="shared" si="101"/>
        <v>81</v>
      </c>
      <c r="BS403">
        <f t="shared" si="108"/>
        <v>35</v>
      </c>
    </row>
    <row r="404" spans="1:71" ht="15.75" customHeight="1" x14ac:dyDescent="0.35">
      <c r="A404" s="53">
        <v>43355.56108796296</v>
      </c>
      <c r="B404" s="19" t="s">
        <v>58</v>
      </c>
      <c r="C404" s="1" t="str">
        <f t="shared" si="102"/>
        <v>???</v>
      </c>
      <c r="D404" s="1" t="str">
        <f t="shared" si="103"/>
        <v>2. Усталый</v>
      </c>
      <c r="E404" s="1" t="str">
        <f t="shared" si="94"/>
        <v>1. Высокий</v>
      </c>
      <c r="F404" s="1" t="str">
        <f t="shared" si="104"/>
        <v>2. Ничотак</v>
      </c>
      <c r="G404" s="1" t="str">
        <f t="shared" si="95"/>
        <v>1. Легко заменим</v>
      </c>
      <c r="H404" s="1" t="str">
        <f t="shared" si="105"/>
        <v>3. Люблю</v>
      </c>
      <c r="I404" s="1" t="str">
        <f t="shared" si="96"/>
        <v>3. Нервяка</v>
      </c>
      <c r="J404" t="str">
        <f t="shared" si="97"/>
        <v>3. Очень давно</v>
      </c>
      <c r="K404" t="str">
        <f t="shared" si="98"/>
        <v>3. Большой</v>
      </c>
      <c r="L404" t="str">
        <f t="shared" si="99"/>
        <v>1. Отстой</v>
      </c>
      <c r="M404" t="str">
        <f t="shared" si="100"/>
        <v>2. Смешанно</v>
      </c>
      <c r="N404" t="str">
        <f t="shared" si="106"/>
        <v>3. Простойэтоплоха!</v>
      </c>
      <c r="O404" s="54">
        <v>44</v>
      </c>
      <c r="P404" s="54">
        <v>27</v>
      </c>
      <c r="Q404" s="54">
        <v>6</v>
      </c>
      <c r="R404" s="54">
        <v>6</v>
      </c>
      <c r="S404" s="54">
        <v>36</v>
      </c>
      <c r="T404" s="54">
        <v>24</v>
      </c>
      <c r="U404" s="54">
        <v>3</v>
      </c>
      <c r="V404" s="54">
        <v>6</v>
      </c>
      <c r="W404" s="54">
        <v>5</v>
      </c>
      <c r="X404" s="54">
        <v>4</v>
      </c>
      <c r="Y404" s="54">
        <v>1</v>
      </c>
      <c r="Z404" s="54">
        <v>3</v>
      </c>
      <c r="AA404" s="54">
        <v>4</v>
      </c>
      <c r="AB404" s="54">
        <v>2</v>
      </c>
      <c r="AC404" s="54">
        <v>2</v>
      </c>
      <c r="AD404" s="54">
        <v>2</v>
      </c>
      <c r="AE404" s="54">
        <v>2</v>
      </c>
      <c r="AF404" s="54">
        <v>4</v>
      </c>
      <c r="AG404" s="54">
        <v>3</v>
      </c>
      <c r="AH404" s="54">
        <v>3</v>
      </c>
      <c r="AI404" s="54">
        <v>3</v>
      </c>
      <c r="AJ404" s="54">
        <v>3</v>
      </c>
      <c r="AK404" s="54">
        <v>3</v>
      </c>
      <c r="AL404" s="54">
        <v>3</v>
      </c>
      <c r="AM404" s="54">
        <v>1</v>
      </c>
      <c r="AN404" s="54">
        <v>2</v>
      </c>
      <c r="AO404" s="54">
        <v>4</v>
      </c>
      <c r="AP404" s="54">
        <v>3</v>
      </c>
      <c r="AQ404" s="54">
        <v>3</v>
      </c>
      <c r="AR404" s="54">
        <v>3</v>
      </c>
      <c r="AS404" s="54">
        <v>3</v>
      </c>
      <c r="AT404" s="54">
        <v>2</v>
      </c>
      <c r="AU404" s="54">
        <v>3</v>
      </c>
      <c r="AV404" s="54">
        <v>3</v>
      </c>
      <c r="AW404" s="54">
        <v>3</v>
      </c>
      <c r="AX404" s="54">
        <v>2</v>
      </c>
      <c r="AY404" s="54">
        <v>3</v>
      </c>
      <c r="AZ404" s="54">
        <v>3</v>
      </c>
      <c r="BA404" s="54">
        <v>2</v>
      </c>
      <c r="BB404" s="54">
        <v>2</v>
      </c>
      <c r="BC404" s="54">
        <v>3</v>
      </c>
      <c r="BD404" s="54">
        <v>4</v>
      </c>
      <c r="BE404" s="54">
        <v>4</v>
      </c>
      <c r="BF404" s="54">
        <v>5</v>
      </c>
      <c r="BG404" s="54">
        <v>3</v>
      </c>
      <c r="BH404" s="54">
        <v>3</v>
      </c>
      <c r="BI404" s="54">
        <v>4</v>
      </c>
      <c r="BJ404" s="54">
        <v>3</v>
      </c>
      <c r="BK404" s="54">
        <v>3</v>
      </c>
      <c r="BL404" s="54">
        <v>3</v>
      </c>
      <c r="BM404" s="54">
        <v>4</v>
      </c>
      <c r="BN404" s="54">
        <v>3</v>
      </c>
      <c r="BO404" s="54">
        <v>2</v>
      </c>
      <c r="BP404" s="54">
        <v>2</v>
      </c>
      <c r="BQ404">
        <f t="shared" si="107"/>
        <v>27</v>
      </c>
      <c r="BR404">
        <f t="shared" si="101"/>
        <v>68</v>
      </c>
      <c r="BS404">
        <f t="shared" si="108"/>
        <v>25</v>
      </c>
    </row>
    <row r="405" spans="1:71" ht="15.75" customHeight="1" x14ac:dyDescent="0.35">
      <c r="A405" s="53">
        <v>43355.596944444442</v>
      </c>
      <c r="B405" s="19" t="s">
        <v>58</v>
      </c>
      <c r="C405" s="1" t="str">
        <f t="shared" si="102"/>
        <v>???</v>
      </c>
      <c r="D405" s="1" t="str">
        <f t="shared" si="103"/>
        <v>3. В загоне</v>
      </c>
      <c r="E405" s="1" t="str">
        <f t="shared" si="94"/>
        <v>1. Высокий</v>
      </c>
      <c r="F405" s="1" t="str">
        <f t="shared" si="104"/>
        <v>2. Ничотак</v>
      </c>
      <c r="G405" s="1" t="str">
        <f t="shared" si="95"/>
        <v>1. Легко заменим</v>
      </c>
      <c r="H405" s="1" t="str">
        <f t="shared" si="105"/>
        <v>2. Ну так...</v>
      </c>
      <c r="I405" s="1" t="str">
        <f t="shared" si="96"/>
        <v>3. Нервяка</v>
      </c>
      <c r="J405" t="str">
        <f t="shared" si="97"/>
        <v>1. Недавно</v>
      </c>
      <c r="K405" t="str">
        <f t="shared" si="98"/>
        <v>1. КороткийНедавно</v>
      </c>
      <c r="L405" t="str">
        <f t="shared" si="99"/>
        <v>3. Крута!!!</v>
      </c>
      <c r="M405" t="str">
        <f t="shared" si="100"/>
        <v>3. нимагубезпочты</v>
      </c>
      <c r="N405" t="str">
        <f t="shared" si="106"/>
        <v>2. ну не знаю</v>
      </c>
      <c r="O405" s="54">
        <v>41</v>
      </c>
      <c r="P405" s="54">
        <v>20</v>
      </c>
      <c r="Q405" s="54">
        <v>2</v>
      </c>
      <c r="R405" s="54">
        <v>4</v>
      </c>
      <c r="S405" s="54">
        <v>3</v>
      </c>
      <c r="T405" s="54">
        <v>2</v>
      </c>
      <c r="U405" s="54">
        <v>7</v>
      </c>
      <c r="V405" s="54">
        <v>6</v>
      </c>
      <c r="W405" s="54">
        <v>5</v>
      </c>
      <c r="X405" s="54">
        <v>5</v>
      </c>
      <c r="Y405" s="54">
        <v>5</v>
      </c>
      <c r="Z405" s="54">
        <v>2</v>
      </c>
      <c r="AA405" s="54">
        <v>3</v>
      </c>
      <c r="AB405" s="54">
        <v>3</v>
      </c>
      <c r="AC405" s="54">
        <v>5</v>
      </c>
      <c r="AD405" s="54">
        <v>5</v>
      </c>
      <c r="AE405" s="54">
        <v>5</v>
      </c>
      <c r="AF405" s="54">
        <v>3</v>
      </c>
      <c r="AG405" s="54">
        <v>3</v>
      </c>
      <c r="AH405" s="54">
        <v>4</v>
      </c>
      <c r="AI405" s="54">
        <v>3</v>
      </c>
      <c r="AJ405" s="54">
        <v>4</v>
      </c>
      <c r="AK405" s="54">
        <v>4</v>
      </c>
      <c r="AL405" s="54">
        <v>3</v>
      </c>
      <c r="AM405" s="54">
        <v>4</v>
      </c>
      <c r="AN405" s="54">
        <v>4</v>
      </c>
      <c r="AO405" s="54">
        <v>4</v>
      </c>
      <c r="AP405" s="54">
        <v>3</v>
      </c>
      <c r="AQ405" s="54">
        <v>4</v>
      </c>
      <c r="AR405" s="54">
        <v>2</v>
      </c>
      <c r="AS405" s="54">
        <v>4</v>
      </c>
      <c r="AT405" s="54">
        <v>4</v>
      </c>
      <c r="AU405" s="54">
        <v>3</v>
      </c>
      <c r="AV405" s="54">
        <v>3</v>
      </c>
      <c r="AW405" s="54">
        <v>4</v>
      </c>
      <c r="AX405" s="54">
        <v>3</v>
      </c>
      <c r="AY405" s="54">
        <v>3</v>
      </c>
      <c r="AZ405" s="54">
        <v>4</v>
      </c>
      <c r="BA405" s="54">
        <v>3</v>
      </c>
      <c r="BB405" s="54">
        <v>3</v>
      </c>
      <c r="BC405" s="54">
        <v>4</v>
      </c>
      <c r="BD405" s="54">
        <v>4</v>
      </c>
      <c r="BE405" s="54">
        <v>4</v>
      </c>
      <c r="BF405" s="54">
        <v>5</v>
      </c>
      <c r="BG405" s="54">
        <v>3</v>
      </c>
      <c r="BH405" s="54">
        <v>5</v>
      </c>
      <c r="BI405" s="54">
        <v>3</v>
      </c>
      <c r="BJ405" s="54">
        <v>5</v>
      </c>
      <c r="BK405" s="54">
        <v>3</v>
      </c>
      <c r="BL405" s="54">
        <v>3</v>
      </c>
      <c r="BM405" s="54">
        <v>3</v>
      </c>
      <c r="BN405" s="54">
        <v>5</v>
      </c>
      <c r="BO405" s="54">
        <v>5</v>
      </c>
      <c r="BP405" s="54">
        <v>1</v>
      </c>
      <c r="BQ405">
        <f t="shared" si="107"/>
        <v>43</v>
      </c>
      <c r="BR405">
        <f t="shared" si="101"/>
        <v>85</v>
      </c>
      <c r="BS405">
        <f t="shared" si="108"/>
        <v>32</v>
      </c>
    </row>
    <row r="406" spans="1:71" ht="15.75" customHeight="1" x14ac:dyDescent="0.35">
      <c r="A406" s="53">
        <v>43355.612534722219</v>
      </c>
      <c r="B406" s="19" t="s">
        <v>58</v>
      </c>
      <c r="C406" s="1" t="str">
        <f t="shared" si="102"/>
        <v>???</v>
      </c>
      <c r="D406" s="1" t="str">
        <f t="shared" si="103"/>
        <v>2. Усталый</v>
      </c>
      <c r="E406" s="1" t="str">
        <f t="shared" si="94"/>
        <v>3. Низкий</v>
      </c>
      <c r="F406" s="1" t="str">
        <f t="shared" si="104"/>
        <v>2. Ничотак</v>
      </c>
      <c r="G406" s="1" t="str">
        <f t="shared" si="95"/>
        <v>2. Хрен знает</v>
      </c>
      <c r="H406" s="1" t="str">
        <f t="shared" si="105"/>
        <v>3. Люблю</v>
      </c>
      <c r="I406" s="1" t="str">
        <f t="shared" si="96"/>
        <v>3. Нервяка</v>
      </c>
      <c r="J406" t="str">
        <f t="shared" si="97"/>
        <v>1. Недавно</v>
      </c>
      <c r="K406" t="str">
        <f t="shared" si="98"/>
        <v>3. Большой</v>
      </c>
      <c r="L406" t="str">
        <f t="shared" si="99"/>
        <v>3. Крута!!!</v>
      </c>
      <c r="M406" t="str">
        <f t="shared" si="100"/>
        <v>1. Низкие ДУ</v>
      </c>
      <c r="N406" t="str">
        <f t="shared" si="106"/>
        <v>1. Ниче, подождут</v>
      </c>
      <c r="O406" s="54">
        <v>35</v>
      </c>
      <c r="P406" s="54">
        <v>15</v>
      </c>
      <c r="Q406" s="54">
        <v>2</v>
      </c>
      <c r="R406" s="54">
        <v>6</v>
      </c>
      <c r="S406" s="54">
        <v>2</v>
      </c>
      <c r="T406" s="54">
        <v>21</v>
      </c>
      <c r="U406" s="54">
        <v>6</v>
      </c>
      <c r="V406" s="54">
        <v>6</v>
      </c>
      <c r="W406" s="54">
        <v>4</v>
      </c>
      <c r="X406" s="54">
        <v>2</v>
      </c>
      <c r="Y406" s="54">
        <v>3</v>
      </c>
      <c r="Z406" s="54">
        <v>3</v>
      </c>
      <c r="AA406" s="54">
        <v>3</v>
      </c>
      <c r="AB406" s="54">
        <v>2</v>
      </c>
      <c r="AC406" s="54">
        <v>2</v>
      </c>
      <c r="AD406" s="54">
        <v>1</v>
      </c>
      <c r="AE406" s="54">
        <v>2</v>
      </c>
      <c r="AF406" s="54">
        <v>5</v>
      </c>
      <c r="AG406" s="54">
        <v>2</v>
      </c>
      <c r="AH406" s="54">
        <v>2</v>
      </c>
      <c r="AI406" s="54">
        <v>2</v>
      </c>
      <c r="AJ406" s="54">
        <v>1</v>
      </c>
      <c r="AK406" s="54">
        <v>2</v>
      </c>
      <c r="AL406" s="54">
        <v>1</v>
      </c>
      <c r="AM406" s="54">
        <v>3</v>
      </c>
      <c r="AN406" s="54">
        <v>1</v>
      </c>
      <c r="AO406" s="54">
        <v>2</v>
      </c>
      <c r="AP406" s="54">
        <v>3</v>
      </c>
      <c r="AQ406" s="54">
        <v>3</v>
      </c>
      <c r="AR406" s="54">
        <v>1</v>
      </c>
      <c r="AS406" s="54">
        <v>2</v>
      </c>
      <c r="AT406" s="54">
        <v>1</v>
      </c>
      <c r="AU406" s="54">
        <v>4</v>
      </c>
      <c r="AV406" s="54">
        <v>2</v>
      </c>
      <c r="AW406" s="54">
        <v>1</v>
      </c>
      <c r="AX406" s="54">
        <v>4</v>
      </c>
      <c r="AY406" s="54">
        <v>1</v>
      </c>
      <c r="AZ406" s="54">
        <v>4</v>
      </c>
      <c r="BA406" s="54">
        <v>2</v>
      </c>
      <c r="BB406" s="54">
        <v>1</v>
      </c>
      <c r="BC406" s="54">
        <v>4</v>
      </c>
      <c r="BD406" s="54">
        <v>3</v>
      </c>
      <c r="BE406" s="54">
        <v>3</v>
      </c>
      <c r="BF406" s="54">
        <v>3</v>
      </c>
      <c r="BG406" s="54">
        <v>3</v>
      </c>
      <c r="BH406" s="54">
        <v>2</v>
      </c>
      <c r="BI406" s="54">
        <v>2</v>
      </c>
      <c r="BJ406" s="54">
        <v>1</v>
      </c>
      <c r="BK406" s="54">
        <v>1</v>
      </c>
      <c r="BL406" s="54">
        <v>1</v>
      </c>
      <c r="BM406" s="54">
        <v>1</v>
      </c>
      <c r="BN406" s="54">
        <v>4</v>
      </c>
      <c r="BO406" s="54">
        <v>1</v>
      </c>
      <c r="BP406" s="54">
        <v>4</v>
      </c>
      <c r="BQ406">
        <f t="shared" si="107"/>
        <v>23</v>
      </c>
      <c r="BR406">
        <f t="shared" si="101"/>
        <v>53</v>
      </c>
      <c r="BS406">
        <f t="shared" si="108"/>
        <v>13</v>
      </c>
    </row>
    <row r="407" spans="1:71" ht="15.75" customHeight="1" x14ac:dyDescent="0.35">
      <c r="A407" s="53">
        <v>43355.612951388888</v>
      </c>
      <c r="B407" s="19" t="s">
        <v>58</v>
      </c>
      <c r="C407" s="1" t="str">
        <f t="shared" si="102"/>
        <v>???</v>
      </c>
      <c r="D407" s="1" t="str">
        <f t="shared" si="103"/>
        <v>1. Не уставший</v>
      </c>
      <c r="E407" s="1" t="str">
        <f t="shared" si="94"/>
        <v>3. Низкий</v>
      </c>
      <c r="F407" s="1" t="str">
        <f t="shared" si="104"/>
        <v>2. Ничотак</v>
      </c>
      <c r="G407" s="1" t="str">
        <f t="shared" si="95"/>
        <v>3. Не заменим</v>
      </c>
      <c r="H407" s="1" t="str">
        <f t="shared" si="105"/>
        <v>3. Люблю</v>
      </c>
      <c r="I407" s="1" t="str">
        <f t="shared" si="96"/>
        <v>3. Нервяка</v>
      </c>
      <c r="J407" t="str">
        <f t="shared" si="97"/>
        <v>2. Вроде был…</v>
      </c>
      <c r="K407" t="str">
        <f t="shared" si="98"/>
        <v>2. Средний</v>
      </c>
      <c r="L407" t="str">
        <f t="shared" si="99"/>
        <v>3. Крута!!!</v>
      </c>
      <c r="M407" t="str">
        <f t="shared" si="100"/>
        <v>1. Низкие ДУ</v>
      </c>
      <c r="N407" t="str">
        <f t="shared" si="106"/>
        <v>1. Ниче, подождут</v>
      </c>
      <c r="O407" s="54">
        <v>36</v>
      </c>
      <c r="P407" s="54">
        <v>19</v>
      </c>
      <c r="Q407" s="54">
        <v>3</v>
      </c>
      <c r="R407" s="54">
        <v>7</v>
      </c>
      <c r="S407" s="54">
        <v>13</v>
      </c>
      <c r="T407" s="54">
        <v>14</v>
      </c>
      <c r="U407" s="54">
        <v>7</v>
      </c>
      <c r="V407" s="54">
        <v>7</v>
      </c>
      <c r="W407" s="54">
        <v>4</v>
      </c>
      <c r="X407" s="54">
        <v>3</v>
      </c>
      <c r="Y407" s="54">
        <v>1</v>
      </c>
      <c r="Z407" s="54">
        <v>4</v>
      </c>
      <c r="AA407" s="54">
        <v>4</v>
      </c>
      <c r="AB407" s="54">
        <v>1</v>
      </c>
      <c r="AC407" s="54">
        <v>1</v>
      </c>
      <c r="AD407" s="54">
        <v>2</v>
      </c>
      <c r="AE407" s="54">
        <v>2</v>
      </c>
      <c r="AF407" s="54">
        <v>4</v>
      </c>
      <c r="AG407" s="54">
        <v>2</v>
      </c>
      <c r="AH407" s="54">
        <v>2</v>
      </c>
      <c r="AI407" s="54">
        <v>2</v>
      </c>
      <c r="AJ407" s="54">
        <v>2</v>
      </c>
      <c r="AK407" s="54">
        <v>2</v>
      </c>
      <c r="AL407" s="54">
        <v>2</v>
      </c>
      <c r="AM407" s="54">
        <v>1</v>
      </c>
      <c r="AN407" s="54">
        <v>1</v>
      </c>
      <c r="AO407" s="54">
        <v>4</v>
      </c>
      <c r="AP407" s="54">
        <v>4</v>
      </c>
      <c r="AQ407" s="54">
        <v>2</v>
      </c>
      <c r="AR407" s="54">
        <v>2</v>
      </c>
      <c r="AS407" s="54">
        <v>1</v>
      </c>
      <c r="AT407" s="54">
        <v>2</v>
      </c>
      <c r="AU407" s="54">
        <v>2</v>
      </c>
      <c r="AV407" s="54">
        <v>2</v>
      </c>
      <c r="AW407" s="54">
        <v>4</v>
      </c>
      <c r="AX407" s="54">
        <v>3</v>
      </c>
      <c r="AY407" s="54">
        <v>2</v>
      </c>
      <c r="AZ407" s="54">
        <v>3</v>
      </c>
      <c r="BA407" s="54">
        <v>2</v>
      </c>
      <c r="BB407" s="54">
        <v>2</v>
      </c>
      <c r="BC407" s="54">
        <v>3</v>
      </c>
      <c r="BD407" s="54">
        <v>3</v>
      </c>
      <c r="BE407" s="54">
        <v>2</v>
      </c>
      <c r="BF407" s="54">
        <v>3</v>
      </c>
      <c r="BG407" s="54">
        <v>3</v>
      </c>
      <c r="BH407" s="54">
        <v>3</v>
      </c>
      <c r="BI407" s="54">
        <v>4</v>
      </c>
      <c r="BJ407" s="54">
        <v>1</v>
      </c>
      <c r="BK407" s="54">
        <v>1</v>
      </c>
      <c r="BL407" s="54">
        <v>1</v>
      </c>
      <c r="BM407" s="54">
        <v>1</v>
      </c>
      <c r="BN407" s="54">
        <v>1</v>
      </c>
      <c r="BO407" s="54">
        <v>1</v>
      </c>
      <c r="BP407" s="54">
        <v>7</v>
      </c>
      <c r="BQ407">
        <f t="shared" si="107"/>
        <v>22</v>
      </c>
      <c r="BR407">
        <f t="shared" si="101"/>
        <v>55</v>
      </c>
      <c r="BS407">
        <f t="shared" si="108"/>
        <v>13</v>
      </c>
    </row>
    <row r="408" spans="1:71" ht="15.75" customHeight="1" x14ac:dyDescent="0.35">
      <c r="A408" s="53">
        <v>43355.618287037039</v>
      </c>
      <c r="B408" s="19" t="s">
        <v>59</v>
      </c>
      <c r="C408" s="1" t="str">
        <f t="shared" si="102"/>
        <v>М</v>
      </c>
      <c r="D408" s="1" t="str">
        <f t="shared" si="103"/>
        <v>2. Усталый</v>
      </c>
      <c r="E408" s="1" t="str">
        <f t="shared" si="94"/>
        <v>1. Высокий</v>
      </c>
      <c r="F408" s="1" t="str">
        <f t="shared" si="104"/>
        <v>1. Молодой</v>
      </c>
      <c r="G408" s="1" t="str">
        <f t="shared" si="95"/>
        <v>1. Легко заменим</v>
      </c>
      <c r="H408" s="1" t="str">
        <f t="shared" si="105"/>
        <v>2. Ну так...</v>
      </c>
      <c r="I408" s="1" t="str">
        <f t="shared" si="96"/>
        <v>2. Всяко-разно</v>
      </c>
      <c r="J408" t="str">
        <f t="shared" si="97"/>
        <v>2. Вроде был…</v>
      </c>
      <c r="K408" t="str">
        <f t="shared" si="98"/>
        <v>2. Средний</v>
      </c>
      <c r="L408" t="str">
        <f t="shared" si="99"/>
        <v>3. Крута!!!</v>
      </c>
      <c r="M408" t="str">
        <f t="shared" si="100"/>
        <v>2. Смешанно</v>
      </c>
      <c r="N408" t="str">
        <f t="shared" si="106"/>
        <v>3. Простойэтоплоха!</v>
      </c>
      <c r="O408" s="54">
        <v>27</v>
      </c>
      <c r="P408" s="54">
        <v>5</v>
      </c>
      <c r="Q408" s="19">
        <v>0.5</v>
      </c>
      <c r="R408" s="54">
        <v>5</v>
      </c>
      <c r="S408" s="54">
        <v>6</v>
      </c>
      <c r="T408" s="54">
        <v>7</v>
      </c>
      <c r="U408" s="54">
        <v>7</v>
      </c>
      <c r="V408" s="54">
        <v>5</v>
      </c>
      <c r="W408" s="54">
        <v>2</v>
      </c>
      <c r="X408" s="54">
        <v>3</v>
      </c>
      <c r="Y408" s="54">
        <v>2</v>
      </c>
      <c r="Z408" s="54">
        <v>4</v>
      </c>
      <c r="AA408" s="54">
        <v>2</v>
      </c>
      <c r="AB408" s="54">
        <v>3</v>
      </c>
      <c r="AC408" s="54">
        <v>2</v>
      </c>
      <c r="AD408" s="54">
        <v>2</v>
      </c>
      <c r="AE408" s="54">
        <v>3</v>
      </c>
      <c r="AF408" s="54">
        <v>4</v>
      </c>
      <c r="AG408" s="54">
        <v>3</v>
      </c>
      <c r="AH408" s="54">
        <v>4</v>
      </c>
      <c r="AI408" s="54">
        <v>2</v>
      </c>
      <c r="AJ408" s="54">
        <v>3</v>
      </c>
      <c r="AK408" s="54">
        <v>2</v>
      </c>
      <c r="AL408" s="54">
        <v>3</v>
      </c>
      <c r="AM408" s="54">
        <v>3</v>
      </c>
      <c r="AN408" s="54">
        <v>4</v>
      </c>
      <c r="AO408" s="54">
        <v>4</v>
      </c>
      <c r="AP408" s="54">
        <v>4</v>
      </c>
      <c r="AQ408" s="54">
        <v>3</v>
      </c>
      <c r="AR408" s="54">
        <v>3</v>
      </c>
      <c r="AS408" s="54">
        <v>2</v>
      </c>
      <c r="AT408" s="54">
        <v>2</v>
      </c>
      <c r="AU408" s="54">
        <v>2</v>
      </c>
      <c r="AV408" s="54">
        <v>4</v>
      </c>
      <c r="AW408" s="54">
        <v>4</v>
      </c>
      <c r="AX408" s="54">
        <v>4</v>
      </c>
      <c r="AY408" s="54">
        <v>3</v>
      </c>
      <c r="AZ408" s="54">
        <v>2</v>
      </c>
      <c r="BA408" s="54">
        <v>3</v>
      </c>
      <c r="BB408" s="54">
        <v>4</v>
      </c>
      <c r="BC408" s="54">
        <v>2</v>
      </c>
      <c r="BD408" s="54">
        <v>3</v>
      </c>
      <c r="BE408" s="54">
        <v>3</v>
      </c>
      <c r="BF408" s="54">
        <v>3</v>
      </c>
      <c r="BG408" s="54">
        <v>4</v>
      </c>
      <c r="BH408" s="54">
        <v>5</v>
      </c>
      <c r="BI408" s="54">
        <v>4</v>
      </c>
      <c r="BJ408" s="54">
        <v>4</v>
      </c>
      <c r="BK408" s="54">
        <v>4</v>
      </c>
      <c r="BL408" s="54">
        <v>3</v>
      </c>
      <c r="BM408" s="54">
        <v>5</v>
      </c>
      <c r="BN408" s="54">
        <v>2</v>
      </c>
      <c r="BO408" s="54">
        <v>1</v>
      </c>
      <c r="BP408" s="54">
        <v>2</v>
      </c>
      <c r="BQ408">
        <f t="shared" si="107"/>
        <v>23</v>
      </c>
      <c r="BR408">
        <f t="shared" si="101"/>
        <v>73</v>
      </c>
      <c r="BS408">
        <f t="shared" si="108"/>
        <v>28</v>
      </c>
    </row>
    <row r="409" spans="1:71" ht="15.75" customHeight="1" x14ac:dyDescent="0.35">
      <c r="A409" s="53">
        <v>43355.625752314816</v>
      </c>
      <c r="B409" s="19" t="s">
        <v>58</v>
      </c>
      <c r="C409" s="1" t="str">
        <f t="shared" si="102"/>
        <v>???</v>
      </c>
      <c r="D409" s="1" t="str">
        <f t="shared" si="103"/>
        <v>3. В загоне</v>
      </c>
      <c r="E409" s="1" t="str">
        <f t="shared" si="94"/>
        <v>2. Умеренный</v>
      </c>
      <c r="F409" s="1" t="str">
        <f t="shared" si="104"/>
        <v>1. Молодой</v>
      </c>
      <c r="G409" s="1" t="str">
        <f t="shared" si="95"/>
        <v>2. Хрен знает</v>
      </c>
      <c r="H409" s="1" t="str">
        <f t="shared" si="105"/>
        <v>2. Ну так...</v>
      </c>
      <c r="I409" s="1" t="str">
        <f t="shared" si="96"/>
        <v>2. Всяко-разно</v>
      </c>
      <c r="J409" t="str">
        <f t="shared" si="97"/>
        <v>1. Недавно</v>
      </c>
      <c r="K409" t="str">
        <f t="shared" si="98"/>
        <v>2. Средний</v>
      </c>
      <c r="L409" t="str">
        <f t="shared" si="99"/>
        <v>3. Крута!!!</v>
      </c>
      <c r="M409" t="str">
        <f t="shared" si="100"/>
        <v>1. Низкие ДУ</v>
      </c>
      <c r="N409" t="str">
        <f t="shared" si="106"/>
        <v>1. Ниче, подождут</v>
      </c>
      <c r="O409" s="54">
        <v>27</v>
      </c>
      <c r="P409" s="54">
        <v>6</v>
      </c>
      <c r="Q409" s="54">
        <v>4</v>
      </c>
      <c r="R409" s="54">
        <v>5</v>
      </c>
      <c r="S409" s="54">
        <v>0</v>
      </c>
      <c r="T409" s="54">
        <v>14</v>
      </c>
      <c r="U409" s="54">
        <v>6</v>
      </c>
      <c r="V409" s="54">
        <v>3</v>
      </c>
      <c r="W409" s="54">
        <v>4</v>
      </c>
      <c r="X409" s="54">
        <v>3</v>
      </c>
      <c r="Y409" s="54">
        <v>3</v>
      </c>
      <c r="Z409" s="54">
        <v>2</v>
      </c>
      <c r="AA409" s="54">
        <v>4</v>
      </c>
      <c r="AB409" s="54">
        <v>4</v>
      </c>
      <c r="AC409" s="54">
        <v>3</v>
      </c>
      <c r="AD409" s="54">
        <v>4</v>
      </c>
      <c r="AE409" s="54">
        <v>2</v>
      </c>
      <c r="AF409" s="54">
        <v>4</v>
      </c>
      <c r="AG409" s="54">
        <v>3</v>
      </c>
      <c r="AH409" s="54">
        <v>3</v>
      </c>
      <c r="AI409" s="54">
        <v>3</v>
      </c>
      <c r="AJ409" s="54">
        <v>4</v>
      </c>
      <c r="AK409" s="54">
        <v>2</v>
      </c>
      <c r="AL409" s="54">
        <v>1</v>
      </c>
      <c r="AM409" s="54">
        <v>2</v>
      </c>
      <c r="AN409" s="54">
        <v>2</v>
      </c>
      <c r="AO409" s="54">
        <v>3</v>
      </c>
      <c r="AP409" s="54">
        <v>4</v>
      </c>
      <c r="AQ409" s="54">
        <v>2</v>
      </c>
      <c r="AR409" s="54">
        <v>3</v>
      </c>
      <c r="AS409" s="54">
        <v>1</v>
      </c>
      <c r="AT409" s="54">
        <v>1</v>
      </c>
      <c r="AU409" s="54">
        <v>1</v>
      </c>
      <c r="AV409" s="54">
        <v>2</v>
      </c>
      <c r="AW409" s="54">
        <v>4</v>
      </c>
      <c r="AX409" s="54">
        <v>3</v>
      </c>
      <c r="AY409" s="54">
        <v>2</v>
      </c>
      <c r="AZ409" s="54">
        <v>3</v>
      </c>
      <c r="BA409" s="54">
        <v>3</v>
      </c>
      <c r="BB409" s="54">
        <v>1</v>
      </c>
      <c r="BC409" s="54">
        <v>3</v>
      </c>
      <c r="BD409" s="54">
        <v>4</v>
      </c>
      <c r="BE409" s="54">
        <v>1</v>
      </c>
      <c r="BF409" s="54">
        <v>4</v>
      </c>
      <c r="BG409" s="54">
        <v>2</v>
      </c>
      <c r="BH409" s="54">
        <v>1</v>
      </c>
      <c r="BI409" s="54">
        <v>4</v>
      </c>
      <c r="BJ409" s="54">
        <v>1</v>
      </c>
      <c r="BK409" s="54">
        <v>1</v>
      </c>
      <c r="BL409" s="54">
        <v>1</v>
      </c>
      <c r="BM409" s="54">
        <v>1</v>
      </c>
      <c r="BN409" s="54">
        <v>1</v>
      </c>
      <c r="BO409" s="54">
        <v>1</v>
      </c>
      <c r="BP409" s="54">
        <v>4</v>
      </c>
      <c r="BQ409">
        <f t="shared" si="107"/>
        <v>33</v>
      </c>
      <c r="BR409">
        <f t="shared" si="101"/>
        <v>58</v>
      </c>
      <c r="BS409">
        <f t="shared" si="108"/>
        <v>11</v>
      </c>
    </row>
    <row r="410" spans="1:71" ht="15.75" customHeight="1" x14ac:dyDescent="0.35">
      <c r="A410" s="53">
        <v>43355.634166666663</v>
      </c>
      <c r="B410" s="19" t="s">
        <v>58</v>
      </c>
      <c r="C410" s="1" t="str">
        <f t="shared" si="102"/>
        <v>???</v>
      </c>
      <c r="D410" s="1" t="str">
        <f t="shared" si="103"/>
        <v>2. Усталый</v>
      </c>
      <c r="E410" s="1" t="str">
        <f t="shared" si="94"/>
        <v>3. Низкий</v>
      </c>
      <c r="F410" s="1" t="str">
        <f t="shared" si="104"/>
        <v>2. Ничотак</v>
      </c>
      <c r="G410" s="1" t="str">
        <f t="shared" si="95"/>
        <v>2. Хрен знает</v>
      </c>
      <c r="H410" s="1" t="str">
        <f t="shared" si="105"/>
        <v>3. Люблю</v>
      </c>
      <c r="I410" s="1" t="str">
        <f t="shared" si="96"/>
        <v>1. Расслабуха</v>
      </c>
      <c r="J410" t="str">
        <f t="shared" si="97"/>
        <v>1. Недавно</v>
      </c>
      <c r="K410" t="str">
        <f t="shared" si="98"/>
        <v>1. КороткийНедавно</v>
      </c>
      <c r="L410" t="str">
        <f t="shared" si="99"/>
        <v>3. Крута!!!</v>
      </c>
      <c r="M410" t="str">
        <f t="shared" si="100"/>
        <v>2. Смешанно</v>
      </c>
      <c r="N410" t="str">
        <f t="shared" si="106"/>
        <v>3. Простойэтоплоха!</v>
      </c>
      <c r="O410" s="54">
        <v>39</v>
      </c>
      <c r="P410" s="54">
        <v>18</v>
      </c>
      <c r="Q410" s="54">
        <v>5</v>
      </c>
      <c r="R410" s="54">
        <v>7</v>
      </c>
      <c r="S410" s="54">
        <v>4</v>
      </c>
      <c r="T410" s="54">
        <v>5</v>
      </c>
      <c r="U410" s="54">
        <v>7</v>
      </c>
      <c r="V410" s="54">
        <v>1</v>
      </c>
      <c r="W410" s="54">
        <v>2</v>
      </c>
      <c r="X410" s="54">
        <v>2</v>
      </c>
      <c r="Y410" s="54">
        <v>3</v>
      </c>
      <c r="Z410" s="54">
        <v>4</v>
      </c>
      <c r="AA410" s="54">
        <v>3</v>
      </c>
      <c r="AB410" s="54">
        <v>4</v>
      </c>
      <c r="AC410" s="54">
        <v>5</v>
      </c>
      <c r="AD410" s="54">
        <v>2</v>
      </c>
      <c r="AE410" s="54">
        <v>1</v>
      </c>
      <c r="AF410" s="54">
        <v>4</v>
      </c>
      <c r="AG410" s="54">
        <v>4</v>
      </c>
      <c r="AH410" s="54">
        <v>4</v>
      </c>
      <c r="AI410" s="54">
        <v>2</v>
      </c>
      <c r="AJ410" s="54">
        <v>2</v>
      </c>
      <c r="AK410" s="54">
        <v>2</v>
      </c>
      <c r="AL410" s="54">
        <v>3</v>
      </c>
      <c r="AM410" s="54">
        <v>2</v>
      </c>
      <c r="AN410" s="54">
        <v>1</v>
      </c>
      <c r="AO410" s="54">
        <v>4</v>
      </c>
      <c r="AP410" s="54">
        <v>4</v>
      </c>
      <c r="AQ410" s="54">
        <v>4</v>
      </c>
      <c r="AR410" s="54">
        <v>3</v>
      </c>
      <c r="AS410" s="54">
        <v>1</v>
      </c>
      <c r="AT410" s="54">
        <v>1</v>
      </c>
      <c r="AU410" s="54">
        <v>1</v>
      </c>
      <c r="AV410" s="54">
        <v>1</v>
      </c>
      <c r="AW410" s="54">
        <v>1</v>
      </c>
      <c r="AX410" s="54">
        <v>3</v>
      </c>
      <c r="AY410" s="54">
        <v>2</v>
      </c>
      <c r="AZ410" s="54">
        <v>3</v>
      </c>
      <c r="BA410" s="54">
        <v>4</v>
      </c>
      <c r="BB410" s="54">
        <v>3</v>
      </c>
      <c r="BC410" s="54">
        <v>3</v>
      </c>
      <c r="BD410" s="54">
        <v>1</v>
      </c>
      <c r="BE410" s="54">
        <v>1</v>
      </c>
      <c r="BF410" s="54">
        <v>3</v>
      </c>
      <c r="BG410" s="54">
        <v>2</v>
      </c>
      <c r="BH410" s="54">
        <v>2</v>
      </c>
      <c r="BI410" s="54">
        <v>4</v>
      </c>
      <c r="BJ410" s="54">
        <v>4</v>
      </c>
      <c r="BK410" s="54">
        <v>3</v>
      </c>
      <c r="BL410" s="54">
        <v>5</v>
      </c>
      <c r="BM410" s="54">
        <v>5</v>
      </c>
      <c r="BN410" s="54">
        <v>5</v>
      </c>
      <c r="BO410" s="54">
        <v>1</v>
      </c>
      <c r="BP410" s="54">
        <v>4</v>
      </c>
      <c r="BQ410">
        <f t="shared" si="107"/>
        <v>26</v>
      </c>
      <c r="BR410">
        <f t="shared" si="101"/>
        <v>56</v>
      </c>
      <c r="BS410">
        <f t="shared" si="108"/>
        <v>29</v>
      </c>
    </row>
    <row r="411" spans="1:71" ht="15.75" customHeight="1" x14ac:dyDescent="0.35">
      <c r="A411" s="53">
        <v>43355.650891203702</v>
      </c>
      <c r="B411" s="19" t="s">
        <v>58</v>
      </c>
      <c r="C411" s="1" t="str">
        <f t="shared" si="102"/>
        <v>???</v>
      </c>
      <c r="D411" s="1" t="str">
        <f t="shared" si="103"/>
        <v>2. Усталый</v>
      </c>
      <c r="E411" s="1" t="str">
        <f t="shared" si="94"/>
        <v>1. Высокий</v>
      </c>
      <c r="F411" s="1" t="str">
        <f t="shared" si="104"/>
        <v>1. Молодой</v>
      </c>
      <c r="G411" s="1" t="str">
        <f t="shared" si="95"/>
        <v>2. Хрен знает</v>
      </c>
      <c r="H411" s="1" t="str">
        <f t="shared" si="105"/>
        <v>3. Люблю</v>
      </c>
      <c r="I411" s="1" t="str">
        <f t="shared" si="96"/>
        <v>2. Всяко-разно</v>
      </c>
      <c r="J411" t="str">
        <f t="shared" si="97"/>
        <v>3. Очень давно</v>
      </c>
      <c r="K411" t="str">
        <f t="shared" si="98"/>
        <v>2. Средний</v>
      </c>
      <c r="L411" t="str">
        <f t="shared" si="99"/>
        <v>3. Крута!!!</v>
      </c>
      <c r="M411" t="str">
        <f t="shared" si="100"/>
        <v>2. Смешанно</v>
      </c>
      <c r="N411" t="str">
        <f t="shared" si="106"/>
        <v>3. Простойэтоплоха!</v>
      </c>
      <c r="O411" s="54">
        <v>26</v>
      </c>
      <c r="P411" s="54">
        <v>13</v>
      </c>
      <c r="Q411" s="54">
        <v>4</v>
      </c>
      <c r="R411" s="54">
        <v>6</v>
      </c>
      <c r="S411" s="54">
        <v>41</v>
      </c>
      <c r="T411" s="54">
        <v>7</v>
      </c>
      <c r="U411" s="54">
        <v>7</v>
      </c>
      <c r="V411" s="54">
        <v>5</v>
      </c>
      <c r="W411" s="54">
        <v>5</v>
      </c>
      <c r="X411" s="54">
        <v>3</v>
      </c>
      <c r="Y411" s="54">
        <v>2</v>
      </c>
      <c r="Z411" s="54">
        <v>3</v>
      </c>
      <c r="AA411" s="54">
        <v>2</v>
      </c>
      <c r="AB411" s="54">
        <v>3</v>
      </c>
      <c r="AC411" s="54">
        <v>2</v>
      </c>
      <c r="AD411" s="54">
        <v>4</v>
      </c>
      <c r="AE411" s="54">
        <v>3</v>
      </c>
      <c r="AF411" s="54">
        <v>2</v>
      </c>
      <c r="AG411" s="54">
        <v>4</v>
      </c>
      <c r="AH411" s="54">
        <v>4</v>
      </c>
      <c r="AI411" s="54">
        <v>3</v>
      </c>
      <c r="AJ411" s="54">
        <v>4</v>
      </c>
      <c r="AK411" s="54">
        <v>4</v>
      </c>
      <c r="AL411" s="54">
        <v>4</v>
      </c>
      <c r="AM411" s="54">
        <v>2</v>
      </c>
      <c r="AN411" s="54">
        <v>4</v>
      </c>
      <c r="AO411" s="54">
        <v>4</v>
      </c>
      <c r="AP411" s="54">
        <v>2</v>
      </c>
      <c r="AQ411" s="54">
        <v>4</v>
      </c>
      <c r="AR411" s="54">
        <v>4</v>
      </c>
      <c r="AS411" s="54">
        <v>2</v>
      </c>
      <c r="AT411" s="54">
        <v>4</v>
      </c>
      <c r="AU411" s="54">
        <v>4</v>
      </c>
      <c r="AV411" s="54">
        <v>4</v>
      </c>
      <c r="AW411" s="54">
        <v>3</v>
      </c>
      <c r="AX411" s="54">
        <v>4</v>
      </c>
      <c r="AY411" s="54">
        <v>3</v>
      </c>
      <c r="AZ411" s="54">
        <v>4</v>
      </c>
      <c r="BA411" s="54">
        <v>4</v>
      </c>
      <c r="BB411" s="54">
        <v>4</v>
      </c>
      <c r="BC411" s="54">
        <v>4</v>
      </c>
      <c r="BD411" s="54">
        <v>3</v>
      </c>
      <c r="BE411" s="54">
        <v>2</v>
      </c>
      <c r="BF411" s="54">
        <v>4</v>
      </c>
      <c r="BG411" s="54">
        <v>3</v>
      </c>
      <c r="BH411" s="54">
        <v>5</v>
      </c>
      <c r="BI411" s="54">
        <v>5</v>
      </c>
      <c r="BJ411" s="54">
        <v>4</v>
      </c>
      <c r="BK411" s="54">
        <v>2</v>
      </c>
      <c r="BL411" s="54">
        <v>4</v>
      </c>
      <c r="BM411" s="54">
        <v>4</v>
      </c>
      <c r="BN411" s="54">
        <v>2</v>
      </c>
      <c r="BO411" s="54">
        <v>2</v>
      </c>
      <c r="BP411" s="54">
        <v>5</v>
      </c>
      <c r="BQ411">
        <f t="shared" si="107"/>
        <v>31</v>
      </c>
      <c r="BR411">
        <f t="shared" si="101"/>
        <v>84</v>
      </c>
      <c r="BS411">
        <f t="shared" si="108"/>
        <v>28</v>
      </c>
    </row>
    <row r="412" spans="1:71" ht="15.75" customHeight="1" x14ac:dyDescent="0.35">
      <c r="A412" s="53">
        <v>43355.801064814812</v>
      </c>
      <c r="B412" s="19" t="s">
        <v>59</v>
      </c>
      <c r="C412" s="1" t="str">
        <f t="shared" si="102"/>
        <v>ЖКСП</v>
      </c>
      <c r="D412" s="1" t="str">
        <f t="shared" si="103"/>
        <v>1. Не уставший</v>
      </c>
      <c r="E412" s="1" t="str">
        <f t="shared" si="94"/>
        <v>3. Низкий</v>
      </c>
      <c r="F412" s="1" t="str">
        <f t="shared" si="104"/>
        <v>2. Ничотак</v>
      </c>
      <c r="G412" s="1" t="str">
        <f t="shared" si="95"/>
        <v>3. Не заменим</v>
      </c>
      <c r="H412" s="1" t="str">
        <f t="shared" si="105"/>
        <v>2. Ну так...</v>
      </c>
      <c r="I412" s="1" t="str">
        <f t="shared" si="96"/>
        <v>2. Всяко-разно</v>
      </c>
      <c r="J412" t="str">
        <f t="shared" si="97"/>
        <v>1. Недавно</v>
      </c>
      <c r="K412" t="str">
        <f t="shared" si="98"/>
        <v>2. Средний</v>
      </c>
      <c r="L412" t="str">
        <f t="shared" si="99"/>
        <v>3. Крута!!!</v>
      </c>
      <c r="M412" t="str">
        <f t="shared" si="100"/>
        <v>2. Смешанно</v>
      </c>
      <c r="N412" t="str">
        <f t="shared" si="106"/>
        <v>1. Ниче, подождут</v>
      </c>
      <c r="O412" s="54">
        <v>30</v>
      </c>
      <c r="P412" s="54">
        <v>10</v>
      </c>
      <c r="Q412" s="54">
        <v>10</v>
      </c>
      <c r="R412" s="54">
        <v>5</v>
      </c>
      <c r="S412" s="54">
        <v>2</v>
      </c>
      <c r="T412" s="54">
        <v>7</v>
      </c>
      <c r="U412" s="54">
        <v>7</v>
      </c>
      <c r="V412" s="54">
        <v>4</v>
      </c>
      <c r="W412" s="54">
        <v>2</v>
      </c>
      <c r="X412" s="54">
        <v>2</v>
      </c>
      <c r="Y412" s="54">
        <v>2</v>
      </c>
      <c r="Z412" s="54">
        <v>4</v>
      </c>
      <c r="AA412" s="54">
        <v>1</v>
      </c>
      <c r="AB412" s="54">
        <v>2</v>
      </c>
      <c r="AC412" s="54">
        <v>3</v>
      </c>
      <c r="AD412" s="54">
        <v>2</v>
      </c>
      <c r="AE412" s="54">
        <v>2</v>
      </c>
      <c r="AF412" s="54">
        <v>4</v>
      </c>
      <c r="AG412" s="54">
        <v>3</v>
      </c>
      <c r="AH412" s="54">
        <v>2</v>
      </c>
      <c r="AI412" s="54">
        <v>2</v>
      </c>
      <c r="AJ412" s="54">
        <v>2</v>
      </c>
      <c r="AK412" s="54">
        <v>2</v>
      </c>
      <c r="AL412" s="54">
        <v>2</v>
      </c>
      <c r="AM412" s="54">
        <v>2</v>
      </c>
      <c r="AN412" s="54">
        <v>2</v>
      </c>
      <c r="AO412" s="54">
        <v>4</v>
      </c>
      <c r="AP412" s="54">
        <v>3</v>
      </c>
      <c r="AQ412" s="54">
        <v>2</v>
      </c>
      <c r="AR412" s="54">
        <v>2</v>
      </c>
      <c r="AS412" s="54">
        <v>2</v>
      </c>
      <c r="AT412" s="54">
        <v>2</v>
      </c>
      <c r="AU412" s="54">
        <v>2</v>
      </c>
      <c r="AV412" s="54">
        <v>2</v>
      </c>
      <c r="AW412" s="54">
        <v>2</v>
      </c>
      <c r="AX412" s="54">
        <v>2</v>
      </c>
      <c r="AY412" s="54">
        <v>2</v>
      </c>
      <c r="AZ412" s="54">
        <v>2</v>
      </c>
      <c r="BA412" s="54">
        <v>2</v>
      </c>
      <c r="BB412" s="54">
        <v>2</v>
      </c>
      <c r="BC412" s="54">
        <v>2</v>
      </c>
      <c r="BD412" s="54">
        <v>3</v>
      </c>
      <c r="BE412" s="54">
        <v>2</v>
      </c>
      <c r="BF412" s="54">
        <v>2</v>
      </c>
      <c r="BG412" s="54">
        <v>2</v>
      </c>
      <c r="BH412" s="54">
        <v>3</v>
      </c>
      <c r="BI412" s="54">
        <v>4</v>
      </c>
      <c r="BJ412" s="54">
        <v>3</v>
      </c>
      <c r="BK412" s="54">
        <v>3</v>
      </c>
      <c r="BL412" s="54">
        <v>3</v>
      </c>
      <c r="BM412" s="54">
        <v>2</v>
      </c>
      <c r="BN412" s="54">
        <v>4</v>
      </c>
      <c r="BO412" s="54">
        <v>4</v>
      </c>
      <c r="BP412" s="54">
        <v>7</v>
      </c>
      <c r="BQ412">
        <f t="shared" si="107"/>
        <v>20</v>
      </c>
      <c r="BR412">
        <f t="shared" si="101"/>
        <v>52</v>
      </c>
      <c r="BS412">
        <f t="shared" si="108"/>
        <v>26</v>
      </c>
    </row>
    <row r="413" spans="1:71" ht="15.75" customHeight="1" x14ac:dyDescent="0.35">
      <c r="A413" s="53">
        <v>43355.822500000002</v>
      </c>
      <c r="B413" s="19" t="s">
        <v>59</v>
      </c>
      <c r="C413" s="1" t="str">
        <f t="shared" si="102"/>
        <v>???</v>
      </c>
      <c r="D413" s="1" t="str">
        <f t="shared" si="103"/>
        <v>2. Усталый</v>
      </c>
      <c r="E413" s="1" t="str">
        <f t="shared" si="94"/>
        <v>1. Высокий</v>
      </c>
      <c r="F413" s="1" t="str">
        <f t="shared" si="104"/>
        <v>2. Ничотак</v>
      </c>
      <c r="G413" s="1" t="str">
        <f t="shared" si="95"/>
        <v>3. Не заменим</v>
      </c>
      <c r="H413" s="1" t="str">
        <f t="shared" si="105"/>
        <v>2. Ну так...</v>
      </c>
      <c r="I413" s="1" t="str">
        <f t="shared" si="96"/>
        <v>3. Нервяка</v>
      </c>
      <c r="J413" t="str">
        <f t="shared" si="97"/>
        <v>2. Вроде был…</v>
      </c>
      <c r="K413" t="str">
        <f t="shared" si="98"/>
        <v>1. КороткийНедавно</v>
      </c>
      <c r="L413" t="str">
        <f t="shared" si="99"/>
        <v>1. Отстой</v>
      </c>
      <c r="M413" t="str">
        <f t="shared" si="100"/>
        <v>2. Смешанно</v>
      </c>
      <c r="N413" t="str">
        <f t="shared" si="106"/>
        <v>3. Простойэтоплоха!</v>
      </c>
      <c r="O413" s="54">
        <v>37</v>
      </c>
      <c r="P413" s="54">
        <v>17</v>
      </c>
      <c r="Q413" s="54">
        <v>2</v>
      </c>
      <c r="R413" s="54">
        <v>5</v>
      </c>
      <c r="S413" s="54">
        <v>12</v>
      </c>
      <c r="T413" s="54">
        <v>1</v>
      </c>
      <c r="U413" s="54">
        <v>3</v>
      </c>
      <c r="V413" s="54">
        <v>6</v>
      </c>
      <c r="W413" s="54">
        <v>4</v>
      </c>
      <c r="X413" s="54">
        <v>4</v>
      </c>
      <c r="Y413" s="54">
        <v>2</v>
      </c>
      <c r="Z413" s="54">
        <v>2</v>
      </c>
      <c r="AA413" s="54">
        <v>4</v>
      </c>
      <c r="AB413" s="54">
        <v>3</v>
      </c>
      <c r="AC413" s="54">
        <v>3</v>
      </c>
      <c r="AD413" s="54">
        <v>2</v>
      </c>
      <c r="AE413" s="54">
        <v>3</v>
      </c>
      <c r="AF413" s="54">
        <v>4</v>
      </c>
      <c r="AG413" s="54">
        <v>3</v>
      </c>
      <c r="AH413" s="54">
        <v>3</v>
      </c>
      <c r="AI413" s="54">
        <v>3</v>
      </c>
      <c r="AJ413" s="54">
        <v>3</v>
      </c>
      <c r="AK413" s="54">
        <v>4</v>
      </c>
      <c r="AL413" s="54">
        <v>4</v>
      </c>
      <c r="AM413" s="54">
        <v>4</v>
      </c>
      <c r="AN413" s="54">
        <v>4</v>
      </c>
      <c r="AO413" s="54">
        <v>4</v>
      </c>
      <c r="AP413" s="54">
        <v>3</v>
      </c>
      <c r="AQ413" s="54">
        <v>4</v>
      </c>
      <c r="AR413" s="54">
        <v>3</v>
      </c>
      <c r="AS413" s="54">
        <v>2</v>
      </c>
      <c r="AT413" s="54">
        <v>2</v>
      </c>
      <c r="AU413" s="54">
        <v>4</v>
      </c>
      <c r="AV413" s="54">
        <v>3</v>
      </c>
      <c r="AW413" s="54">
        <v>3</v>
      </c>
      <c r="AX413" s="54">
        <v>4</v>
      </c>
      <c r="AY413" s="54">
        <v>4</v>
      </c>
      <c r="AZ413" s="54">
        <v>4</v>
      </c>
      <c r="BA413" s="54">
        <v>4</v>
      </c>
      <c r="BB413" s="54">
        <v>3</v>
      </c>
      <c r="BC413" s="54">
        <v>4</v>
      </c>
      <c r="BD413" s="54">
        <v>3</v>
      </c>
      <c r="BE413" s="54">
        <v>1</v>
      </c>
      <c r="BF413" s="54">
        <v>5</v>
      </c>
      <c r="BG413" s="54">
        <v>5</v>
      </c>
      <c r="BH413" s="54">
        <v>5</v>
      </c>
      <c r="BI413" s="54">
        <v>3</v>
      </c>
      <c r="BJ413" s="54">
        <v>3</v>
      </c>
      <c r="BK413" s="54">
        <v>3</v>
      </c>
      <c r="BL413" s="54">
        <v>3</v>
      </c>
      <c r="BM413" s="54">
        <v>4</v>
      </c>
      <c r="BN413" s="54">
        <v>2</v>
      </c>
      <c r="BO413" s="54">
        <v>1</v>
      </c>
      <c r="BP413" s="54">
        <v>6</v>
      </c>
      <c r="BQ413">
        <f t="shared" si="107"/>
        <v>31</v>
      </c>
      <c r="BR413">
        <f t="shared" si="101"/>
        <v>80</v>
      </c>
      <c r="BS413">
        <f t="shared" si="108"/>
        <v>24</v>
      </c>
    </row>
    <row r="414" spans="1:71" ht="15.75" customHeight="1" x14ac:dyDescent="0.35">
      <c r="A414" s="53">
        <v>43355.829444444447</v>
      </c>
      <c r="B414" s="19" t="s">
        <v>58</v>
      </c>
      <c r="C414" s="1" t="str">
        <f t="shared" si="102"/>
        <v>М</v>
      </c>
      <c r="D414" s="1" t="str">
        <f t="shared" si="103"/>
        <v>1. Не уставший</v>
      </c>
      <c r="E414" s="1" t="str">
        <f t="shared" si="94"/>
        <v>1. Высокий</v>
      </c>
      <c r="F414" s="1" t="str">
        <f t="shared" si="104"/>
        <v>2. Ничотак</v>
      </c>
      <c r="G414" s="1" t="str">
        <f t="shared" si="95"/>
        <v>2. Хрен знает</v>
      </c>
      <c r="H414" s="1" t="str">
        <f t="shared" si="105"/>
        <v>3. Люблю</v>
      </c>
      <c r="I414" s="1" t="str">
        <f t="shared" si="96"/>
        <v>1. Расслабуха</v>
      </c>
      <c r="J414" t="str">
        <f t="shared" si="97"/>
        <v>2. Вроде был…</v>
      </c>
      <c r="K414" t="str">
        <f t="shared" si="98"/>
        <v>3. Большой</v>
      </c>
      <c r="L414" t="str">
        <f t="shared" si="99"/>
        <v>3. Крута!!!</v>
      </c>
      <c r="M414" t="str">
        <f t="shared" si="100"/>
        <v>1. Низкие ДУ</v>
      </c>
      <c r="N414" t="str">
        <f t="shared" si="106"/>
        <v>1. Ниче, подождут</v>
      </c>
      <c r="O414" s="54">
        <v>31</v>
      </c>
      <c r="P414" s="54">
        <v>9</v>
      </c>
      <c r="Q414" s="54">
        <v>0</v>
      </c>
      <c r="R414" s="54">
        <v>7</v>
      </c>
      <c r="S414" s="54">
        <v>13</v>
      </c>
      <c r="T414" s="54">
        <v>165</v>
      </c>
      <c r="U414" s="54">
        <v>7</v>
      </c>
      <c r="V414" s="54">
        <v>2</v>
      </c>
      <c r="W414" s="54">
        <v>3</v>
      </c>
      <c r="X414" s="54">
        <v>4</v>
      </c>
      <c r="Y414" s="54">
        <v>2</v>
      </c>
      <c r="Z414" s="54">
        <v>4</v>
      </c>
      <c r="AA414" s="54">
        <v>2</v>
      </c>
      <c r="AB414" s="54">
        <v>1</v>
      </c>
      <c r="AC414" s="54">
        <v>1</v>
      </c>
      <c r="AD414" s="54">
        <v>2</v>
      </c>
      <c r="AE414" s="54">
        <v>2</v>
      </c>
      <c r="AF414" s="54">
        <v>3</v>
      </c>
      <c r="AG414" s="54">
        <v>3</v>
      </c>
      <c r="AH414" s="54">
        <v>3</v>
      </c>
      <c r="AI414" s="54">
        <v>2</v>
      </c>
      <c r="AJ414" s="54">
        <v>4</v>
      </c>
      <c r="AK414" s="54">
        <v>2</v>
      </c>
      <c r="AL414" s="54">
        <v>1</v>
      </c>
      <c r="AM414" s="54">
        <v>3</v>
      </c>
      <c r="AN414" s="54">
        <v>2</v>
      </c>
      <c r="AO414" s="54">
        <v>3</v>
      </c>
      <c r="AP414" s="54">
        <v>1</v>
      </c>
      <c r="AQ414" s="54">
        <v>4</v>
      </c>
      <c r="AR414" s="54">
        <v>3</v>
      </c>
      <c r="AS414" s="54">
        <v>3</v>
      </c>
      <c r="AT414" s="54">
        <v>4</v>
      </c>
      <c r="AU414" s="54">
        <v>4</v>
      </c>
      <c r="AV414" s="54">
        <v>4</v>
      </c>
      <c r="AW414" s="54">
        <v>3</v>
      </c>
      <c r="AX414" s="54">
        <v>4</v>
      </c>
      <c r="AY414" s="54">
        <v>3</v>
      </c>
      <c r="AZ414" s="54">
        <v>4</v>
      </c>
      <c r="BA414" s="54">
        <v>4</v>
      </c>
      <c r="BB414" s="54">
        <v>4</v>
      </c>
      <c r="BC414" s="54">
        <v>4</v>
      </c>
      <c r="BD414" s="54">
        <v>4</v>
      </c>
      <c r="BE414" s="54">
        <v>2</v>
      </c>
      <c r="BF414" s="54">
        <v>3</v>
      </c>
      <c r="BG414" s="54">
        <v>3</v>
      </c>
      <c r="BH414" s="54">
        <v>1</v>
      </c>
      <c r="BI414" s="54">
        <v>1</v>
      </c>
      <c r="BJ414" s="54">
        <v>1</v>
      </c>
      <c r="BK414" s="54">
        <v>1</v>
      </c>
      <c r="BL414" s="54">
        <v>2</v>
      </c>
      <c r="BM414" s="54">
        <v>2</v>
      </c>
      <c r="BN414" s="54">
        <v>1</v>
      </c>
      <c r="BO414" s="54">
        <v>2</v>
      </c>
      <c r="BP414" s="54">
        <v>4</v>
      </c>
      <c r="BQ414">
        <f t="shared" si="107"/>
        <v>22</v>
      </c>
      <c r="BR414">
        <f t="shared" si="101"/>
        <v>75</v>
      </c>
      <c r="BS414">
        <f t="shared" si="108"/>
        <v>11</v>
      </c>
    </row>
    <row r="415" spans="1:71" ht="15.75" customHeight="1" x14ac:dyDescent="0.35">
      <c r="A415" s="53">
        <v>43355.997881944444</v>
      </c>
      <c r="B415" s="19" t="s">
        <v>59</v>
      </c>
      <c r="C415" s="1" t="str">
        <f t="shared" si="102"/>
        <v>???</v>
      </c>
      <c r="D415" s="1" t="str">
        <f t="shared" si="103"/>
        <v>3. В загоне</v>
      </c>
      <c r="E415" s="1" t="str">
        <f t="shared" si="94"/>
        <v>2. Умеренный</v>
      </c>
      <c r="F415" s="1" t="str">
        <f t="shared" si="104"/>
        <v>3. Старый</v>
      </c>
      <c r="G415" s="1" t="str">
        <f t="shared" si="95"/>
        <v>2. Хрен знает</v>
      </c>
      <c r="H415" s="1" t="str">
        <f t="shared" si="105"/>
        <v>1. Ненавижу</v>
      </c>
      <c r="I415" s="1" t="str">
        <f t="shared" si="96"/>
        <v>3. Нервяка</v>
      </c>
      <c r="J415" t="str">
        <f t="shared" si="97"/>
        <v>3. Очень давно</v>
      </c>
      <c r="K415" t="str">
        <f t="shared" si="98"/>
        <v>2. Средний</v>
      </c>
      <c r="L415" t="str">
        <f t="shared" si="99"/>
        <v>1. Отстой</v>
      </c>
      <c r="M415" t="str">
        <f t="shared" si="100"/>
        <v>2. Смешанно</v>
      </c>
      <c r="N415" t="str">
        <f t="shared" si="106"/>
        <v>2. ну не знаю</v>
      </c>
      <c r="O415" s="54">
        <v>51</v>
      </c>
      <c r="P415" s="54">
        <v>33</v>
      </c>
      <c r="Q415" s="54">
        <v>3</v>
      </c>
      <c r="R415" s="54">
        <v>3</v>
      </c>
      <c r="S415" s="54">
        <v>420</v>
      </c>
      <c r="T415" s="54">
        <v>14</v>
      </c>
      <c r="U415" s="54">
        <v>3</v>
      </c>
      <c r="V415" s="54">
        <v>6</v>
      </c>
      <c r="W415" s="54">
        <v>5</v>
      </c>
      <c r="X415" s="54">
        <v>5</v>
      </c>
      <c r="Y415" s="54">
        <v>2</v>
      </c>
      <c r="Z415" s="54">
        <v>2</v>
      </c>
      <c r="AA415" s="54">
        <v>5</v>
      </c>
      <c r="AB415" s="54">
        <v>3</v>
      </c>
      <c r="AC415" s="54">
        <v>3</v>
      </c>
      <c r="AD415" s="54">
        <v>5</v>
      </c>
      <c r="AE415" s="54">
        <v>5</v>
      </c>
      <c r="AF415" s="54">
        <v>4</v>
      </c>
      <c r="AG415" s="54">
        <v>4</v>
      </c>
      <c r="AH415" s="54">
        <v>4</v>
      </c>
      <c r="AI415" s="54">
        <v>2</v>
      </c>
      <c r="AJ415" s="54">
        <v>3</v>
      </c>
      <c r="AK415" s="54">
        <v>2</v>
      </c>
      <c r="AL415" s="54">
        <v>3</v>
      </c>
      <c r="AM415" s="54">
        <v>2</v>
      </c>
      <c r="AN415" s="54">
        <v>1</v>
      </c>
      <c r="AO415" s="54">
        <v>4</v>
      </c>
      <c r="AP415" s="54">
        <v>3</v>
      </c>
      <c r="AQ415" s="54">
        <v>3</v>
      </c>
      <c r="AR415" s="54">
        <v>2</v>
      </c>
      <c r="AS415" s="54">
        <v>2</v>
      </c>
      <c r="AT415" s="54">
        <v>2</v>
      </c>
      <c r="AU415" s="54">
        <v>2</v>
      </c>
      <c r="AV415" s="54">
        <v>2</v>
      </c>
      <c r="AW415" s="54">
        <v>3</v>
      </c>
      <c r="AX415" s="54">
        <v>3</v>
      </c>
      <c r="AY415" s="54">
        <v>3</v>
      </c>
      <c r="AZ415" s="54">
        <v>4</v>
      </c>
      <c r="BA415" s="54">
        <v>2</v>
      </c>
      <c r="BB415" s="54">
        <v>2</v>
      </c>
      <c r="BC415" s="54">
        <v>4</v>
      </c>
      <c r="BD415" s="54">
        <v>3</v>
      </c>
      <c r="BE415" s="54">
        <v>2</v>
      </c>
      <c r="BF415" s="54">
        <v>4</v>
      </c>
      <c r="BG415" s="54">
        <v>1</v>
      </c>
      <c r="BH415" s="54">
        <v>2</v>
      </c>
      <c r="BI415" s="54">
        <v>4</v>
      </c>
      <c r="BJ415" s="54">
        <v>3</v>
      </c>
      <c r="BK415" s="54">
        <v>3</v>
      </c>
      <c r="BL415" s="54">
        <v>3</v>
      </c>
      <c r="BM415" s="54">
        <v>3</v>
      </c>
      <c r="BN415" s="54">
        <v>3</v>
      </c>
      <c r="BO415" s="54">
        <v>1</v>
      </c>
      <c r="BP415" s="54">
        <v>4</v>
      </c>
      <c r="BQ415">
        <f t="shared" si="107"/>
        <v>39</v>
      </c>
      <c r="BR415">
        <f t="shared" si="101"/>
        <v>63</v>
      </c>
      <c r="BS415">
        <f t="shared" si="108"/>
        <v>22</v>
      </c>
    </row>
    <row r="416" spans="1:71" ht="15.75" customHeight="1" x14ac:dyDescent="0.35">
      <c r="A416" s="53">
        <v>43356.248333333337</v>
      </c>
      <c r="B416" s="19" t="s">
        <v>59</v>
      </c>
      <c r="C416" s="1" t="str">
        <f t="shared" si="102"/>
        <v>???</v>
      </c>
      <c r="D416" s="1" t="str">
        <f t="shared" si="103"/>
        <v>2. Усталый</v>
      </c>
      <c r="E416" s="1" t="str">
        <f t="shared" si="94"/>
        <v>2. Умеренный</v>
      </c>
      <c r="F416" s="1" t="str">
        <f t="shared" si="104"/>
        <v>2. Ничотак</v>
      </c>
      <c r="G416" s="1" t="str">
        <f t="shared" si="95"/>
        <v>1. Легко заменим</v>
      </c>
      <c r="H416" s="1" t="str">
        <f t="shared" si="105"/>
        <v>2. Ну так...</v>
      </c>
      <c r="I416" s="1" t="str">
        <f t="shared" si="96"/>
        <v>2. Всяко-разно</v>
      </c>
      <c r="J416" t="str">
        <f t="shared" si="97"/>
        <v>1. Недавно</v>
      </c>
      <c r="K416" t="str">
        <f t="shared" si="98"/>
        <v>2. Средний</v>
      </c>
      <c r="L416" t="str">
        <f t="shared" si="99"/>
        <v>2. Вроде был…</v>
      </c>
      <c r="M416" t="str">
        <f t="shared" si="100"/>
        <v>1. Низкие ДУ</v>
      </c>
      <c r="N416" t="str">
        <f t="shared" si="106"/>
        <v>1. Ниче, подождут</v>
      </c>
      <c r="O416" s="54">
        <v>35</v>
      </c>
      <c r="P416" s="54">
        <v>14</v>
      </c>
      <c r="Q416" s="54">
        <v>3</v>
      </c>
      <c r="R416" s="54">
        <v>5</v>
      </c>
      <c r="S416" s="54">
        <v>2</v>
      </c>
      <c r="T416" s="54">
        <v>12</v>
      </c>
      <c r="U416" s="54">
        <v>5</v>
      </c>
      <c r="V416" s="54">
        <v>4</v>
      </c>
      <c r="W416" s="54">
        <v>4</v>
      </c>
      <c r="X416" s="54">
        <v>2</v>
      </c>
      <c r="Y416" s="54">
        <v>2</v>
      </c>
      <c r="Z416" s="54">
        <v>3</v>
      </c>
      <c r="AA416" s="54">
        <v>3</v>
      </c>
      <c r="AB416" s="54">
        <v>2</v>
      </c>
      <c r="AC416" s="54">
        <v>2</v>
      </c>
      <c r="AD416" s="54">
        <v>2</v>
      </c>
      <c r="AE416" s="54">
        <v>2</v>
      </c>
      <c r="AF416" s="54">
        <v>3</v>
      </c>
      <c r="AG416" s="54">
        <v>4</v>
      </c>
      <c r="AH416" s="54">
        <v>4</v>
      </c>
      <c r="AI416" s="54">
        <v>4</v>
      </c>
      <c r="AJ416" s="54">
        <v>3</v>
      </c>
      <c r="AK416" s="54">
        <v>2</v>
      </c>
      <c r="AL416" s="54">
        <v>3</v>
      </c>
      <c r="AM416" s="54">
        <v>3</v>
      </c>
      <c r="AN416" s="54">
        <v>1</v>
      </c>
      <c r="AO416" s="54">
        <v>3</v>
      </c>
      <c r="AP416" s="54">
        <v>2</v>
      </c>
      <c r="AQ416" s="54">
        <v>1</v>
      </c>
      <c r="AR416" s="54">
        <v>1</v>
      </c>
      <c r="AS416" s="54">
        <v>2</v>
      </c>
      <c r="AT416" s="54">
        <v>2</v>
      </c>
      <c r="AU416" s="54">
        <v>4</v>
      </c>
      <c r="AV416" s="54">
        <v>2</v>
      </c>
      <c r="AW416" s="54">
        <v>3</v>
      </c>
      <c r="AX416" s="54">
        <v>1</v>
      </c>
      <c r="AY416" s="54">
        <v>1</v>
      </c>
      <c r="AZ416" s="54">
        <v>4</v>
      </c>
      <c r="BA416" s="54">
        <v>1</v>
      </c>
      <c r="BB416" s="54">
        <v>3</v>
      </c>
      <c r="BC416" s="54">
        <v>4</v>
      </c>
      <c r="BD416" s="54">
        <v>3</v>
      </c>
      <c r="BE416" s="54">
        <v>3</v>
      </c>
      <c r="BF416" s="54">
        <v>4</v>
      </c>
      <c r="BG416" s="54">
        <v>3</v>
      </c>
      <c r="BH416" s="54">
        <v>2</v>
      </c>
      <c r="BI416" s="54">
        <v>1</v>
      </c>
      <c r="BJ416" s="54">
        <v>5</v>
      </c>
      <c r="BK416" s="54">
        <v>2</v>
      </c>
      <c r="BL416" s="54">
        <v>3</v>
      </c>
      <c r="BM416" s="54">
        <v>2</v>
      </c>
      <c r="BN416" s="54">
        <v>4</v>
      </c>
      <c r="BO416" s="54">
        <v>1</v>
      </c>
      <c r="BP416" s="54">
        <v>2</v>
      </c>
      <c r="BQ416">
        <f t="shared" si="107"/>
        <v>25</v>
      </c>
      <c r="BR416">
        <f t="shared" si="101"/>
        <v>60</v>
      </c>
      <c r="BS416">
        <f t="shared" si="108"/>
        <v>20</v>
      </c>
    </row>
    <row r="417" spans="1:71" ht="15.75" customHeight="1" x14ac:dyDescent="0.35">
      <c r="A417" s="53">
        <v>43356.391712962963</v>
      </c>
      <c r="B417" s="19" t="s">
        <v>59</v>
      </c>
      <c r="C417" s="1" t="str">
        <f t="shared" si="102"/>
        <v>???</v>
      </c>
      <c r="D417" s="1" t="str">
        <f t="shared" si="103"/>
        <v>1. Не уставший</v>
      </c>
      <c r="E417" s="1" t="str">
        <f t="shared" si="94"/>
        <v>1. Высокий</v>
      </c>
      <c r="F417" s="1" t="str">
        <f t="shared" si="104"/>
        <v>2. Ничотак</v>
      </c>
      <c r="G417" s="1" t="str">
        <f t="shared" si="95"/>
        <v>2. Хрен знает</v>
      </c>
      <c r="H417" s="1" t="str">
        <f t="shared" si="105"/>
        <v>3. Люблю</v>
      </c>
      <c r="I417" s="1" t="str">
        <f t="shared" si="96"/>
        <v>2. Всяко-разно</v>
      </c>
      <c r="J417" t="str">
        <f t="shared" si="97"/>
        <v>2. Вроде был…</v>
      </c>
      <c r="K417" t="str">
        <f t="shared" si="98"/>
        <v>3. Большой</v>
      </c>
      <c r="L417" t="str">
        <f t="shared" si="99"/>
        <v>1. Отстой</v>
      </c>
      <c r="M417" t="str">
        <f t="shared" si="100"/>
        <v>2. Смешанно</v>
      </c>
      <c r="N417" t="str">
        <f t="shared" si="106"/>
        <v>1. Ниче, подождут</v>
      </c>
      <c r="O417" s="54">
        <v>42</v>
      </c>
      <c r="P417" s="54">
        <v>24</v>
      </c>
      <c r="Q417" s="54">
        <v>4</v>
      </c>
      <c r="R417" s="54">
        <v>7</v>
      </c>
      <c r="S417" s="54">
        <v>16</v>
      </c>
      <c r="T417" s="54">
        <v>15</v>
      </c>
      <c r="U417" s="54">
        <v>3</v>
      </c>
      <c r="V417" s="54">
        <v>3</v>
      </c>
      <c r="W417" s="54">
        <v>3</v>
      </c>
      <c r="X417" s="54">
        <v>2</v>
      </c>
      <c r="Y417" s="54">
        <v>2</v>
      </c>
      <c r="Z417" s="54">
        <v>4</v>
      </c>
      <c r="AA417" s="54">
        <v>3</v>
      </c>
      <c r="AB417" s="54">
        <v>2</v>
      </c>
      <c r="AC417" s="54">
        <v>2</v>
      </c>
      <c r="AD417" s="54">
        <v>2</v>
      </c>
      <c r="AE417" s="54">
        <v>2</v>
      </c>
      <c r="AF417" s="54">
        <v>5</v>
      </c>
      <c r="AG417" s="54">
        <v>4</v>
      </c>
      <c r="AH417" s="54">
        <v>3</v>
      </c>
      <c r="AI417" s="54">
        <v>3</v>
      </c>
      <c r="AJ417" s="54">
        <v>2</v>
      </c>
      <c r="AK417" s="54">
        <v>3</v>
      </c>
      <c r="AL417" s="54">
        <v>4</v>
      </c>
      <c r="AM417" s="54">
        <v>2</v>
      </c>
      <c r="AN417" s="54">
        <v>1</v>
      </c>
      <c r="AO417" s="54">
        <v>4</v>
      </c>
      <c r="AP417" s="54">
        <v>4</v>
      </c>
      <c r="AQ417" s="54">
        <v>3</v>
      </c>
      <c r="AR417" s="54">
        <v>3</v>
      </c>
      <c r="AS417" s="54">
        <v>2</v>
      </c>
      <c r="AT417" s="54">
        <v>2</v>
      </c>
      <c r="AU417" s="54">
        <v>3</v>
      </c>
      <c r="AV417" s="54">
        <v>2</v>
      </c>
      <c r="AW417" s="54">
        <v>4</v>
      </c>
      <c r="AX417" s="54">
        <v>4</v>
      </c>
      <c r="AY417" s="54">
        <v>4</v>
      </c>
      <c r="AZ417" s="54">
        <v>4</v>
      </c>
      <c r="BA417" s="54">
        <v>4</v>
      </c>
      <c r="BB417" s="54">
        <v>4</v>
      </c>
      <c r="BC417" s="54">
        <v>2</v>
      </c>
      <c r="BD417" s="54">
        <v>3</v>
      </c>
      <c r="BE417" s="54">
        <v>1</v>
      </c>
      <c r="BF417" s="54">
        <v>4</v>
      </c>
      <c r="BG417" s="54">
        <v>5</v>
      </c>
      <c r="BH417" s="54">
        <v>3</v>
      </c>
      <c r="BI417" s="54">
        <v>2</v>
      </c>
      <c r="BJ417" s="54">
        <v>4</v>
      </c>
      <c r="BK417" s="54">
        <v>5</v>
      </c>
      <c r="BL417" s="54">
        <v>5</v>
      </c>
      <c r="BM417" s="54">
        <v>2</v>
      </c>
      <c r="BN417" s="54">
        <v>5</v>
      </c>
      <c r="BO417" s="54">
        <v>1</v>
      </c>
      <c r="BP417" s="54">
        <v>5</v>
      </c>
      <c r="BQ417">
        <f t="shared" si="107"/>
        <v>21</v>
      </c>
      <c r="BR417">
        <f t="shared" si="101"/>
        <v>71</v>
      </c>
      <c r="BS417">
        <f t="shared" si="108"/>
        <v>27</v>
      </c>
    </row>
    <row r="418" spans="1:71" ht="15.75" customHeight="1" x14ac:dyDescent="0.35">
      <c r="A418" s="53">
        <v>43356.439247685186</v>
      </c>
      <c r="B418" s="19" t="s">
        <v>58</v>
      </c>
      <c r="C418" s="1" t="str">
        <f t="shared" si="102"/>
        <v>ЖКСП</v>
      </c>
      <c r="D418" s="1" t="str">
        <f t="shared" si="103"/>
        <v>1. Не уставший</v>
      </c>
      <c r="E418" s="1" t="str">
        <f t="shared" si="94"/>
        <v>3. Низкий</v>
      </c>
      <c r="F418" s="1" t="str">
        <f t="shared" si="104"/>
        <v>2. Ничотак</v>
      </c>
      <c r="G418" s="1" t="str">
        <f t="shared" si="95"/>
        <v>2. Хрен знает</v>
      </c>
      <c r="H418" s="1" t="str">
        <f t="shared" si="105"/>
        <v>3. Люблю</v>
      </c>
      <c r="I418" s="1" t="str">
        <f t="shared" si="96"/>
        <v>2. Всяко-разно</v>
      </c>
      <c r="J418" t="str">
        <f t="shared" si="97"/>
        <v>3. Очень давно</v>
      </c>
      <c r="K418" t="str">
        <f t="shared" si="98"/>
        <v>1. КороткийНедавно</v>
      </c>
      <c r="L418" t="str">
        <f t="shared" si="99"/>
        <v>3. Крута!!!</v>
      </c>
      <c r="M418" t="str">
        <f t="shared" si="100"/>
        <v>1. Низкие ДУ</v>
      </c>
      <c r="N418" t="str">
        <f t="shared" si="106"/>
        <v>1. Ниче, подождут</v>
      </c>
      <c r="O418" s="54">
        <v>37</v>
      </c>
      <c r="P418" s="54">
        <v>24</v>
      </c>
      <c r="Q418" s="54">
        <v>9</v>
      </c>
      <c r="R418" s="54">
        <v>6</v>
      </c>
      <c r="S418" s="54">
        <v>47</v>
      </c>
      <c r="T418" s="54">
        <v>3</v>
      </c>
      <c r="U418" s="54">
        <v>6</v>
      </c>
      <c r="V418" s="54">
        <v>3</v>
      </c>
      <c r="W418" s="54">
        <v>2</v>
      </c>
      <c r="X418" s="54">
        <v>2</v>
      </c>
      <c r="Y418" s="54">
        <v>3</v>
      </c>
      <c r="Z418" s="54">
        <v>3</v>
      </c>
      <c r="AA418" s="54">
        <v>1</v>
      </c>
      <c r="AB418" s="54">
        <v>2</v>
      </c>
      <c r="AC418" s="54">
        <v>2</v>
      </c>
      <c r="AD418" s="54">
        <v>1</v>
      </c>
      <c r="AE418" s="54">
        <v>1</v>
      </c>
      <c r="AF418" s="54">
        <v>4</v>
      </c>
      <c r="AG418" s="54">
        <v>4</v>
      </c>
      <c r="AH418" s="54">
        <v>3</v>
      </c>
      <c r="AI418" s="54">
        <v>1</v>
      </c>
      <c r="AJ418" s="54">
        <v>3</v>
      </c>
      <c r="AK418" s="54">
        <v>2</v>
      </c>
      <c r="AL418" s="54">
        <v>1</v>
      </c>
      <c r="AM418" s="54">
        <v>2</v>
      </c>
      <c r="AN418" s="54">
        <v>2</v>
      </c>
      <c r="AO418" s="54">
        <v>4</v>
      </c>
      <c r="AP418" s="54">
        <v>3</v>
      </c>
      <c r="AQ418" s="54">
        <v>3</v>
      </c>
      <c r="AR418" s="54">
        <v>1</v>
      </c>
      <c r="AS418" s="54">
        <v>1</v>
      </c>
      <c r="AT418" s="54">
        <v>1</v>
      </c>
      <c r="AU418" s="54">
        <v>3</v>
      </c>
      <c r="AV418" s="54">
        <v>3</v>
      </c>
      <c r="AW418" s="54">
        <v>2</v>
      </c>
      <c r="AX418" s="54">
        <v>2</v>
      </c>
      <c r="AY418" s="54">
        <v>2</v>
      </c>
      <c r="AZ418" s="54">
        <v>3</v>
      </c>
      <c r="BA418" s="54">
        <v>1</v>
      </c>
      <c r="BB418" s="54">
        <v>2</v>
      </c>
      <c r="BC418" s="54">
        <v>3</v>
      </c>
      <c r="BD418" s="54">
        <v>3</v>
      </c>
      <c r="BE418" s="54">
        <v>1</v>
      </c>
      <c r="BF418" s="54">
        <v>5</v>
      </c>
      <c r="BG418" s="54">
        <v>3</v>
      </c>
      <c r="BH418" s="54">
        <v>3</v>
      </c>
      <c r="BI418" s="54">
        <v>2</v>
      </c>
      <c r="BJ418" s="54">
        <v>4</v>
      </c>
      <c r="BK418" s="54">
        <v>2</v>
      </c>
      <c r="BL418" s="54">
        <v>1</v>
      </c>
      <c r="BM418" s="54">
        <v>1</v>
      </c>
      <c r="BN418" s="54">
        <v>3</v>
      </c>
      <c r="BO418" s="54">
        <v>1</v>
      </c>
      <c r="BP418" s="54">
        <v>3</v>
      </c>
      <c r="BQ418">
        <f t="shared" si="107"/>
        <v>19</v>
      </c>
      <c r="BR418">
        <f t="shared" si="101"/>
        <v>52</v>
      </c>
      <c r="BS418">
        <f t="shared" si="108"/>
        <v>17</v>
      </c>
    </row>
    <row r="419" spans="1:71" ht="15.75" customHeight="1" x14ac:dyDescent="0.35">
      <c r="A419" s="53">
        <v>43356.582326388889</v>
      </c>
      <c r="B419" s="19" t="s">
        <v>59</v>
      </c>
      <c r="C419" s="1" t="str">
        <f t="shared" si="102"/>
        <v>М</v>
      </c>
      <c r="D419" s="1" t="str">
        <f t="shared" si="103"/>
        <v>2. Усталый</v>
      </c>
      <c r="E419" s="1" t="str">
        <f t="shared" si="94"/>
        <v>1. Высокий</v>
      </c>
      <c r="F419" s="1" t="str">
        <f t="shared" si="104"/>
        <v>2. Ничотак</v>
      </c>
      <c r="G419" s="1" t="str">
        <f t="shared" si="95"/>
        <v>2. Хрен знает</v>
      </c>
      <c r="H419" s="1" t="str">
        <f t="shared" si="105"/>
        <v>2. Ну так...</v>
      </c>
      <c r="I419" s="1" t="str">
        <f t="shared" si="96"/>
        <v>3. Нервяка</v>
      </c>
      <c r="J419" t="str">
        <f t="shared" si="97"/>
        <v>2. Вроде был…</v>
      </c>
      <c r="K419" t="str">
        <f t="shared" si="98"/>
        <v>2. Средний</v>
      </c>
      <c r="L419" t="str">
        <f t="shared" si="99"/>
        <v>2. Вроде был…</v>
      </c>
      <c r="M419" t="str">
        <f t="shared" si="100"/>
        <v>2. Смешанно</v>
      </c>
      <c r="N419" t="str">
        <f t="shared" si="106"/>
        <v>1. Ниче, подождут</v>
      </c>
      <c r="O419" s="54">
        <v>33</v>
      </c>
      <c r="P419" s="54">
        <v>13</v>
      </c>
      <c r="Q419" s="54">
        <v>1</v>
      </c>
      <c r="R419" s="54">
        <v>5</v>
      </c>
      <c r="S419" s="54">
        <v>7</v>
      </c>
      <c r="T419" s="54">
        <v>9</v>
      </c>
      <c r="U419" s="54">
        <v>5</v>
      </c>
      <c r="V419" s="54">
        <v>6</v>
      </c>
      <c r="W419" s="54">
        <v>4</v>
      </c>
      <c r="X419" s="54">
        <v>4</v>
      </c>
      <c r="Y419" s="54">
        <v>2</v>
      </c>
      <c r="Z419" s="54">
        <v>3</v>
      </c>
      <c r="AA419" s="54">
        <v>4</v>
      </c>
      <c r="AB419" s="54">
        <v>3</v>
      </c>
      <c r="AC419" s="54">
        <v>2</v>
      </c>
      <c r="AD419" s="54">
        <v>2</v>
      </c>
      <c r="AE419" s="54">
        <v>3</v>
      </c>
      <c r="AF419" s="54">
        <v>5</v>
      </c>
      <c r="AG419" s="54">
        <v>3</v>
      </c>
      <c r="AH419" s="54">
        <v>3</v>
      </c>
      <c r="AI419" s="54">
        <v>2</v>
      </c>
      <c r="AJ419" s="54">
        <v>2</v>
      </c>
      <c r="AK419" s="54">
        <v>3</v>
      </c>
      <c r="AL419" s="54">
        <v>3</v>
      </c>
      <c r="AM419" s="54">
        <v>2</v>
      </c>
      <c r="AN419" s="54">
        <v>2</v>
      </c>
      <c r="AO419" s="54">
        <v>3</v>
      </c>
      <c r="AP419" s="54">
        <v>4</v>
      </c>
      <c r="AQ419" s="54">
        <v>4</v>
      </c>
      <c r="AR419" s="54">
        <v>3</v>
      </c>
      <c r="AS419" s="54">
        <v>1</v>
      </c>
      <c r="AT419" s="54">
        <v>3</v>
      </c>
      <c r="AU419" s="54">
        <v>2</v>
      </c>
      <c r="AV419" s="54">
        <v>4</v>
      </c>
      <c r="AW419" s="54">
        <v>4</v>
      </c>
      <c r="AX419" s="54">
        <v>4</v>
      </c>
      <c r="AY419" s="54">
        <v>4</v>
      </c>
      <c r="AZ419" s="54">
        <v>4</v>
      </c>
      <c r="BA419" s="54">
        <v>4</v>
      </c>
      <c r="BB419" s="54">
        <v>3</v>
      </c>
      <c r="BC419" s="54">
        <v>3</v>
      </c>
      <c r="BD419" s="54">
        <v>3</v>
      </c>
      <c r="BE419" s="54">
        <v>2</v>
      </c>
      <c r="BF419" s="54">
        <v>4</v>
      </c>
      <c r="BG419" s="54">
        <v>3</v>
      </c>
      <c r="BH419" s="54">
        <v>5</v>
      </c>
      <c r="BI419" s="54">
        <v>5</v>
      </c>
      <c r="BJ419" s="54">
        <v>3</v>
      </c>
      <c r="BK419" s="54">
        <v>3</v>
      </c>
      <c r="BL419" s="54">
        <v>1</v>
      </c>
      <c r="BM419" s="54">
        <v>1</v>
      </c>
      <c r="BN419" s="54">
        <v>2</v>
      </c>
      <c r="BO419" s="54">
        <v>2</v>
      </c>
      <c r="BP419" s="54">
        <v>4</v>
      </c>
      <c r="BQ419">
        <f t="shared" si="107"/>
        <v>28</v>
      </c>
      <c r="BR419">
        <f t="shared" si="101"/>
        <v>72</v>
      </c>
      <c r="BS419">
        <f t="shared" si="108"/>
        <v>22</v>
      </c>
    </row>
    <row r="420" spans="1:71" ht="15.75" customHeight="1" x14ac:dyDescent="0.35">
      <c r="A420" s="53">
        <v>43356.622685185182</v>
      </c>
      <c r="B420" s="19" t="s">
        <v>59</v>
      </c>
      <c r="C420" s="1" t="str">
        <f t="shared" si="102"/>
        <v>???</v>
      </c>
      <c r="D420" s="1" t="str">
        <f t="shared" si="103"/>
        <v>2. Усталый</v>
      </c>
      <c r="E420" s="1" t="str">
        <f t="shared" si="94"/>
        <v>1. Высокий</v>
      </c>
      <c r="F420" s="1" t="str">
        <f t="shared" si="104"/>
        <v>2. Ничотак</v>
      </c>
      <c r="G420" s="1" t="str">
        <f t="shared" si="95"/>
        <v>2. Хрен знает</v>
      </c>
      <c r="H420" s="1" t="str">
        <f t="shared" si="105"/>
        <v>2. Ну так...</v>
      </c>
      <c r="I420" s="1" t="str">
        <f t="shared" si="96"/>
        <v>3. Нервяка</v>
      </c>
      <c r="J420" t="str">
        <f t="shared" si="97"/>
        <v>2. Вроде был…</v>
      </c>
      <c r="K420" t="str">
        <f t="shared" si="98"/>
        <v>3. Большой</v>
      </c>
      <c r="L420" t="str">
        <f t="shared" si="99"/>
        <v>1. Отстой</v>
      </c>
      <c r="M420" t="str">
        <f t="shared" si="100"/>
        <v>2. Смешанно</v>
      </c>
      <c r="N420" t="str">
        <f t="shared" si="106"/>
        <v>3. Простойэтоплоха!</v>
      </c>
      <c r="O420" s="54">
        <v>34</v>
      </c>
      <c r="P420" s="54">
        <v>10</v>
      </c>
      <c r="Q420" s="54">
        <v>3</v>
      </c>
      <c r="R420" s="54">
        <v>5</v>
      </c>
      <c r="S420" s="54">
        <v>5</v>
      </c>
      <c r="T420" s="54">
        <v>21</v>
      </c>
      <c r="U420" s="54">
        <v>2</v>
      </c>
      <c r="V420" s="54">
        <v>6</v>
      </c>
      <c r="W420" s="54">
        <v>5</v>
      </c>
      <c r="X420" s="54">
        <v>4</v>
      </c>
      <c r="Y420" s="54">
        <v>3</v>
      </c>
      <c r="Z420" s="54">
        <v>2</v>
      </c>
      <c r="AA420" s="54">
        <v>2</v>
      </c>
      <c r="AB420" s="54">
        <v>3</v>
      </c>
      <c r="AC420" s="54">
        <v>2</v>
      </c>
      <c r="AD420" s="54">
        <v>3</v>
      </c>
      <c r="AE420" s="54">
        <v>3</v>
      </c>
      <c r="AF420" s="54">
        <v>3</v>
      </c>
      <c r="AG420" s="54">
        <v>4</v>
      </c>
      <c r="AH420" s="54">
        <v>4</v>
      </c>
      <c r="AI420" s="54">
        <v>4</v>
      </c>
      <c r="AJ420" s="54">
        <v>4</v>
      </c>
      <c r="AK420" s="54">
        <v>4</v>
      </c>
      <c r="AL420" s="54">
        <v>4</v>
      </c>
      <c r="AM420" s="54">
        <v>4</v>
      </c>
      <c r="AN420" s="54">
        <v>4</v>
      </c>
      <c r="AO420" s="54">
        <v>3</v>
      </c>
      <c r="AP420" s="54">
        <v>3</v>
      </c>
      <c r="AQ420" s="54">
        <v>3</v>
      </c>
      <c r="AR420" s="54">
        <v>2</v>
      </c>
      <c r="AS420" s="54">
        <v>3</v>
      </c>
      <c r="AT420" s="54">
        <v>3</v>
      </c>
      <c r="AU420" s="54">
        <v>3</v>
      </c>
      <c r="AV420" s="54">
        <v>3</v>
      </c>
      <c r="AW420" s="54">
        <v>3</v>
      </c>
      <c r="AX420" s="54">
        <v>3</v>
      </c>
      <c r="AY420" s="54">
        <v>3</v>
      </c>
      <c r="AZ420" s="54">
        <v>4</v>
      </c>
      <c r="BA420" s="54">
        <v>4</v>
      </c>
      <c r="BB420" s="54">
        <v>3</v>
      </c>
      <c r="BC420" s="54">
        <v>3</v>
      </c>
      <c r="BD420" s="54">
        <v>2</v>
      </c>
      <c r="BE420" s="54">
        <v>2</v>
      </c>
      <c r="BF420" s="54">
        <v>5</v>
      </c>
      <c r="BG420" s="54">
        <v>3</v>
      </c>
      <c r="BH420" s="54">
        <v>3</v>
      </c>
      <c r="BI420" s="54">
        <v>4</v>
      </c>
      <c r="BJ420" s="54">
        <v>3</v>
      </c>
      <c r="BK420" s="54">
        <v>3</v>
      </c>
      <c r="BL420" s="54">
        <v>2</v>
      </c>
      <c r="BM420" s="54">
        <v>4</v>
      </c>
      <c r="BN420" s="54">
        <v>3</v>
      </c>
      <c r="BO420" s="54">
        <v>1</v>
      </c>
      <c r="BP420" s="54">
        <v>4</v>
      </c>
      <c r="BQ420">
        <f t="shared" si="107"/>
        <v>32</v>
      </c>
      <c r="BR420">
        <f t="shared" si="101"/>
        <v>78</v>
      </c>
      <c r="BS420">
        <f t="shared" si="108"/>
        <v>23</v>
      </c>
    </row>
    <row r="421" spans="1:71" ht="15.75" customHeight="1" x14ac:dyDescent="0.35">
      <c r="A421" s="53">
        <v>43356.671400462961</v>
      </c>
      <c r="B421" s="19" t="s">
        <v>58</v>
      </c>
      <c r="C421" s="1" t="str">
        <f t="shared" si="102"/>
        <v>ЖКСП</v>
      </c>
      <c r="D421" s="1" t="str">
        <f t="shared" si="103"/>
        <v>2. Усталый</v>
      </c>
      <c r="E421" s="1" t="str">
        <f t="shared" si="94"/>
        <v>2. Умеренный</v>
      </c>
      <c r="F421" s="1" t="str">
        <f t="shared" si="104"/>
        <v>2. Ничотак</v>
      </c>
      <c r="G421" s="1" t="str">
        <f t="shared" si="95"/>
        <v>2. Хрен знает</v>
      </c>
      <c r="H421" s="1" t="str">
        <f t="shared" si="105"/>
        <v>3. Люблю</v>
      </c>
      <c r="I421" s="1" t="str">
        <f t="shared" si="96"/>
        <v>2. Всяко-разно</v>
      </c>
      <c r="J421" t="str">
        <f t="shared" si="97"/>
        <v>2. Вроде был…</v>
      </c>
      <c r="K421" t="str">
        <f t="shared" si="98"/>
        <v>3. Большой</v>
      </c>
      <c r="L421" t="str">
        <f t="shared" si="99"/>
        <v>3. Крута!!!</v>
      </c>
      <c r="M421" t="str">
        <f t="shared" si="100"/>
        <v>3. нимагубезпочты</v>
      </c>
      <c r="N421" t="str">
        <f t="shared" si="106"/>
        <v>3. Простойэтоплоха!</v>
      </c>
      <c r="O421" s="54">
        <v>42</v>
      </c>
      <c r="P421" s="54">
        <v>23</v>
      </c>
      <c r="Q421" s="54">
        <v>23</v>
      </c>
      <c r="R421" s="54">
        <v>6</v>
      </c>
      <c r="S421" s="54">
        <v>6</v>
      </c>
      <c r="T421" s="54">
        <v>19</v>
      </c>
      <c r="U421" s="54">
        <v>6</v>
      </c>
      <c r="V421" s="54">
        <v>4</v>
      </c>
      <c r="W421" s="54">
        <v>3</v>
      </c>
      <c r="X421" s="54">
        <v>2</v>
      </c>
      <c r="Y421" s="54">
        <v>4</v>
      </c>
      <c r="Z421" s="54">
        <v>4</v>
      </c>
      <c r="AA421" s="54">
        <v>2</v>
      </c>
      <c r="AB421" s="54">
        <v>4</v>
      </c>
      <c r="AC421" s="54">
        <v>2</v>
      </c>
      <c r="AD421" s="54">
        <v>1</v>
      </c>
      <c r="AE421" s="54">
        <v>2</v>
      </c>
      <c r="AF421" s="54">
        <v>3</v>
      </c>
      <c r="AG421" s="54">
        <v>2</v>
      </c>
      <c r="AH421" s="54">
        <v>3</v>
      </c>
      <c r="AI421" s="54">
        <v>3</v>
      </c>
      <c r="AJ421" s="54">
        <v>2</v>
      </c>
      <c r="AK421" s="54">
        <v>3</v>
      </c>
      <c r="AL421" s="54">
        <v>2</v>
      </c>
      <c r="AM421" s="54">
        <v>3</v>
      </c>
      <c r="AN421" s="54">
        <v>2</v>
      </c>
      <c r="AO421" s="54">
        <v>3</v>
      </c>
      <c r="AP421" s="54">
        <v>4</v>
      </c>
      <c r="AQ421" s="54">
        <v>4</v>
      </c>
      <c r="AR421" s="54">
        <v>3</v>
      </c>
      <c r="AS421" s="54">
        <v>1</v>
      </c>
      <c r="AT421" s="54">
        <v>2</v>
      </c>
      <c r="AU421" s="54">
        <v>4</v>
      </c>
      <c r="AV421" s="54">
        <v>3</v>
      </c>
      <c r="AW421" s="54">
        <v>2</v>
      </c>
      <c r="AX421" s="54">
        <v>2</v>
      </c>
      <c r="AY421" s="54">
        <v>3</v>
      </c>
      <c r="AZ421" s="54">
        <v>4</v>
      </c>
      <c r="BA421" s="54">
        <v>2</v>
      </c>
      <c r="BB421" s="54">
        <v>1</v>
      </c>
      <c r="BC421" s="54">
        <v>4</v>
      </c>
      <c r="BD421" s="54">
        <v>3</v>
      </c>
      <c r="BE421" s="54">
        <v>3</v>
      </c>
      <c r="BF421" s="54">
        <v>4</v>
      </c>
      <c r="BG421" s="54">
        <v>3</v>
      </c>
      <c r="BH421" s="54">
        <v>5</v>
      </c>
      <c r="BI421" s="54">
        <v>1</v>
      </c>
      <c r="BJ421" s="54">
        <v>5</v>
      </c>
      <c r="BK421" s="54">
        <v>5</v>
      </c>
      <c r="BL421" s="54">
        <v>5</v>
      </c>
      <c r="BM421" s="54">
        <v>4</v>
      </c>
      <c r="BN421" s="54">
        <v>5</v>
      </c>
      <c r="BO421" s="54">
        <v>2</v>
      </c>
      <c r="BP421" s="54">
        <v>4</v>
      </c>
      <c r="BQ421">
        <f t="shared" si="107"/>
        <v>25</v>
      </c>
      <c r="BR421">
        <f t="shared" si="101"/>
        <v>66</v>
      </c>
      <c r="BS421">
        <f t="shared" si="108"/>
        <v>32</v>
      </c>
    </row>
    <row r="422" spans="1:71" ht="15.75" customHeight="1" x14ac:dyDescent="0.35">
      <c r="A422" s="53">
        <v>43357.287557870368</v>
      </c>
      <c r="B422" s="19" t="s">
        <v>59</v>
      </c>
      <c r="C422" s="1" t="str">
        <f t="shared" si="102"/>
        <v>???</v>
      </c>
      <c r="D422" s="1" t="str">
        <f t="shared" si="103"/>
        <v>1. Не уставший</v>
      </c>
      <c r="E422" s="1" t="str">
        <f t="shared" si="94"/>
        <v>2. Умеренный</v>
      </c>
      <c r="F422" s="1" t="str">
        <f t="shared" si="104"/>
        <v>2. Ничотак</v>
      </c>
      <c r="G422" s="1" t="str">
        <f t="shared" si="95"/>
        <v>2. Хрен знает</v>
      </c>
      <c r="H422" s="1" t="str">
        <f t="shared" si="105"/>
        <v>2. Ну так...</v>
      </c>
      <c r="I422" s="1" t="str">
        <f t="shared" si="96"/>
        <v>3. Нервяка</v>
      </c>
      <c r="J422" t="str">
        <f t="shared" si="97"/>
        <v>3. Очень давно</v>
      </c>
      <c r="K422" t="str">
        <f t="shared" si="98"/>
        <v>2. Средний</v>
      </c>
      <c r="L422" t="str">
        <f t="shared" si="99"/>
        <v>2. Вроде был…</v>
      </c>
      <c r="M422" t="str">
        <f t="shared" si="100"/>
        <v>2. Смешанно</v>
      </c>
      <c r="N422" t="str">
        <f t="shared" si="106"/>
        <v>2. ну не знаю</v>
      </c>
      <c r="O422" s="54">
        <v>34</v>
      </c>
      <c r="P422" s="54">
        <v>14</v>
      </c>
      <c r="Q422" s="54">
        <v>3</v>
      </c>
      <c r="R422" s="54">
        <v>5</v>
      </c>
      <c r="S422" s="54">
        <v>20</v>
      </c>
      <c r="T422" s="54">
        <v>7</v>
      </c>
      <c r="U422" s="54">
        <v>5</v>
      </c>
      <c r="V422" s="54">
        <v>7</v>
      </c>
      <c r="W422" s="54">
        <v>3</v>
      </c>
      <c r="X422" s="54">
        <v>3</v>
      </c>
      <c r="Y422" s="54">
        <v>2</v>
      </c>
      <c r="Z422" s="54">
        <v>3</v>
      </c>
      <c r="AA422" s="54">
        <v>2</v>
      </c>
      <c r="AB422" s="54">
        <v>2</v>
      </c>
      <c r="AC422" s="54">
        <v>2</v>
      </c>
      <c r="AD422" s="54">
        <v>2</v>
      </c>
      <c r="AE422" s="54">
        <v>2</v>
      </c>
      <c r="AF422" s="54">
        <v>5</v>
      </c>
      <c r="AG422" s="54">
        <v>2</v>
      </c>
      <c r="AH422" s="54">
        <v>2</v>
      </c>
      <c r="AI422" s="54">
        <v>1</v>
      </c>
      <c r="AJ422" s="54">
        <v>2</v>
      </c>
      <c r="AK422" s="54">
        <v>2</v>
      </c>
      <c r="AL422" s="54">
        <v>2</v>
      </c>
      <c r="AM422" s="54">
        <v>2</v>
      </c>
      <c r="AN422" s="54">
        <v>2</v>
      </c>
      <c r="AO422" s="54">
        <v>4</v>
      </c>
      <c r="AP422" s="54">
        <v>4</v>
      </c>
      <c r="AQ422" s="54">
        <v>3</v>
      </c>
      <c r="AR422" s="54">
        <v>2</v>
      </c>
      <c r="AS422" s="54">
        <v>2</v>
      </c>
      <c r="AT422" s="54">
        <v>3</v>
      </c>
      <c r="AU422" s="54">
        <v>2</v>
      </c>
      <c r="AV422" s="54">
        <v>3</v>
      </c>
      <c r="AW422" s="54">
        <v>3</v>
      </c>
      <c r="AX422" s="54">
        <v>3</v>
      </c>
      <c r="AY422" s="54">
        <v>3</v>
      </c>
      <c r="AZ422" s="54">
        <v>4</v>
      </c>
      <c r="BA422" s="54">
        <v>2</v>
      </c>
      <c r="BB422" s="54">
        <v>2</v>
      </c>
      <c r="BC422" s="54">
        <v>4</v>
      </c>
      <c r="BD422" s="54">
        <v>4</v>
      </c>
      <c r="BE422" s="54">
        <v>3</v>
      </c>
      <c r="BF422" s="54">
        <v>5</v>
      </c>
      <c r="BG422" s="54">
        <v>5</v>
      </c>
      <c r="BH422" s="54">
        <v>4</v>
      </c>
      <c r="BI422" s="54">
        <v>3</v>
      </c>
      <c r="BJ422" s="54">
        <v>3</v>
      </c>
      <c r="BK422" s="54">
        <v>3</v>
      </c>
      <c r="BL422" s="54">
        <v>3</v>
      </c>
      <c r="BM422" s="54">
        <v>3</v>
      </c>
      <c r="BN422" s="54">
        <v>3</v>
      </c>
      <c r="BO422" s="54">
        <v>3</v>
      </c>
      <c r="BP422" s="54">
        <v>4</v>
      </c>
      <c r="BQ422">
        <f t="shared" si="107"/>
        <v>22</v>
      </c>
      <c r="BR422">
        <f t="shared" si="101"/>
        <v>64</v>
      </c>
      <c r="BS422">
        <f t="shared" si="108"/>
        <v>25</v>
      </c>
    </row>
    <row r="423" spans="1:71" ht="15.75" customHeight="1" x14ac:dyDescent="0.35">
      <c r="A423" s="53">
        <v>43357.392754629633</v>
      </c>
      <c r="B423" s="19" t="s">
        <v>58</v>
      </c>
      <c r="C423" s="1" t="str">
        <f t="shared" si="102"/>
        <v>???</v>
      </c>
      <c r="D423" s="1" t="str">
        <f t="shared" si="103"/>
        <v>3. В загоне</v>
      </c>
      <c r="E423" s="1" t="str">
        <f t="shared" si="94"/>
        <v>3. Низкий</v>
      </c>
      <c r="F423" s="1" t="str">
        <f t="shared" si="104"/>
        <v>2. Ничотак</v>
      </c>
      <c r="G423" s="1" t="str">
        <f t="shared" si="95"/>
        <v>1. Легко заменим</v>
      </c>
      <c r="H423" s="1" t="str">
        <f t="shared" si="105"/>
        <v>2. Ну так...</v>
      </c>
      <c r="I423" s="1" t="str">
        <f t="shared" si="96"/>
        <v>3. Нервяка</v>
      </c>
      <c r="J423" t="str">
        <f t="shared" si="97"/>
        <v>1. Недавно</v>
      </c>
      <c r="K423" t="str">
        <f t="shared" si="98"/>
        <v>2. Средний</v>
      </c>
      <c r="L423" t="str">
        <f t="shared" si="99"/>
        <v>2. Вроде был…</v>
      </c>
      <c r="M423" t="str">
        <f t="shared" si="100"/>
        <v>1. Низкие ДУ</v>
      </c>
      <c r="N423" t="str">
        <f t="shared" si="106"/>
        <v>1. Ниче, подождут</v>
      </c>
      <c r="O423" s="54">
        <v>35</v>
      </c>
      <c r="P423" s="54">
        <v>17</v>
      </c>
      <c r="Q423" s="54">
        <v>2.5</v>
      </c>
      <c r="R423" s="54">
        <v>4</v>
      </c>
      <c r="S423" s="54">
        <v>2</v>
      </c>
      <c r="T423" s="54">
        <v>14</v>
      </c>
      <c r="U423" s="54">
        <v>5</v>
      </c>
      <c r="V423" s="54">
        <v>6</v>
      </c>
      <c r="W423" s="54">
        <v>4</v>
      </c>
      <c r="X423" s="54">
        <v>3</v>
      </c>
      <c r="Y423" s="54">
        <v>3</v>
      </c>
      <c r="Z423" s="54">
        <v>2</v>
      </c>
      <c r="AA423" s="54">
        <v>3</v>
      </c>
      <c r="AB423" s="54">
        <v>5</v>
      </c>
      <c r="AC423" s="54">
        <v>3</v>
      </c>
      <c r="AD423" s="54">
        <v>4</v>
      </c>
      <c r="AE423" s="54">
        <v>4</v>
      </c>
      <c r="AF423" s="54">
        <v>2</v>
      </c>
      <c r="AG423" s="54">
        <v>1</v>
      </c>
      <c r="AH423" s="54">
        <v>2</v>
      </c>
      <c r="AI423" s="54">
        <v>2</v>
      </c>
      <c r="AJ423" s="54">
        <v>1</v>
      </c>
      <c r="AK423" s="54">
        <v>2</v>
      </c>
      <c r="AL423" s="54">
        <v>1</v>
      </c>
      <c r="AM423" s="54">
        <v>2</v>
      </c>
      <c r="AN423" s="54">
        <v>1</v>
      </c>
      <c r="AO423" s="54">
        <v>1</v>
      </c>
      <c r="AP423" s="54">
        <v>2</v>
      </c>
      <c r="AQ423" s="54">
        <v>3</v>
      </c>
      <c r="AR423" s="54">
        <v>3</v>
      </c>
      <c r="AS423" s="54">
        <v>1</v>
      </c>
      <c r="AT423" s="54">
        <v>2</v>
      </c>
      <c r="AU423" s="54">
        <v>2</v>
      </c>
      <c r="AV423" s="54">
        <v>3</v>
      </c>
      <c r="AW423" s="54">
        <v>3</v>
      </c>
      <c r="AX423" s="54">
        <v>2</v>
      </c>
      <c r="AY423" s="54">
        <v>3</v>
      </c>
      <c r="AZ423" s="54">
        <v>4</v>
      </c>
      <c r="BA423" s="54">
        <v>1</v>
      </c>
      <c r="BB423" s="54">
        <v>3</v>
      </c>
      <c r="BC423" s="54">
        <v>3</v>
      </c>
      <c r="BD423" s="54">
        <v>3</v>
      </c>
      <c r="BE423" s="54">
        <v>3</v>
      </c>
      <c r="BF423" s="54">
        <v>4</v>
      </c>
      <c r="BG423" s="54">
        <v>3</v>
      </c>
      <c r="BH423" s="54">
        <v>3</v>
      </c>
      <c r="BI423" s="54">
        <v>1</v>
      </c>
      <c r="BJ423" s="54">
        <v>4</v>
      </c>
      <c r="BK423" s="54">
        <v>2</v>
      </c>
      <c r="BL423" s="54">
        <v>1</v>
      </c>
      <c r="BM423" s="54">
        <v>2</v>
      </c>
      <c r="BN423" s="54">
        <v>3</v>
      </c>
      <c r="BO423" s="54">
        <v>1</v>
      </c>
      <c r="BP423" s="54">
        <v>2</v>
      </c>
      <c r="BQ423">
        <f t="shared" si="107"/>
        <v>37</v>
      </c>
      <c r="BR423">
        <f t="shared" si="101"/>
        <v>53</v>
      </c>
      <c r="BS423">
        <f t="shared" si="108"/>
        <v>17</v>
      </c>
    </row>
    <row r="424" spans="1:71" ht="15.75" customHeight="1" x14ac:dyDescent="0.35">
      <c r="A424" s="53">
        <v>43357.438252314816</v>
      </c>
      <c r="B424" s="19" t="s">
        <v>59</v>
      </c>
      <c r="C424" s="1" t="str">
        <f t="shared" si="102"/>
        <v>???</v>
      </c>
      <c r="D424" s="1" t="str">
        <f t="shared" si="103"/>
        <v>2. Усталый</v>
      </c>
      <c r="E424" s="1" t="str">
        <f t="shared" si="94"/>
        <v>2. Умеренный</v>
      </c>
      <c r="F424" s="1" t="str">
        <f t="shared" si="104"/>
        <v>2. Ничотак</v>
      </c>
      <c r="G424" s="1" t="str">
        <f t="shared" si="95"/>
        <v>2. Хрен знает</v>
      </c>
      <c r="H424" s="1" t="str">
        <f t="shared" si="105"/>
        <v>3. Люблю</v>
      </c>
      <c r="I424" s="1" t="str">
        <f t="shared" si="96"/>
        <v>2. Всяко-разно</v>
      </c>
      <c r="J424" t="str">
        <f t="shared" si="97"/>
        <v>1. Недавно</v>
      </c>
      <c r="K424" t="str">
        <f t="shared" si="98"/>
        <v>1. КороткийНедавно</v>
      </c>
      <c r="L424" t="str">
        <f t="shared" si="99"/>
        <v>3. Крута!!!</v>
      </c>
      <c r="M424" t="str">
        <f t="shared" si="100"/>
        <v>1. Низкие ДУ</v>
      </c>
      <c r="N424" t="str">
        <f t="shared" si="106"/>
        <v>1. Ниче, подождут</v>
      </c>
      <c r="O424" s="54">
        <v>39</v>
      </c>
      <c r="P424" s="54">
        <v>12</v>
      </c>
      <c r="Q424" s="54">
        <v>4</v>
      </c>
      <c r="R424" s="54">
        <v>6</v>
      </c>
      <c r="S424" s="54">
        <v>0</v>
      </c>
      <c r="T424" s="54">
        <v>6</v>
      </c>
      <c r="U424" s="54">
        <v>7</v>
      </c>
      <c r="V424" s="54">
        <v>3</v>
      </c>
      <c r="W424" s="54">
        <v>2</v>
      </c>
      <c r="X424" s="54">
        <v>2</v>
      </c>
      <c r="Y424" s="54">
        <v>4</v>
      </c>
      <c r="Z424" s="54">
        <v>3</v>
      </c>
      <c r="AA424" s="54">
        <v>3</v>
      </c>
      <c r="AB424" s="54">
        <v>2</v>
      </c>
      <c r="AC424" s="54">
        <v>2</v>
      </c>
      <c r="AD424" s="54">
        <v>1</v>
      </c>
      <c r="AE424" s="54">
        <v>1</v>
      </c>
      <c r="AF424" s="54">
        <v>3</v>
      </c>
      <c r="AG424" s="54">
        <v>3</v>
      </c>
      <c r="AH424" s="54">
        <v>1</v>
      </c>
      <c r="AI424" s="54">
        <v>2</v>
      </c>
      <c r="AJ424" s="54">
        <v>4</v>
      </c>
      <c r="AK424" s="54">
        <v>2</v>
      </c>
      <c r="AL424" s="54">
        <v>1</v>
      </c>
      <c r="AM424" s="54">
        <v>2</v>
      </c>
      <c r="AN424" s="54">
        <v>4</v>
      </c>
      <c r="AO424" s="54">
        <v>4</v>
      </c>
      <c r="AP424" s="54">
        <v>2</v>
      </c>
      <c r="AQ424" s="54">
        <v>1</v>
      </c>
      <c r="AR424" s="54">
        <v>1</v>
      </c>
      <c r="AS424" s="54">
        <v>1</v>
      </c>
      <c r="AT424" s="54">
        <v>1</v>
      </c>
      <c r="AU424" s="54">
        <v>3</v>
      </c>
      <c r="AV424" s="54">
        <v>2</v>
      </c>
      <c r="AW424" s="54">
        <v>3</v>
      </c>
      <c r="AX424" s="54">
        <v>3</v>
      </c>
      <c r="AY424" s="54">
        <v>2</v>
      </c>
      <c r="AZ424" s="54">
        <v>4</v>
      </c>
      <c r="BA424" s="54">
        <v>4</v>
      </c>
      <c r="BB424" s="54">
        <v>4</v>
      </c>
      <c r="BC424" s="54">
        <v>4</v>
      </c>
      <c r="BD424" s="54">
        <v>3</v>
      </c>
      <c r="BE424" s="54">
        <v>3</v>
      </c>
      <c r="BF424" s="54">
        <v>5</v>
      </c>
      <c r="BG424" s="54">
        <v>2</v>
      </c>
      <c r="BH424" s="54">
        <v>2</v>
      </c>
      <c r="BI424" s="54">
        <v>1</v>
      </c>
      <c r="BJ424" s="54">
        <v>1</v>
      </c>
      <c r="BK424" s="54">
        <v>1</v>
      </c>
      <c r="BL424" s="54">
        <v>1</v>
      </c>
      <c r="BM424" s="54">
        <v>1</v>
      </c>
      <c r="BN424" s="54">
        <v>1</v>
      </c>
      <c r="BO424" s="54">
        <v>1</v>
      </c>
      <c r="BP424" s="54">
        <v>3</v>
      </c>
      <c r="BQ424">
        <f t="shared" si="107"/>
        <v>23</v>
      </c>
      <c r="BR424">
        <f t="shared" si="101"/>
        <v>61</v>
      </c>
      <c r="BS424">
        <f t="shared" si="108"/>
        <v>9</v>
      </c>
    </row>
    <row r="425" spans="1:71" ht="15.75" customHeight="1" x14ac:dyDescent="0.35">
      <c r="A425" s="53">
        <v>43357.624259259261</v>
      </c>
      <c r="B425" s="19" t="s">
        <v>59</v>
      </c>
      <c r="C425" s="1" t="str">
        <f t="shared" ref="C425:C460" si="109">IF(Q425&lt;=1,"М",IF(Q425&gt;=7,"ЖКСП","???"))</f>
        <v>ЖКСП</v>
      </c>
      <c r="D425" s="1" t="str">
        <f t="shared" ref="D425:D460" si="110">IF(BQ425&lt;=22,"1. Не уставший",IF(BQ425&gt;32,"3. В загоне","2. Усталый"))</f>
        <v>1. Не уставший</v>
      </c>
      <c r="E425" s="1" t="str">
        <f t="shared" ref="E425:E460" si="111">IF(BR425&gt;67,"1. Высокий",IF(BR425&lt;57,"3. Низкий","2. Умеренный"))</f>
        <v>3. Низкий</v>
      </c>
      <c r="F425" s="1" t="str">
        <f t="shared" ref="F425:F460" si="112">IF(O425&lt;30,"1. Молодой",IF(O425&gt;45, "3. Старый", "2. Ничотак"))</f>
        <v>1. Молодой</v>
      </c>
      <c r="G425" s="1" t="str">
        <f t="shared" ref="G425:G460" si="113">IF(BP425&lt;=2,"1. Легко заменим",IF(BP425&gt;=6,"3. Не заменим","2. Хрен знает"))</f>
        <v>2. Хрен знает</v>
      </c>
      <c r="H425" s="1" t="str">
        <f t="shared" ref="H425:H460" si="114">IF(R425&lt;=3,"1. Ненавижу",IF(R425&gt;=6,"3. Люблю","2. Ну так..."))</f>
        <v>1. Ненавижу</v>
      </c>
      <c r="I425" s="1" t="str">
        <f t="shared" ref="I425:I460" si="115">IF(V425&lt;=2,"1. Расслабуха",IF(V425&gt;=6,"3. Нервяка","2. Всяко-разно"))</f>
        <v>3. Нервяка</v>
      </c>
      <c r="J425" t="str">
        <f t="shared" ref="J425:J460" si="116">IF(S425&lt;=4,"1. Недавно",IF(S425&gt;=20,"3. Очень давно", "2. Вроде был…"))</f>
        <v>2. Вроде был…</v>
      </c>
      <c r="K425" t="str">
        <f t="shared" ref="K425:K460" si="117">IF(T425&lt;7,"1. КороткийНедавно",IF(T425&gt;=15,"3. Большой", "2. Средний"))</f>
        <v>1. КороткийНедавно</v>
      </c>
      <c r="L425" t="str">
        <f t="shared" ref="L425:L460" si="118">IF(U425&lt;=3,"1. Отстой",IF(U425&gt;=6,"3. Крута!!!", "2. Вроде был…"))</f>
        <v>2. Вроде был…</v>
      </c>
      <c r="M425" t="str">
        <f t="shared" ref="M425:M460" si="119">IF(BS425&lt;=20,"1. Низкие ДУ",IF(BS425&gt;=30,"3. нимагубезпочты", "2. Смешанно"))</f>
        <v>1. Низкие ДУ</v>
      </c>
      <c r="N425" t="str">
        <f t="shared" ref="N425:N460" si="120">IF(BM425&lt;=2,"1. Ниче, подождут",IF(BM425&gt;=4,"3. Простойэтоплоха!", "2. ну не знаю"))</f>
        <v>1. Ниче, подождут</v>
      </c>
      <c r="O425" s="54">
        <v>29</v>
      </c>
      <c r="P425" s="54">
        <v>7</v>
      </c>
      <c r="Q425" s="59">
        <v>43587</v>
      </c>
      <c r="R425" s="54">
        <v>3</v>
      </c>
      <c r="S425" s="54">
        <v>8</v>
      </c>
      <c r="T425" s="54">
        <v>5</v>
      </c>
      <c r="U425" s="54">
        <v>5</v>
      </c>
      <c r="V425" s="54">
        <v>6</v>
      </c>
      <c r="W425" s="54">
        <v>4</v>
      </c>
      <c r="X425" s="54">
        <v>4</v>
      </c>
      <c r="Y425" s="54">
        <v>2</v>
      </c>
      <c r="Z425" s="54">
        <v>5</v>
      </c>
      <c r="AA425" s="54">
        <v>4</v>
      </c>
      <c r="AB425" s="54">
        <v>2</v>
      </c>
      <c r="AC425" s="54">
        <v>1</v>
      </c>
      <c r="AD425" s="54">
        <v>3</v>
      </c>
      <c r="AE425" s="54">
        <v>4</v>
      </c>
      <c r="AF425" s="54">
        <v>5</v>
      </c>
      <c r="AG425" s="54">
        <v>4</v>
      </c>
      <c r="AH425" s="54">
        <v>4</v>
      </c>
      <c r="AI425" s="54">
        <v>4</v>
      </c>
      <c r="AJ425" s="54">
        <v>1</v>
      </c>
      <c r="AK425" s="54">
        <v>3</v>
      </c>
      <c r="AL425" s="54">
        <v>4</v>
      </c>
      <c r="AM425" s="54">
        <v>3</v>
      </c>
      <c r="AN425" s="54">
        <v>4</v>
      </c>
      <c r="AO425" s="54">
        <v>3</v>
      </c>
      <c r="AP425" s="54">
        <v>2</v>
      </c>
      <c r="AQ425" s="54">
        <v>3</v>
      </c>
      <c r="AR425" s="54">
        <v>1</v>
      </c>
      <c r="AS425" s="54">
        <v>1</v>
      </c>
      <c r="AT425" s="54">
        <v>1</v>
      </c>
      <c r="AU425" s="54">
        <v>3</v>
      </c>
      <c r="AV425" s="54">
        <v>1</v>
      </c>
      <c r="AW425" s="54">
        <v>3</v>
      </c>
      <c r="AX425" s="54">
        <v>2</v>
      </c>
      <c r="AY425" s="54">
        <v>4</v>
      </c>
      <c r="AZ425" s="54">
        <v>4</v>
      </c>
      <c r="BA425" s="54">
        <v>3</v>
      </c>
      <c r="BB425" s="54">
        <v>4</v>
      </c>
      <c r="BC425" s="54">
        <v>3</v>
      </c>
      <c r="BD425" s="54">
        <v>4</v>
      </c>
      <c r="BE425" s="54">
        <v>1</v>
      </c>
      <c r="BF425" s="54">
        <v>5</v>
      </c>
      <c r="BG425" s="54">
        <v>4</v>
      </c>
      <c r="BH425" s="54">
        <v>3</v>
      </c>
      <c r="BI425" s="54">
        <v>2</v>
      </c>
      <c r="BJ425" s="54">
        <v>1</v>
      </c>
      <c r="BK425" s="54">
        <v>1</v>
      </c>
      <c r="BL425" s="54">
        <v>1</v>
      </c>
      <c r="BM425" s="54">
        <v>2</v>
      </c>
      <c r="BN425" s="54">
        <v>1</v>
      </c>
      <c r="BO425" s="54">
        <v>1</v>
      </c>
      <c r="BP425" s="54">
        <v>5</v>
      </c>
    </row>
    <row r="426" spans="1:71" ht="15.75" customHeight="1" x14ac:dyDescent="0.35">
      <c r="A426" s="53">
        <v>43357.691192129627</v>
      </c>
      <c r="B426" s="19" t="s">
        <v>59</v>
      </c>
      <c r="C426" s="1" t="str">
        <f t="shared" si="109"/>
        <v>ЖКСП</v>
      </c>
      <c r="D426" s="1" t="str">
        <f t="shared" si="110"/>
        <v>1. Не уставший</v>
      </c>
      <c r="E426" s="1" t="str">
        <f t="shared" si="111"/>
        <v>3. Низкий</v>
      </c>
      <c r="F426" s="1" t="str">
        <f t="shared" si="112"/>
        <v>2. Ничотак</v>
      </c>
      <c r="G426" s="1" t="str">
        <f t="shared" si="113"/>
        <v>1. Легко заменим</v>
      </c>
      <c r="H426" s="1" t="str">
        <f t="shared" si="114"/>
        <v>2. Ну так...</v>
      </c>
      <c r="I426" s="1" t="str">
        <f t="shared" si="115"/>
        <v>2. Всяко-разно</v>
      </c>
      <c r="J426" t="str">
        <f t="shared" si="116"/>
        <v>1. Недавно</v>
      </c>
      <c r="K426" t="str">
        <f t="shared" si="117"/>
        <v>2. Средний</v>
      </c>
      <c r="L426" t="str">
        <f t="shared" si="118"/>
        <v>3. Крута!!!</v>
      </c>
      <c r="M426" t="str">
        <f t="shared" si="119"/>
        <v>1. Низкие ДУ</v>
      </c>
      <c r="N426" t="str">
        <f t="shared" si="120"/>
        <v>1. Ниче, подождут</v>
      </c>
      <c r="O426" s="54">
        <v>35</v>
      </c>
      <c r="P426" s="54">
        <v>13</v>
      </c>
      <c r="Q426" s="54">
        <v>11</v>
      </c>
      <c r="R426" s="54">
        <v>5</v>
      </c>
      <c r="S426" s="54">
        <v>4</v>
      </c>
      <c r="T426" s="54">
        <v>14</v>
      </c>
      <c r="U426" s="54">
        <v>7</v>
      </c>
      <c r="V426" s="54">
        <v>4</v>
      </c>
      <c r="W426" s="54">
        <v>3</v>
      </c>
      <c r="X426" s="54">
        <v>2</v>
      </c>
      <c r="Y426" s="54">
        <v>2</v>
      </c>
      <c r="Z426" s="54">
        <v>4</v>
      </c>
      <c r="AA426" s="54">
        <v>5</v>
      </c>
      <c r="AB426" s="54">
        <v>3</v>
      </c>
      <c r="AC426" s="54">
        <v>2</v>
      </c>
      <c r="AD426" s="54">
        <v>2</v>
      </c>
      <c r="AE426" s="54">
        <v>2</v>
      </c>
      <c r="AF426" s="54">
        <v>4</v>
      </c>
      <c r="AG426" s="54">
        <v>2</v>
      </c>
      <c r="AH426" s="54">
        <v>2</v>
      </c>
      <c r="AI426" s="54">
        <v>2</v>
      </c>
      <c r="AJ426" s="54">
        <v>1</v>
      </c>
      <c r="AK426" s="54">
        <v>1</v>
      </c>
      <c r="AL426" s="54">
        <v>1</v>
      </c>
      <c r="AM426" s="54">
        <v>2</v>
      </c>
      <c r="AN426" s="54">
        <v>4</v>
      </c>
      <c r="AO426" s="54">
        <v>4</v>
      </c>
      <c r="AP426" s="54">
        <v>3</v>
      </c>
      <c r="AQ426" s="54">
        <v>1</v>
      </c>
      <c r="AR426" s="54">
        <v>2</v>
      </c>
      <c r="AS426" s="54">
        <v>3</v>
      </c>
      <c r="AT426" s="54">
        <v>1</v>
      </c>
      <c r="AU426" s="54">
        <v>2</v>
      </c>
      <c r="AV426" s="54">
        <v>3</v>
      </c>
      <c r="AW426" s="54">
        <v>4</v>
      </c>
      <c r="AX426" s="54">
        <v>3</v>
      </c>
      <c r="AY426" s="54">
        <v>4</v>
      </c>
      <c r="AZ426" s="54">
        <v>2</v>
      </c>
      <c r="BA426" s="54">
        <v>1</v>
      </c>
      <c r="BB426" s="54">
        <v>3</v>
      </c>
      <c r="BC426" s="54">
        <v>4</v>
      </c>
      <c r="BD426" s="54">
        <v>4</v>
      </c>
      <c r="BE426" s="54">
        <v>3</v>
      </c>
      <c r="BF426" s="54">
        <v>3</v>
      </c>
      <c r="BG426" s="54">
        <v>3</v>
      </c>
      <c r="BH426" s="54">
        <v>2</v>
      </c>
      <c r="BI426" s="54">
        <v>1</v>
      </c>
      <c r="BJ426" s="54">
        <v>1</v>
      </c>
      <c r="BK426" s="54">
        <v>1</v>
      </c>
      <c r="BL426" s="54">
        <v>1</v>
      </c>
      <c r="BM426" s="54">
        <v>1</v>
      </c>
      <c r="BN426" s="54">
        <v>1</v>
      </c>
      <c r="BO426" s="54">
        <v>1</v>
      </c>
      <c r="BP426" s="54">
        <v>2</v>
      </c>
    </row>
    <row r="427" spans="1:71" ht="15.75" customHeight="1" x14ac:dyDescent="0.35">
      <c r="A427" s="53">
        <v>43357.735960648148</v>
      </c>
      <c r="B427" s="19" t="s">
        <v>58</v>
      </c>
      <c r="C427" s="1" t="str">
        <f t="shared" si="109"/>
        <v>???</v>
      </c>
      <c r="D427" s="1" t="str">
        <f t="shared" si="110"/>
        <v>1. Не уставший</v>
      </c>
      <c r="E427" s="1" t="str">
        <f t="shared" si="111"/>
        <v>3. Низкий</v>
      </c>
      <c r="F427" s="1" t="str">
        <f t="shared" si="112"/>
        <v>2. Ничотак</v>
      </c>
      <c r="G427" s="1" t="str">
        <f t="shared" si="113"/>
        <v>2. Хрен знает</v>
      </c>
      <c r="H427" s="1" t="str">
        <f t="shared" si="114"/>
        <v>2. Ну так...</v>
      </c>
      <c r="I427" s="1" t="str">
        <f t="shared" si="115"/>
        <v>2. Всяко-разно</v>
      </c>
      <c r="J427" t="str">
        <f t="shared" si="116"/>
        <v>1. Недавно</v>
      </c>
      <c r="K427" t="str">
        <f t="shared" si="117"/>
        <v>2. Средний</v>
      </c>
      <c r="L427" t="str">
        <f t="shared" si="118"/>
        <v>2. Вроде был…</v>
      </c>
      <c r="M427" t="str">
        <f t="shared" si="119"/>
        <v>1. Низкие ДУ</v>
      </c>
      <c r="N427" t="str">
        <f t="shared" si="120"/>
        <v>1. Ниче, подождут</v>
      </c>
      <c r="O427" s="54">
        <v>30</v>
      </c>
      <c r="P427" s="54">
        <v>7</v>
      </c>
      <c r="Q427" s="54">
        <v>6</v>
      </c>
      <c r="R427" s="54">
        <v>5</v>
      </c>
      <c r="S427" s="54">
        <v>3</v>
      </c>
      <c r="T427" s="54">
        <v>10</v>
      </c>
      <c r="U427" s="54">
        <v>5</v>
      </c>
      <c r="V427" s="54">
        <v>5</v>
      </c>
      <c r="W427" s="54">
        <v>5</v>
      </c>
      <c r="X427" s="54">
        <v>4</v>
      </c>
      <c r="Y427" s="54">
        <v>4</v>
      </c>
      <c r="Z427" s="54">
        <v>2</v>
      </c>
      <c r="AA427" s="54">
        <v>4</v>
      </c>
      <c r="AB427" s="54">
        <v>3</v>
      </c>
      <c r="AC427" s="54">
        <v>3</v>
      </c>
      <c r="AD427" s="54">
        <v>2</v>
      </c>
      <c r="AE427" s="54">
        <v>2</v>
      </c>
      <c r="AF427" s="54">
        <v>2</v>
      </c>
      <c r="AG427" s="54">
        <v>3</v>
      </c>
      <c r="AH427" s="54">
        <v>3</v>
      </c>
      <c r="AI427" s="54">
        <v>2</v>
      </c>
      <c r="AJ427" s="54">
        <v>2</v>
      </c>
      <c r="AK427" s="54">
        <v>2</v>
      </c>
      <c r="AL427" s="54">
        <v>3</v>
      </c>
      <c r="AM427" s="54">
        <v>3</v>
      </c>
      <c r="AN427" s="54">
        <v>1</v>
      </c>
      <c r="AO427" s="54">
        <v>4</v>
      </c>
      <c r="AP427" s="54">
        <v>2</v>
      </c>
      <c r="AQ427" s="54">
        <v>2</v>
      </c>
      <c r="AR427" s="54">
        <v>3</v>
      </c>
      <c r="AS427" s="54">
        <v>1</v>
      </c>
      <c r="AT427" s="54">
        <v>2</v>
      </c>
      <c r="AU427" s="54">
        <v>4</v>
      </c>
      <c r="AV427" s="54">
        <v>2</v>
      </c>
      <c r="AW427" s="54">
        <v>3</v>
      </c>
      <c r="AX427" s="54">
        <v>3</v>
      </c>
      <c r="AY427" s="54">
        <v>3</v>
      </c>
      <c r="AZ427" s="54">
        <v>3</v>
      </c>
      <c r="BA427" s="54">
        <v>3</v>
      </c>
      <c r="BB427" s="54">
        <v>2</v>
      </c>
      <c r="BC427" s="54">
        <v>2</v>
      </c>
      <c r="BD427" s="54">
        <v>1</v>
      </c>
      <c r="BE427" s="54">
        <v>3</v>
      </c>
      <c r="BF427" s="54">
        <v>3</v>
      </c>
      <c r="BG427" s="54">
        <v>4</v>
      </c>
      <c r="BH427" s="54">
        <v>4</v>
      </c>
      <c r="BI427" s="54">
        <v>1</v>
      </c>
      <c r="BJ427" s="54">
        <v>1</v>
      </c>
      <c r="BK427" s="54">
        <v>1</v>
      </c>
      <c r="BL427" s="54">
        <v>1</v>
      </c>
      <c r="BM427" s="54">
        <v>1</v>
      </c>
      <c r="BN427" s="54">
        <v>1</v>
      </c>
      <c r="BO427" s="54">
        <v>1</v>
      </c>
      <c r="BP427" s="54">
        <v>5</v>
      </c>
    </row>
    <row r="428" spans="1:71" ht="15.75" customHeight="1" x14ac:dyDescent="0.35">
      <c r="A428" s="53">
        <v>43357.927627314813</v>
      </c>
      <c r="B428" s="19" t="s">
        <v>59</v>
      </c>
      <c r="C428" s="1" t="str">
        <f t="shared" si="109"/>
        <v>???</v>
      </c>
      <c r="D428" s="1" t="str">
        <f t="shared" si="110"/>
        <v>1. Не уставший</v>
      </c>
      <c r="E428" s="1" t="str">
        <f t="shared" si="111"/>
        <v>3. Низкий</v>
      </c>
      <c r="F428" s="1" t="str">
        <f t="shared" si="112"/>
        <v>1. Молодой</v>
      </c>
      <c r="G428" s="1" t="str">
        <f t="shared" si="113"/>
        <v>2. Хрен знает</v>
      </c>
      <c r="H428" s="1" t="str">
        <f t="shared" si="114"/>
        <v>2. Ну так...</v>
      </c>
      <c r="I428" s="1" t="str">
        <f t="shared" si="115"/>
        <v>2. Всяко-разно</v>
      </c>
      <c r="J428" t="str">
        <f t="shared" si="116"/>
        <v>3. Очень давно</v>
      </c>
      <c r="K428" t="str">
        <f t="shared" si="117"/>
        <v>3. Большой</v>
      </c>
      <c r="L428" t="str">
        <f t="shared" si="118"/>
        <v>3. Крута!!!</v>
      </c>
      <c r="M428" t="str">
        <f t="shared" si="119"/>
        <v>1. Низкие ДУ</v>
      </c>
      <c r="N428" t="str">
        <f t="shared" si="120"/>
        <v>3. Простойэтоплоха!</v>
      </c>
      <c r="O428" s="54">
        <v>23</v>
      </c>
      <c r="P428" s="54">
        <v>3</v>
      </c>
      <c r="Q428" s="54">
        <v>2</v>
      </c>
      <c r="R428" s="54">
        <v>4</v>
      </c>
      <c r="S428" s="54">
        <v>28</v>
      </c>
      <c r="T428" s="54">
        <v>18</v>
      </c>
      <c r="U428" s="54">
        <v>6</v>
      </c>
      <c r="V428" s="54">
        <v>3</v>
      </c>
      <c r="W428" s="54">
        <v>3</v>
      </c>
      <c r="X428" s="54">
        <v>3</v>
      </c>
      <c r="Y428" s="54">
        <v>3</v>
      </c>
      <c r="Z428" s="54">
        <v>4</v>
      </c>
      <c r="AA428" s="54">
        <v>4</v>
      </c>
      <c r="AB428" s="54">
        <v>3</v>
      </c>
      <c r="AC428" s="54">
        <v>5</v>
      </c>
      <c r="AD428" s="54">
        <v>4</v>
      </c>
      <c r="AE428" s="54">
        <v>5</v>
      </c>
      <c r="AF428" s="54">
        <v>4</v>
      </c>
      <c r="AG428" s="54">
        <v>3</v>
      </c>
      <c r="AH428" s="54">
        <v>4</v>
      </c>
      <c r="AI428" s="54">
        <v>2</v>
      </c>
      <c r="AJ428" s="54">
        <v>2</v>
      </c>
      <c r="AK428" s="54">
        <v>2</v>
      </c>
      <c r="AL428" s="54">
        <v>2</v>
      </c>
      <c r="AM428" s="54">
        <v>2</v>
      </c>
      <c r="AN428" s="54">
        <v>4</v>
      </c>
      <c r="AO428" s="54">
        <v>4</v>
      </c>
      <c r="AP428" s="54">
        <v>3</v>
      </c>
      <c r="AQ428" s="54">
        <v>3</v>
      </c>
      <c r="AR428" s="54">
        <v>2</v>
      </c>
      <c r="AS428" s="54">
        <v>1</v>
      </c>
      <c r="AT428" s="54">
        <v>4</v>
      </c>
      <c r="AU428" s="54">
        <v>2</v>
      </c>
      <c r="AV428" s="54">
        <v>2</v>
      </c>
      <c r="AW428" s="54">
        <v>2</v>
      </c>
      <c r="AX428" s="54">
        <v>1</v>
      </c>
      <c r="AY428" s="54">
        <v>2</v>
      </c>
      <c r="AZ428" s="54">
        <v>3</v>
      </c>
      <c r="BA428" s="54">
        <v>4</v>
      </c>
      <c r="BB428" s="54">
        <v>4</v>
      </c>
      <c r="BC428" s="54">
        <v>3</v>
      </c>
      <c r="BD428" s="54">
        <v>4</v>
      </c>
      <c r="BE428" s="54">
        <v>4</v>
      </c>
      <c r="BF428" s="54">
        <v>3</v>
      </c>
      <c r="BG428" s="54">
        <v>3</v>
      </c>
      <c r="BH428" s="54">
        <v>5</v>
      </c>
      <c r="BI428" s="54">
        <v>4</v>
      </c>
      <c r="BJ428" s="54">
        <v>5</v>
      </c>
      <c r="BK428" s="54">
        <v>5</v>
      </c>
      <c r="BL428" s="54">
        <v>4</v>
      </c>
      <c r="BM428" s="54">
        <v>5</v>
      </c>
      <c r="BN428" s="54">
        <v>4</v>
      </c>
      <c r="BO428" s="54">
        <v>3</v>
      </c>
      <c r="BP428" s="54">
        <v>4</v>
      </c>
    </row>
    <row r="429" spans="1:71" ht="15.75" customHeight="1" x14ac:dyDescent="0.35">
      <c r="A429" s="53">
        <v>43357.958831018521</v>
      </c>
      <c r="B429" s="19" t="s">
        <v>59</v>
      </c>
      <c r="C429" s="1" t="str">
        <f t="shared" si="109"/>
        <v>???</v>
      </c>
      <c r="D429" s="1" t="str">
        <f t="shared" si="110"/>
        <v>1. Не уставший</v>
      </c>
      <c r="E429" s="1" t="str">
        <f t="shared" si="111"/>
        <v>3. Низкий</v>
      </c>
      <c r="F429" s="1" t="str">
        <f t="shared" si="112"/>
        <v>2. Ничотак</v>
      </c>
      <c r="G429" s="1" t="str">
        <f t="shared" si="113"/>
        <v>2. Хрен знает</v>
      </c>
      <c r="H429" s="1" t="str">
        <f t="shared" si="114"/>
        <v>3. Люблю</v>
      </c>
      <c r="I429" s="1" t="str">
        <f t="shared" si="115"/>
        <v>1. Расслабуха</v>
      </c>
      <c r="J429" t="str">
        <f t="shared" si="116"/>
        <v>2. Вроде был…</v>
      </c>
      <c r="K429" t="str">
        <f t="shared" si="117"/>
        <v>2. Средний</v>
      </c>
      <c r="L429" t="str">
        <f t="shared" si="118"/>
        <v>3. Крута!!!</v>
      </c>
      <c r="M429" t="str">
        <f t="shared" si="119"/>
        <v>1. Низкие ДУ</v>
      </c>
      <c r="N429" t="str">
        <f t="shared" si="120"/>
        <v>1. Ниче, подождут</v>
      </c>
      <c r="O429" s="54">
        <v>33</v>
      </c>
      <c r="P429" s="54">
        <v>10</v>
      </c>
      <c r="Q429" s="54">
        <v>6</v>
      </c>
      <c r="R429" s="54">
        <v>6</v>
      </c>
      <c r="S429" s="54">
        <v>8</v>
      </c>
      <c r="T429" s="54">
        <v>14</v>
      </c>
      <c r="U429" s="54">
        <v>6</v>
      </c>
      <c r="V429" s="54">
        <v>2</v>
      </c>
      <c r="W429" s="54">
        <v>2</v>
      </c>
      <c r="X429" s="54">
        <v>3</v>
      </c>
      <c r="Y429" s="54">
        <v>1</v>
      </c>
      <c r="Z429" s="54">
        <v>5</v>
      </c>
      <c r="AA429" s="54">
        <v>2</v>
      </c>
      <c r="AB429" s="54">
        <v>2</v>
      </c>
      <c r="AC429" s="54">
        <v>1</v>
      </c>
      <c r="AD429" s="54">
        <v>1</v>
      </c>
      <c r="AE429" s="54">
        <v>1</v>
      </c>
      <c r="AF429" s="54">
        <v>5</v>
      </c>
      <c r="AG429" s="54">
        <v>1</v>
      </c>
      <c r="AH429" s="54">
        <v>3</v>
      </c>
      <c r="AI429" s="54">
        <v>3</v>
      </c>
      <c r="AJ429" s="54">
        <v>2</v>
      </c>
      <c r="AK429" s="54">
        <v>2</v>
      </c>
      <c r="AL429" s="54">
        <v>1</v>
      </c>
      <c r="AM429" s="54">
        <v>1</v>
      </c>
      <c r="AN429" s="54">
        <v>1</v>
      </c>
      <c r="AO429" s="54">
        <v>3</v>
      </c>
      <c r="AP429" s="54">
        <v>2</v>
      </c>
      <c r="AQ429" s="54">
        <v>3</v>
      </c>
      <c r="AR429" s="54">
        <v>1</v>
      </c>
      <c r="AS429" s="54">
        <v>1</v>
      </c>
      <c r="AT429" s="54">
        <v>1</v>
      </c>
      <c r="AU429" s="54">
        <v>1</v>
      </c>
      <c r="AV429" s="54">
        <v>1</v>
      </c>
      <c r="AW429" s="54">
        <v>1</v>
      </c>
      <c r="AX429" s="54">
        <v>1</v>
      </c>
      <c r="AY429" s="54">
        <v>1</v>
      </c>
      <c r="AZ429" s="54">
        <v>3</v>
      </c>
      <c r="BA429" s="54">
        <v>1</v>
      </c>
      <c r="BB429" s="54">
        <v>1</v>
      </c>
      <c r="BC429" s="54">
        <v>3</v>
      </c>
      <c r="BD429" s="54">
        <v>1</v>
      </c>
      <c r="BE429" s="54">
        <v>3</v>
      </c>
      <c r="BF429" s="54">
        <v>4</v>
      </c>
      <c r="BG429" s="54">
        <v>3</v>
      </c>
      <c r="BH429" s="54">
        <v>1</v>
      </c>
      <c r="BI429" s="54">
        <v>1</v>
      </c>
      <c r="BJ429" s="54">
        <v>3</v>
      </c>
      <c r="BK429" s="54">
        <v>1</v>
      </c>
      <c r="BL429" s="54">
        <v>1</v>
      </c>
      <c r="BM429" s="54">
        <v>1</v>
      </c>
      <c r="BN429" s="54">
        <v>3</v>
      </c>
      <c r="BO429" s="54">
        <v>1</v>
      </c>
      <c r="BP429" s="54">
        <v>5</v>
      </c>
    </row>
    <row r="430" spans="1:71" ht="15.75" customHeight="1" x14ac:dyDescent="0.35">
      <c r="A430" s="53">
        <v>43358.279722222222</v>
      </c>
      <c r="B430" s="19" t="s">
        <v>59</v>
      </c>
      <c r="C430" s="1" t="str">
        <f t="shared" si="109"/>
        <v>???</v>
      </c>
      <c r="D430" s="1" t="str">
        <f t="shared" si="110"/>
        <v>1. Не уставший</v>
      </c>
      <c r="E430" s="1" t="str">
        <f t="shared" si="111"/>
        <v>3. Низкий</v>
      </c>
      <c r="F430" s="1" t="str">
        <f t="shared" si="112"/>
        <v>2. Ничотак</v>
      </c>
      <c r="G430" s="1" t="str">
        <f t="shared" si="113"/>
        <v>2. Хрен знает</v>
      </c>
      <c r="H430" s="1" t="str">
        <f t="shared" si="114"/>
        <v>2. Ну так...</v>
      </c>
      <c r="I430" s="1" t="str">
        <f t="shared" si="115"/>
        <v>2. Всяко-разно</v>
      </c>
      <c r="J430" t="str">
        <f t="shared" si="116"/>
        <v>2. Вроде был…</v>
      </c>
      <c r="K430" t="str">
        <f t="shared" si="117"/>
        <v>2. Средний</v>
      </c>
      <c r="L430" t="str">
        <f t="shared" si="118"/>
        <v>2. Вроде был…</v>
      </c>
      <c r="M430" t="str">
        <f t="shared" si="119"/>
        <v>1. Низкие ДУ</v>
      </c>
      <c r="N430" t="str">
        <f t="shared" si="120"/>
        <v>1. Ниче, подождут</v>
      </c>
      <c r="O430" s="54">
        <v>41</v>
      </c>
      <c r="P430" s="54">
        <v>18</v>
      </c>
      <c r="Q430" s="54">
        <v>3</v>
      </c>
      <c r="R430" s="54">
        <v>4</v>
      </c>
      <c r="S430" s="54">
        <v>18</v>
      </c>
      <c r="T430" s="54">
        <v>7</v>
      </c>
      <c r="U430" s="54">
        <v>5</v>
      </c>
      <c r="V430" s="54">
        <v>5</v>
      </c>
      <c r="W430" s="54">
        <v>4</v>
      </c>
      <c r="X430" s="54">
        <v>3</v>
      </c>
      <c r="Y430" s="54">
        <v>3</v>
      </c>
      <c r="Z430" s="54">
        <v>3</v>
      </c>
      <c r="AA430" s="54">
        <v>4</v>
      </c>
      <c r="AB430" s="54">
        <v>2</v>
      </c>
      <c r="AC430" s="54">
        <v>2</v>
      </c>
      <c r="AD430" s="54">
        <v>2</v>
      </c>
      <c r="AE430" s="54">
        <v>2</v>
      </c>
      <c r="AF430" s="54">
        <v>4</v>
      </c>
      <c r="AG430" s="54">
        <v>1</v>
      </c>
      <c r="AH430" s="54">
        <v>3</v>
      </c>
      <c r="AI430" s="54">
        <v>2</v>
      </c>
      <c r="AJ430" s="54">
        <v>2</v>
      </c>
      <c r="AK430" s="54">
        <v>3</v>
      </c>
      <c r="AL430" s="54">
        <v>3</v>
      </c>
      <c r="AM430" s="54">
        <v>2</v>
      </c>
      <c r="AN430" s="54">
        <v>3</v>
      </c>
      <c r="AO430" s="54">
        <v>4</v>
      </c>
      <c r="AP430" s="54">
        <v>4</v>
      </c>
      <c r="AQ430" s="54">
        <v>2</v>
      </c>
      <c r="AR430" s="54">
        <v>2</v>
      </c>
      <c r="AS430" s="54">
        <v>1</v>
      </c>
      <c r="AT430" s="54">
        <v>1</v>
      </c>
      <c r="AU430" s="54">
        <v>4</v>
      </c>
      <c r="AV430" s="54">
        <v>2</v>
      </c>
      <c r="AW430" s="54">
        <v>3</v>
      </c>
      <c r="AX430" s="54">
        <v>3</v>
      </c>
      <c r="AY430" s="54">
        <v>3</v>
      </c>
      <c r="AZ430" s="54">
        <v>2</v>
      </c>
      <c r="BA430" s="54">
        <v>2</v>
      </c>
      <c r="BB430" s="54">
        <v>3</v>
      </c>
      <c r="BC430" s="54">
        <v>3</v>
      </c>
      <c r="BD430" s="54">
        <v>1</v>
      </c>
      <c r="BE430" s="54">
        <v>1</v>
      </c>
      <c r="BF430" s="54">
        <v>5</v>
      </c>
      <c r="BG430" s="54">
        <v>4</v>
      </c>
      <c r="BH430" s="54">
        <v>5</v>
      </c>
      <c r="BI430" s="54">
        <v>1</v>
      </c>
      <c r="BJ430" s="54">
        <v>3</v>
      </c>
      <c r="BK430" s="54">
        <v>3</v>
      </c>
      <c r="BL430" s="54">
        <v>2</v>
      </c>
      <c r="BM430" s="54">
        <v>2</v>
      </c>
      <c r="BN430" s="54">
        <v>3</v>
      </c>
      <c r="BO430" s="54">
        <v>2</v>
      </c>
      <c r="BP430" s="54">
        <v>4</v>
      </c>
    </row>
    <row r="431" spans="1:71" ht="15.75" customHeight="1" x14ac:dyDescent="0.35">
      <c r="A431" s="53">
        <v>43358.418622685182</v>
      </c>
      <c r="B431" s="19" t="s">
        <v>58</v>
      </c>
      <c r="C431" s="1" t="str">
        <f t="shared" si="109"/>
        <v>М</v>
      </c>
      <c r="D431" s="1" t="str">
        <f t="shared" si="110"/>
        <v>1. Не уставший</v>
      </c>
      <c r="E431" s="1" t="str">
        <f t="shared" si="111"/>
        <v>3. Низкий</v>
      </c>
      <c r="F431" s="1" t="str">
        <f t="shared" si="112"/>
        <v>2. Ничотак</v>
      </c>
      <c r="G431" s="1" t="str">
        <f t="shared" si="113"/>
        <v>2. Хрен знает</v>
      </c>
      <c r="H431" s="1" t="str">
        <f t="shared" si="114"/>
        <v>3. Люблю</v>
      </c>
      <c r="I431" s="1" t="str">
        <f t="shared" si="115"/>
        <v>1. Расслабуха</v>
      </c>
      <c r="J431" t="str">
        <f t="shared" si="116"/>
        <v>3. Очень давно</v>
      </c>
      <c r="K431" t="str">
        <f t="shared" si="117"/>
        <v>1. КороткийНедавно</v>
      </c>
      <c r="L431" t="str">
        <f t="shared" si="118"/>
        <v>3. Крута!!!</v>
      </c>
      <c r="M431" t="str">
        <f t="shared" si="119"/>
        <v>1. Низкие ДУ</v>
      </c>
      <c r="N431" t="str">
        <f t="shared" si="120"/>
        <v>3. Простойэтоплоха!</v>
      </c>
      <c r="O431" s="54">
        <v>38</v>
      </c>
      <c r="P431" s="54">
        <v>20</v>
      </c>
      <c r="Q431" s="54">
        <v>1</v>
      </c>
      <c r="R431" s="54">
        <v>6</v>
      </c>
      <c r="S431" s="54">
        <v>999</v>
      </c>
      <c r="T431" s="54">
        <v>0</v>
      </c>
      <c r="U431" s="54">
        <v>7</v>
      </c>
      <c r="V431" s="54">
        <v>2</v>
      </c>
      <c r="W431" s="54">
        <v>3</v>
      </c>
      <c r="X431" s="54">
        <v>4</v>
      </c>
      <c r="Y431" s="54">
        <v>5</v>
      </c>
      <c r="Z431" s="54">
        <v>5</v>
      </c>
      <c r="AA431" s="54">
        <v>4</v>
      </c>
      <c r="AB431" s="54">
        <v>1</v>
      </c>
      <c r="AC431" s="54">
        <v>3</v>
      </c>
      <c r="AD431" s="54">
        <v>2</v>
      </c>
      <c r="AE431" s="54">
        <v>2</v>
      </c>
      <c r="AF431" s="54">
        <v>5</v>
      </c>
      <c r="AG431" s="54">
        <v>1</v>
      </c>
      <c r="AH431" s="54">
        <v>4</v>
      </c>
      <c r="AI431" s="54">
        <v>3</v>
      </c>
      <c r="AJ431" s="54">
        <v>3</v>
      </c>
      <c r="AK431" s="54">
        <v>1</v>
      </c>
      <c r="AL431" s="54">
        <v>2</v>
      </c>
      <c r="AM431" s="54">
        <v>1</v>
      </c>
      <c r="AN431" s="54">
        <v>1</v>
      </c>
      <c r="AO431" s="54">
        <v>4</v>
      </c>
      <c r="AP431" s="54">
        <v>1</v>
      </c>
      <c r="AQ431" s="54">
        <v>3</v>
      </c>
      <c r="AR431" s="54">
        <v>3</v>
      </c>
      <c r="AS431" s="54">
        <v>1</v>
      </c>
      <c r="AT431" s="54">
        <v>3</v>
      </c>
      <c r="AU431" s="54">
        <v>1</v>
      </c>
      <c r="AV431" s="54">
        <v>3</v>
      </c>
      <c r="AW431" s="54">
        <v>3</v>
      </c>
      <c r="AX431" s="54">
        <v>1</v>
      </c>
      <c r="AY431" s="54">
        <v>3</v>
      </c>
      <c r="AZ431" s="54">
        <v>3</v>
      </c>
      <c r="BA431" s="54">
        <v>4</v>
      </c>
      <c r="BB431" s="54">
        <v>2</v>
      </c>
      <c r="BC431" s="54">
        <v>4</v>
      </c>
      <c r="BD431" s="54">
        <v>4</v>
      </c>
      <c r="BE431" s="54">
        <v>3</v>
      </c>
      <c r="BF431" s="54">
        <v>5</v>
      </c>
      <c r="BG431" s="54">
        <v>5</v>
      </c>
      <c r="BH431" s="54">
        <v>5</v>
      </c>
      <c r="BI431" s="54">
        <v>5</v>
      </c>
      <c r="BJ431" s="54">
        <v>5</v>
      </c>
      <c r="BK431" s="54">
        <v>5</v>
      </c>
      <c r="BL431" s="54">
        <v>5</v>
      </c>
      <c r="BM431" s="54">
        <v>5</v>
      </c>
      <c r="BN431" s="54">
        <v>5</v>
      </c>
      <c r="BO431" s="54">
        <v>1</v>
      </c>
      <c r="BP431" s="54">
        <v>4</v>
      </c>
    </row>
    <row r="432" spans="1:71" ht="15.75" customHeight="1" x14ac:dyDescent="0.35">
      <c r="A432" s="53">
        <v>43358.799675925926</v>
      </c>
      <c r="B432" s="19" t="s">
        <v>59</v>
      </c>
      <c r="C432" s="1" t="str">
        <f t="shared" si="109"/>
        <v>М</v>
      </c>
      <c r="D432" s="1" t="str">
        <f t="shared" si="110"/>
        <v>1. Не уставший</v>
      </c>
      <c r="E432" s="1" t="str">
        <f t="shared" si="111"/>
        <v>3. Низкий</v>
      </c>
      <c r="F432" s="1" t="str">
        <f t="shared" si="112"/>
        <v>2. Ничотак</v>
      </c>
      <c r="G432" s="1" t="str">
        <f t="shared" si="113"/>
        <v>3. Не заменим</v>
      </c>
      <c r="H432" s="1" t="str">
        <f t="shared" si="114"/>
        <v>3. Люблю</v>
      </c>
      <c r="I432" s="1" t="str">
        <f t="shared" si="115"/>
        <v>3. Нервяка</v>
      </c>
      <c r="J432" t="str">
        <f t="shared" si="116"/>
        <v>2. Вроде был…</v>
      </c>
      <c r="K432" t="str">
        <f t="shared" si="117"/>
        <v>2. Средний</v>
      </c>
      <c r="L432" t="str">
        <f t="shared" si="118"/>
        <v>1. Отстой</v>
      </c>
      <c r="M432" t="str">
        <f t="shared" si="119"/>
        <v>1. Низкие ДУ</v>
      </c>
      <c r="N432" t="str">
        <f t="shared" si="120"/>
        <v>3. Простойэтоплоха!</v>
      </c>
      <c r="O432" s="54">
        <v>30</v>
      </c>
      <c r="P432" s="54">
        <v>10</v>
      </c>
      <c r="Q432" s="54">
        <v>1</v>
      </c>
      <c r="R432" s="54">
        <v>6</v>
      </c>
      <c r="S432" s="54">
        <v>18</v>
      </c>
      <c r="T432" s="54">
        <v>14</v>
      </c>
      <c r="U432" s="54">
        <v>2</v>
      </c>
      <c r="V432" s="54">
        <v>7</v>
      </c>
      <c r="W432" s="54">
        <v>5</v>
      </c>
      <c r="X432" s="54">
        <v>3</v>
      </c>
      <c r="Y432" s="54">
        <v>1</v>
      </c>
      <c r="Z432" s="54">
        <v>3</v>
      </c>
      <c r="AA432" s="54">
        <v>4</v>
      </c>
      <c r="AB432" s="54">
        <v>1</v>
      </c>
      <c r="AC432" s="54">
        <v>1</v>
      </c>
      <c r="AD432" s="54">
        <v>1</v>
      </c>
      <c r="AE432" s="54">
        <v>2</v>
      </c>
      <c r="AF432" s="54">
        <v>4</v>
      </c>
      <c r="AG432" s="54">
        <v>3</v>
      </c>
      <c r="AH432" s="54">
        <v>4</v>
      </c>
      <c r="AI432" s="54">
        <v>4</v>
      </c>
      <c r="AJ432" s="54">
        <v>4</v>
      </c>
      <c r="AK432" s="54">
        <v>4</v>
      </c>
      <c r="AL432" s="54">
        <v>4</v>
      </c>
      <c r="AM432" s="54">
        <v>3</v>
      </c>
      <c r="AN432" s="54">
        <v>4</v>
      </c>
      <c r="AO432" s="54">
        <v>4</v>
      </c>
      <c r="AP432" s="54">
        <v>4</v>
      </c>
      <c r="AQ432" s="54">
        <v>4</v>
      </c>
      <c r="AR432" s="54">
        <v>4</v>
      </c>
      <c r="AS432" s="54">
        <v>2</v>
      </c>
      <c r="AT432" s="54">
        <v>2</v>
      </c>
      <c r="AU432" s="54">
        <v>4</v>
      </c>
      <c r="AV432" s="54">
        <v>4</v>
      </c>
      <c r="AW432" s="54">
        <v>4</v>
      </c>
      <c r="AX432" s="54">
        <v>3</v>
      </c>
      <c r="AY432" s="54">
        <v>2</v>
      </c>
      <c r="AZ432" s="54">
        <v>4</v>
      </c>
      <c r="BA432" s="54">
        <v>4</v>
      </c>
      <c r="BB432" s="54">
        <v>4</v>
      </c>
      <c r="BC432" s="54">
        <v>4</v>
      </c>
      <c r="BD432" s="54">
        <v>4</v>
      </c>
      <c r="BE432" s="54">
        <v>2</v>
      </c>
      <c r="BF432" s="54">
        <v>4</v>
      </c>
      <c r="BG432" s="54">
        <v>5</v>
      </c>
      <c r="BH432" s="54">
        <v>5</v>
      </c>
      <c r="BI432" s="54">
        <v>5</v>
      </c>
      <c r="BJ432" s="54">
        <v>3</v>
      </c>
      <c r="BK432" s="54">
        <v>5</v>
      </c>
      <c r="BL432" s="54">
        <v>5</v>
      </c>
      <c r="BM432" s="54">
        <v>5</v>
      </c>
      <c r="BN432" s="54">
        <v>5</v>
      </c>
      <c r="BO432" s="54">
        <v>2</v>
      </c>
      <c r="BP432" s="54">
        <v>6</v>
      </c>
    </row>
    <row r="433" spans="1:68" ht="15.75" customHeight="1" x14ac:dyDescent="0.35">
      <c r="A433" s="53">
        <v>43358.939328703702</v>
      </c>
      <c r="B433" s="19" t="s">
        <v>59</v>
      </c>
      <c r="C433" s="1" t="str">
        <f t="shared" si="109"/>
        <v>???</v>
      </c>
      <c r="D433" s="1" t="str">
        <f t="shared" si="110"/>
        <v>1. Не уставший</v>
      </c>
      <c r="E433" s="1" t="str">
        <f t="shared" si="111"/>
        <v>3. Низкий</v>
      </c>
      <c r="F433" s="1" t="str">
        <f t="shared" si="112"/>
        <v>2. Ничотак</v>
      </c>
      <c r="G433" s="1" t="str">
        <f t="shared" si="113"/>
        <v>2. Хрен знает</v>
      </c>
      <c r="H433" s="1" t="str">
        <f t="shared" si="114"/>
        <v>2. Ну так...</v>
      </c>
      <c r="I433" s="1" t="str">
        <f t="shared" si="115"/>
        <v>2. Всяко-разно</v>
      </c>
      <c r="J433" t="str">
        <f t="shared" si="116"/>
        <v>2. Вроде был…</v>
      </c>
      <c r="K433" t="str">
        <f t="shared" si="117"/>
        <v>2. Средний</v>
      </c>
      <c r="L433" t="str">
        <f t="shared" si="118"/>
        <v>3. Крута!!!</v>
      </c>
      <c r="M433" t="str">
        <f t="shared" si="119"/>
        <v>1. Низкие ДУ</v>
      </c>
      <c r="N433" t="str">
        <f t="shared" si="120"/>
        <v>3. Простойэтоплоха!</v>
      </c>
      <c r="O433" s="54">
        <v>40</v>
      </c>
      <c r="P433" s="54">
        <v>18</v>
      </c>
      <c r="Q433" s="54">
        <v>4</v>
      </c>
      <c r="R433" s="54">
        <v>5</v>
      </c>
      <c r="S433" s="54">
        <v>6</v>
      </c>
      <c r="T433" s="54">
        <v>14</v>
      </c>
      <c r="U433" s="54">
        <v>7</v>
      </c>
      <c r="V433" s="54">
        <v>5</v>
      </c>
      <c r="W433" s="54">
        <v>3</v>
      </c>
      <c r="X433" s="54">
        <v>2</v>
      </c>
      <c r="Y433" s="54">
        <v>2</v>
      </c>
      <c r="Z433" s="54">
        <v>4</v>
      </c>
      <c r="AA433" s="54">
        <v>2</v>
      </c>
      <c r="AB433" s="54">
        <v>4</v>
      </c>
      <c r="AC433" s="54">
        <v>2</v>
      </c>
      <c r="AD433" s="54">
        <v>2</v>
      </c>
      <c r="AE433" s="54">
        <v>2</v>
      </c>
      <c r="AF433" s="54">
        <v>4</v>
      </c>
      <c r="AG433" s="54">
        <v>3</v>
      </c>
      <c r="AH433" s="54">
        <v>4</v>
      </c>
      <c r="AI433" s="54">
        <v>4</v>
      </c>
      <c r="AJ433" s="54">
        <v>4</v>
      </c>
      <c r="AK433" s="54">
        <v>4</v>
      </c>
      <c r="AL433" s="54">
        <v>4</v>
      </c>
      <c r="AM433" s="54">
        <v>3</v>
      </c>
      <c r="AN433" s="54">
        <v>4</v>
      </c>
      <c r="AO433" s="54">
        <v>4</v>
      </c>
      <c r="AP433" s="54">
        <v>3</v>
      </c>
      <c r="AQ433" s="54">
        <v>4</v>
      </c>
      <c r="AR433" s="54">
        <v>4</v>
      </c>
      <c r="AS433" s="54">
        <v>2</v>
      </c>
      <c r="AT433" s="54">
        <v>3</v>
      </c>
      <c r="AU433" s="54">
        <v>4</v>
      </c>
      <c r="AV433" s="54">
        <v>4</v>
      </c>
      <c r="AW433" s="54">
        <v>4</v>
      </c>
      <c r="AX433" s="54">
        <v>4</v>
      </c>
      <c r="AY433" s="54">
        <v>4</v>
      </c>
      <c r="AZ433" s="54">
        <v>4</v>
      </c>
      <c r="BA433" s="54">
        <v>4</v>
      </c>
      <c r="BB433" s="54">
        <v>4</v>
      </c>
      <c r="BC433" s="54">
        <v>4</v>
      </c>
      <c r="BD433" s="54">
        <v>3</v>
      </c>
      <c r="BE433" s="54">
        <v>3</v>
      </c>
      <c r="BF433" s="54">
        <v>5</v>
      </c>
      <c r="BG433" s="54">
        <v>5</v>
      </c>
      <c r="BH433" s="54">
        <v>5</v>
      </c>
      <c r="BI433" s="54">
        <v>5</v>
      </c>
      <c r="BJ433" s="54">
        <v>5</v>
      </c>
      <c r="BK433" s="54">
        <v>5</v>
      </c>
      <c r="BL433" s="54">
        <v>5</v>
      </c>
      <c r="BM433" s="54">
        <v>5</v>
      </c>
      <c r="BN433" s="54">
        <v>5</v>
      </c>
      <c r="BO433" s="54">
        <v>4</v>
      </c>
      <c r="BP433" s="54">
        <v>5</v>
      </c>
    </row>
    <row r="434" spans="1:68" ht="15.75" customHeight="1" x14ac:dyDescent="0.35">
      <c r="A434" s="53">
        <v>43359.517013888886</v>
      </c>
      <c r="B434" s="19" t="s">
        <v>58</v>
      </c>
      <c r="C434" s="1" t="str">
        <f t="shared" si="109"/>
        <v>???</v>
      </c>
      <c r="D434" s="1" t="str">
        <f t="shared" si="110"/>
        <v>1. Не уставший</v>
      </c>
      <c r="E434" s="1" t="str">
        <f t="shared" si="111"/>
        <v>3. Низкий</v>
      </c>
      <c r="F434" s="1" t="str">
        <f t="shared" si="112"/>
        <v>2. Ничотак</v>
      </c>
      <c r="G434" s="1" t="str">
        <f t="shared" si="113"/>
        <v>1. Легко заменим</v>
      </c>
      <c r="H434" s="1" t="str">
        <f t="shared" si="114"/>
        <v>2. Ну так...</v>
      </c>
      <c r="I434" s="1" t="str">
        <f t="shared" si="115"/>
        <v>2. Всяко-разно</v>
      </c>
      <c r="J434" t="str">
        <f t="shared" si="116"/>
        <v>2. Вроде был…</v>
      </c>
      <c r="K434" t="str">
        <f t="shared" si="117"/>
        <v>2. Средний</v>
      </c>
      <c r="L434" t="str">
        <f t="shared" si="118"/>
        <v>1. Отстой</v>
      </c>
      <c r="M434" t="str">
        <f t="shared" si="119"/>
        <v>1. Низкие ДУ</v>
      </c>
      <c r="N434" t="str">
        <f t="shared" si="120"/>
        <v>1. Ниче, подождут</v>
      </c>
      <c r="O434" s="54">
        <v>35</v>
      </c>
      <c r="P434" s="54">
        <v>13</v>
      </c>
      <c r="Q434" s="54">
        <v>4</v>
      </c>
      <c r="R434" s="54">
        <v>5</v>
      </c>
      <c r="S434" s="54">
        <v>16</v>
      </c>
      <c r="T434" s="54">
        <v>7</v>
      </c>
      <c r="U434" s="54">
        <v>2</v>
      </c>
      <c r="V434" s="54">
        <v>4</v>
      </c>
      <c r="W434" s="54">
        <v>5</v>
      </c>
      <c r="X434" s="54">
        <v>3</v>
      </c>
      <c r="Y434" s="54">
        <v>4</v>
      </c>
      <c r="Z434" s="54">
        <v>2</v>
      </c>
      <c r="AA434" s="54">
        <v>4</v>
      </c>
      <c r="AB434" s="54">
        <v>3</v>
      </c>
      <c r="AC434" s="54">
        <v>3</v>
      </c>
      <c r="AD434" s="54">
        <v>2</v>
      </c>
      <c r="AE434" s="54">
        <v>3</v>
      </c>
      <c r="AF434" s="54">
        <v>5</v>
      </c>
      <c r="AG434" s="54">
        <v>2</v>
      </c>
      <c r="AH434" s="54">
        <v>3</v>
      </c>
      <c r="AI434" s="54">
        <v>3</v>
      </c>
      <c r="AJ434" s="54">
        <v>3</v>
      </c>
      <c r="AK434" s="54">
        <v>3</v>
      </c>
      <c r="AL434" s="54">
        <v>3</v>
      </c>
      <c r="AM434" s="54">
        <v>2</v>
      </c>
      <c r="AN434" s="54">
        <v>3</v>
      </c>
      <c r="AO434" s="54">
        <v>3</v>
      </c>
      <c r="AP434" s="54">
        <v>3</v>
      </c>
      <c r="AQ434" s="54">
        <v>2</v>
      </c>
      <c r="AR434" s="54">
        <v>3</v>
      </c>
      <c r="AS434" s="54">
        <v>2</v>
      </c>
      <c r="AT434" s="54">
        <v>2</v>
      </c>
      <c r="AU434" s="54">
        <v>3</v>
      </c>
      <c r="AV434" s="54">
        <v>3</v>
      </c>
      <c r="AW434" s="54">
        <v>3</v>
      </c>
      <c r="AX434" s="54">
        <v>3</v>
      </c>
      <c r="AY434" s="54">
        <v>3</v>
      </c>
      <c r="AZ434" s="54">
        <v>3</v>
      </c>
      <c r="BA434" s="54">
        <v>3</v>
      </c>
      <c r="BB434" s="54">
        <v>3</v>
      </c>
      <c r="BC434" s="54">
        <v>3</v>
      </c>
      <c r="BD434" s="54">
        <v>3</v>
      </c>
      <c r="BE434" s="54">
        <v>3</v>
      </c>
      <c r="BF434" s="54">
        <v>2</v>
      </c>
      <c r="BG434" s="54">
        <v>3</v>
      </c>
      <c r="BH434" s="54">
        <v>4</v>
      </c>
      <c r="BI434" s="54">
        <v>2</v>
      </c>
      <c r="BJ434" s="54">
        <v>4</v>
      </c>
      <c r="BK434" s="54">
        <v>3</v>
      </c>
      <c r="BL434" s="54">
        <v>1</v>
      </c>
      <c r="BM434" s="54">
        <v>1</v>
      </c>
      <c r="BN434" s="54">
        <v>1</v>
      </c>
      <c r="BO434" s="54">
        <v>1</v>
      </c>
      <c r="BP434" s="54">
        <v>2</v>
      </c>
    </row>
    <row r="435" spans="1:68" ht="15.75" customHeight="1" x14ac:dyDescent="0.35">
      <c r="A435" s="53">
        <v>43359.977650462963</v>
      </c>
      <c r="B435" s="19" t="s">
        <v>59</v>
      </c>
      <c r="C435" s="1" t="str">
        <f t="shared" si="109"/>
        <v>М</v>
      </c>
      <c r="D435" s="1" t="str">
        <f t="shared" si="110"/>
        <v>1. Не уставший</v>
      </c>
      <c r="E435" s="1" t="str">
        <f t="shared" si="111"/>
        <v>3. Низкий</v>
      </c>
      <c r="F435" s="1" t="str">
        <f t="shared" si="112"/>
        <v>2. Ничотак</v>
      </c>
      <c r="G435" s="1" t="str">
        <f t="shared" si="113"/>
        <v>2. Хрен знает</v>
      </c>
      <c r="H435" s="1" t="str">
        <f t="shared" si="114"/>
        <v>2. Ну так...</v>
      </c>
      <c r="I435" s="1" t="str">
        <f t="shared" si="115"/>
        <v>3. Нервяка</v>
      </c>
      <c r="J435" t="str">
        <f t="shared" si="116"/>
        <v>1. Недавно</v>
      </c>
      <c r="K435" t="str">
        <f t="shared" si="117"/>
        <v>2. Средний</v>
      </c>
      <c r="L435" t="str">
        <f t="shared" si="118"/>
        <v>3. Крута!!!</v>
      </c>
      <c r="M435" t="str">
        <f t="shared" si="119"/>
        <v>1. Низкие ДУ</v>
      </c>
      <c r="N435" t="str">
        <f t="shared" si="120"/>
        <v>2. ну не знаю</v>
      </c>
      <c r="O435" s="54">
        <v>30</v>
      </c>
      <c r="P435" s="54">
        <v>12</v>
      </c>
      <c r="Q435" s="54">
        <v>1</v>
      </c>
      <c r="R435" s="54">
        <v>4</v>
      </c>
      <c r="S435" s="54">
        <v>0</v>
      </c>
      <c r="T435" s="54">
        <v>14</v>
      </c>
      <c r="U435" s="54">
        <v>7</v>
      </c>
      <c r="V435" s="54">
        <v>6</v>
      </c>
      <c r="W435" s="54">
        <v>4</v>
      </c>
      <c r="X435" s="54">
        <v>2</v>
      </c>
      <c r="Y435" s="54">
        <v>4</v>
      </c>
      <c r="Z435" s="54">
        <v>3</v>
      </c>
      <c r="AA435" s="54">
        <v>2</v>
      </c>
      <c r="AB435" s="54">
        <v>4</v>
      </c>
      <c r="AC435" s="54">
        <v>3</v>
      </c>
      <c r="AD435" s="54">
        <v>4</v>
      </c>
      <c r="AE435" s="54">
        <v>4</v>
      </c>
      <c r="AF435" s="54">
        <v>4</v>
      </c>
      <c r="AG435" s="54">
        <v>4</v>
      </c>
      <c r="AH435" s="54">
        <v>1</v>
      </c>
      <c r="AI435" s="54">
        <v>3</v>
      </c>
      <c r="AJ435" s="54">
        <v>3</v>
      </c>
      <c r="AK435" s="54">
        <v>3</v>
      </c>
      <c r="AL435" s="54">
        <v>4</v>
      </c>
      <c r="AM435" s="54">
        <v>4</v>
      </c>
      <c r="AN435" s="54">
        <v>3</v>
      </c>
      <c r="AO435" s="54">
        <v>3</v>
      </c>
      <c r="AP435" s="54">
        <v>2</v>
      </c>
      <c r="AQ435" s="54">
        <v>3</v>
      </c>
      <c r="AR435" s="54">
        <v>3</v>
      </c>
      <c r="AS435" s="54">
        <v>3</v>
      </c>
      <c r="AT435" s="54">
        <v>3</v>
      </c>
      <c r="AU435" s="54">
        <v>3</v>
      </c>
      <c r="AV435" s="54">
        <v>3</v>
      </c>
      <c r="AW435" s="54">
        <v>3</v>
      </c>
      <c r="AX435" s="54">
        <v>4</v>
      </c>
      <c r="AY435" s="54">
        <v>4</v>
      </c>
      <c r="AZ435" s="54">
        <v>3</v>
      </c>
      <c r="BA435" s="54">
        <v>2</v>
      </c>
      <c r="BB435" s="54">
        <v>2</v>
      </c>
      <c r="BC435" s="54">
        <v>2</v>
      </c>
      <c r="BD435" s="54">
        <v>3</v>
      </c>
      <c r="BE435" s="54">
        <v>3</v>
      </c>
      <c r="BF435" s="54">
        <v>4</v>
      </c>
      <c r="BG435" s="54">
        <v>4</v>
      </c>
      <c r="BH435" s="54">
        <v>4</v>
      </c>
      <c r="BI435" s="54">
        <v>4</v>
      </c>
      <c r="BJ435" s="54">
        <v>5</v>
      </c>
      <c r="BK435" s="54">
        <v>5</v>
      </c>
      <c r="BL435" s="54">
        <v>5</v>
      </c>
      <c r="BM435" s="54">
        <v>3</v>
      </c>
      <c r="BN435" s="54">
        <v>5</v>
      </c>
      <c r="BO435" s="54">
        <v>5</v>
      </c>
      <c r="BP435" s="54">
        <v>4</v>
      </c>
    </row>
    <row r="436" spans="1:68" ht="15.75" customHeight="1" x14ac:dyDescent="0.35">
      <c r="A436" s="53">
        <v>43360.42528935185</v>
      </c>
      <c r="B436" s="19" t="s">
        <v>58</v>
      </c>
      <c r="C436" s="1" t="str">
        <f t="shared" si="109"/>
        <v>???</v>
      </c>
      <c r="D436" s="1" t="str">
        <f t="shared" si="110"/>
        <v>1. Не уставший</v>
      </c>
      <c r="E436" s="1" t="str">
        <f t="shared" si="111"/>
        <v>3. Низкий</v>
      </c>
      <c r="F436" s="1" t="str">
        <f t="shared" si="112"/>
        <v>2. Ничотак</v>
      </c>
      <c r="G436" s="1" t="str">
        <f t="shared" si="113"/>
        <v>2. Хрен знает</v>
      </c>
      <c r="H436" s="1" t="str">
        <f t="shared" si="114"/>
        <v>1. Ненавижу</v>
      </c>
      <c r="I436" s="1" t="str">
        <f t="shared" si="115"/>
        <v>1. Расслабуха</v>
      </c>
      <c r="J436" t="str">
        <f t="shared" si="116"/>
        <v>1. Недавно</v>
      </c>
      <c r="K436" t="str">
        <f t="shared" si="117"/>
        <v>3. Большой</v>
      </c>
      <c r="L436" t="str">
        <f t="shared" si="118"/>
        <v>3. Крута!!!</v>
      </c>
      <c r="M436" t="str">
        <f t="shared" si="119"/>
        <v>1. Низкие ДУ</v>
      </c>
      <c r="N436" t="str">
        <f t="shared" si="120"/>
        <v>1. Ниче, подождут</v>
      </c>
      <c r="O436" s="54">
        <v>30</v>
      </c>
      <c r="P436" s="54">
        <v>12</v>
      </c>
      <c r="Q436" s="54">
        <v>6</v>
      </c>
      <c r="R436" s="54">
        <v>3</v>
      </c>
      <c r="S436" s="54">
        <v>0</v>
      </c>
      <c r="T436" s="54">
        <v>16</v>
      </c>
      <c r="U436" s="54">
        <v>7</v>
      </c>
      <c r="V436" s="54">
        <v>2</v>
      </c>
      <c r="W436" s="54">
        <v>1</v>
      </c>
      <c r="X436" s="54">
        <v>1</v>
      </c>
      <c r="Y436" s="54">
        <v>3</v>
      </c>
      <c r="Z436" s="54">
        <v>5</v>
      </c>
      <c r="AA436" s="54">
        <v>1</v>
      </c>
      <c r="AB436" s="54">
        <v>3</v>
      </c>
      <c r="AC436" s="54">
        <v>1</v>
      </c>
      <c r="AD436" s="54">
        <v>1</v>
      </c>
      <c r="AE436" s="54">
        <v>1</v>
      </c>
      <c r="AF436" s="54">
        <v>4</v>
      </c>
      <c r="AG436" s="54">
        <v>2</v>
      </c>
      <c r="AH436" s="54">
        <v>1</v>
      </c>
      <c r="AI436" s="54">
        <v>1</v>
      </c>
      <c r="AJ436" s="54">
        <v>1</v>
      </c>
      <c r="AK436" s="54">
        <v>1</v>
      </c>
      <c r="AL436" s="54">
        <v>1</v>
      </c>
      <c r="AM436" s="54">
        <v>1</v>
      </c>
      <c r="AN436" s="54">
        <v>1</v>
      </c>
      <c r="AO436" s="54">
        <v>4</v>
      </c>
      <c r="AP436" s="54">
        <v>2</v>
      </c>
      <c r="AQ436" s="54">
        <v>4</v>
      </c>
      <c r="AR436" s="54">
        <v>1</v>
      </c>
      <c r="AS436" s="54">
        <v>1</v>
      </c>
      <c r="AT436" s="54">
        <v>1</v>
      </c>
      <c r="AU436" s="54">
        <v>1</v>
      </c>
      <c r="AV436" s="54">
        <v>1</v>
      </c>
      <c r="AW436" s="54">
        <v>2</v>
      </c>
      <c r="AX436" s="54">
        <v>1</v>
      </c>
      <c r="AY436" s="54">
        <v>1</v>
      </c>
      <c r="AZ436" s="54">
        <v>1</v>
      </c>
      <c r="BA436" s="54">
        <v>1</v>
      </c>
      <c r="BB436" s="54">
        <v>1</v>
      </c>
      <c r="BC436" s="54">
        <v>1</v>
      </c>
      <c r="BD436" s="54">
        <v>1</v>
      </c>
      <c r="BE436" s="54">
        <v>2</v>
      </c>
      <c r="BF436" s="54">
        <v>5</v>
      </c>
      <c r="BG436" s="54">
        <v>5</v>
      </c>
      <c r="BH436" s="54">
        <v>3</v>
      </c>
      <c r="BI436" s="54">
        <v>1</v>
      </c>
      <c r="BJ436" s="54">
        <v>1</v>
      </c>
      <c r="BK436" s="54">
        <v>1</v>
      </c>
      <c r="BL436" s="54">
        <v>1</v>
      </c>
      <c r="BM436" s="54">
        <v>1</v>
      </c>
      <c r="BN436" s="54">
        <v>1</v>
      </c>
      <c r="BO436" s="54">
        <v>1</v>
      </c>
      <c r="BP436" s="54">
        <v>4</v>
      </c>
    </row>
    <row r="437" spans="1:68" ht="15.75" customHeight="1" x14ac:dyDescent="0.35">
      <c r="A437" s="53">
        <v>43360.69326388889</v>
      </c>
      <c r="B437" s="19" t="s">
        <v>59</v>
      </c>
      <c r="C437" s="1" t="str">
        <f t="shared" si="109"/>
        <v>???</v>
      </c>
      <c r="D437" s="1" t="str">
        <f t="shared" si="110"/>
        <v>1. Не уставший</v>
      </c>
      <c r="E437" s="1" t="str">
        <f t="shared" si="111"/>
        <v>3. Низкий</v>
      </c>
      <c r="F437" s="1" t="str">
        <f t="shared" si="112"/>
        <v>1. Молодой</v>
      </c>
      <c r="G437" s="1" t="str">
        <f t="shared" si="113"/>
        <v>1. Легко заменим</v>
      </c>
      <c r="H437" s="1" t="str">
        <f t="shared" si="114"/>
        <v>3. Люблю</v>
      </c>
      <c r="I437" s="1" t="str">
        <f t="shared" si="115"/>
        <v>1. Расслабуха</v>
      </c>
      <c r="J437" t="str">
        <f t="shared" si="116"/>
        <v>1. Недавно</v>
      </c>
      <c r="K437" t="str">
        <f t="shared" si="117"/>
        <v>3. Большой</v>
      </c>
      <c r="L437" t="str">
        <f t="shared" si="118"/>
        <v>3. Крута!!!</v>
      </c>
      <c r="M437" t="str">
        <f t="shared" si="119"/>
        <v>1. Низкие ДУ</v>
      </c>
      <c r="N437" t="str">
        <f t="shared" si="120"/>
        <v>1. Ниче, подождут</v>
      </c>
      <c r="O437" s="54">
        <v>26</v>
      </c>
      <c r="P437" s="54">
        <v>5</v>
      </c>
      <c r="Q437" s="54">
        <v>3</v>
      </c>
      <c r="R437" s="54">
        <v>7</v>
      </c>
      <c r="S437" s="19">
        <v>0.5</v>
      </c>
      <c r="T437" s="54">
        <v>15</v>
      </c>
      <c r="U437" s="54">
        <v>7</v>
      </c>
      <c r="V437" s="54">
        <v>2</v>
      </c>
      <c r="W437" s="54">
        <v>3</v>
      </c>
      <c r="X437" s="54">
        <v>2</v>
      </c>
      <c r="Y437" s="54">
        <v>5</v>
      </c>
      <c r="Z437" s="54">
        <v>5</v>
      </c>
      <c r="AA437" s="54">
        <v>2</v>
      </c>
      <c r="AB437" s="54">
        <v>3</v>
      </c>
      <c r="AC437" s="54">
        <v>1</v>
      </c>
      <c r="AD437" s="54">
        <v>2</v>
      </c>
      <c r="AE437" s="54">
        <v>1</v>
      </c>
      <c r="AF437" s="54">
        <v>4</v>
      </c>
      <c r="AG437" s="54">
        <v>3</v>
      </c>
      <c r="AH437" s="54">
        <v>2</v>
      </c>
      <c r="AI437" s="54">
        <v>1</v>
      </c>
      <c r="AJ437" s="54">
        <v>1</v>
      </c>
      <c r="AK437" s="54">
        <v>2</v>
      </c>
      <c r="AL437" s="54">
        <v>1</v>
      </c>
      <c r="AM437" s="54">
        <v>3</v>
      </c>
      <c r="AN437" s="54">
        <v>2</v>
      </c>
      <c r="AO437" s="54">
        <v>2</v>
      </c>
      <c r="AP437" s="54">
        <v>1</v>
      </c>
      <c r="AQ437" s="54">
        <v>2</v>
      </c>
      <c r="AR437" s="54">
        <v>1</v>
      </c>
      <c r="AS437" s="54">
        <v>1</v>
      </c>
      <c r="AT437" s="54">
        <v>2</v>
      </c>
      <c r="AU437" s="54">
        <v>2</v>
      </c>
      <c r="AV437" s="54">
        <v>1</v>
      </c>
      <c r="AW437" s="54">
        <v>3</v>
      </c>
      <c r="AX437" s="54">
        <v>3</v>
      </c>
      <c r="AY437" s="54">
        <v>2</v>
      </c>
      <c r="AZ437" s="54">
        <v>1</v>
      </c>
      <c r="BA437" s="54">
        <v>2</v>
      </c>
      <c r="BB437" s="54">
        <v>1</v>
      </c>
      <c r="BC437" s="54">
        <v>2</v>
      </c>
      <c r="BD437" s="54">
        <v>2</v>
      </c>
      <c r="BE437" s="54">
        <v>3</v>
      </c>
      <c r="BF437" s="54">
        <v>2</v>
      </c>
      <c r="BG437" s="54">
        <v>4</v>
      </c>
      <c r="BH437" s="54">
        <v>1</v>
      </c>
      <c r="BI437" s="54">
        <v>1</v>
      </c>
      <c r="BJ437" s="54">
        <v>1</v>
      </c>
      <c r="BK437" s="54">
        <v>1</v>
      </c>
      <c r="BL437" s="54">
        <v>1</v>
      </c>
      <c r="BM437" s="54">
        <v>1</v>
      </c>
      <c r="BN437" s="54">
        <v>1</v>
      </c>
      <c r="BO437" s="54">
        <v>1</v>
      </c>
      <c r="BP437" s="54">
        <v>2</v>
      </c>
    </row>
    <row r="438" spans="1:68" ht="15.75" customHeight="1" x14ac:dyDescent="0.35">
      <c r="A438" s="53">
        <v>43360.837777777779</v>
      </c>
      <c r="B438" s="19" t="s">
        <v>58</v>
      </c>
      <c r="C438" s="1" t="str">
        <f t="shared" si="109"/>
        <v>М</v>
      </c>
      <c r="D438" s="1" t="str">
        <f t="shared" si="110"/>
        <v>1. Не уставший</v>
      </c>
      <c r="E438" s="1" t="str">
        <f t="shared" si="111"/>
        <v>3. Низкий</v>
      </c>
      <c r="F438" s="1" t="str">
        <f t="shared" si="112"/>
        <v>2. Ничотак</v>
      </c>
      <c r="G438" s="1" t="str">
        <f t="shared" si="113"/>
        <v>2. Хрен знает</v>
      </c>
      <c r="H438" s="1" t="str">
        <f t="shared" si="114"/>
        <v>3. Люблю</v>
      </c>
      <c r="I438" s="1" t="str">
        <f t="shared" si="115"/>
        <v>2. Всяко-разно</v>
      </c>
      <c r="J438" t="str">
        <f t="shared" si="116"/>
        <v>3. Очень давно</v>
      </c>
      <c r="K438" t="str">
        <f t="shared" si="117"/>
        <v>2. Средний</v>
      </c>
      <c r="L438" t="str">
        <f t="shared" si="118"/>
        <v>1. Отстой</v>
      </c>
      <c r="M438" t="str">
        <f t="shared" si="119"/>
        <v>1. Низкие ДУ</v>
      </c>
      <c r="N438" t="str">
        <f t="shared" si="120"/>
        <v>3. Простойэтоплоха!</v>
      </c>
      <c r="O438" s="54">
        <v>38</v>
      </c>
      <c r="P438" s="54">
        <v>20</v>
      </c>
      <c r="Q438" s="54">
        <v>1</v>
      </c>
      <c r="R438" s="54">
        <v>7</v>
      </c>
      <c r="S438" s="54">
        <v>100</v>
      </c>
      <c r="T438" s="54">
        <v>10</v>
      </c>
      <c r="U438" s="54">
        <v>3</v>
      </c>
      <c r="V438" s="54">
        <v>5</v>
      </c>
      <c r="W438" s="54">
        <v>4</v>
      </c>
      <c r="X438" s="54">
        <v>3</v>
      </c>
      <c r="Y438" s="54">
        <v>3</v>
      </c>
      <c r="Z438" s="54">
        <v>2</v>
      </c>
      <c r="AA438" s="54">
        <v>4</v>
      </c>
      <c r="AB438" s="54">
        <v>1</v>
      </c>
      <c r="AC438" s="54">
        <v>2</v>
      </c>
      <c r="AD438" s="54">
        <v>1</v>
      </c>
      <c r="AE438" s="54">
        <v>4</v>
      </c>
      <c r="AF438" s="54">
        <v>4</v>
      </c>
      <c r="AG438" s="54">
        <v>4</v>
      </c>
      <c r="AH438" s="54">
        <v>3</v>
      </c>
      <c r="AI438" s="54">
        <v>2</v>
      </c>
      <c r="AJ438" s="54">
        <v>3</v>
      </c>
      <c r="AK438" s="54">
        <v>1</v>
      </c>
      <c r="AL438" s="54">
        <v>1</v>
      </c>
      <c r="AM438" s="54">
        <v>1</v>
      </c>
      <c r="AN438" s="54">
        <v>2</v>
      </c>
      <c r="AO438" s="54">
        <v>4</v>
      </c>
      <c r="AP438" s="54">
        <v>4</v>
      </c>
      <c r="AQ438" s="54">
        <v>3</v>
      </c>
      <c r="AR438" s="54">
        <v>2</v>
      </c>
      <c r="AS438" s="54">
        <v>1</v>
      </c>
      <c r="AT438" s="54">
        <v>2</v>
      </c>
      <c r="AU438" s="54">
        <v>4</v>
      </c>
      <c r="AV438" s="54">
        <v>3</v>
      </c>
      <c r="AW438" s="54">
        <v>4</v>
      </c>
      <c r="AX438" s="54">
        <v>2</v>
      </c>
      <c r="AY438" s="54">
        <v>1</v>
      </c>
      <c r="AZ438" s="54">
        <v>4</v>
      </c>
      <c r="BA438" s="54">
        <v>3</v>
      </c>
      <c r="BB438" s="54">
        <v>1</v>
      </c>
      <c r="BC438" s="54">
        <v>4</v>
      </c>
      <c r="BD438" s="54">
        <v>4</v>
      </c>
      <c r="BE438" s="54">
        <v>2</v>
      </c>
      <c r="BF438" s="54">
        <v>4</v>
      </c>
      <c r="BG438" s="54">
        <v>4</v>
      </c>
      <c r="BH438" s="54">
        <v>5</v>
      </c>
      <c r="BI438" s="54">
        <v>3</v>
      </c>
      <c r="BJ438" s="54">
        <v>5</v>
      </c>
      <c r="BK438" s="54">
        <v>4</v>
      </c>
      <c r="BL438" s="54">
        <v>4</v>
      </c>
      <c r="BM438" s="54">
        <v>4</v>
      </c>
      <c r="BN438" s="54">
        <v>4</v>
      </c>
      <c r="BO438" s="54">
        <v>4</v>
      </c>
      <c r="BP438" s="54">
        <v>4</v>
      </c>
    </row>
    <row r="439" spans="1:68" ht="15.75" customHeight="1" x14ac:dyDescent="0.35">
      <c r="A439" s="53">
        <v>43360.915775462963</v>
      </c>
      <c r="B439" s="19" t="s">
        <v>58</v>
      </c>
      <c r="C439" s="1" t="str">
        <f t="shared" si="109"/>
        <v>М</v>
      </c>
      <c r="D439" s="1" t="str">
        <f t="shared" si="110"/>
        <v>1. Не уставший</v>
      </c>
      <c r="E439" s="1" t="str">
        <f t="shared" si="111"/>
        <v>3. Низкий</v>
      </c>
      <c r="F439" s="1" t="str">
        <f t="shared" si="112"/>
        <v>2. Ничотак</v>
      </c>
      <c r="G439" s="1" t="str">
        <f t="shared" si="113"/>
        <v>2. Хрен знает</v>
      </c>
      <c r="H439" s="1" t="str">
        <f t="shared" si="114"/>
        <v>3. Люблю</v>
      </c>
      <c r="I439" s="1" t="str">
        <f t="shared" si="115"/>
        <v>2. Всяко-разно</v>
      </c>
      <c r="J439" t="str">
        <f t="shared" si="116"/>
        <v>2. Вроде был…</v>
      </c>
      <c r="K439" t="str">
        <f t="shared" si="117"/>
        <v>2. Средний</v>
      </c>
      <c r="L439" t="str">
        <f t="shared" si="118"/>
        <v>2. Вроде был…</v>
      </c>
      <c r="M439" t="str">
        <f t="shared" si="119"/>
        <v>1. Низкие ДУ</v>
      </c>
      <c r="N439" t="str">
        <f t="shared" si="120"/>
        <v>3. Простойэтоплоха!</v>
      </c>
      <c r="O439" s="54">
        <v>33</v>
      </c>
      <c r="P439" s="54">
        <v>11</v>
      </c>
      <c r="Q439" s="54">
        <v>1</v>
      </c>
      <c r="R439" s="54">
        <v>6</v>
      </c>
      <c r="S439" s="54">
        <v>6</v>
      </c>
      <c r="T439" s="54">
        <v>14</v>
      </c>
      <c r="U439" s="54">
        <v>4</v>
      </c>
      <c r="V439" s="54">
        <v>5</v>
      </c>
      <c r="W439" s="54">
        <v>4</v>
      </c>
      <c r="X439" s="54">
        <v>2</v>
      </c>
      <c r="Y439" s="54">
        <v>3</v>
      </c>
      <c r="Z439" s="54">
        <v>3</v>
      </c>
      <c r="AA439" s="54">
        <v>2</v>
      </c>
      <c r="AB439" s="54">
        <v>2</v>
      </c>
      <c r="AC439" s="54">
        <v>2</v>
      </c>
      <c r="AD439" s="54">
        <v>1</v>
      </c>
      <c r="AE439" s="54">
        <v>2</v>
      </c>
      <c r="AF439" s="54">
        <v>4</v>
      </c>
      <c r="AG439" s="54">
        <v>2</v>
      </c>
      <c r="AH439" s="54">
        <v>3</v>
      </c>
      <c r="AI439" s="54">
        <v>2</v>
      </c>
      <c r="AJ439" s="54">
        <v>2</v>
      </c>
      <c r="AK439" s="54">
        <v>2</v>
      </c>
      <c r="AL439" s="54">
        <v>1</v>
      </c>
      <c r="AM439" s="54">
        <v>3</v>
      </c>
      <c r="AN439" s="54">
        <v>4</v>
      </c>
      <c r="AO439" s="54">
        <v>4</v>
      </c>
      <c r="AP439" s="54">
        <v>3</v>
      </c>
      <c r="AQ439" s="54">
        <v>4</v>
      </c>
      <c r="AR439" s="54">
        <v>3</v>
      </c>
      <c r="AS439" s="54">
        <v>1</v>
      </c>
      <c r="AT439" s="54">
        <v>1</v>
      </c>
      <c r="AU439" s="54">
        <v>3</v>
      </c>
      <c r="AV439" s="54">
        <v>2</v>
      </c>
      <c r="AW439" s="54">
        <v>3</v>
      </c>
      <c r="AX439" s="54">
        <v>2</v>
      </c>
      <c r="AY439" s="54">
        <v>4</v>
      </c>
      <c r="AZ439" s="54">
        <v>4</v>
      </c>
      <c r="BA439" s="54">
        <v>1</v>
      </c>
      <c r="BB439" s="54">
        <v>3</v>
      </c>
      <c r="BC439" s="54">
        <v>3</v>
      </c>
      <c r="BD439" s="54">
        <v>2</v>
      </c>
      <c r="BE439" s="54">
        <v>2</v>
      </c>
      <c r="BF439" s="54">
        <v>4</v>
      </c>
      <c r="BG439" s="54">
        <v>3</v>
      </c>
      <c r="BH439" s="54">
        <v>4</v>
      </c>
      <c r="BI439" s="54">
        <v>2</v>
      </c>
      <c r="BJ439" s="54">
        <v>4</v>
      </c>
      <c r="BK439" s="54">
        <v>2</v>
      </c>
      <c r="BL439" s="54">
        <v>1</v>
      </c>
      <c r="BM439" s="54">
        <v>4</v>
      </c>
      <c r="BN439" s="54">
        <v>3</v>
      </c>
      <c r="BO439" s="54">
        <v>1</v>
      </c>
      <c r="BP439" s="54">
        <v>5</v>
      </c>
    </row>
    <row r="440" spans="1:68" ht="15.75" customHeight="1" x14ac:dyDescent="0.35">
      <c r="A440" s="53">
        <v>43360.968900462962</v>
      </c>
      <c r="B440" s="19" t="s">
        <v>59</v>
      </c>
      <c r="C440" s="1" t="str">
        <f t="shared" si="109"/>
        <v>???</v>
      </c>
      <c r="D440" s="1" t="str">
        <f t="shared" si="110"/>
        <v>1. Не уставший</v>
      </c>
      <c r="E440" s="1" t="str">
        <f t="shared" si="111"/>
        <v>3. Низкий</v>
      </c>
      <c r="F440" s="1" t="str">
        <f t="shared" si="112"/>
        <v>2. Ничотак</v>
      </c>
      <c r="G440" s="1" t="str">
        <f t="shared" si="113"/>
        <v>2. Хрен знает</v>
      </c>
      <c r="H440" s="1" t="str">
        <f t="shared" si="114"/>
        <v>2. Ну так...</v>
      </c>
      <c r="I440" s="1" t="str">
        <f t="shared" si="115"/>
        <v>2. Всяко-разно</v>
      </c>
      <c r="J440" t="str">
        <f t="shared" si="116"/>
        <v>2. Вроде был…</v>
      </c>
      <c r="K440" t="str">
        <f t="shared" si="117"/>
        <v>3. Большой</v>
      </c>
      <c r="L440" t="str">
        <f t="shared" si="118"/>
        <v>3. Крута!!!</v>
      </c>
      <c r="M440" t="str">
        <f t="shared" si="119"/>
        <v>1. Низкие ДУ</v>
      </c>
      <c r="N440" t="str">
        <f t="shared" si="120"/>
        <v>1. Ниче, подождут</v>
      </c>
      <c r="O440" s="54">
        <v>30</v>
      </c>
      <c r="P440" s="54">
        <v>9</v>
      </c>
      <c r="Q440" s="54">
        <v>2</v>
      </c>
      <c r="R440" s="54">
        <v>5</v>
      </c>
      <c r="S440" s="54">
        <v>16</v>
      </c>
      <c r="T440" s="54">
        <v>16</v>
      </c>
      <c r="U440" s="54">
        <v>7</v>
      </c>
      <c r="V440" s="54">
        <v>5</v>
      </c>
      <c r="W440" s="54">
        <v>5</v>
      </c>
      <c r="X440" s="54">
        <v>4</v>
      </c>
      <c r="Y440" s="54">
        <v>1</v>
      </c>
      <c r="Z440" s="54">
        <v>3</v>
      </c>
      <c r="AA440" s="54">
        <v>4</v>
      </c>
      <c r="AB440" s="54">
        <v>3</v>
      </c>
      <c r="AC440" s="54">
        <v>3</v>
      </c>
      <c r="AD440" s="54">
        <v>3</v>
      </c>
      <c r="AE440" s="54">
        <v>3</v>
      </c>
      <c r="AF440" s="54">
        <v>3</v>
      </c>
      <c r="AG440" s="54">
        <v>3</v>
      </c>
      <c r="AH440" s="54">
        <v>4</v>
      </c>
      <c r="AI440" s="54">
        <v>3</v>
      </c>
      <c r="AJ440" s="54">
        <v>3</v>
      </c>
      <c r="AK440" s="54">
        <v>2</v>
      </c>
      <c r="AL440" s="54">
        <v>2</v>
      </c>
      <c r="AM440" s="54">
        <v>1</v>
      </c>
      <c r="AN440" s="54">
        <v>2</v>
      </c>
      <c r="AO440" s="54">
        <v>3</v>
      </c>
      <c r="AP440" s="54">
        <v>1</v>
      </c>
      <c r="AQ440" s="54">
        <v>1</v>
      </c>
      <c r="AR440" s="54">
        <v>4</v>
      </c>
      <c r="AS440" s="54">
        <v>1</v>
      </c>
      <c r="AT440" s="54">
        <v>3</v>
      </c>
      <c r="AU440" s="54">
        <v>1</v>
      </c>
      <c r="AV440" s="54">
        <v>4</v>
      </c>
      <c r="AW440" s="54">
        <v>4</v>
      </c>
      <c r="AX440" s="54">
        <v>3</v>
      </c>
      <c r="AY440" s="54">
        <v>3</v>
      </c>
      <c r="AZ440" s="54">
        <v>2</v>
      </c>
      <c r="BA440" s="54">
        <v>3</v>
      </c>
      <c r="BB440" s="54">
        <v>1</v>
      </c>
      <c r="BC440" s="54">
        <v>1</v>
      </c>
      <c r="BD440" s="54">
        <v>1</v>
      </c>
      <c r="BE440" s="54">
        <v>3</v>
      </c>
      <c r="BF440" s="54">
        <v>4</v>
      </c>
      <c r="BG440" s="54">
        <v>1</v>
      </c>
      <c r="BH440" s="54">
        <v>5</v>
      </c>
      <c r="BI440" s="54">
        <v>1</v>
      </c>
      <c r="BJ440" s="54">
        <v>1</v>
      </c>
      <c r="BK440" s="54">
        <v>1</v>
      </c>
      <c r="BL440" s="54">
        <v>1</v>
      </c>
      <c r="BM440" s="54">
        <v>1</v>
      </c>
      <c r="BN440" s="54">
        <v>1</v>
      </c>
      <c r="BO440" s="54">
        <v>1</v>
      </c>
      <c r="BP440" s="54">
        <v>3</v>
      </c>
    </row>
    <row r="441" spans="1:68" ht="15.75" customHeight="1" x14ac:dyDescent="0.35">
      <c r="A441" s="53">
        <v>43361.600439814814</v>
      </c>
      <c r="B441" s="19" t="s">
        <v>59</v>
      </c>
      <c r="C441" s="1" t="str">
        <f t="shared" si="109"/>
        <v>???</v>
      </c>
      <c r="D441" s="1" t="str">
        <f t="shared" si="110"/>
        <v>1. Не уставший</v>
      </c>
      <c r="E441" s="1" t="str">
        <f t="shared" si="111"/>
        <v>3. Низкий</v>
      </c>
      <c r="F441" s="1" t="str">
        <f t="shared" si="112"/>
        <v>2. Ничотак</v>
      </c>
      <c r="G441" s="1" t="str">
        <f t="shared" si="113"/>
        <v>1. Легко заменим</v>
      </c>
      <c r="H441" s="1" t="str">
        <f t="shared" si="114"/>
        <v>2. Ну так...</v>
      </c>
      <c r="I441" s="1" t="str">
        <f t="shared" si="115"/>
        <v>1. Расслабуха</v>
      </c>
      <c r="J441" t="str">
        <f t="shared" si="116"/>
        <v>3. Очень давно</v>
      </c>
      <c r="K441" t="str">
        <f t="shared" si="117"/>
        <v>2. Средний</v>
      </c>
      <c r="L441" t="str">
        <f t="shared" si="118"/>
        <v>2. Вроде был…</v>
      </c>
      <c r="M441" t="str">
        <f t="shared" si="119"/>
        <v>1. Низкие ДУ</v>
      </c>
      <c r="N441" t="str">
        <f t="shared" si="120"/>
        <v>1. Ниче, подождут</v>
      </c>
      <c r="O441" s="54">
        <v>42</v>
      </c>
      <c r="P441" s="54">
        <v>24</v>
      </c>
      <c r="Q441" s="54">
        <v>2</v>
      </c>
      <c r="R441" s="54">
        <v>5</v>
      </c>
      <c r="S441" s="54">
        <v>54</v>
      </c>
      <c r="T441" s="54">
        <v>14</v>
      </c>
      <c r="U441" s="54">
        <v>5</v>
      </c>
      <c r="V441" s="54">
        <v>1</v>
      </c>
      <c r="W441" s="54">
        <v>2</v>
      </c>
      <c r="X441" s="54">
        <v>2</v>
      </c>
      <c r="Y441" s="54">
        <v>2</v>
      </c>
      <c r="Z441" s="54">
        <v>4</v>
      </c>
      <c r="AA441" s="54">
        <v>2</v>
      </c>
      <c r="AB441" s="54">
        <v>5</v>
      </c>
      <c r="AC441" s="54">
        <v>2</v>
      </c>
      <c r="AD441" s="54">
        <v>4</v>
      </c>
      <c r="AE441" s="54">
        <v>2</v>
      </c>
      <c r="AF441" s="54">
        <v>4</v>
      </c>
      <c r="AG441" s="54">
        <v>2</v>
      </c>
      <c r="AH441" s="54">
        <v>1</v>
      </c>
      <c r="AI441" s="54">
        <v>1</v>
      </c>
      <c r="AJ441" s="54">
        <v>1</v>
      </c>
      <c r="AK441" s="54">
        <v>1</v>
      </c>
      <c r="AL441" s="54">
        <v>2</v>
      </c>
      <c r="AM441" s="54">
        <v>1</v>
      </c>
      <c r="AN441" s="54">
        <v>3</v>
      </c>
      <c r="AO441" s="54">
        <v>4</v>
      </c>
      <c r="AP441" s="54">
        <v>2</v>
      </c>
      <c r="AQ441" s="54">
        <v>3</v>
      </c>
      <c r="AR441" s="54">
        <v>1</v>
      </c>
      <c r="AS441" s="54">
        <v>1</v>
      </c>
      <c r="AT441" s="54">
        <v>3</v>
      </c>
      <c r="AU441" s="54">
        <v>1</v>
      </c>
      <c r="AV441" s="54">
        <v>1</v>
      </c>
      <c r="AW441" s="54">
        <v>4</v>
      </c>
      <c r="AX441" s="54">
        <v>3</v>
      </c>
      <c r="AY441" s="54">
        <v>1</v>
      </c>
      <c r="AZ441" s="54">
        <v>1</v>
      </c>
      <c r="BA441" s="54">
        <v>1</v>
      </c>
      <c r="BB441" s="54">
        <v>1</v>
      </c>
      <c r="BC441" s="54">
        <v>1</v>
      </c>
      <c r="BD441" s="54">
        <v>4</v>
      </c>
      <c r="BE441" s="54">
        <v>2</v>
      </c>
      <c r="BF441" s="54">
        <v>2</v>
      </c>
      <c r="BG441" s="54">
        <v>3</v>
      </c>
      <c r="BH441" s="54">
        <v>4</v>
      </c>
      <c r="BI441" s="54">
        <v>1</v>
      </c>
      <c r="BJ441" s="54">
        <v>1</v>
      </c>
      <c r="BK441" s="54">
        <v>1</v>
      </c>
      <c r="BL441" s="54">
        <v>1</v>
      </c>
      <c r="BM441" s="54">
        <v>1</v>
      </c>
      <c r="BN441" s="54">
        <v>1</v>
      </c>
      <c r="BO441" s="54">
        <v>1</v>
      </c>
      <c r="BP441" s="54">
        <v>2</v>
      </c>
    </row>
    <row r="442" spans="1:68" ht="15.75" customHeight="1" x14ac:dyDescent="0.35">
      <c r="A442" s="53">
        <v>43361.633101851854</v>
      </c>
      <c r="B442" s="19" t="s">
        <v>59</v>
      </c>
      <c r="C442" s="1" t="str">
        <f t="shared" si="109"/>
        <v>М</v>
      </c>
      <c r="D442" s="1" t="str">
        <f t="shared" si="110"/>
        <v>1. Не уставший</v>
      </c>
      <c r="E442" s="1" t="str">
        <f t="shared" si="111"/>
        <v>3. Низкий</v>
      </c>
      <c r="F442" s="1" t="str">
        <f t="shared" si="112"/>
        <v>1. Молодой</v>
      </c>
      <c r="G442" s="1" t="str">
        <f t="shared" si="113"/>
        <v>2. Хрен знает</v>
      </c>
      <c r="H442" s="1" t="str">
        <f t="shared" si="114"/>
        <v>3. Люблю</v>
      </c>
      <c r="I442" s="1" t="str">
        <f t="shared" si="115"/>
        <v>2. Всяко-разно</v>
      </c>
      <c r="J442" t="str">
        <f t="shared" si="116"/>
        <v>1. Недавно</v>
      </c>
      <c r="K442" t="str">
        <f t="shared" si="117"/>
        <v>2. Средний</v>
      </c>
      <c r="L442" t="str">
        <f t="shared" si="118"/>
        <v>2. Вроде был…</v>
      </c>
      <c r="M442" t="str">
        <f t="shared" si="119"/>
        <v>1. Низкие ДУ</v>
      </c>
      <c r="N442" t="str">
        <f t="shared" si="120"/>
        <v>1. Ниче, подождут</v>
      </c>
      <c r="O442" s="54">
        <v>28</v>
      </c>
      <c r="P442" s="54">
        <v>8</v>
      </c>
      <c r="Q442" s="54">
        <v>1</v>
      </c>
      <c r="R442" s="54">
        <v>6</v>
      </c>
      <c r="S442" s="54">
        <v>0</v>
      </c>
      <c r="T442" s="54">
        <v>14</v>
      </c>
      <c r="U442" s="54">
        <v>5</v>
      </c>
      <c r="V442" s="54">
        <v>3</v>
      </c>
      <c r="W442" s="54">
        <v>3</v>
      </c>
      <c r="X442" s="54">
        <v>2</v>
      </c>
      <c r="Y442" s="54">
        <v>3</v>
      </c>
      <c r="Z442" s="54">
        <v>3</v>
      </c>
      <c r="AA442" s="54">
        <v>2</v>
      </c>
      <c r="AB442" s="54">
        <v>3</v>
      </c>
      <c r="AC442" s="54">
        <v>2</v>
      </c>
      <c r="AD442" s="54">
        <v>2</v>
      </c>
      <c r="AE442" s="54">
        <v>2</v>
      </c>
      <c r="AF442" s="54">
        <v>4</v>
      </c>
      <c r="AG442" s="54">
        <v>4</v>
      </c>
      <c r="AH442" s="54">
        <v>3</v>
      </c>
      <c r="AI442" s="54">
        <v>3</v>
      </c>
      <c r="AJ442" s="54">
        <v>4</v>
      </c>
      <c r="AK442" s="54">
        <v>3</v>
      </c>
      <c r="AL442" s="54">
        <v>3</v>
      </c>
      <c r="AM442" s="54">
        <v>2</v>
      </c>
      <c r="AN442" s="54">
        <v>3</v>
      </c>
      <c r="AO442" s="54">
        <v>3</v>
      </c>
      <c r="AP442" s="54">
        <v>3</v>
      </c>
      <c r="AQ442" s="54">
        <v>3</v>
      </c>
      <c r="AR442" s="54">
        <v>2</v>
      </c>
      <c r="AS442" s="54">
        <v>1</v>
      </c>
      <c r="AT442" s="54">
        <v>3</v>
      </c>
      <c r="AU442" s="54">
        <v>3</v>
      </c>
      <c r="AV442" s="54">
        <v>3</v>
      </c>
      <c r="AW442" s="54">
        <v>2</v>
      </c>
      <c r="AX442" s="54">
        <v>2</v>
      </c>
      <c r="AY442" s="54">
        <v>2</v>
      </c>
      <c r="AZ442" s="54">
        <v>2</v>
      </c>
      <c r="BA442" s="54">
        <v>2</v>
      </c>
      <c r="BB442" s="54">
        <v>3</v>
      </c>
      <c r="BC442" s="54">
        <v>2</v>
      </c>
      <c r="BD442" s="54">
        <v>3</v>
      </c>
      <c r="BE442" s="54">
        <v>2</v>
      </c>
      <c r="BF442" s="54">
        <v>5</v>
      </c>
      <c r="BG442" s="54">
        <v>3</v>
      </c>
      <c r="BH442" s="54">
        <v>4</v>
      </c>
      <c r="BI442" s="54">
        <v>4</v>
      </c>
      <c r="BJ442" s="54">
        <v>4</v>
      </c>
      <c r="BK442" s="54">
        <v>3</v>
      </c>
      <c r="BL442" s="54">
        <v>4</v>
      </c>
      <c r="BM442" s="54">
        <v>2</v>
      </c>
      <c r="BN442" s="54">
        <v>5</v>
      </c>
      <c r="BO442" s="54">
        <v>2</v>
      </c>
      <c r="BP442" s="54">
        <v>5</v>
      </c>
    </row>
    <row r="443" spans="1:68" ht="15.75" customHeight="1" x14ac:dyDescent="0.35">
      <c r="A443" s="53">
        <v>43361.931250000001</v>
      </c>
      <c r="B443" s="19" t="s">
        <v>59</v>
      </c>
      <c r="C443" s="1" t="str">
        <f t="shared" si="109"/>
        <v>???</v>
      </c>
      <c r="D443" s="1" t="str">
        <f t="shared" si="110"/>
        <v>1. Не уставший</v>
      </c>
      <c r="E443" s="1" t="str">
        <f t="shared" si="111"/>
        <v>3. Низкий</v>
      </c>
      <c r="F443" s="1" t="str">
        <f t="shared" si="112"/>
        <v>2. Ничотак</v>
      </c>
      <c r="G443" s="1" t="str">
        <f t="shared" si="113"/>
        <v>2. Хрен знает</v>
      </c>
      <c r="H443" s="1" t="str">
        <f t="shared" si="114"/>
        <v>2. Ну так...</v>
      </c>
      <c r="I443" s="1" t="str">
        <f t="shared" si="115"/>
        <v>3. Нервяка</v>
      </c>
      <c r="J443" t="str">
        <f t="shared" si="116"/>
        <v>1. Недавно</v>
      </c>
      <c r="K443" t="str">
        <f t="shared" si="117"/>
        <v>1. КороткийНедавно</v>
      </c>
      <c r="L443" t="str">
        <f t="shared" si="118"/>
        <v>2. Вроде был…</v>
      </c>
      <c r="M443" t="str">
        <f t="shared" si="119"/>
        <v>1. Низкие ДУ</v>
      </c>
      <c r="N443" t="str">
        <f t="shared" si="120"/>
        <v>1. Ниче, подождут</v>
      </c>
      <c r="O443" s="54">
        <v>40</v>
      </c>
      <c r="P443" s="54">
        <v>20</v>
      </c>
      <c r="Q443" s="54">
        <v>2</v>
      </c>
      <c r="R443" s="54">
        <v>4</v>
      </c>
      <c r="S443" s="54">
        <v>2</v>
      </c>
      <c r="T443" s="54">
        <v>5</v>
      </c>
      <c r="U443" s="54">
        <v>4</v>
      </c>
      <c r="V443" s="54">
        <v>6</v>
      </c>
      <c r="W443" s="54">
        <v>5</v>
      </c>
      <c r="X443" s="54">
        <v>4</v>
      </c>
      <c r="Y443" s="54">
        <v>2</v>
      </c>
      <c r="Z443" s="54">
        <v>2</v>
      </c>
      <c r="AA443" s="54">
        <v>5</v>
      </c>
      <c r="AB443" s="54">
        <v>3</v>
      </c>
      <c r="AC443" s="54">
        <v>3</v>
      </c>
      <c r="AD443" s="54">
        <v>3</v>
      </c>
      <c r="AE443" s="54">
        <v>4</v>
      </c>
      <c r="AF443" s="54">
        <v>3</v>
      </c>
      <c r="AG443" s="54">
        <v>1</v>
      </c>
      <c r="AH443" s="54">
        <v>1</v>
      </c>
      <c r="AI443" s="54">
        <v>3</v>
      </c>
      <c r="AJ443" s="54">
        <v>2</v>
      </c>
      <c r="AK443" s="54">
        <v>3</v>
      </c>
      <c r="AL443" s="54">
        <v>3</v>
      </c>
      <c r="AM443" s="54">
        <v>3</v>
      </c>
      <c r="AN443" s="54">
        <v>2</v>
      </c>
      <c r="AO443" s="54">
        <v>4</v>
      </c>
      <c r="AP443" s="54">
        <v>4</v>
      </c>
      <c r="AQ443" s="54">
        <v>4</v>
      </c>
      <c r="AR443" s="54">
        <v>2</v>
      </c>
      <c r="AS443" s="54">
        <v>2</v>
      </c>
      <c r="AT443" s="54">
        <v>2</v>
      </c>
      <c r="AU443" s="54">
        <v>4</v>
      </c>
      <c r="AV443" s="54">
        <v>1</v>
      </c>
      <c r="AW443" s="54">
        <v>1</v>
      </c>
      <c r="AX443" s="54">
        <v>3</v>
      </c>
      <c r="AY443" s="54">
        <v>3</v>
      </c>
      <c r="AZ443" s="54">
        <v>4</v>
      </c>
      <c r="BA443" s="54">
        <v>2</v>
      </c>
      <c r="BB443" s="54">
        <v>2</v>
      </c>
      <c r="BC443" s="54">
        <v>3</v>
      </c>
      <c r="BD443" s="54">
        <v>2</v>
      </c>
      <c r="BE443" s="54">
        <v>3</v>
      </c>
      <c r="BF443" s="54">
        <v>5</v>
      </c>
      <c r="BG443" s="54">
        <v>2</v>
      </c>
      <c r="BH443" s="54">
        <v>3</v>
      </c>
      <c r="BI443" s="54">
        <v>1</v>
      </c>
      <c r="BJ443" s="54">
        <v>1</v>
      </c>
      <c r="BK443" s="54">
        <v>1</v>
      </c>
      <c r="BL443" s="54">
        <v>1</v>
      </c>
      <c r="BM443" s="54">
        <v>1</v>
      </c>
      <c r="BN443" s="54">
        <v>1</v>
      </c>
      <c r="BO443" s="54">
        <v>1</v>
      </c>
      <c r="BP443" s="54">
        <v>4</v>
      </c>
    </row>
    <row r="444" spans="1:68" ht="15.75" customHeight="1" x14ac:dyDescent="0.35">
      <c r="A444" s="53">
        <v>43362.207569444443</v>
      </c>
      <c r="B444" s="19" t="s">
        <v>58</v>
      </c>
      <c r="C444" s="1" t="str">
        <f t="shared" si="109"/>
        <v>???</v>
      </c>
      <c r="D444" s="1" t="str">
        <f t="shared" si="110"/>
        <v>1. Не уставший</v>
      </c>
      <c r="E444" s="1" t="str">
        <f t="shared" si="111"/>
        <v>3. Низкий</v>
      </c>
      <c r="F444" s="1" t="str">
        <f t="shared" si="112"/>
        <v>2. Ничотак</v>
      </c>
      <c r="G444" s="1" t="str">
        <f t="shared" si="113"/>
        <v>1. Легко заменим</v>
      </c>
      <c r="H444" s="1" t="str">
        <f t="shared" si="114"/>
        <v>1. Ненавижу</v>
      </c>
      <c r="I444" s="1" t="str">
        <f t="shared" si="115"/>
        <v>2. Всяко-разно</v>
      </c>
      <c r="J444" t="str">
        <f t="shared" si="116"/>
        <v>1. Недавно</v>
      </c>
      <c r="K444" t="str">
        <f t="shared" si="117"/>
        <v>3. Большой</v>
      </c>
      <c r="L444" t="str">
        <f t="shared" si="118"/>
        <v>1. Отстой</v>
      </c>
      <c r="M444" t="str">
        <f t="shared" si="119"/>
        <v>1. Низкие ДУ</v>
      </c>
      <c r="N444" t="str">
        <f t="shared" si="120"/>
        <v>1. Ниче, подождут</v>
      </c>
      <c r="O444" s="54">
        <v>32</v>
      </c>
      <c r="P444" s="54">
        <v>15</v>
      </c>
      <c r="Q444" s="54">
        <v>2.5</v>
      </c>
      <c r="R444" s="54">
        <v>2</v>
      </c>
      <c r="S444" s="54">
        <v>4</v>
      </c>
      <c r="T444" s="54">
        <v>180</v>
      </c>
      <c r="U444" s="54">
        <v>2</v>
      </c>
      <c r="V444" s="54">
        <v>3</v>
      </c>
      <c r="W444" s="54">
        <v>4</v>
      </c>
      <c r="X444" s="54">
        <v>3</v>
      </c>
      <c r="Y444" s="54">
        <v>4</v>
      </c>
      <c r="Z444" s="54">
        <v>2</v>
      </c>
      <c r="AA444" s="54">
        <v>2</v>
      </c>
      <c r="AB444" s="54">
        <v>2</v>
      </c>
      <c r="AC444" s="54">
        <v>4</v>
      </c>
      <c r="AD444" s="54">
        <v>3</v>
      </c>
      <c r="AE444" s="54">
        <v>2</v>
      </c>
      <c r="AF444" s="54">
        <v>2</v>
      </c>
      <c r="AG444" s="54">
        <v>2</v>
      </c>
      <c r="AH444" s="54">
        <v>4</v>
      </c>
      <c r="AI444" s="54">
        <v>1</v>
      </c>
      <c r="AJ444" s="54">
        <v>3</v>
      </c>
      <c r="AK444" s="54">
        <v>1</v>
      </c>
      <c r="AL444" s="54">
        <v>4</v>
      </c>
      <c r="AM444" s="54">
        <v>1</v>
      </c>
      <c r="AN444" s="54">
        <v>3</v>
      </c>
      <c r="AO444" s="54">
        <v>4</v>
      </c>
      <c r="AP444" s="54">
        <v>3</v>
      </c>
      <c r="AQ444" s="54">
        <v>2</v>
      </c>
      <c r="AR444" s="54">
        <v>2</v>
      </c>
      <c r="AS444" s="54">
        <v>2</v>
      </c>
      <c r="AT444" s="54">
        <v>3</v>
      </c>
      <c r="AU444" s="54">
        <v>1</v>
      </c>
      <c r="AV444" s="54">
        <v>3</v>
      </c>
      <c r="AW444" s="54">
        <v>4</v>
      </c>
      <c r="AX444" s="54">
        <v>2</v>
      </c>
      <c r="AY444" s="54">
        <v>2</v>
      </c>
      <c r="AZ444" s="54">
        <v>2</v>
      </c>
      <c r="BA444" s="54">
        <v>3</v>
      </c>
      <c r="BB444" s="54">
        <v>3</v>
      </c>
      <c r="BC444" s="54">
        <v>2</v>
      </c>
      <c r="BD444" s="54">
        <v>2</v>
      </c>
      <c r="BE444" s="54">
        <v>3</v>
      </c>
      <c r="BF444" s="54">
        <v>5</v>
      </c>
      <c r="BG444" s="54">
        <v>4</v>
      </c>
      <c r="BH444" s="54">
        <v>3</v>
      </c>
      <c r="BI444" s="54">
        <v>2</v>
      </c>
      <c r="BJ444" s="54">
        <v>2</v>
      </c>
      <c r="BK444" s="54">
        <v>2</v>
      </c>
      <c r="BL444" s="54">
        <v>2</v>
      </c>
      <c r="BM444" s="54">
        <v>1</v>
      </c>
      <c r="BN444" s="54">
        <v>1</v>
      </c>
      <c r="BO444" s="54">
        <v>1</v>
      </c>
      <c r="BP444" s="54">
        <v>1</v>
      </c>
    </row>
    <row r="445" spans="1:68" ht="15.75" customHeight="1" x14ac:dyDescent="0.35">
      <c r="A445" s="53">
        <v>43362.284907407404</v>
      </c>
      <c r="B445" s="19" t="s">
        <v>58</v>
      </c>
      <c r="C445" s="1" t="str">
        <f t="shared" si="109"/>
        <v>???</v>
      </c>
      <c r="D445" s="1" t="str">
        <f t="shared" si="110"/>
        <v>1. Не уставший</v>
      </c>
      <c r="E445" s="1" t="str">
        <f t="shared" si="111"/>
        <v>3. Низкий</v>
      </c>
      <c r="F445" s="1" t="str">
        <f t="shared" si="112"/>
        <v>2. Ничотак</v>
      </c>
      <c r="G445" s="1" t="str">
        <f t="shared" si="113"/>
        <v>2. Хрен знает</v>
      </c>
      <c r="H445" s="1" t="str">
        <f t="shared" si="114"/>
        <v>3. Люблю</v>
      </c>
      <c r="I445" s="1" t="str">
        <f t="shared" si="115"/>
        <v>3. Нервяка</v>
      </c>
      <c r="J445" t="str">
        <f t="shared" si="116"/>
        <v>3. Очень давно</v>
      </c>
      <c r="K445" t="str">
        <f t="shared" si="117"/>
        <v>2. Средний</v>
      </c>
      <c r="L445" t="str">
        <f t="shared" si="118"/>
        <v>3. Крута!!!</v>
      </c>
      <c r="M445" t="str">
        <f t="shared" si="119"/>
        <v>1. Низкие ДУ</v>
      </c>
      <c r="N445" t="str">
        <f t="shared" si="120"/>
        <v>3. Простойэтоплоха!</v>
      </c>
      <c r="O445" s="54">
        <v>36</v>
      </c>
      <c r="P445" s="54">
        <v>13</v>
      </c>
      <c r="Q445" s="54">
        <v>2</v>
      </c>
      <c r="R445" s="54">
        <v>6</v>
      </c>
      <c r="S445" s="54">
        <v>90</v>
      </c>
      <c r="T445" s="54">
        <v>7</v>
      </c>
      <c r="U445" s="54">
        <v>6</v>
      </c>
      <c r="V445" s="54">
        <v>6</v>
      </c>
      <c r="W445" s="54">
        <v>5</v>
      </c>
      <c r="X445" s="54">
        <v>4</v>
      </c>
      <c r="Y445" s="54">
        <v>5</v>
      </c>
      <c r="Z445" s="54">
        <v>2</v>
      </c>
      <c r="AA445" s="54">
        <v>4</v>
      </c>
      <c r="AB445" s="54">
        <v>4</v>
      </c>
      <c r="AC445" s="54">
        <v>4</v>
      </c>
      <c r="AD445" s="54">
        <v>4</v>
      </c>
      <c r="AE445" s="54">
        <v>4</v>
      </c>
      <c r="AF445" s="54">
        <v>2</v>
      </c>
      <c r="AG445" s="54">
        <v>4</v>
      </c>
      <c r="AH445" s="54">
        <v>4</v>
      </c>
      <c r="AI445" s="54">
        <v>4</v>
      </c>
      <c r="AJ445" s="54">
        <v>4</v>
      </c>
      <c r="AK445" s="54">
        <v>4</v>
      </c>
      <c r="AL445" s="54">
        <v>4</v>
      </c>
      <c r="AM445" s="54">
        <v>4</v>
      </c>
      <c r="AN445" s="54">
        <v>4</v>
      </c>
      <c r="AO445" s="54">
        <v>3</v>
      </c>
      <c r="AP445" s="54">
        <v>2</v>
      </c>
      <c r="AQ445" s="54">
        <v>3</v>
      </c>
      <c r="AR445" s="54">
        <v>3</v>
      </c>
      <c r="AS445" s="54">
        <v>3</v>
      </c>
      <c r="AT445" s="54">
        <v>3</v>
      </c>
      <c r="AU445" s="54">
        <v>3</v>
      </c>
      <c r="AV445" s="54">
        <v>3</v>
      </c>
      <c r="AW445" s="54">
        <v>3</v>
      </c>
      <c r="AX445" s="54">
        <v>3</v>
      </c>
      <c r="AY445" s="54">
        <v>3</v>
      </c>
      <c r="AZ445" s="54">
        <v>4</v>
      </c>
      <c r="BA445" s="54">
        <v>4</v>
      </c>
      <c r="BB445" s="54">
        <v>4</v>
      </c>
      <c r="BC445" s="54">
        <v>4</v>
      </c>
      <c r="BD445" s="54">
        <v>4</v>
      </c>
      <c r="BE445" s="54">
        <v>4</v>
      </c>
      <c r="BF445" s="54">
        <v>5</v>
      </c>
      <c r="BG445" s="54">
        <v>5</v>
      </c>
      <c r="BH445" s="54">
        <v>5</v>
      </c>
      <c r="BI445" s="54">
        <v>5</v>
      </c>
      <c r="BJ445" s="54">
        <v>5</v>
      </c>
      <c r="BK445" s="54">
        <v>5</v>
      </c>
      <c r="BL445" s="54">
        <v>5</v>
      </c>
      <c r="BM445" s="54">
        <v>5</v>
      </c>
      <c r="BN445" s="54">
        <v>5</v>
      </c>
      <c r="BO445" s="54">
        <v>3</v>
      </c>
      <c r="BP445" s="54">
        <v>5</v>
      </c>
    </row>
    <row r="446" spans="1:68" ht="15.75" customHeight="1" x14ac:dyDescent="0.35">
      <c r="A446" s="53">
        <v>43362.503194444442</v>
      </c>
      <c r="B446" s="19" t="s">
        <v>59</v>
      </c>
      <c r="C446" s="1" t="str">
        <f t="shared" si="109"/>
        <v>???</v>
      </c>
      <c r="D446" s="1" t="str">
        <f t="shared" si="110"/>
        <v>1. Не уставший</v>
      </c>
      <c r="E446" s="1" t="str">
        <f t="shared" si="111"/>
        <v>3. Низкий</v>
      </c>
      <c r="F446" s="1" t="str">
        <f t="shared" si="112"/>
        <v>1. Молодой</v>
      </c>
      <c r="G446" s="1" t="str">
        <f t="shared" si="113"/>
        <v>3. Не заменим</v>
      </c>
      <c r="H446" s="1" t="str">
        <f t="shared" si="114"/>
        <v>2. Ну так...</v>
      </c>
      <c r="I446" s="1" t="str">
        <f t="shared" si="115"/>
        <v>3. Нервяка</v>
      </c>
      <c r="J446" t="str">
        <f t="shared" si="116"/>
        <v>2. Вроде был…</v>
      </c>
      <c r="K446" t="str">
        <f t="shared" si="117"/>
        <v>2. Средний</v>
      </c>
      <c r="L446" t="str">
        <f t="shared" si="118"/>
        <v>2. Вроде был…</v>
      </c>
      <c r="M446" t="str">
        <f t="shared" si="119"/>
        <v>1. Низкие ДУ</v>
      </c>
      <c r="N446" t="str">
        <f t="shared" si="120"/>
        <v>3. Простойэтоплоха!</v>
      </c>
      <c r="O446" s="54">
        <v>26</v>
      </c>
      <c r="P446" s="54">
        <v>6</v>
      </c>
      <c r="Q446" s="54">
        <v>3</v>
      </c>
      <c r="R446" s="54">
        <v>5</v>
      </c>
      <c r="S446" s="54">
        <v>7</v>
      </c>
      <c r="T446" s="54">
        <v>12</v>
      </c>
      <c r="U446" s="54">
        <v>5</v>
      </c>
      <c r="V446" s="54">
        <v>7</v>
      </c>
      <c r="W446" s="54">
        <v>4</v>
      </c>
      <c r="X446" s="54">
        <v>3</v>
      </c>
      <c r="Y446" s="54">
        <v>4</v>
      </c>
      <c r="Z446" s="54">
        <v>3</v>
      </c>
      <c r="AA446" s="54">
        <v>4</v>
      </c>
      <c r="AB446" s="54">
        <v>3</v>
      </c>
      <c r="AC446" s="54">
        <v>3</v>
      </c>
      <c r="AD446" s="54">
        <v>3</v>
      </c>
      <c r="AE446" s="54">
        <v>4</v>
      </c>
      <c r="AF446" s="54">
        <v>5</v>
      </c>
      <c r="AG446" s="54">
        <v>4</v>
      </c>
      <c r="AH446" s="54">
        <v>4</v>
      </c>
      <c r="AI446" s="54">
        <v>4</v>
      </c>
      <c r="AJ446" s="54">
        <v>3</v>
      </c>
      <c r="AK446" s="54">
        <v>4</v>
      </c>
      <c r="AL446" s="54">
        <v>4</v>
      </c>
      <c r="AM446" s="54">
        <v>2</v>
      </c>
      <c r="AN446" s="54">
        <v>4</v>
      </c>
      <c r="AO446" s="54">
        <v>4</v>
      </c>
      <c r="AP446" s="54">
        <v>4</v>
      </c>
      <c r="AQ446" s="54">
        <v>3</v>
      </c>
      <c r="AR446" s="54">
        <v>3</v>
      </c>
      <c r="AS446" s="54">
        <v>1</v>
      </c>
      <c r="AT446" s="54">
        <v>3</v>
      </c>
      <c r="AU446" s="54">
        <v>4</v>
      </c>
      <c r="AV446" s="54">
        <v>3</v>
      </c>
      <c r="AW446" s="54">
        <v>4</v>
      </c>
      <c r="AX446" s="54">
        <v>4</v>
      </c>
      <c r="AY446" s="54">
        <v>4</v>
      </c>
      <c r="AZ446" s="54">
        <v>4</v>
      </c>
      <c r="BA446" s="54">
        <v>4</v>
      </c>
      <c r="BB446" s="54">
        <v>4</v>
      </c>
      <c r="BC446" s="54">
        <v>4</v>
      </c>
      <c r="BD446" s="54">
        <v>2</v>
      </c>
      <c r="BE446" s="54">
        <v>1</v>
      </c>
      <c r="BF446" s="54">
        <v>5</v>
      </c>
      <c r="BG446" s="54">
        <v>5</v>
      </c>
      <c r="BH446" s="54">
        <v>5</v>
      </c>
      <c r="BI446" s="54">
        <v>5</v>
      </c>
      <c r="BJ446" s="54">
        <v>4</v>
      </c>
      <c r="BK446" s="54">
        <v>3</v>
      </c>
      <c r="BL446" s="54">
        <v>4</v>
      </c>
      <c r="BM446" s="54">
        <v>4</v>
      </c>
      <c r="BN446" s="54">
        <v>5</v>
      </c>
      <c r="BO446" s="54">
        <v>1</v>
      </c>
      <c r="BP446" s="54">
        <v>6</v>
      </c>
    </row>
    <row r="447" spans="1:68" ht="15.75" customHeight="1" x14ac:dyDescent="0.35">
      <c r="A447" s="53">
        <v>43362.688425925924</v>
      </c>
      <c r="B447" s="19" t="s">
        <v>58</v>
      </c>
      <c r="C447" s="1" t="str">
        <f t="shared" si="109"/>
        <v>???</v>
      </c>
      <c r="D447" s="1" t="str">
        <f t="shared" si="110"/>
        <v>1. Не уставший</v>
      </c>
      <c r="E447" s="1" t="str">
        <f t="shared" si="111"/>
        <v>3. Низкий</v>
      </c>
      <c r="F447" s="1" t="str">
        <f t="shared" si="112"/>
        <v>2. Ничотак</v>
      </c>
      <c r="G447" s="1" t="str">
        <f t="shared" si="113"/>
        <v>2. Хрен знает</v>
      </c>
      <c r="H447" s="1" t="str">
        <f t="shared" si="114"/>
        <v>3. Люблю</v>
      </c>
      <c r="I447" s="1" t="str">
        <f t="shared" si="115"/>
        <v>1. Расслабуха</v>
      </c>
      <c r="J447" t="str">
        <f t="shared" si="116"/>
        <v>1. Недавно</v>
      </c>
      <c r="K447" t="str">
        <f t="shared" si="117"/>
        <v>1. КороткийНедавно</v>
      </c>
      <c r="L447" t="str">
        <f t="shared" si="118"/>
        <v>3. Крута!!!</v>
      </c>
      <c r="M447" t="str">
        <f t="shared" si="119"/>
        <v>1. Низкие ДУ</v>
      </c>
      <c r="N447" t="str">
        <f t="shared" si="120"/>
        <v>1. Ниче, подождут</v>
      </c>
      <c r="O447" s="54">
        <v>42</v>
      </c>
      <c r="P447" s="54">
        <v>22</v>
      </c>
      <c r="Q447" s="54">
        <v>5</v>
      </c>
      <c r="R447" s="54">
        <v>6</v>
      </c>
      <c r="S447" s="54">
        <v>1</v>
      </c>
      <c r="T447" s="54">
        <v>2</v>
      </c>
      <c r="U447" s="54">
        <v>7</v>
      </c>
      <c r="V447" s="54">
        <v>2</v>
      </c>
      <c r="W447" s="54">
        <v>1</v>
      </c>
      <c r="X447" s="54">
        <v>2</v>
      </c>
      <c r="Y447" s="54">
        <v>2</v>
      </c>
      <c r="Z447" s="54">
        <v>4</v>
      </c>
      <c r="AA447" s="54">
        <v>2</v>
      </c>
      <c r="AB447" s="54">
        <v>2</v>
      </c>
      <c r="AC447" s="54">
        <v>2</v>
      </c>
      <c r="AD447" s="54">
        <v>2</v>
      </c>
      <c r="AE447" s="54">
        <v>2</v>
      </c>
      <c r="AF447" s="54">
        <v>4</v>
      </c>
      <c r="AG447" s="54">
        <v>3</v>
      </c>
      <c r="AH447" s="54">
        <v>2</v>
      </c>
      <c r="AI447" s="54">
        <v>2</v>
      </c>
      <c r="AJ447" s="54">
        <v>2</v>
      </c>
      <c r="AK447" s="54">
        <v>2</v>
      </c>
      <c r="AL447" s="54">
        <v>1</v>
      </c>
      <c r="AM447" s="54">
        <v>2</v>
      </c>
      <c r="AN447" s="54">
        <v>1</v>
      </c>
      <c r="AO447" s="54">
        <v>2</v>
      </c>
      <c r="AP447" s="54">
        <v>2</v>
      </c>
      <c r="AQ447" s="54">
        <v>2</v>
      </c>
      <c r="AR447" s="54">
        <v>2</v>
      </c>
      <c r="AS447" s="54">
        <v>1</v>
      </c>
      <c r="AT447" s="54">
        <v>1</v>
      </c>
      <c r="AU447" s="54">
        <v>1</v>
      </c>
      <c r="AV447" s="54">
        <v>1</v>
      </c>
      <c r="AW447" s="54">
        <v>1</v>
      </c>
      <c r="AX447" s="54">
        <v>2</v>
      </c>
      <c r="AY447" s="54">
        <v>1</v>
      </c>
      <c r="AZ447" s="54">
        <v>2</v>
      </c>
      <c r="BA447" s="54">
        <v>1</v>
      </c>
      <c r="BB447" s="54">
        <v>2</v>
      </c>
      <c r="BC447" s="54">
        <v>1</v>
      </c>
      <c r="BD447" s="54">
        <v>2</v>
      </c>
      <c r="BE447" s="54">
        <v>2</v>
      </c>
      <c r="BF447" s="54">
        <v>4</v>
      </c>
      <c r="BG447" s="54">
        <v>4</v>
      </c>
      <c r="BH447" s="54">
        <v>1</v>
      </c>
      <c r="BI447" s="54">
        <v>1</v>
      </c>
      <c r="BJ447" s="54">
        <v>1</v>
      </c>
      <c r="BK447" s="54">
        <v>1</v>
      </c>
      <c r="BL447" s="54">
        <v>1</v>
      </c>
      <c r="BM447" s="54">
        <v>1</v>
      </c>
      <c r="BN447" s="54">
        <v>1</v>
      </c>
      <c r="BO447" s="54">
        <v>1</v>
      </c>
      <c r="BP447" s="54">
        <v>4</v>
      </c>
    </row>
    <row r="448" spans="1:68" ht="15.75" customHeight="1" x14ac:dyDescent="0.35">
      <c r="A448" s="53">
        <v>43362.859467592592</v>
      </c>
      <c r="B448" s="19" t="s">
        <v>59</v>
      </c>
      <c r="C448" s="1" t="str">
        <f t="shared" si="109"/>
        <v>ЖКСП</v>
      </c>
      <c r="D448" s="1" t="str">
        <f t="shared" si="110"/>
        <v>1. Не уставший</v>
      </c>
      <c r="E448" s="1" t="str">
        <f t="shared" si="111"/>
        <v>3. Низкий</v>
      </c>
      <c r="F448" s="1" t="str">
        <f t="shared" si="112"/>
        <v>2. Ничотак</v>
      </c>
      <c r="G448" s="1" t="str">
        <f t="shared" si="113"/>
        <v>2. Хрен знает</v>
      </c>
      <c r="H448" s="1" t="str">
        <f t="shared" si="114"/>
        <v>2. Ну так...</v>
      </c>
      <c r="I448" s="1" t="str">
        <f t="shared" si="115"/>
        <v>2. Всяко-разно</v>
      </c>
      <c r="J448" t="str">
        <f t="shared" si="116"/>
        <v>2. Вроде был…</v>
      </c>
      <c r="K448" t="str">
        <f t="shared" si="117"/>
        <v>2. Средний</v>
      </c>
      <c r="L448" t="str">
        <f t="shared" si="118"/>
        <v>3. Крута!!!</v>
      </c>
      <c r="M448" t="str">
        <f t="shared" si="119"/>
        <v>1. Низкие ДУ</v>
      </c>
      <c r="N448" t="str">
        <f t="shared" si="120"/>
        <v>1. Ниче, подождут</v>
      </c>
      <c r="O448" s="54">
        <v>37</v>
      </c>
      <c r="P448" s="54">
        <v>21</v>
      </c>
      <c r="Q448" s="54">
        <v>29</v>
      </c>
      <c r="R448" s="54">
        <v>5</v>
      </c>
      <c r="S448" s="54">
        <v>6</v>
      </c>
      <c r="T448" s="54">
        <v>10</v>
      </c>
      <c r="U448" s="54">
        <v>7</v>
      </c>
      <c r="V448" s="54">
        <v>5</v>
      </c>
      <c r="W448" s="54">
        <v>3</v>
      </c>
      <c r="X448" s="54">
        <v>2</v>
      </c>
      <c r="Y448" s="54">
        <v>1</v>
      </c>
      <c r="Z448" s="54">
        <v>5</v>
      </c>
      <c r="AA448" s="54">
        <v>2</v>
      </c>
      <c r="AB448" s="54">
        <v>2</v>
      </c>
      <c r="AC448" s="54">
        <v>2</v>
      </c>
      <c r="AD448" s="54">
        <v>2</v>
      </c>
      <c r="AE448" s="54">
        <v>3</v>
      </c>
      <c r="AF448" s="54">
        <v>5</v>
      </c>
      <c r="AG448" s="54">
        <v>4</v>
      </c>
      <c r="AH448" s="54">
        <v>4</v>
      </c>
      <c r="AI448" s="54">
        <v>3</v>
      </c>
      <c r="AJ448" s="54">
        <v>3</v>
      </c>
      <c r="AK448" s="54">
        <v>3</v>
      </c>
      <c r="AL448" s="54">
        <v>4</v>
      </c>
      <c r="AM448" s="54">
        <v>3</v>
      </c>
      <c r="AN448" s="54">
        <v>3</v>
      </c>
      <c r="AO448" s="54">
        <v>4</v>
      </c>
      <c r="AP448" s="54">
        <v>4</v>
      </c>
      <c r="AQ448" s="54">
        <v>4</v>
      </c>
      <c r="AR448" s="54">
        <v>3</v>
      </c>
      <c r="AS448" s="54">
        <v>1</v>
      </c>
      <c r="AT448" s="54">
        <v>2</v>
      </c>
      <c r="AU448" s="54">
        <v>2</v>
      </c>
      <c r="AV448" s="54">
        <v>4</v>
      </c>
      <c r="AW448" s="54">
        <v>3</v>
      </c>
      <c r="AX448" s="54">
        <v>2</v>
      </c>
      <c r="AY448" s="54">
        <v>3</v>
      </c>
      <c r="AZ448" s="54">
        <v>1</v>
      </c>
      <c r="BA448" s="54">
        <v>3</v>
      </c>
      <c r="BB448" s="54">
        <v>2</v>
      </c>
      <c r="BC448" s="54">
        <v>1</v>
      </c>
      <c r="BD448" s="54">
        <v>1</v>
      </c>
      <c r="BE448" s="54">
        <v>3</v>
      </c>
      <c r="BF448" s="54">
        <v>5</v>
      </c>
      <c r="BG448" s="54">
        <v>4</v>
      </c>
      <c r="BH448" s="54">
        <v>5</v>
      </c>
      <c r="BI448" s="54">
        <v>1</v>
      </c>
      <c r="BJ448" s="54">
        <v>1</v>
      </c>
      <c r="BK448" s="54">
        <v>1</v>
      </c>
      <c r="BL448" s="54">
        <v>1</v>
      </c>
      <c r="BM448" s="54">
        <v>1</v>
      </c>
      <c r="BN448" s="54">
        <v>1</v>
      </c>
      <c r="BO448" s="54">
        <v>1</v>
      </c>
      <c r="BP448" s="54">
        <v>4</v>
      </c>
    </row>
    <row r="449" spans="1:68" ht="15.75" customHeight="1" x14ac:dyDescent="0.35">
      <c r="A449" s="53">
        <v>43362.888599537036</v>
      </c>
      <c r="B449" s="19" t="s">
        <v>58</v>
      </c>
      <c r="C449" s="1" t="str">
        <f t="shared" si="109"/>
        <v>???</v>
      </c>
      <c r="D449" s="1" t="str">
        <f t="shared" si="110"/>
        <v>1. Не уставший</v>
      </c>
      <c r="E449" s="1" t="str">
        <f t="shared" si="111"/>
        <v>3. Низкий</v>
      </c>
      <c r="F449" s="1" t="str">
        <f t="shared" si="112"/>
        <v>2. Ничотак</v>
      </c>
      <c r="G449" s="1" t="str">
        <f t="shared" si="113"/>
        <v>2. Хрен знает</v>
      </c>
      <c r="H449" s="1" t="str">
        <f t="shared" si="114"/>
        <v>2. Ну так...</v>
      </c>
      <c r="I449" s="1" t="str">
        <f t="shared" si="115"/>
        <v>2. Всяко-разно</v>
      </c>
      <c r="J449" t="str">
        <f t="shared" si="116"/>
        <v>3. Очень давно</v>
      </c>
      <c r="K449" t="str">
        <f t="shared" si="117"/>
        <v>2. Средний</v>
      </c>
      <c r="L449" t="str">
        <f t="shared" si="118"/>
        <v>3. Крута!!!</v>
      </c>
      <c r="M449" t="str">
        <f t="shared" si="119"/>
        <v>1. Низкие ДУ</v>
      </c>
      <c r="N449" t="str">
        <f t="shared" si="120"/>
        <v>1. Ниче, подождут</v>
      </c>
      <c r="O449" s="54">
        <v>37</v>
      </c>
      <c r="P449" s="54">
        <v>15</v>
      </c>
      <c r="Q449" s="54">
        <v>6</v>
      </c>
      <c r="R449" s="54">
        <v>4</v>
      </c>
      <c r="S449" s="54">
        <v>20</v>
      </c>
      <c r="T449" s="54">
        <v>10</v>
      </c>
      <c r="U449" s="54">
        <v>6</v>
      </c>
      <c r="V449" s="54">
        <v>5</v>
      </c>
      <c r="W449" s="54">
        <v>4</v>
      </c>
      <c r="X449" s="54">
        <v>4</v>
      </c>
      <c r="Y449" s="54">
        <v>4</v>
      </c>
      <c r="Z449" s="54">
        <v>3</v>
      </c>
      <c r="AA449" s="54">
        <v>4</v>
      </c>
      <c r="AB449" s="54">
        <v>4</v>
      </c>
      <c r="AC449" s="54">
        <v>4</v>
      </c>
      <c r="AD449" s="54">
        <v>4</v>
      </c>
      <c r="AE449" s="54">
        <v>4</v>
      </c>
      <c r="AF449" s="54">
        <v>4</v>
      </c>
      <c r="AG449" s="54">
        <v>4</v>
      </c>
      <c r="AH449" s="54">
        <v>4</v>
      </c>
      <c r="AI449" s="54">
        <v>3</v>
      </c>
      <c r="AJ449" s="54">
        <v>3</v>
      </c>
      <c r="AK449" s="54">
        <v>3</v>
      </c>
      <c r="AL449" s="54">
        <v>2</v>
      </c>
      <c r="AM449" s="54">
        <v>2</v>
      </c>
      <c r="AN449" s="54">
        <v>3</v>
      </c>
      <c r="AO449" s="54">
        <v>4</v>
      </c>
      <c r="AP449" s="54">
        <v>4</v>
      </c>
      <c r="AQ449" s="54">
        <v>3</v>
      </c>
      <c r="AR449" s="54">
        <v>2</v>
      </c>
      <c r="AS449" s="54">
        <v>2</v>
      </c>
      <c r="AT449" s="54">
        <v>4</v>
      </c>
      <c r="AU449" s="54">
        <v>3</v>
      </c>
      <c r="AV449" s="54">
        <v>3</v>
      </c>
      <c r="AW449" s="54">
        <v>2</v>
      </c>
      <c r="AX449" s="54">
        <v>2</v>
      </c>
      <c r="AY449" s="54">
        <v>3</v>
      </c>
      <c r="AZ449" s="54">
        <v>4</v>
      </c>
      <c r="BA449" s="54">
        <v>3</v>
      </c>
      <c r="BB449" s="54">
        <v>2</v>
      </c>
      <c r="BC449" s="54">
        <v>3</v>
      </c>
      <c r="BD449" s="54">
        <v>4</v>
      </c>
      <c r="BE449" s="54">
        <v>2</v>
      </c>
      <c r="BF449" s="54">
        <v>4</v>
      </c>
      <c r="BG449" s="54">
        <v>2</v>
      </c>
      <c r="BH449" s="54">
        <v>2</v>
      </c>
      <c r="BI449" s="54">
        <v>2</v>
      </c>
      <c r="BJ449" s="54">
        <v>2</v>
      </c>
      <c r="BK449" s="54">
        <v>2</v>
      </c>
      <c r="BL449" s="54">
        <v>2</v>
      </c>
      <c r="BM449" s="54">
        <v>2</v>
      </c>
      <c r="BN449" s="54">
        <v>2</v>
      </c>
      <c r="BO449" s="54">
        <v>1</v>
      </c>
      <c r="BP449" s="54">
        <v>5</v>
      </c>
    </row>
    <row r="450" spans="1:68" ht="15.75" customHeight="1" x14ac:dyDescent="0.35">
      <c r="A450" s="53">
        <v>43363.676041666666</v>
      </c>
      <c r="B450" s="19" t="s">
        <v>58</v>
      </c>
      <c r="C450" s="1" t="str">
        <f t="shared" si="109"/>
        <v>???</v>
      </c>
      <c r="D450" s="1" t="str">
        <f t="shared" si="110"/>
        <v>1. Не уставший</v>
      </c>
      <c r="E450" s="1" t="str">
        <f t="shared" si="111"/>
        <v>3. Низкий</v>
      </c>
      <c r="F450" s="1" t="str">
        <f t="shared" si="112"/>
        <v>2. Ничотак</v>
      </c>
      <c r="G450" s="1" t="str">
        <f t="shared" si="113"/>
        <v>2. Хрен знает</v>
      </c>
      <c r="H450" s="1" t="str">
        <f t="shared" si="114"/>
        <v>2. Ну так...</v>
      </c>
      <c r="I450" s="1" t="str">
        <f t="shared" si="115"/>
        <v>3. Нервяка</v>
      </c>
      <c r="J450" t="str">
        <f t="shared" si="116"/>
        <v>1. Недавно</v>
      </c>
      <c r="K450" t="str">
        <f t="shared" si="117"/>
        <v>3. Большой</v>
      </c>
      <c r="L450" t="str">
        <f t="shared" si="118"/>
        <v>3. Крута!!!</v>
      </c>
      <c r="M450" t="str">
        <f t="shared" si="119"/>
        <v>1. Низкие ДУ</v>
      </c>
      <c r="N450" t="str">
        <f t="shared" si="120"/>
        <v>1. Ниче, подождут</v>
      </c>
      <c r="O450" s="54">
        <v>34</v>
      </c>
      <c r="P450" s="54">
        <v>12</v>
      </c>
      <c r="Q450" s="54">
        <v>6</v>
      </c>
      <c r="R450" s="54">
        <v>5</v>
      </c>
      <c r="S450" s="54">
        <v>3</v>
      </c>
      <c r="T450" s="54">
        <v>28</v>
      </c>
      <c r="U450" s="54">
        <v>7</v>
      </c>
      <c r="V450" s="54">
        <v>6</v>
      </c>
      <c r="W450" s="54">
        <v>4</v>
      </c>
      <c r="X450" s="54">
        <v>3</v>
      </c>
      <c r="Y450" s="54">
        <v>2</v>
      </c>
      <c r="Z450" s="54">
        <v>2</v>
      </c>
      <c r="AA450" s="54">
        <v>4</v>
      </c>
      <c r="AB450" s="54">
        <v>4</v>
      </c>
      <c r="AC450" s="54">
        <v>3</v>
      </c>
      <c r="AD450" s="54">
        <v>3</v>
      </c>
      <c r="AE450" s="54">
        <v>3</v>
      </c>
      <c r="AF450" s="54">
        <v>4</v>
      </c>
      <c r="AG450" s="54">
        <v>3</v>
      </c>
      <c r="AH450" s="54">
        <v>2</v>
      </c>
      <c r="AI450" s="54">
        <v>1</v>
      </c>
      <c r="AJ450" s="54">
        <v>4</v>
      </c>
      <c r="AK450" s="54">
        <v>1</v>
      </c>
      <c r="AL450" s="54">
        <v>1</v>
      </c>
      <c r="AM450" s="54">
        <v>1</v>
      </c>
      <c r="AN450" s="54">
        <v>2</v>
      </c>
      <c r="AO450" s="54">
        <v>4</v>
      </c>
      <c r="AP450" s="54">
        <v>3</v>
      </c>
      <c r="AQ450" s="54">
        <v>2</v>
      </c>
      <c r="AR450" s="54">
        <v>1</v>
      </c>
      <c r="AS450" s="54">
        <v>3</v>
      </c>
      <c r="AT450" s="54">
        <v>3</v>
      </c>
      <c r="AU450" s="54">
        <v>3</v>
      </c>
      <c r="AV450" s="54">
        <v>2</v>
      </c>
      <c r="AW450" s="54">
        <v>1</v>
      </c>
      <c r="AX450" s="54">
        <v>3</v>
      </c>
      <c r="AY450" s="54">
        <v>4</v>
      </c>
      <c r="AZ450" s="54">
        <v>4</v>
      </c>
      <c r="BA450" s="54">
        <v>1</v>
      </c>
      <c r="BB450" s="54">
        <v>4</v>
      </c>
      <c r="BC450" s="54">
        <v>4</v>
      </c>
      <c r="BD450" s="54">
        <v>4</v>
      </c>
      <c r="BE450" s="54">
        <v>3</v>
      </c>
      <c r="BF450" s="54">
        <v>4</v>
      </c>
      <c r="BG450" s="54">
        <v>3</v>
      </c>
      <c r="BH450" s="54">
        <v>1</v>
      </c>
      <c r="BI450" s="54">
        <v>1</v>
      </c>
      <c r="BJ450" s="54">
        <v>1</v>
      </c>
      <c r="BK450" s="54">
        <v>1</v>
      </c>
      <c r="BL450" s="54">
        <v>1</v>
      </c>
      <c r="BM450" s="54">
        <v>1</v>
      </c>
      <c r="BN450" s="54">
        <v>1</v>
      </c>
      <c r="BO450" s="54">
        <v>1</v>
      </c>
      <c r="BP450" s="54">
        <v>4</v>
      </c>
    </row>
    <row r="451" spans="1:68" ht="15.75" customHeight="1" x14ac:dyDescent="0.35">
      <c r="A451" s="53">
        <v>43363.727141203701</v>
      </c>
      <c r="B451" s="19" t="s">
        <v>58</v>
      </c>
      <c r="C451" s="1" t="str">
        <f t="shared" si="109"/>
        <v>ЖКСП</v>
      </c>
      <c r="D451" s="1" t="str">
        <f t="shared" si="110"/>
        <v>1. Не уставший</v>
      </c>
      <c r="E451" s="1" t="str">
        <f t="shared" si="111"/>
        <v>3. Низкий</v>
      </c>
      <c r="F451" s="1" t="str">
        <f t="shared" si="112"/>
        <v>2. Ничотак</v>
      </c>
      <c r="G451" s="1" t="str">
        <f t="shared" si="113"/>
        <v>2. Хрен знает</v>
      </c>
      <c r="H451" s="1" t="str">
        <f t="shared" si="114"/>
        <v>3. Люблю</v>
      </c>
      <c r="I451" s="1" t="str">
        <f t="shared" si="115"/>
        <v>2. Всяко-разно</v>
      </c>
      <c r="J451" t="str">
        <f t="shared" si="116"/>
        <v>3. Очень давно</v>
      </c>
      <c r="K451" t="str">
        <f t="shared" si="117"/>
        <v>1. КороткийНедавно</v>
      </c>
      <c r="L451" t="str">
        <f t="shared" si="118"/>
        <v>2. Вроде был…</v>
      </c>
      <c r="M451" t="str">
        <f t="shared" si="119"/>
        <v>1. Низкие ДУ</v>
      </c>
      <c r="N451" t="str">
        <f t="shared" si="120"/>
        <v>1. Ниче, подождут</v>
      </c>
      <c r="O451" s="54">
        <v>33</v>
      </c>
      <c r="P451" s="54">
        <v>14</v>
      </c>
      <c r="Q451" s="54">
        <v>8</v>
      </c>
      <c r="R451" s="54">
        <v>6</v>
      </c>
      <c r="S451" s="54">
        <v>130</v>
      </c>
      <c r="T451" s="54">
        <v>6</v>
      </c>
      <c r="U451" s="54">
        <v>5</v>
      </c>
      <c r="V451" s="54">
        <v>5</v>
      </c>
      <c r="W451" s="54">
        <v>3</v>
      </c>
      <c r="X451" s="54">
        <v>3</v>
      </c>
      <c r="Y451" s="54">
        <v>2</v>
      </c>
      <c r="Z451" s="54">
        <v>4</v>
      </c>
      <c r="AA451" s="54">
        <v>2</v>
      </c>
      <c r="AB451" s="54">
        <v>3</v>
      </c>
      <c r="AC451" s="54">
        <v>2</v>
      </c>
      <c r="AD451" s="54">
        <v>2</v>
      </c>
      <c r="AE451" s="54">
        <v>3</v>
      </c>
      <c r="AF451" s="54">
        <v>5</v>
      </c>
      <c r="AG451" s="54">
        <v>1</v>
      </c>
      <c r="AH451" s="54">
        <v>2</v>
      </c>
      <c r="AI451" s="54">
        <v>2</v>
      </c>
      <c r="AJ451" s="54">
        <v>4</v>
      </c>
      <c r="AK451" s="54">
        <v>2</v>
      </c>
      <c r="AL451" s="54">
        <v>1</v>
      </c>
      <c r="AM451" s="54">
        <v>1</v>
      </c>
      <c r="AN451" s="54">
        <v>3</v>
      </c>
      <c r="AO451" s="54">
        <v>3</v>
      </c>
      <c r="AP451" s="54">
        <v>3</v>
      </c>
      <c r="AQ451" s="54">
        <v>3</v>
      </c>
      <c r="AR451" s="54">
        <v>3</v>
      </c>
      <c r="AS451" s="54">
        <v>1</v>
      </c>
      <c r="AT451" s="54">
        <v>1</v>
      </c>
      <c r="AU451" s="54">
        <v>2</v>
      </c>
      <c r="AV451" s="54">
        <v>3</v>
      </c>
      <c r="AW451" s="54">
        <v>4</v>
      </c>
      <c r="AX451" s="54">
        <v>1</v>
      </c>
      <c r="AY451" s="54">
        <v>2</v>
      </c>
      <c r="AZ451" s="54">
        <v>4</v>
      </c>
      <c r="BA451" s="54">
        <v>3</v>
      </c>
      <c r="BB451" s="54">
        <v>2</v>
      </c>
      <c r="BC451" s="54">
        <v>4</v>
      </c>
      <c r="BD451" s="54">
        <v>4</v>
      </c>
      <c r="BE451" s="54">
        <v>2</v>
      </c>
      <c r="BF451" s="54">
        <v>5</v>
      </c>
      <c r="BG451" s="54">
        <v>4</v>
      </c>
      <c r="BH451" s="54">
        <v>5</v>
      </c>
      <c r="BI451" s="54">
        <v>1</v>
      </c>
      <c r="BJ451" s="54">
        <v>1</v>
      </c>
      <c r="BK451" s="54">
        <v>1</v>
      </c>
      <c r="BL451" s="54">
        <v>2</v>
      </c>
      <c r="BM451" s="54">
        <v>2</v>
      </c>
      <c r="BN451" s="54">
        <v>2</v>
      </c>
      <c r="BO451" s="54">
        <v>1</v>
      </c>
      <c r="BP451" s="54">
        <v>5</v>
      </c>
    </row>
    <row r="452" spans="1:68" ht="15.75" customHeight="1" x14ac:dyDescent="0.35">
      <c r="A452" s="53">
        <v>43364.071770833332</v>
      </c>
      <c r="B452" s="19" t="s">
        <v>59</v>
      </c>
      <c r="C452" s="1" t="str">
        <f t="shared" si="109"/>
        <v>???</v>
      </c>
      <c r="D452" s="1" t="str">
        <f t="shared" si="110"/>
        <v>1. Не уставший</v>
      </c>
      <c r="E452" s="1" t="str">
        <f t="shared" si="111"/>
        <v>3. Низкий</v>
      </c>
      <c r="F452" s="1" t="str">
        <f t="shared" si="112"/>
        <v>2. Ничотак</v>
      </c>
      <c r="G452" s="1" t="str">
        <f t="shared" si="113"/>
        <v>2. Хрен знает</v>
      </c>
      <c r="H452" s="1" t="str">
        <f t="shared" si="114"/>
        <v>3. Люблю</v>
      </c>
      <c r="I452" s="1" t="str">
        <f t="shared" si="115"/>
        <v>2. Всяко-разно</v>
      </c>
      <c r="J452" t="str">
        <f t="shared" si="116"/>
        <v>2. Вроде был…</v>
      </c>
      <c r="K452" t="str">
        <f t="shared" si="117"/>
        <v>2. Средний</v>
      </c>
      <c r="L452" t="str">
        <f t="shared" si="118"/>
        <v>2. Вроде был…</v>
      </c>
      <c r="M452" t="str">
        <f t="shared" si="119"/>
        <v>1. Низкие ДУ</v>
      </c>
      <c r="N452" t="str">
        <f t="shared" si="120"/>
        <v>1. Ниче, подождут</v>
      </c>
      <c r="O452" s="54">
        <v>35</v>
      </c>
      <c r="P452" s="54">
        <v>15</v>
      </c>
      <c r="Q452" s="54">
        <v>2</v>
      </c>
      <c r="R452" s="54">
        <v>6</v>
      </c>
      <c r="S452" s="54">
        <v>18</v>
      </c>
      <c r="T452" s="54">
        <v>14</v>
      </c>
      <c r="U452" s="54">
        <v>5</v>
      </c>
      <c r="V452" s="54">
        <v>5</v>
      </c>
      <c r="W452" s="54">
        <v>2</v>
      </c>
      <c r="X452" s="54">
        <v>2</v>
      </c>
      <c r="Y452" s="54">
        <v>3</v>
      </c>
      <c r="Z452" s="54">
        <v>5</v>
      </c>
      <c r="AA452" s="54">
        <v>2</v>
      </c>
      <c r="AB452" s="54">
        <v>3</v>
      </c>
      <c r="AC452" s="54">
        <v>3</v>
      </c>
      <c r="AD452" s="54">
        <v>3</v>
      </c>
      <c r="AE452" s="54">
        <v>2</v>
      </c>
      <c r="AF452" s="54">
        <v>4</v>
      </c>
      <c r="AG452" s="54">
        <v>2</v>
      </c>
      <c r="AH452" s="54">
        <v>3</v>
      </c>
      <c r="AI452" s="54">
        <v>1</v>
      </c>
      <c r="AJ452" s="54">
        <v>3</v>
      </c>
      <c r="AK452" s="54">
        <v>1</v>
      </c>
      <c r="AL452" s="54">
        <v>3</v>
      </c>
      <c r="AM452" s="54">
        <v>1</v>
      </c>
      <c r="AN452" s="54">
        <v>3</v>
      </c>
      <c r="AO452" s="54">
        <v>4</v>
      </c>
      <c r="AP452" s="54">
        <v>3</v>
      </c>
      <c r="AQ452" s="54">
        <v>3</v>
      </c>
      <c r="AR452" s="54">
        <v>2</v>
      </c>
      <c r="AS452" s="54">
        <v>1</v>
      </c>
      <c r="AT452" s="54">
        <v>1</v>
      </c>
      <c r="AU452" s="54">
        <v>4</v>
      </c>
      <c r="AV452" s="54">
        <v>4</v>
      </c>
      <c r="AW452" s="54">
        <v>4</v>
      </c>
      <c r="AX452" s="54">
        <v>2</v>
      </c>
      <c r="AY452" s="54">
        <v>1</v>
      </c>
      <c r="AZ452" s="54">
        <v>4</v>
      </c>
      <c r="BA452" s="54">
        <v>3</v>
      </c>
      <c r="BB452" s="54">
        <v>3</v>
      </c>
      <c r="BC452" s="54">
        <v>3</v>
      </c>
      <c r="BD452" s="54">
        <v>1</v>
      </c>
      <c r="BE452" s="54">
        <v>1</v>
      </c>
      <c r="BF452" s="54">
        <v>5</v>
      </c>
      <c r="BG452" s="54">
        <v>5</v>
      </c>
      <c r="BH452" s="54">
        <v>4</v>
      </c>
      <c r="BI452" s="54">
        <v>4</v>
      </c>
      <c r="BJ452" s="54">
        <v>3</v>
      </c>
      <c r="BK452" s="54">
        <v>2</v>
      </c>
      <c r="BL452" s="54">
        <v>1</v>
      </c>
      <c r="BM452" s="54">
        <v>2</v>
      </c>
      <c r="BN452" s="54">
        <v>2</v>
      </c>
      <c r="BO452" s="54">
        <v>1</v>
      </c>
      <c r="BP452" s="54">
        <v>5</v>
      </c>
    </row>
    <row r="453" spans="1:68" ht="15.75" customHeight="1" x14ac:dyDescent="0.35">
      <c r="A453" s="53">
        <v>43365.424386574072</v>
      </c>
      <c r="B453" s="19" t="s">
        <v>59</v>
      </c>
      <c r="C453" s="1" t="str">
        <f t="shared" si="109"/>
        <v>М</v>
      </c>
      <c r="D453" s="1" t="str">
        <f t="shared" si="110"/>
        <v>1. Не уставший</v>
      </c>
      <c r="E453" s="1" t="str">
        <f t="shared" si="111"/>
        <v>3. Низкий</v>
      </c>
      <c r="F453" s="1" t="str">
        <f t="shared" si="112"/>
        <v>2. Ничотак</v>
      </c>
      <c r="G453" s="1" t="str">
        <f t="shared" si="113"/>
        <v>3. Не заменим</v>
      </c>
      <c r="H453" s="1" t="str">
        <f t="shared" si="114"/>
        <v>2. Ну так...</v>
      </c>
      <c r="I453" s="1" t="str">
        <f t="shared" si="115"/>
        <v>2. Всяко-разно</v>
      </c>
      <c r="J453" t="str">
        <f t="shared" si="116"/>
        <v>3. Очень давно</v>
      </c>
      <c r="K453" t="str">
        <f t="shared" si="117"/>
        <v>2. Средний</v>
      </c>
      <c r="L453" t="str">
        <f t="shared" si="118"/>
        <v>3. Крута!!!</v>
      </c>
      <c r="M453" t="str">
        <f t="shared" si="119"/>
        <v>1. Низкие ДУ</v>
      </c>
      <c r="N453" t="str">
        <f t="shared" si="120"/>
        <v>1. Ниче, подождут</v>
      </c>
      <c r="O453" s="54">
        <v>31</v>
      </c>
      <c r="P453" s="54">
        <v>15</v>
      </c>
      <c r="Q453" s="54">
        <v>1</v>
      </c>
      <c r="R453" s="54">
        <v>5</v>
      </c>
      <c r="S453" s="54">
        <v>41</v>
      </c>
      <c r="T453" s="54">
        <v>8</v>
      </c>
      <c r="U453" s="54">
        <v>6</v>
      </c>
      <c r="V453" s="54">
        <v>3</v>
      </c>
      <c r="W453" s="54">
        <v>4</v>
      </c>
      <c r="X453" s="54">
        <v>3</v>
      </c>
      <c r="Y453" s="54">
        <v>2</v>
      </c>
      <c r="Z453" s="54">
        <v>2</v>
      </c>
      <c r="AA453" s="54">
        <v>4</v>
      </c>
      <c r="AB453" s="54">
        <v>3</v>
      </c>
      <c r="AC453" s="54">
        <v>1</v>
      </c>
      <c r="AD453" s="54">
        <v>3</v>
      </c>
      <c r="AE453" s="54">
        <v>3</v>
      </c>
      <c r="AF453" s="54">
        <v>2</v>
      </c>
      <c r="AG453" s="54">
        <v>2</v>
      </c>
      <c r="AH453" s="54">
        <v>1</v>
      </c>
      <c r="AI453" s="54">
        <v>2</v>
      </c>
      <c r="AJ453" s="54">
        <v>3</v>
      </c>
      <c r="AK453" s="54">
        <v>3</v>
      </c>
      <c r="AL453" s="54">
        <v>3</v>
      </c>
      <c r="AM453" s="54">
        <v>2</v>
      </c>
      <c r="AN453" s="54">
        <v>4</v>
      </c>
      <c r="AO453" s="54">
        <v>2</v>
      </c>
      <c r="AP453" s="54">
        <v>2</v>
      </c>
      <c r="AQ453" s="54">
        <v>3</v>
      </c>
      <c r="AR453" s="54">
        <v>2</v>
      </c>
      <c r="AS453" s="54">
        <v>2</v>
      </c>
      <c r="AT453" s="54">
        <v>1</v>
      </c>
      <c r="AU453" s="54">
        <v>3</v>
      </c>
      <c r="AV453" s="54">
        <v>3</v>
      </c>
      <c r="AW453" s="54">
        <v>2</v>
      </c>
      <c r="AX453" s="54">
        <v>1</v>
      </c>
      <c r="AY453" s="54">
        <v>2</v>
      </c>
      <c r="AZ453" s="54">
        <v>4</v>
      </c>
      <c r="BA453" s="54">
        <v>2</v>
      </c>
      <c r="BB453" s="54">
        <v>1</v>
      </c>
      <c r="BC453" s="54">
        <v>3</v>
      </c>
      <c r="BD453" s="54">
        <v>3</v>
      </c>
      <c r="BE453" s="54">
        <v>3</v>
      </c>
      <c r="BF453" s="54">
        <v>5</v>
      </c>
      <c r="BG453" s="54">
        <v>3</v>
      </c>
      <c r="BH453" s="54">
        <v>4</v>
      </c>
      <c r="BI453" s="54">
        <v>2</v>
      </c>
      <c r="BJ453" s="54">
        <v>4</v>
      </c>
      <c r="BK453" s="54">
        <v>1</v>
      </c>
      <c r="BL453" s="54">
        <v>1</v>
      </c>
      <c r="BM453" s="54">
        <v>1</v>
      </c>
      <c r="BN453" s="54">
        <v>4</v>
      </c>
      <c r="BO453" s="54">
        <v>1</v>
      </c>
      <c r="BP453" s="54">
        <v>6</v>
      </c>
    </row>
    <row r="454" spans="1:68" ht="15.75" customHeight="1" x14ac:dyDescent="0.35">
      <c r="A454" s="53">
        <v>43366.348298611112</v>
      </c>
      <c r="B454" s="19" t="s">
        <v>59</v>
      </c>
      <c r="C454" s="1" t="str">
        <f t="shared" si="109"/>
        <v>???</v>
      </c>
      <c r="D454" s="1" t="str">
        <f t="shared" si="110"/>
        <v>1. Не уставший</v>
      </c>
      <c r="E454" s="1" t="str">
        <f t="shared" si="111"/>
        <v>3. Низкий</v>
      </c>
      <c r="F454" s="1" t="str">
        <f t="shared" si="112"/>
        <v>2. Ничотак</v>
      </c>
      <c r="G454" s="1" t="str">
        <f t="shared" si="113"/>
        <v>2. Хрен знает</v>
      </c>
      <c r="H454" s="1" t="str">
        <f t="shared" si="114"/>
        <v>3. Люблю</v>
      </c>
      <c r="I454" s="1" t="str">
        <f t="shared" si="115"/>
        <v>3. Нервяка</v>
      </c>
      <c r="J454" t="str">
        <f t="shared" si="116"/>
        <v>2. Вроде был…</v>
      </c>
      <c r="K454" t="str">
        <f t="shared" si="117"/>
        <v>3. Большой</v>
      </c>
      <c r="L454" t="str">
        <f t="shared" si="118"/>
        <v>3. Крута!!!</v>
      </c>
      <c r="M454" t="str">
        <f t="shared" si="119"/>
        <v>1. Низкие ДУ</v>
      </c>
      <c r="N454" t="str">
        <f t="shared" si="120"/>
        <v>1. Ниче, подождут</v>
      </c>
      <c r="O454" s="54">
        <v>31</v>
      </c>
      <c r="P454" s="54">
        <v>10</v>
      </c>
      <c r="Q454" s="54">
        <v>6</v>
      </c>
      <c r="R454" s="54">
        <v>7</v>
      </c>
      <c r="S454" s="54">
        <v>9</v>
      </c>
      <c r="T454" s="54">
        <v>20</v>
      </c>
      <c r="U454" s="54">
        <v>7</v>
      </c>
      <c r="V454" s="54">
        <v>6</v>
      </c>
      <c r="W454" s="54">
        <v>4</v>
      </c>
      <c r="X454" s="54">
        <v>3</v>
      </c>
      <c r="Y454" s="54">
        <v>3</v>
      </c>
      <c r="Z454" s="54">
        <v>2</v>
      </c>
      <c r="AA454" s="54">
        <v>3</v>
      </c>
      <c r="AB454" s="54">
        <v>2</v>
      </c>
      <c r="AC454" s="54">
        <v>2</v>
      </c>
      <c r="AD454" s="54">
        <v>1</v>
      </c>
      <c r="AE454" s="54">
        <v>2</v>
      </c>
      <c r="AF454" s="54">
        <v>3</v>
      </c>
      <c r="AG454" s="54">
        <v>2</v>
      </c>
      <c r="AH454" s="54">
        <v>3</v>
      </c>
      <c r="AI454" s="54">
        <v>4</v>
      </c>
      <c r="AJ454" s="54">
        <v>3</v>
      </c>
      <c r="AK454" s="54">
        <v>4</v>
      </c>
      <c r="AL454" s="54">
        <v>4</v>
      </c>
      <c r="AM454" s="54">
        <v>4</v>
      </c>
      <c r="AN454" s="54">
        <v>4</v>
      </c>
      <c r="AO454" s="54">
        <v>4</v>
      </c>
      <c r="AP454" s="54">
        <v>3</v>
      </c>
      <c r="AQ454" s="54">
        <v>1</v>
      </c>
      <c r="AR454" s="54">
        <v>2</v>
      </c>
      <c r="AS454" s="54">
        <v>2</v>
      </c>
      <c r="AT454" s="54">
        <v>3</v>
      </c>
      <c r="AU454" s="54">
        <v>3</v>
      </c>
      <c r="AV454" s="54">
        <v>3</v>
      </c>
      <c r="AW454" s="54">
        <v>3</v>
      </c>
      <c r="AX454" s="54">
        <v>4</v>
      </c>
      <c r="AY454" s="54">
        <v>2</v>
      </c>
      <c r="AZ454" s="54">
        <v>4</v>
      </c>
      <c r="BA454" s="54">
        <v>3</v>
      </c>
      <c r="BB454" s="54">
        <v>3</v>
      </c>
      <c r="BC454" s="54">
        <v>4</v>
      </c>
      <c r="BD454" s="54">
        <v>3</v>
      </c>
      <c r="BE454" s="54">
        <v>3</v>
      </c>
      <c r="BF454" s="54">
        <v>5</v>
      </c>
      <c r="BG454" s="54">
        <v>5</v>
      </c>
      <c r="BH454" s="54">
        <v>3</v>
      </c>
      <c r="BI454" s="54">
        <v>3</v>
      </c>
      <c r="BJ454" s="54">
        <v>4</v>
      </c>
      <c r="BK454" s="54">
        <v>5</v>
      </c>
      <c r="BL454" s="54">
        <v>2</v>
      </c>
      <c r="BM454" s="54">
        <v>1</v>
      </c>
      <c r="BN454" s="54">
        <v>4</v>
      </c>
      <c r="BO454" s="54">
        <v>1</v>
      </c>
      <c r="BP454" s="54">
        <v>5</v>
      </c>
    </row>
    <row r="455" spans="1:68" ht="15.75" customHeight="1" x14ac:dyDescent="0.35">
      <c r="A455" s="53">
        <v>43367.535590277781</v>
      </c>
      <c r="B455" s="19" t="s">
        <v>59</v>
      </c>
      <c r="C455" s="1" t="str">
        <f t="shared" si="109"/>
        <v>М</v>
      </c>
      <c r="D455" s="1" t="str">
        <f t="shared" si="110"/>
        <v>1. Не уставший</v>
      </c>
      <c r="E455" s="1" t="str">
        <f t="shared" si="111"/>
        <v>3. Низкий</v>
      </c>
      <c r="F455" s="1" t="str">
        <f t="shared" si="112"/>
        <v>2. Ничотак</v>
      </c>
      <c r="G455" s="1" t="str">
        <f t="shared" si="113"/>
        <v>2. Хрен знает</v>
      </c>
      <c r="H455" s="1" t="str">
        <f t="shared" si="114"/>
        <v>2. Ну так...</v>
      </c>
      <c r="I455" s="1" t="str">
        <f t="shared" si="115"/>
        <v>2. Всяко-разно</v>
      </c>
      <c r="J455" t="str">
        <f t="shared" si="116"/>
        <v>2. Вроде был…</v>
      </c>
      <c r="K455" t="str">
        <f t="shared" si="117"/>
        <v>2. Средний</v>
      </c>
      <c r="L455" t="str">
        <f t="shared" si="118"/>
        <v>3. Крута!!!</v>
      </c>
      <c r="M455" t="str">
        <f t="shared" si="119"/>
        <v>1. Низкие ДУ</v>
      </c>
      <c r="N455" t="str">
        <f t="shared" si="120"/>
        <v>1. Ниче, подождут</v>
      </c>
      <c r="O455" s="54">
        <v>38</v>
      </c>
      <c r="P455" s="54">
        <v>18</v>
      </c>
      <c r="Q455" s="54">
        <v>1</v>
      </c>
      <c r="R455" s="54">
        <v>5</v>
      </c>
      <c r="S455" s="54">
        <v>6</v>
      </c>
      <c r="T455" s="54">
        <v>14</v>
      </c>
      <c r="U455" s="54">
        <v>6</v>
      </c>
      <c r="V455" s="54">
        <v>5</v>
      </c>
      <c r="W455" s="54">
        <v>4</v>
      </c>
      <c r="X455" s="54">
        <v>2</v>
      </c>
      <c r="Y455" s="54">
        <v>2</v>
      </c>
      <c r="Z455" s="54">
        <v>4</v>
      </c>
      <c r="AA455" s="54">
        <v>2</v>
      </c>
      <c r="AB455" s="54">
        <v>2</v>
      </c>
      <c r="AC455" s="54">
        <v>2</v>
      </c>
      <c r="AD455" s="54">
        <v>1</v>
      </c>
      <c r="AE455" s="54">
        <v>2</v>
      </c>
      <c r="AF455" s="54">
        <v>5</v>
      </c>
      <c r="AG455" s="54">
        <v>3</v>
      </c>
      <c r="AH455" s="54">
        <v>3</v>
      </c>
      <c r="AI455" s="54">
        <v>3</v>
      </c>
      <c r="AJ455" s="54">
        <v>3</v>
      </c>
      <c r="AK455" s="54">
        <v>2</v>
      </c>
      <c r="AL455" s="54">
        <v>2</v>
      </c>
      <c r="AM455" s="54">
        <v>2</v>
      </c>
      <c r="AN455" s="54">
        <v>1</v>
      </c>
      <c r="AO455" s="54">
        <v>4</v>
      </c>
      <c r="AP455" s="54">
        <v>3</v>
      </c>
      <c r="AQ455" s="54">
        <v>2</v>
      </c>
      <c r="AR455" s="54">
        <v>2</v>
      </c>
      <c r="AS455" s="54">
        <v>3</v>
      </c>
      <c r="AT455" s="54">
        <v>2</v>
      </c>
      <c r="AU455" s="54">
        <v>3</v>
      </c>
      <c r="AV455" s="54">
        <v>2</v>
      </c>
      <c r="AW455" s="54">
        <v>3</v>
      </c>
      <c r="AX455" s="54">
        <v>3</v>
      </c>
      <c r="AY455" s="54">
        <v>2</v>
      </c>
      <c r="AZ455" s="54">
        <v>3</v>
      </c>
      <c r="BA455" s="54">
        <v>2</v>
      </c>
      <c r="BB455" s="54">
        <v>2</v>
      </c>
      <c r="BC455" s="54">
        <v>3</v>
      </c>
      <c r="BD455" s="54">
        <v>2</v>
      </c>
      <c r="BE455" s="54">
        <v>3</v>
      </c>
      <c r="BF455" s="54">
        <v>4</v>
      </c>
      <c r="BG455" s="54">
        <v>4</v>
      </c>
      <c r="BH455" s="54">
        <v>2</v>
      </c>
      <c r="BI455" s="54">
        <v>1</v>
      </c>
      <c r="BJ455" s="54">
        <v>3</v>
      </c>
      <c r="BK455" s="54">
        <v>1</v>
      </c>
      <c r="BL455" s="54">
        <v>3</v>
      </c>
      <c r="BM455" s="54">
        <v>1</v>
      </c>
      <c r="BN455" s="54">
        <v>2</v>
      </c>
      <c r="BO455" s="54">
        <v>1</v>
      </c>
      <c r="BP455" s="54">
        <v>4</v>
      </c>
    </row>
    <row r="456" spans="1:68" ht="15.75" customHeight="1" x14ac:dyDescent="0.35">
      <c r="A456" s="53">
        <v>43367.565266203703</v>
      </c>
      <c r="B456" s="19" t="s">
        <v>59</v>
      </c>
      <c r="C456" s="1" t="str">
        <f t="shared" si="109"/>
        <v>М</v>
      </c>
      <c r="D456" s="1" t="str">
        <f t="shared" si="110"/>
        <v>1. Не уставший</v>
      </c>
      <c r="E456" s="1" t="str">
        <f t="shared" si="111"/>
        <v>3. Низкий</v>
      </c>
      <c r="F456" s="1" t="str">
        <f t="shared" si="112"/>
        <v>1. Молодой</v>
      </c>
      <c r="G456" s="1" t="str">
        <f t="shared" si="113"/>
        <v>2. Хрен знает</v>
      </c>
      <c r="H456" s="1" t="str">
        <f t="shared" si="114"/>
        <v>3. Люблю</v>
      </c>
      <c r="I456" s="1" t="str">
        <f t="shared" si="115"/>
        <v>2. Всяко-разно</v>
      </c>
      <c r="J456" t="str">
        <f t="shared" si="116"/>
        <v>2. Вроде был…</v>
      </c>
      <c r="K456" t="str">
        <f t="shared" si="117"/>
        <v>3. Большой</v>
      </c>
      <c r="L456" t="str">
        <f t="shared" si="118"/>
        <v>3. Крута!!!</v>
      </c>
      <c r="M456" t="str">
        <f t="shared" si="119"/>
        <v>1. Низкие ДУ</v>
      </c>
      <c r="N456" t="str">
        <f t="shared" si="120"/>
        <v>1. Ниче, подождут</v>
      </c>
      <c r="O456" s="54">
        <v>24</v>
      </c>
      <c r="P456" s="54">
        <v>2</v>
      </c>
      <c r="Q456" s="54">
        <v>0</v>
      </c>
      <c r="R456" s="54">
        <v>6</v>
      </c>
      <c r="S456" s="54">
        <v>12</v>
      </c>
      <c r="T456" s="54">
        <v>16</v>
      </c>
      <c r="U456" s="54">
        <v>7</v>
      </c>
      <c r="V456" s="54">
        <v>3</v>
      </c>
      <c r="W456" s="54">
        <v>2</v>
      </c>
      <c r="X456" s="54">
        <v>2</v>
      </c>
      <c r="Y456" s="54">
        <v>2</v>
      </c>
      <c r="Z456" s="54">
        <v>3</v>
      </c>
      <c r="AA456" s="54">
        <v>2</v>
      </c>
      <c r="AB456" s="54">
        <v>4</v>
      </c>
      <c r="AC456" s="54">
        <v>2</v>
      </c>
      <c r="AD456" s="54">
        <v>1</v>
      </c>
      <c r="AE456" s="54">
        <v>1</v>
      </c>
      <c r="AF456" s="54">
        <v>4</v>
      </c>
      <c r="AG456" s="54">
        <v>2</v>
      </c>
      <c r="AH456" s="54">
        <v>1</v>
      </c>
      <c r="AI456" s="54">
        <v>3</v>
      </c>
      <c r="AJ456" s="54">
        <v>2</v>
      </c>
      <c r="AK456" s="54">
        <v>2</v>
      </c>
      <c r="AL456" s="54">
        <v>2</v>
      </c>
      <c r="AM456" s="54">
        <v>1</v>
      </c>
      <c r="AN456" s="54">
        <v>2</v>
      </c>
      <c r="AO456" s="54">
        <v>4</v>
      </c>
      <c r="AP456" s="54">
        <v>1</v>
      </c>
      <c r="AQ456" s="54">
        <v>2</v>
      </c>
      <c r="AR456" s="54">
        <v>1</v>
      </c>
      <c r="AS456" s="54">
        <v>1</v>
      </c>
      <c r="AT456" s="54">
        <v>1</v>
      </c>
      <c r="AU456" s="54">
        <v>3</v>
      </c>
      <c r="AV456" s="54">
        <v>1</v>
      </c>
      <c r="AW456" s="54">
        <v>1</v>
      </c>
      <c r="AX456" s="54">
        <v>3</v>
      </c>
      <c r="AY456" s="54">
        <v>1</v>
      </c>
      <c r="AZ456" s="54">
        <v>4</v>
      </c>
      <c r="BA456" s="54">
        <v>3</v>
      </c>
      <c r="BB456" s="54">
        <v>1</v>
      </c>
      <c r="BC456" s="54">
        <v>1</v>
      </c>
      <c r="BD456" s="54">
        <v>1</v>
      </c>
      <c r="BE456" s="54">
        <v>1</v>
      </c>
      <c r="BF456" s="54">
        <v>4</v>
      </c>
      <c r="BG456" s="54">
        <v>3</v>
      </c>
      <c r="BH456" s="54">
        <v>1</v>
      </c>
      <c r="BI456" s="54">
        <v>1</v>
      </c>
      <c r="BJ456" s="54">
        <v>1</v>
      </c>
      <c r="BK456" s="54">
        <v>1</v>
      </c>
      <c r="BL456" s="54">
        <v>1</v>
      </c>
      <c r="BM456" s="54">
        <v>1</v>
      </c>
      <c r="BN456" s="54">
        <v>1</v>
      </c>
      <c r="BO456" s="54">
        <v>1</v>
      </c>
      <c r="BP456" s="54">
        <v>4</v>
      </c>
    </row>
    <row r="457" spans="1:68" ht="15.75" customHeight="1" x14ac:dyDescent="0.35">
      <c r="A457" s="53">
        <v>43370.574120370373</v>
      </c>
      <c r="B457" s="19" t="s">
        <v>58</v>
      </c>
      <c r="C457" s="1" t="str">
        <f t="shared" si="109"/>
        <v>???</v>
      </c>
      <c r="D457" s="1" t="str">
        <f t="shared" si="110"/>
        <v>1. Не уставший</v>
      </c>
      <c r="E457" s="1" t="str">
        <f t="shared" si="111"/>
        <v>3. Низкий</v>
      </c>
      <c r="F457" s="1" t="str">
        <f t="shared" si="112"/>
        <v>2. Ничотак</v>
      </c>
      <c r="G457" s="1" t="str">
        <f t="shared" si="113"/>
        <v>2. Хрен знает</v>
      </c>
      <c r="H457" s="1" t="str">
        <f t="shared" si="114"/>
        <v>2. Ну так...</v>
      </c>
      <c r="I457" s="1" t="str">
        <f t="shared" si="115"/>
        <v>2. Всяко-разно</v>
      </c>
      <c r="J457" t="str">
        <f t="shared" si="116"/>
        <v>2. Вроде был…</v>
      </c>
      <c r="K457" t="str">
        <f t="shared" si="117"/>
        <v>2. Средний</v>
      </c>
      <c r="L457" t="str">
        <f t="shared" si="118"/>
        <v>3. Крута!!!</v>
      </c>
      <c r="M457" t="str">
        <f t="shared" si="119"/>
        <v>1. Низкие ДУ</v>
      </c>
      <c r="N457" t="str">
        <f t="shared" si="120"/>
        <v>3. Простойэтоплоха!</v>
      </c>
      <c r="O457" s="54">
        <v>32</v>
      </c>
      <c r="P457" s="54">
        <v>13</v>
      </c>
      <c r="Q457" s="54">
        <v>1.5</v>
      </c>
      <c r="R457" s="54">
        <v>5</v>
      </c>
      <c r="S457" s="54">
        <v>8</v>
      </c>
      <c r="T457" s="54">
        <v>9</v>
      </c>
      <c r="U457" s="54">
        <v>6</v>
      </c>
      <c r="V457" s="54">
        <v>5</v>
      </c>
      <c r="W457" s="54">
        <v>2</v>
      </c>
      <c r="X457" s="54">
        <v>2</v>
      </c>
      <c r="Y457" s="54">
        <v>3</v>
      </c>
      <c r="Z457" s="54">
        <v>3</v>
      </c>
      <c r="AA457" s="54">
        <v>1</v>
      </c>
      <c r="AB457" s="54">
        <v>3</v>
      </c>
      <c r="AC457" s="54">
        <v>2</v>
      </c>
      <c r="AD457" s="54">
        <v>2</v>
      </c>
      <c r="AE457" s="54">
        <v>1</v>
      </c>
      <c r="AF457" s="54">
        <v>5</v>
      </c>
      <c r="AG457" s="54">
        <v>3</v>
      </c>
      <c r="AH457" s="54">
        <v>4</v>
      </c>
      <c r="AI457" s="54">
        <v>3</v>
      </c>
      <c r="AJ457" s="54">
        <v>2</v>
      </c>
      <c r="AK457" s="54">
        <v>2</v>
      </c>
      <c r="AL457" s="54">
        <v>2</v>
      </c>
      <c r="AM457" s="54">
        <v>1</v>
      </c>
      <c r="AN457" s="54">
        <v>4</v>
      </c>
      <c r="AO457" s="54">
        <v>3</v>
      </c>
      <c r="AP457" s="54">
        <v>2</v>
      </c>
      <c r="AQ457" s="54">
        <v>3</v>
      </c>
      <c r="AR457" s="54">
        <v>2</v>
      </c>
      <c r="AS457" s="54">
        <v>1</v>
      </c>
      <c r="AT457" s="54">
        <v>1</v>
      </c>
      <c r="AU457" s="54">
        <v>1</v>
      </c>
      <c r="AV457" s="54">
        <v>2</v>
      </c>
      <c r="AW457" s="54">
        <v>4</v>
      </c>
      <c r="AX457" s="54">
        <v>2</v>
      </c>
      <c r="AY457" s="54">
        <v>1</v>
      </c>
      <c r="AZ457" s="54">
        <v>4</v>
      </c>
      <c r="BA457" s="54">
        <v>3</v>
      </c>
      <c r="BB457" s="54">
        <v>3</v>
      </c>
      <c r="BC457" s="54">
        <v>4</v>
      </c>
      <c r="BD457" s="54">
        <v>3</v>
      </c>
      <c r="BE457" s="54">
        <v>1</v>
      </c>
      <c r="BF457" s="54">
        <v>4</v>
      </c>
      <c r="BG457" s="54">
        <v>4</v>
      </c>
      <c r="BH457" s="54">
        <v>5</v>
      </c>
      <c r="BI457" s="54">
        <v>5</v>
      </c>
      <c r="BJ457" s="54">
        <v>5</v>
      </c>
      <c r="BK457" s="54">
        <v>5</v>
      </c>
      <c r="BL457" s="54">
        <v>3</v>
      </c>
      <c r="BM457" s="54">
        <v>4</v>
      </c>
      <c r="BN457" s="54">
        <v>5</v>
      </c>
      <c r="BO457" s="54">
        <v>1</v>
      </c>
      <c r="BP457" s="54">
        <v>4</v>
      </c>
    </row>
    <row r="458" spans="1:68" ht="15.75" customHeight="1" x14ac:dyDescent="0.35">
      <c r="A458" s="53">
        <v>43388.737708333334</v>
      </c>
      <c r="B458" s="19" t="s">
        <v>59</v>
      </c>
      <c r="C458" s="1" t="str">
        <f t="shared" si="109"/>
        <v>М</v>
      </c>
      <c r="D458" s="1" t="str">
        <f t="shared" si="110"/>
        <v>1. Не уставший</v>
      </c>
      <c r="E458" s="1" t="str">
        <f t="shared" si="111"/>
        <v>3. Низкий</v>
      </c>
      <c r="F458" s="1" t="str">
        <f t="shared" si="112"/>
        <v>2. Ничотак</v>
      </c>
      <c r="G458" s="1" t="str">
        <f t="shared" si="113"/>
        <v>2. Хрен знает</v>
      </c>
      <c r="H458" s="1" t="str">
        <f t="shared" si="114"/>
        <v>3. Люблю</v>
      </c>
      <c r="I458" s="1" t="str">
        <f t="shared" si="115"/>
        <v>2. Всяко-разно</v>
      </c>
      <c r="J458" t="str">
        <f t="shared" si="116"/>
        <v>2. Вроде был…</v>
      </c>
      <c r="K458" t="str">
        <f t="shared" si="117"/>
        <v>2. Средний</v>
      </c>
      <c r="L458" t="str">
        <f t="shared" si="118"/>
        <v>3. Крута!!!</v>
      </c>
      <c r="M458" t="str">
        <f t="shared" si="119"/>
        <v>1. Низкие ДУ</v>
      </c>
      <c r="N458" t="str">
        <f t="shared" si="120"/>
        <v>1. Ниче, подождут</v>
      </c>
      <c r="O458" s="54">
        <v>30</v>
      </c>
      <c r="P458" s="54">
        <v>10</v>
      </c>
      <c r="Q458" s="54">
        <v>1</v>
      </c>
      <c r="R458" s="54">
        <v>6</v>
      </c>
      <c r="S458" s="54">
        <v>7</v>
      </c>
      <c r="T458" s="54">
        <v>14</v>
      </c>
      <c r="U458" s="54">
        <v>6</v>
      </c>
      <c r="V458" s="54">
        <v>5</v>
      </c>
      <c r="W458" s="54">
        <v>3</v>
      </c>
      <c r="X458" s="54">
        <v>2</v>
      </c>
      <c r="Y458" s="54">
        <v>2</v>
      </c>
      <c r="Z458" s="54">
        <v>4</v>
      </c>
      <c r="AA458" s="54">
        <v>2</v>
      </c>
      <c r="AB458" s="54">
        <v>2</v>
      </c>
      <c r="AC458" s="54">
        <v>2</v>
      </c>
      <c r="AD458" s="54">
        <v>2</v>
      </c>
      <c r="AE458" s="54">
        <v>2</v>
      </c>
      <c r="AF458" s="54">
        <v>3</v>
      </c>
      <c r="AG458" s="54">
        <v>3</v>
      </c>
      <c r="AH458" s="54">
        <v>2</v>
      </c>
      <c r="AI458" s="54">
        <v>2</v>
      </c>
      <c r="AJ458" s="54">
        <v>2</v>
      </c>
      <c r="AK458" s="54">
        <v>4</v>
      </c>
      <c r="AL458" s="54">
        <v>4</v>
      </c>
      <c r="AM458" s="54">
        <v>3</v>
      </c>
      <c r="AN458" s="54">
        <v>3</v>
      </c>
      <c r="AO458" s="54">
        <v>2</v>
      </c>
      <c r="AP458" s="54">
        <v>2</v>
      </c>
      <c r="AQ458" s="54">
        <v>2</v>
      </c>
      <c r="AR458" s="54">
        <v>3</v>
      </c>
      <c r="AS458" s="54">
        <v>2</v>
      </c>
      <c r="AT458" s="54">
        <v>2</v>
      </c>
      <c r="AU458" s="54">
        <v>3</v>
      </c>
      <c r="AV458" s="54">
        <v>3</v>
      </c>
      <c r="AW458" s="54">
        <v>3</v>
      </c>
      <c r="AX458" s="54">
        <v>2</v>
      </c>
      <c r="AY458" s="54">
        <v>2</v>
      </c>
      <c r="AZ458" s="54">
        <v>4</v>
      </c>
      <c r="BA458" s="54">
        <v>3</v>
      </c>
      <c r="BB458" s="54">
        <v>4</v>
      </c>
      <c r="BC458" s="54">
        <v>3</v>
      </c>
      <c r="BD458" s="54">
        <v>3</v>
      </c>
      <c r="BE458" s="54">
        <v>2</v>
      </c>
      <c r="BF458" s="54">
        <v>4</v>
      </c>
      <c r="BG458" s="54">
        <v>5</v>
      </c>
      <c r="BH458" s="54">
        <v>4</v>
      </c>
      <c r="BI458" s="54">
        <v>2</v>
      </c>
      <c r="BJ458" s="54">
        <v>2</v>
      </c>
      <c r="BK458" s="54">
        <v>1</v>
      </c>
      <c r="BL458" s="54">
        <v>1</v>
      </c>
      <c r="BM458" s="54">
        <v>1</v>
      </c>
      <c r="BN458" s="54">
        <v>1</v>
      </c>
      <c r="BO458" s="54">
        <v>1</v>
      </c>
      <c r="BP458" s="54">
        <v>5</v>
      </c>
    </row>
    <row r="459" spans="1:68" ht="15.75" customHeight="1" x14ac:dyDescent="0.35">
      <c r="A459" s="53">
        <v>43481.978587962964</v>
      </c>
      <c r="B459" s="19" t="s">
        <v>58</v>
      </c>
      <c r="C459" s="1" t="str">
        <f t="shared" si="109"/>
        <v>???</v>
      </c>
      <c r="D459" s="1" t="str">
        <f t="shared" si="110"/>
        <v>1. Не уставший</v>
      </c>
      <c r="E459" s="1" t="str">
        <f t="shared" si="111"/>
        <v>3. Низкий</v>
      </c>
      <c r="F459" s="1" t="str">
        <f t="shared" si="112"/>
        <v>3. Старый</v>
      </c>
      <c r="G459" s="1" t="str">
        <f t="shared" si="113"/>
        <v>2. Хрен знает</v>
      </c>
      <c r="H459" s="1" t="str">
        <f t="shared" si="114"/>
        <v>2. Ну так...</v>
      </c>
      <c r="I459" s="1" t="str">
        <f t="shared" si="115"/>
        <v>3. Нервяка</v>
      </c>
      <c r="J459" t="str">
        <f t="shared" si="116"/>
        <v>2. Вроде был…</v>
      </c>
      <c r="K459" t="str">
        <f t="shared" si="117"/>
        <v>2. Средний</v>
      </c>
      <c r="L459" t="str">
        <f t="shared" si="118"/>
        <v>2. Вроде был…</v>
      </c>
      <c r="M459" t="str">
        <f t="shared" si="119"/>
        <v>1. Низкие ДУ</v>
      </c>
      <c r="N459" t="str">
        <f t="shared" si="120"/>
        <v>3. Простойэтоплоха!</v>
      </c>
      <c r="O459" s="54">
        <v>60</v>
      </c>
      <c r="P459" s="54">
        <v>43</v>
      </c>
      <c r="Q459" s="54">
        <v>3</v>
      </c>
      <c r="R459" s="54">
        <v>5</v>
      </c>
      <c r="S459" s="54">
        <v>6</v>
      </c>
      <c r="T459" s="54">
        <v>14</v>
      </c>
      <c r="U459" s="54">
        <v>5</v>
      </c>
      <c r="V459" s="54">
        <v>6</v>
      </c>
      <c r="W459" s="54">
        <v>3</v>
      </c>
      <c r="X459" s="54">
        <v>4</v>
      </c>
      <c r="Y459" s="54">
        <v>2</v>
      </c>
      <c r="Z459" s="54">
        <v>4</v>
      </c>
      <c r="AA459" s="54">
        <v>2</v>
      </c>
      <c r="AB459" s="54">
        <v>3</v>
      </c>
      <c r="AC459" s="54">
        <v>2</v>
      </c>
      <c r="AD459" s="54">
        <v>2</v>
      </c>
      <c r="AE459" s="54">
        <v>2</v>
      </c>
      <c r="AF459" s="54">
        <v>4</v>
      </c>
      <c r="AG459" s="54">
        <v>3</v>
      </c>
      <c r="AH459" s="54">
        <v>3</v>
      </c>
      <c r="AI459" s="54">
        <v>2</v>
      </c>
      <c r="AJ459" s="54">
        <v>3</v>
      </c>
      <c r="AK459" s="54">
        <v>3</v>
      </c>
      <c r="AL459" s="54">
        <v>3</v>
      </c>
      <c r="AM459" s="54">
        <v>3</v>
      </c>
      <c r="AN459" s="54">
        <v>3</v>
      </c>
      <c r="AO459" s="54">
        <v>3</v>
      </c>
      <c r="AP459" s="54">
        <v>3</v>
      </c>
      <c r="AQ459" s="54">
        <v>4</v>
      </c>
      <c r="AR459" s="54">
        <v>2</v>
      </c>
      <c r="AS459" s="54">
        <v>1</v>
      </c>
      <c r="AT459" s="54">
        <v>2</v>
      </c>
      <c r="AU459" s="54">
        <v>3</v>
      </c>
      <c r="AV459" s="54">
        <v>3</v>
      </c>
      <c r="AW459" s="54">
        <v>2</v>
      </c>
      <c r="AX459" s="54">
        <v>3</v>
      </c>
      <c r="AY459" s="54">
        <v>2</v>
      </c>
      <c r="AZ459" s="54">
        <v>4</v>
      </c>
      <c r="BA459" s="54">
        <v>3</v>
      </c>
      <c r="BB459" s="54">
        <v>2</v>
      </c>
      <c r="BC459" s="54">
        <v>4</v>
      </c>
      <c r="BD459" s="54">
        <v>4</v>
      </c>
      <c r="BE459" s="54">
        <v>3</v>
      </c>
      <c r="BF459" s="54">
        <v>5</v>
      </c>
      <c r="BG459" s="54">
        <v>4</v>
      </c>
      <c r="BH459" s="54">
        <v>4</v>
      </c>
      <c r="BI459" s="54">
        <v>5</v>
      </c>
      <c r="BJ459" s="54">
        <v>5</v>
      </c>
      <c r="BK459" s="54">
        <v>5</v>
      </c>
      <c r="BL459" s="54">
        <v>5</v>
      </c>
      <c r="BM459" s="54">
        <v>4</v>
      </c>
      <c r="BN459" s="54">
        <v>5</v>
      </c>
      <c r="BO459" s="54">
        <v>4</v>
      </c>
      <c r="BP459" s="54">
        <v>3</v>
      </c>
    </row>
    <row r="460" spans="1:68" ht="15.75" customHeight="1" x14ac:dyDescent="0.35">
      <c r="A460" s="53">
        <v>43550.25984953704</v>
      </c>
      <c r="B460" s="19" t="s">
        <v>58</v>
      </c>
      <c r="C460" s="1" t="str">
        <f t="shared" si="109"/>
        <v>ЖКСП</v>
      </c>
      <c r="D460" s="1" t="str">
        <f t="shared" si="110"/>
        <v>1. Не уставший</v>
      </c>
      <c r="E460" s="1" t="str">
        <f t="shared" si="111"/>
        <v>3. Низкий</v>
      </c>
      <c r="F460" s="1" t="str">
        <f t="shared" si="112"/>
        <v>1. Молодой</v>
      </c>
      <c r="G460" s="1" t="str">
        <f t="shared" si="113"/>
        <v>1. Легко заменим</v>
      </c>
      <c r="H460" s="1" t="str">
        <f t="shared" si="114"/>
        <v>2. Ну так...</v>
      </c>
      <c r="I460" s="1" t="str">
        <f t="shared" si="115"/>
        <v>2. Всяко-разно</v>
      </c>
      <c r="J460" t="str">
        <f t="shared" si="116"/>
        <v>3. Очень давно</v>
      </c>
      <c r="K460" t="str">
        <f t="shared" si="117"/>
        <v>2. Средний</v>
      </c>
      <c r="L460" t="str">
        <f t="shared" si="118"/>
        <v>3. Крута!!!</v>
      </c>
      <c r="M460" t="str">
        <f t="shared" si="119"/>
        <v>1. Низкие ДУ</v>
      </c>
      <c r="N460" t="str">
        <f t="shared" si="120"/>
        <v>1. Ниче, подождут</v>
      </c>
      <c r="O460" s="54">
        <v>29</v>
      </c>
      <c r="P460" s="54">
        <v>9</v>
      </c>
      <c r="Q460" s="54">
        <v>8</v>
      </c>
      <c r="R460" s="54">
        <v>4</v>
      </c>
      <c r="S460" s="54">
        <v>24</v>
      </c>
      <c r="T460" s="54">
        <v>14</v>
      </c>
      <c r="U460" s="54">
        <v>7</v>
      </c>
      <c r="V460" s="54">
        <v>5</v>
      </c>
      <c r="W460" s="54">
        <v>3</v>
      </c>
      <c r="X460" s="54">
        <v>3</v>
      </c>
      <c r="Y460" s="54">
        <v>2</v>
      </c>
      <c r="Z460" s="54">
        <v>3</v>
      </c>
      <c r="AA460" s="54">
        <v>3</v>
      </c>
      <c r="AB460" s="54">
        <v>2</v>
      </c>
      <c r="AC460" s="54">
        <v>4</v>
      </c>
      <c r="AD460" s="54">
        <v>2</v>
      </c>
      <c r="AE460" s="54">
        <v>2</v>
      </c>
      <c r="AF460" s="54">
        <v>4</v>
      </c>
      <c r="AG460" s="54">
        <v>3</v>
      </c>
      <c r="AH460" s="54">
        <v>2</v>
      </c>
      <c r="AI460" s="54">
        <v>2</v>
      </c>
      <c r="AJ460" s="54">
        <v>3</v>
      </c>
      <c r="AK460" s="54">
        <v>2</v>
      </c>
      <c r="AL460" s="54">
        <v>2</v>
      </c>
      <c r="AM460" s="54">
        <v>2</v>
      </c>
      <c r="AN460" s="54">
        <v>3</v>
      </c>
      <c r="AO460" s="54">
        <v>3</v>
      </c>
      <c r="AP460" s="54">
        <v>3</v>
      </c>
      <c r="AQ460" s="54">
        <v>2</v>
      </c>
      <c r="AR460" s="54">
        <v>1</v>
      </c>
      <c r="AS460" s="54">
        <v>3</v>
      </c>
      <c r="AT460" s="54">
        <v>3</v>
      </c>
      <c r="AU460" s="54">
        <v>1</v>
      </c>
      <c r="AV460" s="54">
        <v>2</v>
      </c>
      <c r="AW460" s="54">
        <v>2</v>
      </c>
      <c r="AX460" s="54">
        <v>2</v>
      </c>
      <c r="AY460" s="54">
        <v>3</v>
      </c>
      <c r="AZ460" s="54">
        <v>4</v>
      </c>
      <c r="BA460" s="54">
        <v>1</v>
      </c>
      <c r="BB460" s="54">
        <v>2</v>
      </c>
      <c r="BC460" s="54">
        <v>4</v>
      </c>
      <c r="BD460" s="54">
        <v>4</v>
      </c>
      <c r="BE460" s="54">
        <v>2</v>
      </c>
      <c r="BF460" s="54">
        <v>3</v>
      </c>
      <c r="BG460" s="54">
        <v>2</v>
      </c>
      <c r="BH460" s="54">
        <v>2</v>
      </c>
      <c r="BI460" s="54">
        <v>1</v>
      </c>
      <c r="BJ460" s="54">
        <v>1</v>
      </c>
      <c r="BK460" s="54">
        <v>1</v>
      </c>
      <c r="BL460" s="54">
        <v>1</v>
      </c>
      <c r="BM460" s="54">
        <v>1</v>
      </c>
      <c r="BN460" s="54">
        <v>1</v>
      </c>
      <c r="BO460" s="54">
        <v>1</v>
      </c>
      <c r="BP460" s="54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>
    <tabColor rgb="FF007800"/>
  </sheetPr>
  <dimension ref="B1:M165"/>
  <sheetViews>
    <sheetView topLeftCell="A28" zoomScaleNormal="100" workbookViewId="0"/>
  </sheetViews>
  <sheetFormatPr defaultRowHeight="12.75" x14ac:dyDescent="0.35"/>
  <cols>
    <col min="1" max="1" width="4.86328125" customWidth="1"/>
    <col min="2" max="2" width="9.06640625" customWidth="1"/>
  </cols>
  <sheetData>
    <row r="1" spans="2:13" x14ac:dyDescent="0.35">
      <c r="B1" s="61" t="s">
        <v>383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</row>
    <row r="2" spans="2:13" x14ac:dyDescent="0.35"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</row>
    <row r="3" spans="2:13" x14ac:dyDescent="0.35">
      <c r="B3" t="s">
        <v>396</v>
      </c>
    </row>
    <row r="4" spans="2:13" x14ac:dyDescent="0.35">
      <c r="B4" t="s">
        <v>384</v>
      </c>
    </row>
    <row r="5" spans="2:13" x14ac:dyDescent="0.35">
      <c r="B5" t="s">
        <v>385</v>
      </c>
    </row>
    <row r="6" spans="2:13" ht="34.25" customHeight="1" x14ac:dyDescent="0.35">
      <c r="B6" t="s">
        <v>386</v>
      </c>
    </row>
    <row r="7" spans="2:13" ht="14.1" customHeight="1" x14ac:dyDescent="0.35"/>
    <row r="10" spans="2:13" ht="13.15" x14ac:dyDescent="0.4">
      <c r="B10" s="5" t="s">
        <v>328</v>
      </c>
    </row>
    <row r="12" spans="2:13" x14ac:dyDescent="0.35">
      <c r="B12" s="4" t="s">
        <v>329</v>
      </c>
    </row>
    <row r="13" spans="2:13" ht="13.15" thickBot="1" x14ac:dyDescent="0.4"/>
    <row r="14" spans="2:13" x14ac:dyDescent="0.35">
      <c r="B14" s="7"/>
      <c r="C14" s="8" t="s">
        <v>106</v>
      </c>
      <c r="D14" s="8" t="s">
        <v>107</v>
      </c>
      <c r="E14" s="8" t="s">
        <v>108</v>
      </c>
    </row>
    <row r="15" spans="2:13" x14ac:dyDescent="0.35">
      <c r="B15" s="9" t="s">
        <v>326</v>
      </c>
      <c r="C15" s="11">
        <v>65</v>
      </c>
      <c r="D15" s="11">
        <v>82</v>
      </c>
      <c r="E15" s="11">
        <v>35</v>
      </c>
    </row>
    <row r="16" spans="2:13" x14ac:dyDescent="0.35">
      <c r="B16" s="6" t="s">
        <v>168</v>
      </c>
      <c r="C16" s="23">
        <v>49</v>
      </c>
      <c r="D16" s="23">
        <v>86</v>
      </c>
      <c r="E16" s="23">
        <v>40</v>
      </c>
    </row>
    <row r="17" spans="2:5" ht="13.15" thickBot="1" x14ac:dyDescent="0.4">
      <c r="B17" s="10" t="s">
        <v>327</v>
      </c>
      <c r="C17" s="12">
        <v>27</v>
      </c>
      <c r="D17" s="12">
        <v>45</v>
      </c>
      <c r="E17" s="12">
        <v>30</v>
      </c>
    </row>
    <row r="20" spans="2:5" x14ac:dyDescent="0.35">
      <c r="B20" s="4" t="s">
        <v>387</v>
      </c>
    </row>
    <row r="41" spans="2:7" x14ac:dyDescent="0.35">
      <c r="G41" t="s">
        <v>388</v>
      </c>
    </row>
    <row r="44" spans="2:7" x14ac:dyDescent="0.35">
      <c r="B44" s="4" t="s">
        <v>330</v>
      </c>
    </row>
    <row r="45" spans="2:7" ht="13.15" thickBot="1" x14ac:dyDescent="0.4"/>
    <row r="46" spans="2:7" x14ac:dyDescent="0.35">
      <c r="B46" s="13" t="s">
        <v>61</v>
      </c>
      <c r="C46" s="15">
        <v>5.9298600864010371</v>
      </c>
    </row>
    <row r="47" spans="2:7" x14ac:dyDescent="0.35">
      <c r="B47" t="s">
        <v>62</v>
      </c>
      <c r="C47" s="16">
        <v>14.860258997334038</v>
      </c>
    </row>
    <row r="48" spans="2:7" x14ac:dyDescent="0.35">
      <c r="B48" t="s">
        <v>63</v>
      </c>
      <c r="C48" s="17">
        <v>4</v>
      </c>
    </row>
    <row r="49" spans="2:10" x14ac:dyDescent="0.35">
      <c r="B49" t="s">
        <v>64</v>
      </c>
      <c r="C49" s="16">
        <v>0.20444795557583451</v>
      </c>
    </row>
    <row r="50" spans="2:10" ht="13.15" thickBot="1" x14ac:dyDescent="0.4">
      <c r="B50" s="14" t="s">
        <v>65</v>
      </c>
      <c r="C50" s="18">
        <v>5.0000000000000001E-3</v>
      </c>
    </row>
    <row r="52" spans="2:10" x14ac:dyDescent="0.35">
      <c r="B52" s="4" t="s">
        <v>66</v>
      </c>
    </row>
    <row r="53" spans="2:10" x14ac:dyDescent="0.35">
      <c r="B53" s="4" t="s">
        <v>67</v>
      </c>
    </row>
    <row r="54" spans="2:10" x14ac:dyDescent="0.35">
      <c r="B54" s="4" t="s">
        <v>68</v>
      </c>
    </row>
    <row r="55" spans="2:10" ht="12.85" customHeight="1" x14ac:dyDescent="0.35">
      <c r="B55" s="58" t="s">
        <v>389</v>
      </c>
      <c r="C55" s="58"/>
      <c r="D55" s="58"/>
      <c r="E55" s="58"/>
      <c r="F55" s="58"/>
      <c r="G55" s="58"/>
      <c r="H55" s="58"/>
      <c r="I55" s="58"/>
      <c r="J55" s="58"/>
    </row>
    <row r="56" spans="2:10" x14ac:dyDescent="0.35">
      <c r="B56" s="58"/>
      <c r="C56" s="58"/>
      <c r="D56" s="58"/>
      <c r="E56" s="58"/>
      <c r="F56" s="58"/>
      <c r="G56" s="58"/>
      <c r="H56" s="58"/>
      <c r="I56" s="58"/>
      <c r="J56" s="58"/>
    </row>
    <row r="59" spans="2:10" x14ac:dyDescent="0.35">
      <c r="B59" s="4" t="s">
        <v>331</v>
      </c>
    </row>
    <row r="60" spans="2:10" ht="13.15" thickBot="1" x14ac:dyDescent="0.4"/>
    <row r="61" spans="2:10" x14ac:dyDescent="0.35">
      <c r="B61" s="7"/>
      <c r="C61" s="8" t="s">
        <v>106</v>
      </c>
      <c r="D61" s="8" t="s">
        <v>107</v>
      </c>
      <c r="E61" s="8" t="s">
        <v>108</v>
      </c>
    </row>
    <row r="62" spans="2:10" x14ac:dyDescent="0.35">
      <c r="B62" s="9" t="s">
        <v>326</v>
      </c>
      <c r="C62" s="20" t="s">
        <v>69</v>
      </c>
      <c r="D62" s="20" t="s">
        <v>70</v>
      </c>
      <c r="E62" s="20" t="s">
        <v>70</v>
      </c>
    </row>
    <row r="63" spans="2:10" x14ac:dyDescent="0.35">
      <c r="B63" s="6" t="s">
        <v>168</v>
      </c>
      <c r="C63" s="38" t="s">
        <v>70</v>
      </c>
      <c r="D63" s="38" t="s">
        <v>69</v>
      </c>
      <c r="E63" s="38" t="s">
        <v>70</v>
      </c>
    </row>
    <row r="64" spans="2:10" ht="13.15" thickBot="1" x14ac:dyDescent="0.4">
      <c r="B64" s="10" t="s">
        <v>327</v>
      </c>
      <c r="C64" s="21" t="s">
        <v>70</v>
      </c>
      <c r="D64" s="21" t="s">
        <v>70</v>
      </c>
      <c r="E64" s="21" t="s">
        <v>69</v>
      </c>
    </row>
    <row r="65" spans="2:6" x14ac:dyDescent="0.35">
      <c r="B65" s="22" t="s">
        <v>390</v>
      </c>
    </row>
    <row r="68" spans="2:6" x14ac:dyDescent="0.35">
      <c r="B68" s="4" t="s">
        <v>332</v>
      </c>
    </row>
    <row r="69" spans="2:6" ht="13.15" thickBot="1" x14ac:dyDescent="0.4"/>
    <row r="70" spans="2:6" x14ac:dyDescent="0.35">
      <c r="B70" s="7"/>
      <c r="C70" s="8" t="s">
        <v>106</v>
      </c>
      <c r="D70" s="8" t="s">
        <v>107</v>
      </c>
      <c r="E70" s="8" t="s">
        <v>108</v>
      </c>
      <c r="F70" s="26" t="s">
        <v>72</v>
      </c>
    </row>
    <row r="71" spans="2:6" x14ac:dyDescent="0.35">
      <c r="B71" s="9" t="s">
        <v>326</v>
      </c>
      <c r="C71" s="11">
        <v>65</v>
      </c>
      <c r="D71" s="11">
        <v>82</v>
      </c>
      <c r="E71" s="11">
        <v>35</v>
      </c>
      <c r="F71" s="27">
        <v>182</v>
      </c>
    </row>
    <row r="72" spans="2:6" x14ac:dyDescent="0.35">
      <c r="B72" s="6" t="s">
        <v>168</v>
      </c>
      <c r="C72" s="23">
        <v>49</v>
      </c>
      <c r="D72" s="23">
        <v>86</v>
      </c>
      <c r="E72" s="23">
        <v>40</v>
      </c>
      <c r="F72" s="28">
        <v>175</v>
      </c>
    </row>
    <row r="73" spans="2:6" x14ac:dyDescent="0.35">
      <c r="B73" s="6" t="s">
        <v>327</v>
      </c>
      <c r="C73" s="23">
        <v>27</v>
      </c>
      <c r="D73" s="23">
        <v>45</v>
      </c>
      <c r="E73" s="23">
        <v>30</v>
      </c>
      <c r="F73" s="28">
        <v>102</v>
      </c>
    </row>
    <row r="74" spans="2:6" ht="13.15" thickBot="1" x14ac:dyDescent="0.4">
      <c r="B74" s="24" t="s">
        <v>72</v>
      </c>
      <c r="C74" s="25">
        <v>141</v>
      </c>
      <c r="D74" s="25">
        <v>213</v>
      </c>
      <c r="E74" s="25">
        <v>105</v>
      </c>
      <c r="F74" s="29">
        <v>459</v>
      </c>
    </row>
    <row r="77" spans="2:6" x14ac:dyDescent="0.35">
      <c r="B77" s="4" t="s">
        <v>333</v>
      </c>
    </row>
    <row r="78" spans="2:6" ht="13.15" thickBot="1" x14ac:dyDescent="0.4"/>
    <row r="79" spans="2:6" x14ac:dyDescent="0.35">
      <c r="B79" s="7"/>
      <c r="C79" s="8" t="s">
        <v>106</v>
      </c>
      <c r="D79" s="8" t="s">
        <v>107</v>
      </c>
      <c r="E79" s="8" t="s">
        <v>108</v>
      </c>
      <c r="F79" s="26" t="s">
        <v>72</v>
      </c>
    </row>
    <row r="80" spans="2:6" x14ac:dyDescent="0.35">
      <c r="B80" s="9" t="s">
        <v>326</v>
      </c>
      <c r="C80" s="30">
        <v>55.908496732026144</v>
      </c>
      <c r="D80" s="30">
        <v>84.457516339869287</v>
      </c>
      <c r="E80" s="30">
        <v>41.633986928104576</v>
      </c>
      <c r="F80" s="32">
        <v>182</v>
      </c>
    </row>
    <row r="81" spans="2:6" x14ac:dyDescent="0.35">
      <c r="B81" s="6" t="s">
        <v>168</v>
      </c>
      <c r="C81" s="31">
        <v>53.75816993464052</v>
      </c>
      <c r="D81" s="31">
        <v>81.209150326797385</v>
      </c>
      <c r="E81" s="31">
        <v>40.032679738562095</v>
      </c>
      <c r="F81" s="33">
        <v>175</v>
      </c>
    </row>
    <row r="82" spans="2:6" x14ac:dyDescent="0.35">
      <c r="B82" s="6" t="s">
        <v>327</v>
      </c>
      <c r="C82" s="31">
        <v>31.333333333333332</v>
      </c>
      <c r="D82" s="31">
        <v>47.333333333333336</v>
      </c>
      <c r="E82" s="31">
        <v>23.333333333333332</v>
      </c>
      <c r="F82" s="33">
        <v>102</v>
      </c>
    </row>
    <row r="83" spans="2:6" ht="13.15" thickBot="1" x14ac:dyDescent="0.4">
      <c r="B83" s="24" t="s">
        <v>72</v>
      </c>
      <c r="C83" s="25">
        <v>141</v>
      </c>
      <c r="D83" s="25">
        <v>213</v>
      </c>
      <c r="E83" s="25">
        <v>105</v>
      </c>
      <c r="F83" s="29">
        <v>459</v>
      </c>
    </row>
    <row r="86" spans="2:6" x14ac:dyDescent="0.35">
      <c r="B86" s="4" t="s">
        <v>334</v>
      </c>
    </row>
    <row r="87" spans="2:6" ht="13.15" thickBot="1" x14ac:dyDescent="0.4"/>
    <row r="88" spans="2:6" x14ac:dyDescent="0.35">
      <c r="B88" s="7"/>
      <c r="C88" s="8" t="s">
        <v>106</v>
      </c>
      <c r="D88" s="8" t="s">
        <v>107</v>
      </c>
      <c r="E88" s="8" t="s">
        <v>108</v>
      </c>
      <c r="F88" s="26" t="s">
        <v>72</v>
      </c>
    </row>
    <row r="89" spans="2:6" x14ac:dyDescent="0.35">
      <c r="B89" s="9" t="s">
        <v>326</v>
      </c>
      <c r="C89" s="30">
        <v>35.714285714285715</v>
      </c>
      <c r="D89" s="30">
        <v>45.054945054945058</v>
      </c>
      <c r="E89" s="30">
        <v>19.230769230769234</v>
      </c>
      <c r="F89" s="32">
        <v>100</v>
      </c>
    </row>
    <row r="90" spans="2:6" x14ac:dyDescent="0.35">
      <c r="B90" s="6" t="s">
        <v>168</v>
      </c>
      <c r="C90" s="31">
        <v>28.000000000000004</v>
      </c>
      <c r="D90" s="31">
        <v>49.142857142857146</v>
      </c>
      <c r="E90" s="31">
        <v>22.857142857142858</v>
      </c>
      <c r="F90" s="33">
        <v>100</v>
      </c>
    </row>
    <row r="91" spans="2:6" x14ac:dyDescent="0.35">
      <c r="B91" s="6" t="s">
        <v>327</v>
      </c>
      <c r="C91" s="31">
        <v>26.47058823529412</v>
      </c>
      <c r="D91" s="31">
        <v>44.117647058823529</v>
      </c>
      <c r="E91" s="31">
        <v>29.411764705882355</v>
      </c>
      <c r="F91" s="33">
        <v>100</v>
      </c>
    </row>
    <row r="92" spans="2:6" ht="13.15" thickBot="1" x14ac:dyDescent="0.4">
      <c r="B92" s="24" t="s">
        <v>72</v>
      </c>
      <c r="C92" s="25">
        <v>30.718954248366014</v>
      </c>
      <c r="D92" s="25">
        <v>46.405228758169933</v>
      </c>
      <c r="E92" s="25">
        <v>22.875816993464053</v>
      </c>
      <c r="F92" s="29">
        <v>100</v>
      </c>
    </row>
    <row r="95" spans="2:6" x14ac:dyDescent="0.35">
      <c r="B95" s="4" t="s">
        <v>335</v>
      </c>
    </row>
    <row r="96" spans="2:6" ht="13.15" thickBot="1" x14ac:dyDescent="0.4"/>
    <row r="97" spans="2:6" x14ac:dyDescent="0.35">
      <c r="B97" s="7"/>
      <c r="C97" s="8" t="s">
        <v>106</v>
      </c>
      <c r="D97" s="8" t="s">
        <v>107</v>
      </c>
      <c r="E97" s="8" t="s">
        <v>108</v>
      </c>
      <c r="F97" s="26" t="s">
        <v>72</v>
      </c>
    </row>
    <row r="98" spans="2:6" x14ac:dyDescent="0.35">
      <c r="B98" s="9" t="s">
        <v>326</v>
      </c>
      <c r="C98" s="30">
        <v>46.099290780141843</v>
      </c>
      <c r="D98" s="30">
        <v>38.497652582159624</v>
      </c>
      <c r="E98" s="30">
        <v>33.333333333333329</v>
      </c>
      <c r="F98" s="32">
        <v>39.651416122004356</v>
      </c>
    </row>
    <row r="99" spans="2:6" x14ac:dyDescent="0.35">
      <c r="B99" s="6" t="s">
        <v>168</v>
      </c>
      <c r="C99" s="31">
        <v>34.751773049645394</v>
      </c>
      <c r="D99" s="31">
        <v>40.375586854460096</v>
      </c>
      <c r="E99" s="31">
        <v>38.095238095238095</v>
      </c>
      <c r="F99" s="33">
        <v>38.126361655773422</v>
      </c>
    </row>
    <row r="100" spans="2:6" x14ac:dyDescent="0.35">
      <c r="B100" s="6" t="s">
        <v>327</v>
      </c>
      <c r="C100" s="31">
        <v>19.148936170212767</v>
      </c>
      <c r="D100" s="31">
        <v>21.12676056338028</v>
      </c>
      <c r="E100" s="31">
        <v>28.571428571428569</v>
      </c>
      <c r="F100" s="33">
        <v>22.222222222222221</v>
      </c>
    </row>
    <row r="101" spans="2:6" ht="13.15" thickBot="1" x14ac:dyDescent="0.4">
      <c r="B101" s="24" t="s">
        <v>72</v>
      </c>
      <c r="C101" s="25">
        <v>100</v>
      </c>
      <c r="D101" s="25">
        <v>100</v>
      </c>
      <c r="E101" s="25">
        <v>100</v>
      </c>
      <c r="F101" s="29">
        <v>100</v>
      </c>
    </row>
    <row r="104" spans="2:6" x14ac:dyDescent="0.35">
      <c r="B104" s="4" t="s">
        <v>336</v>
      </c>
    </row>
    <row r="105" spans="2:6" ht="13.15" thickBot="1" x14ac:dyDescent="0.4"/>
    <row r="106" spans="2:6" x14ac:dyDescent="0.35">
      <c r="B106" s="7"/>
      <c r="C106" s="8" t="s">
        <v>106</v>
      </c>
      <c r="D106" s="8" t="s">
        <v>107</v>
      </c>
      <c r="E106" s="8" t="s">
        <v>108</v>
      </c>
      <c r="F106" s="26" t="s">
        <v>72</v>
      </c>
    </row>
    <row r="107" spans="2:6" x14ac:dyDescent="0.35">
      <c r="B107" s="9" t="s">
        <v>326</v>
      </c>
      <c r="C107" s="30">
        <v>14.161220043572984</v>
      </c>
      <c r="D107" s="30">
        <v>17.864923747276691</v>
      </c>
      <c r="E107" s="30">
        <v>7.6252723311546839</v>
      </c>
      <c r="F107" s="32">
        <v>39.651416122004356</v>
      </c>
    </row>
    <row r="108" spans="2:6" x14ac:dyDescent="0.35">
      <c r="B108" s="6" t="s">
        <v>168</v>
      </c>
      <c r="C108" s="31">
        <v>10.675381263616558</v>
      </c>
      <c r="D108" s="31">
        <v>18.736383442265794</v>
      </c>
      <c r="E108" s="31">
        <v>8.7145969498910674</v>
      </c>
      <c r="F108" s="33">
        <v>38.126361655773422</v>
      </c>
    </row>
    <row r="109" spans="2:6" x14ac:dyDescent="0.35">
      <c r="B109" s="6" t="s">
        <v>327</v>
      </c>
      <c r="C109" s="31">
        <v>5.8823529411764701</v>
      </c>
      <c r="D109" s="31">
        <v>9.8039215686274517</v>
      </c>
      <c r="E109" s="31">
        <v>6.5359477124183014</v>
      </c>
      <c r="F109" s="33">
        <v>22.222222222222221</v>
      </c>
    </row>
    <row r="110" spans="2:6" ht="13.15" thickBot="1" x14ac:dyDescent="0.4">
      <c r="B110" s="24" t="s">
        <v>72</v>
      </c>
      <c r="C110" s="35">
        <v>30.718954248366014</v>
      </c>
      <c r="D110" s="35">
        <v>46.405228758169933</v>
      </c>
      <c r="E110" s="35">
        <v>22.875816993464053</v>
      </c>
      <c r="F110" s="36">
        <v>100</v>
      </c>
    </row>
    <row r="113" spans="2:10" x14ac:dyDescent="0.35">
      <c r="B113" s="4" t="s">
        <v>73</v>
      </c>
    </row>
    <row r="114" spans="2:10" ht="13.15" thickBot="1" x14ac:dyDescent="0.4"/>
    <row r="115" spans="2:10" x14ac:dyDescent="0.35">
      <c r="B115" s="13" t="s">
        <v>61</v>
      </c>
      <c r="C115" s="15">
        <v>5.9298600864010362</v>
      </c>
    </row>
    <row r="116" spans="2:10" x14ac:dyDescent="0.35">
      <c r="B116" t="s">
        <v>62</v>
      </c>
      <c r="C116" s="16">
        <v>14.860258997334038</v>
      </c>
    </row>
    <row r="117" spans="2:10" x14ac:dyDescent="0.35">
      <c r="B117" t="s">
        <v>63</v>
      </c>
      <c r="C117" s="17">
        <v>4</v>
      </c>
    </row>
    <row r="118" spans="2:10" x14ac:dyDescent="0.35">
      <c r="B118" t="s">
        <v>64</v>
      </c>
      <c r="C118" s="16">
        <v>0.20444795557583456</v>
      </c>
    </row>
    <row r="119" spans="2:10" ht="13.15" thickBot="1" x14ac:dyDescent="0.4">
      <c r="B119" s="14" t="s">
        <v>65</v>
      </c>
      <c r="C119" s="18">
        <v>5.0000000000000001E-3</v>
      </c>
    </row>
    <row r="121" spans="2:10" x14ac:dyDescent="0.35">
      <c r="B121" s="4" t="s">
        <v>66</v>
      </c>
    </row>
    <row r="122" spans="2:10" x14ac:dyDescent="0.35">
      <c r="B122" s="4" t="s">
        <v>67</v>
      </c>
    </row>
    <row r="123" spans="2:10" x14ac:dyDescent="0.35">
      <c r="B123" s="4" t="s">
        <v>68</v>
      </c>
    </row>
    <row r="124" spans="2:10" ht="12.85" customHeight="1" x14ac:dyDescent="0.35">
      <c r="B124" s="58" t="s">
        <v>389</v>
      </c>
      <c r="C124" s="58"/>
      <c r="D124" s="58"/>
      <c r="E124" s="58"/>
      <c r="F124" s="58"/>
      <c r="G124" s="58"/>
      <c r="H124" s="58"/>
      <c r="I124" s="58"/>
      <c r="J124" s="58"/>
    </row>
    <row r="125" spans="2:10" x14ac:dyDescent="0.35">
      <c r="B125" s="58"/>
      <c r="C125" s="58"/>
      <c r="D125" s="58"/>
      <c r="E125" s="58"/>
      <c r="F125" s="58"/>
      <c r="G125" s="58"/>
      <c r="H125" s="58"/>
      <c r="I125" s="58"/>
      <c r="J125" s="58"/>
    </row>
    <row r="128" spans="2:10" x14ac:dyDescent="0.35">
      <c r="B128" s="4" t="s">
        <v>391</v>
      </c>
    </row>
    <row r="129" spans="2:10" ht="13.15" thickBot="1" x14ac:dyDescent="0.4"/>
    <row r="130" spans="2:10" x14ac:dyDescent="0.35">
      <c r="B130" s="13" t="s">
        <v>392</v>
      </c>
      <c r="C130" s="15">
        <v>5.7974929293480475</v>
      </c>
    </row>
    <row r="131" spans="2:10" x14ac:dyDescent="0.35">
      <c r="B131" t="s">
        <v>393</v>
      </c>
      <c r="C131" s="16">
        <v>14.860258997334038</v>
      </c>
    </row>
    <row r="132" spans="2:10" x14ac:dyDescent="0.35">
      <c r="B132" t="s">
        <v>63</v>
      </c>
      <c r="C132" s="17">
        <v>4</v>
      </c>
    </row>
    <row r="133" spans="2:10" x14ac:dyDescent="0.35">
      <c r="B133" t="s">
        <v>64</v>
      </c>
      <c r="C133" s="16">
        <v>0.21479066366924748</v>
      </c>
    </row>
    <row r="134" spans="2:10" ht="13.15" thickBot="1" x14ac:dyDescent="0.4">
      <c r="B134" s="14" t="s">
        <v>65</v>
      </c>
      <c r="C134" s="18">
        <v>5.0000000000000001E-3</v>
      </c>
    </row>
    <row r="136" spans="2:10" x14ac:dyDescent="0.35">
      <c r="B136" s="4" t="s">
        <v>66</v>
      </c>
    </row>
    <row r="137" spans="2:10" x14ac:dyDescent="0.35">
      <c r="B137" s="4" t="s">
        <v>67</v>
      </c>
    </row>
    <row r="138" spans="2:10" x14ac:dyDescent="0.35">
      <c r="B138" s="4" t="s">
        <v>68</v>
      </c>
    </row>
    <row r="139" spans="2:10" ht="12.85" customHeight="1" x14ac:dyDescent="0.35">
      <c r="B139" s="58" t="s">
        <v>389</v>
      </c>
      <c r="C139" s="58"/>
      <c r="D139" s="58"/>
      <c r="E139" s="58"/>
      <c r="F139" s="58"/>
      <c r="G139" s="58"/>
      <c r="H139" s="58"/>
      <c r="I139" s="58"/>
      <c r="J139" s="58"/>
    </row>
    <row r="140" spans="2:10" x14ac:dyDescent="0.35">
      <c r="B140" s="58"/>
      <c r="C140" s="58"/>
      <c r="D140" s="58"/>
      <c r="E140" s="58"/>
      <c r="F140" s="58"/>
      <c r="G140" s="58"/>
      <c r="H140" s="58"/>
      <c r="I140" s="58"/>
      <c r="J140" s="58"/>
    </row>
    <row r="143" spans="2:10" x14ac:dyDescent="0.35">
      <c r="B143" s="4" t="s">
        <v>74</v>
      </c>
    </row>
    <row r="144" spans="2:10" ht="13.15" thickBot="1" x14ac:dyDescent="0.4"/>
    <row r="145" spans="2:6" x14ac:dyDescent="0.35">
      <c r="B145" s="7" t="s">
        <v>75</v>
      </c>
      <c r="C145" s="8" t="s">
        <v>76</v>
      </c>
    </row>
    <row r="146" spans="2:6" x14ac:dyDescent="0.35">
      <c r="B146" s="9" t="s">
        <v>77</v>
      </c>
      <c r="C146" s="30">
        <v>0.11366215357610383</v>
      </c>
    </row>
    <row r="147" spans="2:6" x14ac:dyDescent="0.35">
      <c r="B147" s="6" t="s">
        <v>78</v>
      </c>
      <c r="C147" s="31">
        <v>0.11293498627106564</v>
      </c>
    </row>
    <row r="148" spans="2:6" x14ac:dyDescent="0.35">
      <c r="B148" s="6" t="s">
        <v>79</v>
      </c>
      <c r="C148" s="31">
        <v>8.0371279557929817E-2</v>
      </c>
    </row>
    <row r="149" spans="2:6" x14ac:dyDescent="0.35">
      <c r="B149" s="6" t="s">
        <v>80</v>
      </c>
      <c r="C149" s="31">
        <v>8.0371279557929817E-2</v>
      </c>
    </row>
    <row r="150" spans="2:6" x14ac:dyDescent="0.35">
      <c r="B150" s="6" t="s">
        <v>81</v>
      </c>
      <c r="C150" s="31">
        <v>6.3340984791835702E-3</v>
      </c>
    </row>
    <row r="151" spans="2:6" x14ac:dyDescent="0.35">
      <c r="B151" s="6" t="s">
        <v>82</v>
      </c>
      <c r="C151" s="31">
        <v>5.6787888688250281E-3</v>
      </c>
    </row>
    <row r="152" spans="2:6" ht="13.15" thickBot="1" x14ac:dyDescent="0.4">
      <c r="B152" s="10" t="s">
        <v>97</v>
      </c>
      <c r="C152" s="34">
        <v>6.8829633521607786E-2</v>
      </c>
    </row>
    <row r="155" spans="2:6" x14ac:dyDescent="0.35">
      <c r="B155" s="4" t="s">
        <v>83</v>
      </c>
    </row>
    <row r="156" spans="2:6" ht="13.15" thickBot="1" x14ac:dyDescent="0.4"/>
    <row r="157" spans="2:6" x14ac:dyDescent="0.35">
      <c r="B157" s="7" t="s">
        <v>75</v>
      </c>
      <c r="C157" s="8" t="s">
        <v>76</v>
      </c>
      <c r="D157" s="8" t="s">
        <v>84</v>
      </c>
      <c r="E157" s="8" t="s">
        <v>394</v>
      </c>
      <c r="F157" s="8" t="s">
        <v>395</v>
      </c>
    </row>
    <row r="158" spans="2:6" x14ac:dyDescent="0.35">
      <c r="B158" s="9" t="s">
        <v>87</v>
      </c>
      <c r="C158" s="30">
        <v>0.14588810901026544</v>
      </c>
      <c r="D158" s="30">
        <v>6.5104460518307511E-2</v>
      </c>
      <c r="E158" s="30">
        <v>-3.6862310134430143E-2</v>
      </c>
      <c r="F158" s="30">
        <v>0.32863852815496103</v>
      </c>
    </row>
    <row r="159" spans="2:6" x14ac:dyDescent="0.35">
      <c r="B159" s="6" t="s">
        <v>88</v>
      </c>
      <c r="C159" s="31">
        <v>9.4210334963848827E-2</v>
      </c>
      <c r="D159" s="31">
        <v>4.2300103496153076E-2</v>
      </c>
      <c r="E159" s="31">
        <v>-2.4527483954290955E-2</v>
      </c>
      <c r="F159" s="31">
        <v>0.21294815388198862</v>
      </c>
    </row>
    <row r="160" spans="2:6" x14ac:dyDescent="0.35">
      <c r="B160" s="6" t="s">
        <v>89</v>
      </c>
      <c r="C160" s="31">
        <v>9.0862488786364215E-2</v>
      </c>
      <c r="D160" s="31">
        <v>4.084408816837324E-2</v>
      </c>
      <c r="E160" s="31">
        <v>-2.3788245939471375E-2</v>
      </c>
      <c r="F160" s="31">
        <v>0.20551322351219981</v>
      </c>
    </row>
    <row r="161" spans="2:6" x14ac:dyDescent="0.35">
      <c r="B161" s="6" t="s">
        <v>90</v>
      </c>
      <c r="C161" s="31">
        <v>9.4951118253649394E-2</v>
      </c>
      <c r="D161" s="31">
        <v>4.2616574383749883E-2</v>
      </c>
      <c r="E161" s="31">
        <v>-2.4675045132672366E-2</v>
      </c>
      <c r="F161" s="31">
        <v>0.21457728163997114</v>
      </c>
    </row>
    <row r="162" spans="2:6" x14ac:dyDescent="0.35">
      <c r="B162" s="6" t="s">
        <v>91</v>
      </c>
      <c r="C162" s="31">
        <v>9.3475331067619835E-2</v>
      </c>
      <c r="D162" s="31">
        <v>4.2001460401772273E-2</v>
      </c>
      <c r="E162" s="31">
        <v>-2.4424186599910344E-2</v>
      </c>
      <c r="F162" s="31">
        <v>0.21137484873515</v>
      </c>
    </row>
    <row r="163" spans="2:6" x14ac:dyDescent="0.35">
      <c r="B163" s="6" t="s">
        <v>92</v>
      </c>
      <c r="C163" s="31">
        <v>5.9095370789351686E-3</v>
      </c>
      <c r="D163" s="31">
        <v>4.9483883094633046E-3</v>
      </c>
      <c r="E163" s="31">
        <v>-7.980756004606071E-3</v>
      </c>
      <c r="F163" s="31">
        <v>1.9799830162476408E-2</v>
      </c>
    </row>
    <row r="164" spans="2:6" x14ac:dyDescent="0.35">
      <c r="B164" s="6" t="s">
        <v>93</v>
      </c>
      <c r="C164" s="31">
        <v>5.9787959241628941E-3</v>
      </c>
      <c r="D164" s="31">
        <v>5.0047131063365134E-3</v>
      </c>
      <c r="E164" s="31">
        <v>-8.0696027661965493E-3</v>
      </c>
      <c r="F164" s="31">
        <v>2.0027194614522337E-2</v>
      </c>
    </row>
    <row r="165" spans="2:6" ht="13.15" thickBot="1" x14ac:dyDescent="0.4">
      <c r="B165" s="10" t="s">
        <v>94</v>
      </c>
      <c r="C165" s="34">
        <v>5.9439647580564392E-3</v>
      </c>
      <c r="D165" s="34">
        <v>4.9761667536797278E-3</v>
      </c>
      <c r="E165" s="34">
        <v>-8.0243033564323558E-3</v>
      </c>
      <c r="F165" s="34">
        <v>1.9912232872545232E-2</v>
      </c>
    </row>
  </sheetData>
  <mergeCells count="4">
    <mergeCell ref="B1:M2"/>
    <mergeCell ref="B55:J56"/>
    <mergeCell ref="B124:J125"/>
    <mergeCell ref="B139:J140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7457" r:id="rId3" name="BT533424">
              <controlPr defaultSize="0" print="0" autoFill="0" autoPict="0" macro="[0]!OrderXLSTAT">
                <anchor moveWithCells="1" sizeWithCells="1">
                  <from>
                    <xdr:col>10</xdr:col>
                    <xdr:colOff>323850</xdr:colOff>
                    <xdr:row>0</xdr:row>
                    <xdr:rowOff>80963</xdr:rowOff>
                  </from>
                  <to>
                    <xdr:col>12</xdr:col>
                    <xdr:colOff>323850</xdr:colOff>
                    <xdr:row>1</xdr:row>
                    <xdr:rowOff>80963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58" r:id="rId4" name="DD256924">
              <controlPr defaultSize="0" autoFill="0" autoPict="0" macro="[0]!GoToResultsNew2409201918542122">
                <anchor moveWithCells="1">
                  <from>
                    <xdr:col>0</xdr:col>
                    <xdr:colOff>342900</xdr:colOff>
                    <xdr:row>6</xdr:row>
                    <xdr:rowOff>0</xdr:rowOff>
                  </from>
                  <to>
                    <xdr:col>7</xdr:col>
                    <xdr:colOff>642938</xdr:colOff>
                    <xdr:row>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0">
    <tabColor rgb="FF007800"/>
  </sheetPr>
  <dimension ref="B1:J129"/>
  <sheetViews>
    <sheetView zoomScaleNormal="100" workbookViewId="0">
      <selection activeCell="H25" sqref="H25"/>
    </sheetView>
  </sheetViews>
  <sheetFormatPr defaultRowHeight="12.75" x14ac:dyDescent="0.35"/>
  <cols>
    <col min="1" max="1" width="4.86328125" customWidth="1"/>
    <col min="2" max="2" width="9.06640625" customWidth="1"/>
  </cols>
  <sheetData>
    <row r="1" spans="2:6" x14ac:dyDescent="0.35">
      <c r="B1" t="s">
        <v>382</v>
      </c>
    </row>
    <row r="2" spans="2:6" x14ac:dyDescent="0.35">
      <c r="B2" t="s">
        <v>60</v>
      </c>
    </row>
    <row r="3" spans="2:6" x14ac:dyDescent="0.35">
      <c r="B3" t="s">
        <v>368</v>
      </c>
    </row>
    <row r="4" spans="2:6" x14ac:dyDescent="0.35">
      <c r="B4" t="s">
        <v>372</v>
      </c>
    </row>
    <row r="5" spans="2:6" ht="34.25" customHeight="1" x14ac:dyDescent="0.35"/>
    <row r="6" spans="2:6" ht="14.1" customHeight="1" x14ac:dyDescent="0.35"/>
    <row r="9" spans="2:6" ht="13.15" x14ac:dyDescent="0.4">
      <c r="B9" s="5" t="s">
        <v>373</v>
      </c>
    </row>
    <row r="11" spans="2:6" x14ac:dyDescent="0.35">
      <c r="B11" s="4" t="s">
        <v>374</v>
      </c>
    </row>
    <row r="12" spans="2:6" ht="13.15" thickBot="1" x14ac:dyDescent="0.4"/>
    <row r="13" spans="2:6" x14ac:dyDescent="0.35">
      <c r="B13" s="7"/>
      <c r="C13" s="8" t="s">
        <v>123</v>
      </c>
      <c r="D13" s="8" t="s">
        <v>124</v>
      </c>
      <c r="E13" s="8" t="s">
        <v>125</v>
      </c>
      <c r="F13" s="8" t="s">
        <v>126</v>
      </c>
    </row>
    <row r="14" spans="2:6" x14ac:dyDescent="0.35">
      <c r="B14" s="9" t="s">
        <v>369</v>
      </c>
      <c r="C14" s="11">
        <v>24</v>
      </c>
      <c r="D14" s="11">
        <v>80</v>
      </c>
      <c r="E14" s="11">
        <v>99</v>
      </c>
      <c r="F14" s="11">
        <v>49</v>
      </c>
    </row>
    <row r="15" spans="2:6" x14ac:dyDescent="0.35">
      <c r="B15" s="6" t="s">
        <v>370</v>
      </c>
      <c r="C15" s="23">
        <v>1</v>
      </c>
      <c r="D15" s="23">
        <v>15</v>
      </c>
      <c r="E15" s="23">
        <v>19</v>
      </c>
      <c r="F15" s="23">
        <v>15</v>
      </c>
    </row>
    <row r="16" spans="2:6" ht="13.15" thickBot="1" x14ac:dyDescent="0.4">
      <c r="B16" s="10" t="s">
        <v>371</v>
      </c>
      <c r="C16" s="12">
        <v>1</v>
      </c>
      <c r="D16" s="12">
        <v>13</v>
      </c>
      <c r="E16" s="12">
        <v>60</v>
      </c>
      <c r="F16" s="12">
        <v>47</v>
      </c>
    </row>
    <row r="19" spans="2:10" x14ac:dyDescent="0.35">
      <c r="B19" s="4" t="s">
        <v>375</v>
      </c>
    </row>
    <row r="20" spans="2:10" ht="13.15" thickBot="1" x14ac:dyDescent="0.4"/>
    <row r="21" spans="2:10" x14ac:dyDescent="0.35">
      <c r="B21" s="13" t="s">
        <v>61</v>
      </c>
      <c r="C21" s="15">
        <v>40.526809230925672</v>
      </c>
    </row>
    <row r="22" spans="2:10" x14ac:dyDescent="0.35">
      <c r="B22" t="s">
        <v>62</v>
      </c>
      <c r="C22" s="16">
        <v>12.59158724374675</v>
      </c>
    </row>
    <row r="23" spans="2:10" x14ac:dyDescent="0.35">
      <c r="B23" t="s">
        <v>63</v>
      </c>
      <c r="C23" s="17">
        <v>6</v>
      </c>
    </row>
    <row r="24" spans="2:10" x14ac:dyDescent="0.35">
      <c r="B24" t="s">
        <v>64</v>
      </c>
      <c r="C24" s="16" t="s">
        <v>100</v>
      </c>
    </row>
    <row r="25" spans="2:10" ht="13.15" thickBot="1" x14ac:dyDescent="0.4">
      <c r="B25" s="14" t="s">
        <v>65</v>
      </c>
      <c r="C25" s="18">
        <v>0.05</v>
      </c>
    </row>
    <row r="27" spans="2:10" x14ac:dyDescent="0.35">
      <c r="B27" s="4" t="s">
        <v>66</v>
      </c>
    </row>
    <row r="28" spans="2:10" x14ac:dyDescent="0.35">
      <c r="B28" s="4" t="s">
        <v>67</v>
      </c>
    </row>
    <row r="29" spans="2:10" x14ac:dyDescent="0.35">
      <c r="B29" s="4" t="s">
        <v>68</v>
      </c>
    </row>
    <row r="30" spans="2:10" ht="12.85" customHeight="1" x14ac:dyDescent="0.35">
      <c r="B30" s="58" t="s">
        <v>101</v>
      </c>
      <c r="C30" s="58"/>
      <c r="D30" s="58"/>
      <c r="E30" s="58"/>
      <c r="F30" s="58"/>
      <c r="G30" s="58"/>
      <c r="H30" s="58"/>
      <c r="I30" s="58"/>
      <c r="J30" s="58"/>
    </row>
    <row r="31" spans="2:10" x14ac:dyDescent="0.35">
      <c r="B31" s="58"/>
      <c r="C31" s="58"/>
      <c r="D31" s="58"/>
      <c r="E31" s="58"/>
      <c r="F31" s="58"/>
      <c r="G31" s="58"/>
      <c r="H31" s="58"/>
      <c r="I31" s="58"/>
      <c r="J31" s="58"/>
    </row>
    <row r="32" spans="2:10" x14ac:dyDescent="0.35">
      <c r="B32" s="4" t="s">
        <v>102</v>
      </c>
    </row>
    <row r="35" spans="2:7" x14ac:dyDescent="0.35">
      <c r="B35" s="4" t="s">
        <v>376</v>
      </c>
    </row>
    <row r="36" spans="2:7" ht="13.15" thickBot="1" x14ac:dyDescent="0.4"/>
    <row r="37" spans="2:7" x14ac:dyDescent="0.35">
      <c r="B37" s="7"/>
      <c r="C37" s="8" t="s">
        <v>123</v>
      </c>
      <c r="D37" s="8" t="s">
        <v>124</v>
      </c>
      <c r="E37" s="8" t="s">
        <v>125</v>
      </c>
      <c r="F37" s="8" t="s">
        <v>126</v>
      </c>
    </row>
    <row r="38" spans="2:7" ht="13.15" x14ac:dyDescent="0.4">
      <c r="B38" s="9" t="s">
        <v>369</v>
      </c>
      <c r="C38" s="40" t="s">
        <v>69</v>
      </c>
      <c r="D38" s="40" t="s">
        <v>69</v>
      </c>
      <c r="E38" s="20" t="s">
        <v>70</v>
      </c>
      <c r="F38" s="40" t="s">
        <v>70</v>
      </c>
    </row>
    <row r="39" spans="2:7" x14ac:dyDescent="0.35">
      <c r="B39" s="6" t="s">
        <v>370</v>
      </c>
      <c r="C39" s="38" t="s">
        <v>70</v>
      </c>
      <c r="D39" s="38" t="s">
        <v>69</v>
      </c>
      <c r="E39" s="38" t="s">
        <v>70</v>
      </c>
      <c r="F39" s="38" t="s">
        <v>69</v>
      </c>
    </row>
    <row r="40" spans="2:7" ht="13.5" thickBot="1" x14ac:dyDescent="0.45">
      <c r="B40" s="10" t="s">
        <v>371</v>
      </c>
      <c r="C40" s="37" t="s">
        <v>70</v>
      </c>
      <c r="D40" s="37" t="s">
        <v>70</v>
      </c>
      <c r="E40" s="21" t="s">
        <v>69</v>
      </c>
      <c r="F40" s="37" t="s">
        <v>69</v>
      </c>
    </row>
    <row r="41" spans="2:7" x14ac:dyDescent="0.35">
      <c r="B41" s="22" t="s">
        <v>71</v>
      </c>
    </row>
    <row r="44" spans="2:7" x14ac:dyDescent="0.35">
      <c r="B44" s="4" t="s">
        <v>377</v>
      </c>
    </row>
    <row r="45" spans="2:7" ht="13.15" thickBot="1" x14ac:dyDescent="0.4"/>
    <row r="46" spans="2:7" x14ac:dyDescent="0.35">
      <c r="B46" s="7"/>
      <c r="C46" s="8" t="s">
        <v>123</v>
      </c>
      <c r="D46" s="8" t="s">
        <v>124</v>
      </c>
      <c r="E46" s="8" t="s">
        <v>125</v>
      </c>
      <c r="F46" s="8" t="s">
        <v>126</v>
      </c>
      <c r="G46" s="26" t="s">
        <v>72</v>
      </c>
    </row>
    <row r="47" spans="2:7" x14ac:dyDescent="0.35">
      <c r="B47" s="9" t="s">
        <v>369</v>
      </c>
      <c r="C47" s="11">
        <v>24</v>
      </c>
      <c r="D47" s="11">
        <v>80</v>
      </c>
      <c r="E47" s="11">
        <v>99</v>
      </c>
      <c r="F47" s="11">
        <v>49</v>
      </c>
      <c r="G47" s="27">
        <v>252</v>
      </c>
    </row>
    <row r="48" spans="2:7" x14ac:dyDescent="0.35">
      <c r="B48" s="6" t="s">
        <v>370</v>
      </c>
      <c r="C48" s="23">
        <v>1</v>
      </c>
      <c r="D48" s="23">
        <v>15</v>
      </c>
      <c r="E48" s="23">
        <v>19</v>
      </c>
      <c r="F48" s="23">
        <v>15</v>
      </c>
      <c r="G48" s="28">
        <v>50</v>
      </c>
    </row>
    <row r="49" spans="2:7" x14ac:dyDescent="0.35">
      <c r="B49" s="6" t="s">
        <v>371</v>
      </c>
      <c r="C49" s="23">
        <v>1</v>
      </c>
      <c r="D49" s="23">
        <v>13</v>
      </c>
      <c r="E49" s="23">
        <v>60</v>
      </c>
      <c r="F49" s="23">
        <v>47</v>
      </c>
      <c r="G49" s="28">
        <v>121.00000000000001</v>
      </c>
    </row>
    <row r="50" spans="2:7" ht="13.15" thickBot="1" x14ac:dyDescent="0.4">
      <c r="B50" s="24" t="s">
        <v>72</v>
      </c>
      <c r="C50" s="25">
        <v>26</v>
      </c>
      <c r="D50" s="25">
        <v>107.99999999999999</v>
      </c>
      <c r="E50" s="25">
        <v>178</v>
      </c>
      <c r="F50" s="25">
        <v>111</v>
      </c>
      <c r="G50" s="29">
        <v>423</v>
      </c>
    </row>
    <row r="53" spans="2:7" x14ac:dyDescent="0.35">
      <c r="B53" s="4" t="s">
        <v>378</v>
      </c>
    </row>
    <row r="54" spans="2:7" ht="13.15" thickBot="1" x14ac:dyDescent="0.4"/>
    <row r="55" spans="2:7" x14ac:dyDescent="0.35">
      <c r="B55" s="7"/>
      <c r="C55" s="8" t="s">
        <v>123</v>
      </c>
      <c r="D55" s="8" t="s">
        <v>124</v>
      </c>
      <c r="E55" s="8" t="s">
        <v>125</v>
      </c>
      <c r="F55" s="8" t="s">
        <v>126</v>
      </c>
      <c r="G55" s="26" t="s">
        <v>72</v>
      </c>
    </row>
    <row r="56" spans="2:7" x14ac:dyDescent="0.35">
      <c r="B56" s="9" t="s">
        <v>369</v>
      </c>
      <c r="C56" s="30">
        <v>15.48936170212766</v>
      </c>
      <c r="D56" s="30">
        <v>64.340425531914889</v>
      </c>
      <c r="E56" s="30">
        <v>106.04255319148936</v>
      </c>
      <c r="F56" s="30">
        <v>66.127659574468083</v>
      </c>
      <c r="G56" s="32">
        <v>252</v>
      </c>
    </row>
    <row r="57" spans="2:7" x14ac:dyDescent="0.35">
      <c r="B57" s="6" t="s">
        <v>370</v>
      </c>
      <c r="C57" s="31">
        <v>3.0732860520094563</v>
      </c>
      <c r="D57" s="31">
        <v>12.765957446808509</v>
      </c>
      <c r="E57" s="31">
        <v>21.040189125295509</v>
      </c>
      <c r="F57" s="31">
        <v>13.120567375886525</v>
      </c>
      <c r="G57" s="33">
        <v>50</v>
      </c>
    </row>
    <row r="58" spans="2:7" x14ac:dyDescent="0.35">
      <c r="B58" s="6" t="s">
        <v>371</v>
      </c>
      <c r="C58" s="31">
        <v>7.4373522458628853</v>
      </c>
      <c r="D58" s="31">
        <v>30.893617021276597</v>
      </c>
      <c r="E58" s="31">
        <v>50.917257683215141</v>
      </c>
      <c r="F58" s="31">
        <v>31.751773049645394</v>
      </c>
      <c r="G58" s="33">
        <v>121.00000000000001</v>
      </c>
    </row>
    <row r="59" spans="2:7" ht="13.15" thickBot="1" x14ac:dyDescent="0.4">
      <c r="B59" s="24" t="s">
        <v>72</v>
      </c>
      <c r="C59" s="25">
        <v>26</v>
      </c>
      <c r="D59" s="25">
        <v>107.99999999999999</v>
      </c>
      <c r="E59" s="25">
        <v>178</v>
      </c>
      <c r="F59" s="25">
        <v>111</v>
      </c>
      <c r="G59" s="29">
        <v>423</v>
      </c>
    </row>
    <row r="62" spans="2:7" x14ac:dyDescent="0.35">
      <c r="B62" s="4" t="s">
        <v>379</v>
      </c>
    </row>
    <row r="63" spans="2:7" ht="13.15" thickBot="1" x14ac:dyDescent="0.4"/>
    <row r="64" spans="2:7" x14ac:dyDescent="0.35">
      <c r="B64" s="7"/>
      <c r="C64" s="8" t="s">
        <v>123</v>
      </c>
      <c r="D64" s="8" t="s">
        <v>124</v>
      </c>
      <c r="E64" s="8" t="s">
        <v>125</v>
      </c>
      <c r="F64" s="8" t="s">
        <v>126</v>
      </c>
      <c r="G64" s="26" t="s">
        <v>72</v>
      </c>
    </row>
    <row r="65" spans="2:7" x14ac:dyDescent="0.35">
      <c r="B65" s="9" t="s">
        <v>369</v>
      </c>
      <c r="C65" s="30">
        <v>9.5238095238095237</v>
      </c>
      <c r="D65" s="30">
        <v>31.746031746031743</v>
      </c>
      <c r="E65" s="30">
        <v>39.285714285714285</v>
      </c>
      <c r="F65" s="30">
        <v>19.444444444444446</v>
      </c>
      <c r="G65" s="32">
        <v>100</v>
      </c>
    </row>
    <row r="66" spans="2:7" x14ac:dyDescent="0.35">
      <c r="B66" s="6" t="s">
        <v>370</v>
      </c>
      <c r="C66" s="31">
        <v>2</v>
      </c>
      <c r="D66" s="31">
        <v>30</v>
      </c>
      <c r="E66" s="31">
        <v>38</v>
      </c>
      <c r="F66" s="31">
        <v>30</v>
      </c>
      <c r="G66" s="33">
        <v>100</v>
      </c>
    </row>
    <row r="67" spans="2:7" x14ac:dyDescent="0.35">
      <c r="B67" s="6" t="s">
        <v>371</v>
      </c>
      <c r="C67" s="31">
        <v>0.82644628099173534</v>
      </c>
      <c r="D67" s="31">
        <v>10.743801652892561</v>
      </c>
      <c r="E67" s="31">
        <v>49.586776859504127</v>
      </c>
      <c r="F67" s="31">
        <v>38.842975206611563</v>
      </c>
      <c r="G67" s="33">
        <v>100</v>
      </c>
    </row>
    <row r="68" spans="2:7" ht="13.15" thickBot="1" x14ac:dyDescent="0.4">
      <c r="B68" s="24" t="s">
        <v>72</v>
      </c>
      <c r="C68" s="25">
        <v>6.1465721040189125</v>
      </c>
      <c r="D68" s="25">
        <v>25.531914893617021</v>
      </c>
      <c r="E68" s="25">
        <v>42.080378250591018</v>
      </c>
      <c r="F68" s="25">
        <v>26.24113475177305</v>
      </c>
      <c r="G68" s="29">
        <v>100</v>
      </c>
    </row>
    <row r="71" spans="2:7" x14ac:dyDescent="0.35">
      <c r="B71" s="4" t="s">
        <v>380</v>
      </c>
    </row>
    <row r="72" spans="2:7" ht="13.15" thickBot="1" x14ac:dyDescent="0.4"/>
    <row r="73" spans="2:7" x14ac:dyDescent="0.35">
      <c r="B73" s="7"/>
      <c r="C73" s="8" t="s">
        <v>123</v>
      </c>
      <c r="D73" s="8" t="s">
        <v>124</v>
      </c>
      <c r="E73" s="8" t="s">
        <v>125</v>
      </c>
      <c r="F73" s="8" t="s">
        <v>126</v>
      </c>
      <c r="G73" s="26" t="s">
        <v>72</v>
      </c>
    </row>
    <row r="74" spans="2:7" x14ac:dyDescent="0.35">
      <c r="B74" s="9" t="s">
        <v>369</v>
      </c>
      <c r="C74" s="30">
        <v>92.307692307692307</v>
      </c>
      <c r="D74" s="30">
        <v>74.074074074074076</v>
      </c>
      <c r="E74" s="30">
        <v>55.617977528089888</v>
      </c>
      <c r="F74" s="30">
        <v>44.144144144144143</v>
      </c>
      <c r="G74" s="32">
        <v>59.574468085106382</v>
      </c>
    </row>
    <row r="75" spans="2:7" x14ac:dyDescent="0.35">
      <c r="B75" s="6" t="s">
        <v>370</v>
      </c>
      <c r="C75" s="31">
        <v>3.8461538461538463</v>
      </c>
      <c r="D75" s="31">
        <v>13.888888888888889</v>
      </c>
      <c r="E75" s="31">
        <v>10.674157303370785</v>
      </c>
      <c r="F75" s="31">
        <v>13.513513513513514</v>
      </c>
      <c r="G75" s="33">
        <v>11.82033096926714</v>
      </c>
    </row>
    <row r="76" spans="2:7" x14ac:dyDescent="0.35">
      <c r="B76" s="6" t="s">
        <v>371</v>
      </c>
      <c r="C76" s="31">
        <v>3.8461538461538463</v>
      </c>
      <c r="D76" s="31">
        <v>12.03703703703704</v>
      </c>
      <c r="E76" s="31">
        <v>33.707865168539328</v>
      </c>
      <c r="F76" s="31">
        <v>42.342342342342342</v>
      </c>
      <c r="G76" s="33">
        <v>28.605200945626478</v>
      </c>
    </row>
    <row r="77" spans="2:7" ht="13.15" thickBot="1" x14ac:dyDescent="0.4">
      <c r="B77" s="24" t="s">
        <v>72</v>
      </c>
      <c r="C77" s="25">
        <v>100</v>
      </c>
      <c r="D77" s="25">
        <v>100</v>
      </c>
      <c r="E77" s="25">
        <v>100</v>
      </c>
      <c r="F77" s="25">
        <v>100</v>
      </c>
      <c r="G77" s="29">
        <v>100</v>
      </c>
    </row>
    <row r="80" spans="2:7" x14ac:dyDescent="0.35">
      <c r="B80" s="4" t="s">
        <v>381</v>
      </c>
    </row>
    <row r="81" spans="2:7" ht="13.15" thickBot="1" x14ac:dyDescent="0.4"/>
    <row r="82" spans="2:7" x14ac:dyDescent="0.35">
      <c r="B82" s="7"/>
      <c r="C82" s="8" t="s">
        <v>123</v>
      </c>
      <c r="D82" s="8" t="s">
        <v>124</v>
      </c>
      <c r="E82" s="8" t="s">
        <v>125</v>
      </c>
      <c r="F82" s="8" t="s">
        <v>126</v>
      </c>
      <c r="G82" s="26" t="s">
        <v>72</v>
      </c>
    </row>
    <row r="83" spans="2:7" x14ac:dyDescent="0.35">
      <c r="B83" s="9" t="s">
        <v>369</v>
      </c>
      <c r="C83" s="30">
        <v>5.6737588652482271</v>
      </c>
      <c r="D83" s="30">
        <v>18.912529550827422</v>
      </c>
      <c r="E83" s="30">
        <v>23.404255319148938</v>
      </c>
      <c r="F83" s="30">
        <v>11.583924349881796</v>
      </c>
      <c r="G83" s="32">
        <v>59.574468085106382</v>
      </c>
    </row>
    <row r="84" spans="2:7" x14ac:dyDescent="0.35">
      <c r="B84" s="6" t="s">
        <v>370</v>
      </c>
      <c r="C84" s="31">
        <v>0.2364066193853428</v>
      </c>
      <c r="D84" s="31">
        <v>3.5460992907801421</v>
      </c>
      <c r="E84" s="31">
        <v>4.4917257683215128</v>
      </c>
      <c r="F84" s="31">
        <v>3.5460992907801421</v>
      </c>
      <c r="G84" s="33">
        <v>11.82033096926714</v>
      </c>
    </row>
    <row r="85" spans="2:7" x14ac:dyDescent="0.35">
      <c r="B85" s="6" t="s">
        <v>371</v>
      </c>
      <c r="C85" s="31">
        <v>0.2364066193853428</v>
      </c>
      <c r="D85" s="31">
        <v>3.0732860520094563</v>
      </c>
      <c r="E85" s="31">
        <v>14.184397163120568</v>
      </c>
      <c r="F85" s="31">
        <v>11.111111111111111</v>
      </c>
      <c r="G85" s="33">
        <v>28.605200945626478</v>
      </c>
    </row>
    <row r="86" spans="2:7" ht="13.15" thickBot="1" x14ac:dyDescent="0.4">
      <c r="B86" s="24" t="s">
        <v>72</v>
      </c>
      <c r="C86" s="35">
        <v>6.1465721040189125</v>
      </c>
      <c r="D86" s="35">
        <v>25.531914893617021</v>
      </c>
      <c r="E86" s="35">
        <v>42.080378250591018</v>
      </c>
      <c r="F86" s="35">
        <v>26.24113475177305</v>
      </c>
      <c r="G86" s="36">
        <v>100</v>
      </c>
    </row>
    <row r="89" spans="2:7" x14ac:dyDescent="0.35">
      <c r="B89" s="4" t="s">
        <v>73</v>
      </c>
    </row>
    <row r="90" spans="2:7" ht="13.15" thickBot="1" x14ac:dyDescent="0.4"/>
    <row r="91" spans="2:7" x14ac:dyDescent="0.35">
      <c r="B91" s="13" t="s">
        <v>61</v>
      </c>
      <c r="C91" s="15">
        <v>40.526809230925686</v>
      </c>
    </row>
    <row r="92" spans="2:7" x14ac:dyDescent="0.35">
      <c r="B92" t="s">
        <v>62</v>
      </c>
      <c r="C92" s="16">
        <v>12.59158724374675</v>
      </c>
    </row>
    <row r="93" spans="2:7" x14ac:dyDescent="0.35">
      <c r="B93" t="s">
        <v>63</v>
      </c>
      <c r="C93" s="17">
        <v>6</v>
      </c>
    </row>
    <row r="94" spans="2:7" x14ac:dyDescent="0.35">
      <c r="B94" t="s">
        <v>64</v>
      </c>
      <c r="C94" s="16" t="s">
        <v>100</v>
      </c>
    </row>
    <row r="95" spans="2:7" ht="13.15" thickBot="1" x14ac:dyDescent="0.4">
      <c r="B95" s="14" t="s">
        <v>65</v>
      </c>
      <c r="C95" s="18">
        <v>0.05</v>
      </c>
    </row>
    <row r="97" spans="2:10" x14ac:dyDescent="0.35">
      <c r="B97" s="4" t="s">
        <v>66</v>
      </c>
    </row>
    <row r="98" spans="2:10" x14ac:dyDescent="0.35">
      <c r="B98" s="4" t="s">
        <v>67</v>
      </c>
    </row>
    <row r="99" spans="2:10" x14ac:dyDescent="0.35">
      <c r="B99" s="4" t="s">
        <v>68</v>
      </c>
    </row>
    <row r="100" spans="2:10" ht="12.85" customHeight="1" x14ac:dyDescent="0.35">
      <c r="B100" s="58" t="s">
        <v>101</v>
      </c>
      <c r="C100" s="58"/>
      <c r="D100" s="58"/>
      <c r="E100" s="58"/>
      <c r="F100" s="58"/>
      <c r="G100" s="58"/>
      <c r="H100" s="58"/>
      <c r="I100" s="58"/>
      <c r="J100" s="58"/>
    </row>
    <row r="101" spans="2:10" x14ac:dyDescent="0.35">
      <c r="B101" s="58"/>
      <c r="C101" s="58"/>
      <c r="D101" s="58"/>
      <c r="E101" s="58"/>
      <c r="F101" s="58"/>
      <c r="G101" s="58"/>
      <c r="H101" s="58"/>
      <c r="I101" s="58"/>
      <c r="J101" s="58"/>
    </row>
    <row r="102" spans="2:10" x14ac:dyDescent="0.35">
      <c r="B102" s="4" t="s">
        <v>102</v>
      </c>
    </row>
    <row r="105" spans="2:10" ht="13.15" x14ac:dyDescent="0.4">
      <c r="B105" s="5" t="s">
        <v>128</v>
      </c>
    </row>
    <row r="108" spans="2:10" x14ac:dyDescent="0.35">
      <c r="B108" s="4" t="s">
        <v>74</v>
      </c>
    </row>
    <row r="109" spans="2:10" ht="13.15" thickBot="1" x14ac:dyDescent="0.4"/>
    <row r="110" spans="2:10" x14ac:dyDescent="0.35">
      <c r="B110" s="7" t="s">
        <v>75</v>
      </c>
      <c r="C110" s="8" t="s">
        <v>76</v>
      </c>
    </row>
    <row r="111" spans="2:10" x14ac:dyDescent="0.35">
      <c r="B111" s="9" t="s">
        <v>77</v>
      </c>
      <c r="C111" s="30">
        <v>0.30952877030670095</v>
      </c>
    </row>
    <row r="112" spans="2:10" x14ac:dyDescent="0.35">
      <c r="B112" s="6" t="s">
        <v>78</v>
      </c>
      <c r="C112" s="31">
        <v>0.29568805270552412</v>
      </c>
    </row>
    <row r="113" spans="2:6" x14ac:dyDescent="0.35">
      <c r="B113" s="6" t="s">
        <v>79</v>
      </c>
      <c r="C113" s="31">
        <v>0.21886989245620153</v>
      </c>
    </row>
    <row r="114" spans="2:6" x14ac:dyDescent="0.35">
      <c r="B114" s="6" t="s">
        <v>80</v>
      </c>
      <c r="C114" s="31">
        <v>0.19777127335329497</v>
      </c>
    </row>
    <row r="115" spans="2:6" x14ac:dyDescent="0.35">
      <c r="B115" s="6" t="s">
        <v>81</v>
      </c>
      <c r="C115" s="31">
        <v>6.611246632111413E-2</v>
      </c>
    </row>
    <row r="116" spans="2:6" ht="13.15" thickBot="1" x14ac:dyDescent="0.4">
      <c r="B116" s="10" t="s">
        <v>82</v>
      </c>
      <c r="C116" s="34">
        <v>2.9514098459608177E-2</v>
      </c>
    </row>
    <row r="119" spans="2:6" x14ac:dyDescent="0.35">
      <c r="B119" s="4" t="s">
        <v>83</v>
      </c>
    </row>
    <row r="120" spans="2:6" ht="13.15" thickBot="1" x14ac:dyDescent="0.4"/>
    <row r="121" spans="2:6" x14ac:dyDescent="0.35">
      <c r="B121" s="7" t="s">
        <v>75</v>
      </c>
      <c r="C121" s="8" t="s">
        <v>76</v>
      </c>
      <c r="D121" s="8" t="s">
        <v>84</v>
      </c>
      <c r="E121" s="8" t="s">
        <v>85</v>
      </c>
      <c r="F121" s="8" t="s">
        <v>86</v>
      </c>
    </row>
    <row r="122" spans="2:6" x14ac:dyDescent="0.35">
      <c r="B122" s="9" t="s">
        <v>87</v>
      </c>
      <c r="C122" s="30">
        <v>0.4190964245744242</v>
      </c>
      <c r="D122" s="30">
        <v>5.9649035534816194E-2</v>
      </c>
      <c r="E122" s="30">
        <v>0.30218646321363463</v>
      </c>
      <c r="F122" s="30">
        <v>0.53600638593521377</v>
      </c>
    </row>
    <row r="123" spans="2:6" x14ac:dyDescent="0.35">
      <c r="B123" s="6" t="s">
        <v>88</v>
      </c>
      <c r="C123" s="31">
        <v>0.25928452051876477</v>
      </c>
      <c r="D123" s="31">
        <v>3.8539583838613105E-2</v>
      </c>
      <c r="E123" s="31">
        <v>0.18374832421592119</v>
      </c>
      <c r="F123" s="31">
        <v>0.33482071682160836</v>
      </c>
    </row>
    <row r="124" spans="2:6" x14ac:dyDescent="0.35">
      <c r="B124" s="6" t="s">
        <v>89</v>
      </c>
      <c r="C124" s="31">
        <v>0.23858625488322183</v>
      </c>
      <c r="D124" s="31">
        <v>3.6196582054238632E-2</v>
      </c>
      <c r="E124" s="31">
        <v>0.16764225769346527</v>
      </c>
      <c r="F124" s="31">
        <v>0.30953025207297835</v>
      </c>
    </row>
    <row r="125" spans="2:6" x14ac:dyDescent="0.35">
      <c r="B125" s="6" t="s">
        <v>90</v>
      </c>
      <c r="C125" s="31">
        <v>0.23216733015727994</v>
      </c>
      <c r="D125" s="31">
        <v>3.4638009548264667E-2</v>
      </c>
      <c r="E125" s="31">
        <v>0.16427807894652668</v>
      </c>
      <c r="F125" s="31">
        <v>0.3000565813680332</v>
      </c>
    </row>
    <row r="126" spans="2:6" x14ac:dyDescent="0.35">
      <c r="B126" s="6" t="s">
        <v>91</v>
      </c>
      <c r="C126" s="31">
        <v>0.28956900411053682</v>
      </c>
      <c r="D126" s="31">
        <v>4.3540395987635094E-2</v>
      </c>
      <c r="E126" s="31">
        <v>0.20423139610215979</v>
      </c>
      <c r="F126" s="31">
        <v>0.37490661211891385</v>
      </c>
    </row>
    <row r="127" spans="2:6" x14ac:dyDescent="0.35">
      <c r="B127" s="6" t="s">
        <v>92</v>
      </c>
      <c r="C127" s="31">
        <v>5.8739333859506825E-2</v>
      </c>
      <c r="D127" s="31">
        <v>1.5590354944454418E-2</v>
      </c>
      <c r="E127" s="31">
        <v>2.8182799662180218E-2</v>
      </c>
      <c r="F127" s="31">
        <v>8.9295868056833427E-2</v>
      </c>
    </row>
    <row r="128" spans="2:6" x14ac:dyDescent="0.35">
      <c r="B128" s="6" t="s">
        <v>93</v>
      </c>
      <c r="C128" s="31">
        <v>4.3697447827012313E-2</v>
      </c>
      <c r="D128" s="31">
        <v>1.1454020288461516E-2</v>
      </c>
      <c r="E128" s="31">
        <v>2.1247980583436667E-2</v>
      </c>
      <c r="F128" s="31">
        <v>6.6146915070587953E-2</v>
      </c>
    </row>
    <row r="129" spans="2:6" ht="13.15" thickBot="1" x14ac:dyDescent="0.4">
      <c r="B129" s="10" t="s">
        <v>94</v>
      </c>
      <c r="C129" s="34">
        <v>5.0114010504042364E-2</v>
      </c>
      <c r="D129" s="34">
        <v>1.3176123612006256E-2</v>
      </c>
      <c r="E129" s="34">
        <v>2.4289282768662299E-2</v>
      </c>
      <c r="F129" s="34">
        <v>7.5938738239422432E-2</v>
      </c>
    </row>
  </sheetData>
  <mergeCells count="2">
    <mergeCell ref="B30:J31"/>
    <mergeCell ref="B100:J101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7761" r:id="rId3" name="DD626508">
              <controlPr defaultSize="0" autoFill="0" autoPict="0" macro="[0]!GoToResultsNew1409201815304568">
                <anchor moveWithCells="1">
                  <from>
                    <xdr:col>0</xdr:col>
                    <xdr:colOff>342900</xdr:colOff>
                    <xdr:row>4</xdr:row>
                    <xdr:rowOff>428625</xdr:rowOff>
                  </from>
                  <to>
                    <xdr:col>14</xdr:col>
                    <xdr:colOff>642938</xdr:colOff>
                    <xdr:row>6</xdr:row>
                    <xdr:rowOff>23813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6">
    <tabColor rgb="FF007800"/>
  </sheetPr>
  <dimension ref="B1:J127"/>
  <sheetViews>
    <sheetView zoomScaleNormal="100" workbookViewId="0">
      <selection activeCell="G26" sqref="G26"/>
    </sheetView>
  </sheetViews>
  <sheetFormatPr defaultRowHeight="12.75" x14ac:dyDescent="0.35"/>
  <cols>
    <col min="1" max="1" width="4.86328125" customWidth="1"/>
    <col min="2" max="2" width="9.06640625" customWidth="1"/>
  </cols>
  <sheetData>
    <row r="1" spans="2:5" x14ac:dyDescent="0.35">
      <c r="B1" t="s">
        <v>365</v>
      </c>
    </row>
    <row r="2" spans="2:5" x14ac:dyDescent="0.35">
      <c r="B2" t="s">
        <v>60</v>
      </c>
    </row>
    <row r="3" spans="2:5" x14ac:dyDescent="0.35">
      <c r="B3" t="s">
        <v>363</v>
      </c>
    </row>
    <row r="4" spans="2:5" x14ac:dyDescent="0.35">
      <c r="B4" t="s">
        <v>285</v>
      </c>
    </row>
    <row r="5" spans="2:5" ht="34.25" customHeight="1" x14ac:dyDescent="0.35"/>
    <row r="6" spans="2:5" ht="14.1" customHeight="1" x14ac:dyDescent="0.35"/>
    <row r="9" spans="2:5" ht="13.15" x14ac:dyDescent="0.4">
      <c r="B9" s="5" t="s">
        <v>236</v>
      </c>
    </row>
    <row r="11" spans="2:5" x14ac:dyDescent="0.35">
      <c r="B11" s="4" t="s">
        <v>237</v>
      </c>
    </row>
    <row r="12" spans="2:5" ht="13.15" thickBot="1" x14ac:dyDescent="0.4"/>
    <row r="13" spans="2:5" x14ac:dyDescent="0.35">
      <c r="B13" s="7"/>
      <c r="C13" s="8" t="s">
        <v>139</v>
      </c>
      <c r="D13" s="8" t="s">
        <v>140</v>
      </c>
      <c r="E13" s="8" t="s">
        <v>141</v>
      </c>
    </row>
    <row r="14" spans="2:5" x14ac:dyDescent="0.35">
      <c r="B14" s="9" t="s">
        <v>131</v>
      </c>
      <c r="C14" s="11">
        <v>11</v>
      </c>
      <c r="D14" s="11">
        <v>47</v>
      </c>
      <c r="E14" s="11">
        <v>17</v>
      </c>
    </row>
    <row r="15" spans="2:5" x14ac:dyDescent="0.35">
      <c r="B15" s="6" t="s">
        <v>132</v>
      </c>
      <c r="C15" s="23">
        <v>28</v>
      </c>
      <c r="D15" s="23">
        <v>149</v>
      </c>
      <c r="E15" s="23">
        <v>115</v>
      </c>
    </row>
    <row r="16" spans="2:5" ht="13.15" thickBot="1" x14ac:dyDescent="0.4">
      <c r="B16" s="10" t="s">
        <v>133</v>
      </c>
      <c r="C16" s="12">
        <v>2</v>
      </c>
      <c r="D16" s="12">
        <v>22</v>
      </c>
      <c r="E16" s="12">
        <v>32</v>
      </c>
    </row>
    <row r="19" spans="2:10" x14ac:dyDescent="0.35">
      <c r="B19" s="4" t="s">
        <v>238</v>
      </c>
    </row>
    <row r="20" spans="2:10" ht="13.15" thickBot="1" x14ac:dyDescent="0.4"/>
    <row r="21" spans="2:10" x14ac:dyDescent="0.35">
      <c r="B21" s="13" t="s">
        <v>61</v>
      </c>
      <c r="C21" s="15">
        <v>17.451163303058816</v>
      </c>
    </row>
    <row r="22" spans="2:10" x14ac:dyDescent="0.35">
      <c r="B22" t="s">
        <v>62</v>
      </c>
      <c r="C22" s="16">
        <v>9.4877290367837102</v>
      </c>
    </row>
    <row r="23" spans="2:10" x14ac:dyDescent="0.35">
      <c r="B23" t="s">
        <v>63</v>
      </c>
      <c r="C23" s="17">
        <v>4</v>
      </c>
    </row>
    <row r="24" spans="2:10" x14ac:dyDescent="0.35">
      <c r="B24" t="s">
        <v>64</v>
      </c>
      <c r="C24" s="16">
        <v>1.5792235861558984E-3</v>
      </c>
    </row>
    <row r="25" spans="2:10" ht="13.15" thickBot="1" x14ac:dyDescent="0.4">
      <c r="B25" s="14" t="s">
        <v>65</v>
      </c>
      <c r="C25" s="18">
        <v>0.05</v>
      </c>
    </row>
    <row r="27" spans="2:10" x14ac:dyDescent="0.35">
      <c r="B27" s="4" t="s">
        <v>66</v>
      </c>
    </row>
    <row r="28" spans="2:10" x14ac:dyDescent="0.35">
      <c r="B28" s="4" t="s">
        <v>67</v>
      </c>
    </row>
    <row r="29" spans="2:10" x14ac:dyDescent="0.35">
      <c r="B29" s="4" t="s">
        <v>68</v>
      </c>
    </row>
    <row r="30" spans="2:10" ht="12.85" customHeight="1" x14ac:dyDescent="0.35">
      <c r="B30" s="58" t="s">
        <v>101</v>
      </c>
      <c r="C30" s="58"/>
      <c r="D30" s="58"/>
      <c r="E30" s="58"/>
      <c r="F30" s="58"/>
      <c r="G30" s="58"/>
      <c r="H30" s="58"/>
      <c r="I30" s="58"/>
      <c r="J30" s="58"/>
    </row>
    <row r="31" spans="2:10" x14ac:dyDescent="0.35">
      <c r="B31" s="58"/>
      <c r="C31" s="58"/>
      <c r="D31" s="58"/>
      <c r="E31" s="58"/>
      <c r="F31" s="58"/>
      <c r="G31" s="58"/>
      <c r="H31" s="58"/>
      <c r="I31" s="58"/>
      <c r="J31" s="58"/>
    </row>
    <row r="32" spans="2:10" x14ac:dyDescent="0.35">
      <c r="B32" s="4" t="s">
        <v>364</v>
      </c>
    </row>
    <row r="35" spans="2:6" x14ac:dyDescent="0.35">
      <c r="B35" s="4" t="s">
        <v>240</v>
      </c>
    </row>
    <row r="36" spans="2:6" ht="13.15" thickBot="1" x14ac:dyDescent="0.4"/>
    <row r="37" spans="2:6" x14ac:dyDescent="0.35">
      <c r="B37" s="7"/>
      <c r="C37" s="8" t="s">
        <v>139</v>
      </c>
      <c r="D37" s="8" t="s">
        <v>140</v>
      </c>
      <c r="E37" s="8" t="s">
        <v>141</v>
      </c>
    </row>
    <row r="38" spans="2:6" ht="13.15" x14ac:dyDescent="0.4">
      <c r="B38" s="9" t="s">
        <v>131</v>
      </c>
      <c r="C38" s="20" t="s">
        <v>69</v>
      </c>
      <c r="D38" s="40" t="s">
        <v>69</v>
      </c>
      <c r="E38" s="40" t="s">
        <v>70</v>
      </c>
    </row>
    <row r="39" spans="2:6" x14ac:dyDescent="0.35">
      <c r="B39" s="6" t="s">
        <v>132</v>
      </c>
      <c r="C39" s="38" t="s">
        <v>70</v>
      </c>
      <c r="D39" s="38" t="s">
        <v>70</v>
      </c>
      <c r="E39" s="38" t="s">
        <v>69</v>
      </c>
    </row>
    <row r="40" spans="2:6" ht="13.5" thickBot="1" x14ac:dyDescent="0.45">
      <c r="B40" s="10" t="s">
        <v>133</v>
      </c>
      <c r="C40" s="37" t="s">
        <v>70</v>
      </c>
      <c r="D40" s="37" t="s">
        <v>70</v>
      </c>
      <c r="E40" s="37" t="s">
        <v>69</v>
      </c>
    </row>
    <row r="41" spans="2:6" x14ac:dyDescent="0.35">
      <c r="B41" s="22" t="s">
        <v>71</v>
      </c>
    </row>
    <row r="44" spans="2:6" x14ac:dyDescent="0.35">
      <c r="B44" s="4" t="s">
        <v>241</v>
      </c>
    </row>
    <row r="45" spans="2:6" ht="13.15" thickBot="1" x14ac:dyDescent="0.4"/>
    <row r="46" spans="2:6" x14ac:dyDescent="0.35">
      <c r="B46" s="7"/>
      <c r="C46" s="8" t="s">
        <v>139</v>
      </c>
      <c r="D46" s="8" t="s">
        <v>140</v>
      </c>
      <c r="E46" s="8" t="s">
        <v>141</v>
      </c>
      <c r="F46" s="26" t="s">
        <v>72</v>
      </c>
    </row>
    <row r="47" spans="2:6" x14ac:dyDescent="0.35">
      <c r="B47" s="9" t="s">
        <v>131</v>
      </c>
      <c r="C47" s="11">
        <v>11</v>
      </c>
      <c r="D47" s="11">
        <v>47</v>
      </c>
      <c r="E47" s="11">
        <v>17</v>
      </c>
      <c r="F47" s="27">
        <v>75</v>
      </c>
    </row>
    <row r="48" spans="2:6" x14ac:dyDescent="0.35">
      <c r="B48" s="6" t="s">
        <v>132</v>
      </c>
      <c r="C48" s="23">
        <v>28</v>
      </c>
      <c r="D48" s="23">
        <v>149</v>
      </c>
      <c r="E48" s="23">
        <v>115</v>
      </c>
      <c r="F48" s="28">
        <v>292</v>
      </c>
    </row>
    <row r="49" spans="2:6" x14ac:dyDescent="0.35">
      <c r="B49" s="6" t="s">
        <v>133</v>
      </c>
      <c r="C49" s="23">
        <v>2</v>
      </c>
      <c r="D49" s="23">
        <v>22</v>
      </c>
      <c r="E49" s="23">
        <v>32</v>
      </c>
      <c r="F49" s="28">
        <v>56</v>
      </c>
    </row>
    <row r="50" spans="2:6" ht="13.15" thickBot="1" x14ac:dyDescent="0.4">
      <c r="B50" s="24" t="s">
        <v>72</v>
      </c>
      <c r="C50" s="25">
        <v>41</v>
      </c>
      <c r="D50" s="25">
        <v>218</v>
      </c>
      <c r="E50" s="25">
        <v>164</v>
      </c>
      <c r="F50" s="29">
        <v>423</v>
      </c>
    </row>
    <row r="53" spans="2:6" x14ac:dyDescent="0.35">
      <c r="B53" s="4" t="s">
        <v>242</v>
      </c>
    </row>
    <row r="54" spans="2:6" ht="13.15" thickBot="1" x14ac:dyDescent="0.4"/>
    <row r="55" spans="2:6" x14ac:dyDescent="0.35">
      <c r="B55" s="7"/>
      <c r="C55" s="8" t="s">
        <v>139</v>
      </c>
      <c r="D55" s="8" t="s">
        <v>140</v>
      </c>
      <c r="E55" s="8" t="s">
        <v>141</v>
      </c>
      <c r="F55" s="26" t="s">
        <v>72</v>
      </c>
    </row>
    <row r="56" spans="2:6" x14ac:dyDescent="0.35">
      <c r="B56" s="9" t="s">
        <v>131</v>
      </c>
      <c r="C56" s="30">
        <v>7.2695035460992905</v>
      </c>
      <c r="D56" s="30">
        <v>38.652482269503544</v>
      </c>
      <c r="E56" s="30">
        <v>29.078014184397162</v>
      </c>
      <c r="F56" s="32">
        <v>75</v>
      </c>
    </row>
    <row r="57" spans="2:6" x14ac:dyDescent="0.35">
      <c r="B57" s="6" t="s">
        <v>132</v>
      </c>
      <c r="C57" s="31">
        <v>28.302600472813239</v>
      </c>
      <c r="D57" s="31">
        <v>150.48699763593382</v>
      </c>
      <c r="E57" s="31">
        <v>113.21040189125296</v>
      </c>
      <c r="F57" s="33">
        <v>292</v>
      </c>
    </row>
    <row r="58" spans="2:6" x14ac:dyDescent="0.35">
      <c r="B58" s="6" t="s">
        <v>133</v>
      </c>
      <c r="C58" s="31">
        <v>5.4278959810874703</v>
      </c>
      <c r="D58" s="31">
        <v>28.860520094562649</v>
      </c>
      <c r="E58" s="31">
        <v>21.711583924349881</v>
      </c>
      <c r="F58" s="33">
        <v>56</v>
      </c>
    </row>
    <row r="59" spans="2:6" ht="13.15" thickBot="1" x14ac:dyDescent="0.4">
      <c r="B59" s="24" t="s">
        <v>72</v>
      </c>
      <c r="C59" s="25">
        <v>41</v>
      </c>
      <c r="D59" s="25">
        <v>218</v>
      </c>
      <c r="E59" s="25">
        <v>164</v>
      </c>
      <c r="F59" s="29">
        <v>423</v>
      </c>
    </row>
    <row r="62" spans="2:6" x14ac:dyDescent="0.35">
      <c r="B62" s="4" t="s">
        <v>243</v>
      </c>
    </row>
    <row r="63" spans="2:6" ht="13.15" thickBot="1" x14ac:dyDescent="0.4"/>
    <row r="64" spans="2:6" x14ac:dyDescent="0.35">
      <c r="B64" s="7"/>
      <c r="C64" s="8" t="s">
        <v>139</v>
      </c>
      <c r="D64" s="8" t="s">
        <v>140</v>
      </c>
      <c r="E64" s="8" t="s">
        <v>141</v>
      </c>
      <c r="F64" s="26" t="s">
        <v>72</v>
      </c>
    </row>
    <row r="65" spans="2:6" x14ac:dyDescent="0.35">
      <c r="B65" s="9" t="s">
        <v>131</v>
      </c>
      <c r="C65" s="30">
        <v>14.666666666666666</v>
      </c>
      <c r="D65" s="30">
        <v>62.666666666666671</v>
      </c>
      <c r="E65" s="30">
        <v>22.666666666666664</v>
      </c>
      <c r="F65" s="32">
        <v>100</v>
      </c>
    </row>
    <row r="66" spans="2:6" x14ac:dyDescent="0.35">
      <c r="B66" s="6" t="s">
        <v>132</v>
      </c>
      <c r="C66" s="31">
        <v>9.5890410958904102</v>
      </c>
      <c r="D66" s="31">
        <v>51.027397260273979</v>
      </c>
      <c r="E66" s="31">
        <v>39.38356164383562</v>
      </c>
      <c r="F66" s="33">
        <v>100</v>
      </c>
    </row>
    <row r="67" spans="2:6" x14ac:dyDescent="0.35">
      <c r="B67" s="6" t="s">
        <v>133</v>
      </c>
      <c r="C67" s="31">
        <v>3.5714285714285712</v>
      </c>
      <c r="D67" s="31">
        <v>39.285714285714285</v>
      </c>
      <c r="E67" s="31">
        <v>57.142857142857139</v>
      </c>
      <c r="F67" s="33">
        <v>100</v>
      </c>
    </row>
    <row r="68" spans="2:6" ht="13.15" thickBot="1" x14ac:dyDescent="0.4">
      <c r="B68" s="24" t="s">
        <v>72</v>
      </c>
      <c r="C68" s="25">
        <v>9.6926713947990546</v>
      </c>
      <c r="D68" s="25">
        <v>51.536643026004725</v>
      </c>
      <c r="E68" s="25">
        <v>38.770685579196218</v>
      </c>
      <c r="F68" s="29">
        <v>100</v>
      </c>
    </row>
    <row r="71" spans="2:6" x14ac:dyDescent="0.35">
      <c r="B71" s="4" t="s">
        <v>244</v>
      </c>
    </row>
    <row r="72" spans="2:6" ht="13.15" thickBot="1" x14ac:dyDescent="0.4"/>
    <row r="73" spans="2:6" x14ac:dyDescent="0.35">
      <c r="B73" s="7"/>
      <c r="C73" s="8" t="s">
        <v>139</v>
      </c>
      <c r="D73" s="8" t="s">
        <v>140</v>
      </c>
      <c r="E73" s="8" t="s">
        <v>141</v>
      </c>
      <c r="F73" s="26" t="s">
        <v>72</v>
      </c>
    </row>
    <row r="74" spans="2:6" x14ac:dyDescent="0.35">
      <c r="B74" s="9" t="s">
        <v>131</v>
      </c>
      <c r="C74" s="30">
        <v>26.829268292682929</v>
      </c>
      <c r="D74" s="30">
        <v>21.559633027522938</v>
      </c>
      <c r="E74" s="30">
        <v>10.365853658536585</v>
      </c>
      <c r="F74" s="32">
        <v>17.730496453900709</v>
      </c>
    </row>
    <row r="75" spans="2:6" x14ac:dyDescent="0.35">
      <c r="B75" s="6" t="s">
        <v>132</v>
      </c>
      <c r="C75" s="31">
        <v>68.292682926829272</v>
      </c>
      <c r="D75" s="31">
        <v>68.348623853211009</v>
      </c>
      <c r="E75" s="31">
        <v>70.121951219512198</v>
      </c>
      <c r="F75" s="33">
        <v>69.030732860520089</v>
      </c>
    </row>
    <row r="76" spans="2:6" x14ac:dyDescent="0.35">
      <c r="B76" s="6" t="s">
        <v>133</v>
      </c>
      <c r="C76" s="31">
        <v>4.8780487804878048</v>
      </c>
      <c r="D76" s="31">
        <v>10.091743119266056</v>
      </c>
      <c r="E76" s="31">
        <v>19.512195121951219</v>
      </c>
      <c r="F76" s="33">
        <v>13.238770685579196</v>
      </c>
    </row>
    <row r="77" spans="2:6" ht="13.15" thickBot="1" x14ac:dyDescent="0.4">
      <c r="B77" s="24" t="s">
        <v>72</v>
      </c>
      <c r="C77" s="25">
        <v>100</v>
      </c>
      <c r="D77" s="25">
        <v>100</v>
      </c>
      <c r="E77" s="25">
        <v>100</v>
      </c>
      <c r="F77" s="29">
        <v>100</v>
      </c>
    </row>
    <row r="80" spans="2:6" x14ac:dyDescent="0.35">
      <c r="B80" s="4" t="s">
        <v>245</v>
      </c>
    </row>
    <row r="81" spans="2:6" ht="13.15" thickBot="1" x14ac:dyDescent="0.4"/>
    <row r="82" spans="2:6" x14ac:dyDescent="0.35">
      <c r="B82" s="7"/>
      <c r="C82" s="8" t="s">
        <v>139</v>
      </c>
      <c r="D82" s="8" t="s">
        <v>140</v>
      </c>
      <c r="E82" s="8" t="s">
        <v>141</v>
      </c>
      <c r="F82" s="26" t="s">
        <v>72</v>
      </c>
    </row>
    <row r="83" spans="2:6" x14ac:dyDescent="0.35">
      <c r="B83" s="9" t="s">
        <v>131</v>
      </c>
      <c r="C83" s="30">
        <v>2.6004728132387704</v>
      </c>
      <c r="D83" s="30">
        <v>11.111111111111111</v>
      </c>
      <c r="E83" s="30">
        <v>4.0189125295508275</v>
      </c>
      <c r="F83" s="32">
        <v>17.730496453900709</v>
      </c>
    </row>
    <row r="84" spans="2:6" x14ac:dyDescent="0.35">
      <c r="B84" s="6" t="s">
        <v>132</v>
      </c>
      <c r="C84" s="31">
        <v>6.6193853427895979</v>
      </c>
      <c r="D84" s="31">
        <v>35.224586288416077</v>
      </c>
      <c r="E84" s="31">
        <v>27.186761229314421</v>
      </c>
      <c r="F84" s="33">
        <v>69.030732860520089</v>
      </c>
    </row>
    <row r="85" spans="2:6" x14ac:dyDescent="0.35">
      <c r="B85" s="6" t="s">
        <v>133</v>
      </c>
      <c r="C85" s="31">
        <v>0.4728132387706856</v>
      </c>
      <c r="D85" s="31">
        <v>5.2009456264775409</v>
      </c>
      <c r="E85" s="31">
        <v>7.5650118203309695</v>
      </c>
      <c r="F85" s="33">
        <v>13.238770685579196</v>
      </c>
    </row>
    <row r="86" spans="2:6" ht="13.15" thickBot="1" x14ac:dyDescent="0.4">
      <c r="B86" s="24" t="s">
        <v>72</v>
      </c>
      <c r="C86" s="35">
        <v>9.6926713947990546</v>
      </c>
      <c r="D86" s="35">
        <v>51.536643026004725</v>
      </c>
      <c r="E86" s="35">
        <v>38.770685579196218</v>
      </c>
      <c r="F86" s="36">
        <v>100</v>
      </c>
    </row>
    <row r="89" spans="2:6" x14ac:dyDescent="0.35">
      <c r="B89" s="4" t="s">
        <v>73</v>
      </c>
    </row>
    <row r="90" spans="2:6" ht="13.15" thickBot="1" x14ac:dyDescent="0.4"/>
    <row r="91" spans="2:6" x14ac:dyDescent="0.35">
      <c r="B91" s="13" t="s">
        <v>61</v>
      </c>
      <c r="C91" s="15">
        <v>17.45116330305882</v>
      </c>
    </row>
    <row r="92" spans="2:6" x14ac:dyDescent="0.35">
      <c r="B92" t="s">
        <v>62</v>
      </c>
      <c r="C92" s="16">
        <v>9.4877290367837102</v>
      </c>
    </row>
    <row r="93" spans="2:6" x14ac:dyDescent="0.35">
      <c r="B93" t="s">
        <v>63</v>
      </c>
      <c r="C93" s="17">
        <v>4</v>
      </c>
    </row>
    <row r="94" spans="2:6" x14ac:dyDescent="0.35">
      <c r="B94" t="s">
        <v>64</v>
      </c>
      <c r="C94" s="16">
        <v>1.5792235861558956E-3</v>
      </c>
    </row>
    <row r="95" spans="2:6" ht="13.15" thickBot="1" x14ac:dyDescent="0.4">
      <c r="B95" s="14" t="s">
        <v>65</v>
      </c>
      <c r="C95" s="18">
        <v>0.05</v>
      </c>
    </row>
    <row r="97" spans="2:10" x14ac:dyDescent="0.35">
      <c r="B97" s="4" t="s">
        <v>66</v>
      </c>
    </row>
    <row r="98" spans="2:10" x14ac:dyDescent="0.35">
      <c r="B98" s="4" t="s">
        <v>67</v>
      </c>
    </row>
    <row r="99" spans="2:10" x14ac:dyDescent="0.35">
      <c r="B99" s="4" t="s">
        <v>68</v>
      </c>
    </row>
    <row r="100" spans="2:10" ht="12.85" customHeight="1" x14ac:dyDescent="0.35">
      <c r="B100" s="58" t="s">
        <v>101</v>
      </c>
      <c r="C100" s="58"/>
      <c r="D100" s="58"/>
      <c r="E100" s="58"/>
      <c r="F100" s="58"/>
      <c r="G100" s="58"/>
      <c r="H100" s="58"/>
      <c r="I100" s="58"/>
      <c r="J100" s="58"/>
    </row>
    <row r="101" spans="2:10" x14ac:dyDescent="0.35">
      <c r="B101" s="58"/>
      <c r="C101" s="58"/>
      <c r="D101" s="58"/>
      <c r="E101" s="58"/>
      <c r="F101" s="58"/>
      <c r="G101" s="58"/>
      <c r="H101" s="58"/>
      <c r="I101" s="58"/>
      <c r="J101" s="58"/>
    </row>
    <row r="102" spans="2:10" x14ac:dyDescent="0.35">
      <c r="B102" s="4" t="s">
        <v>364</v>
      </c>
    </row>
    <row r="105" spans="2:10" x14ac:dyDescent="0.35">
      <c r="B105" s="4" t="s">
        <v>74</v>
      </c>
    </row>
    <row r="106" spans="2:10" ht="13.15" thickBot="1" x14ac:dyDescent="0.4"/>
    <row r="107" spans="2:10" x14ac:dyDescent="0.35">
      <c r="B107" s="7" t="s">
        <v>75</v>
      </c>
      <c r="C107" s="8" t="s">
        <v>76</v>
      </c>
    </row>
    <row r="108" spans="2:10" x14ac:dyDescent="0.35">
      <c r="B108" s="9" t="s">
        <v>77</v>
      </c>
      <c r="C108" s="30">
        <v>0.20311500488190645</v>
      </c>
    </row>
    <row r="109" spans="2:10" x14ac:dyDescent="0.35">
      <c r="B109" s="6" t="s">
        <v>78</v>
      </c>
      <c r="C109" s="31">
        <v>0.1990505173025687</v>
      </c>
    </row>
    <row r="110" spans="2:10" x14ac:dyDescent="0.35">
      <c r="B110" s="6" t="s">
        <v>79</v>
      </c>
      <c r="C110" s="31">
        <v>0.14362399731273476</v>
      </c>
    </row>
    <row r="111" spans="2:10" x14ac:dyDescent="0.35">
      <c r="B111" s="6" t="s">
        <v>80</v>
      </c>
      <c r="C111" s="31">
        <v>0.14362399731273476</v>
      </c>
    </row>
    <row r="112" spans="2:10" x14ac:dyDescent="0.35">
      <c r="B112" s="6" t="s">
        <v>81</v>
      </c>
      <c r="C112" s="31">
        <v>1.3593203666064597E-2</v>
      </c>
    </row>
    <row r="113" spans="2:6" x14ac:dyDescent="0.35">
      <c r="B113" s="6" t="s">
        <v>82</v>
      </c>
      <c r="C113" s="31">
        <v>2.4760349907359598E-2</v>
      </c>
    </row>
    <row r="114" spans="2:6" ht="13.15" thickBot="1" x14ac:dyDescent="0.4">
      <c r="B114" s="10" t="s">
        <v>97</v>
      </c>
      <c r="C114" s="34">
        <v>5.145902498689503E-2</v>
      </c>
    </row>
    <row r="117" spans="2:6" x14ac:dyDescent="0.35">
      <c r="B117" s="4" t="s">
        <v>83</v>
      </c>
    </row>
    <row r="118" spans="2:6" ht="13.15" thickBot="1" x14ac:dyDescent="0.4"/>
    <row r="119" spans="2:6" x14ac:dyDescent="0.35">
      <c r="B119" s="7" t="s">
        <v>75</v>
      </c>
      <c r="C119" s="8" t="s">
        <v>76</v>
      </c>
      <c r="D119" s="8" t="s">
        <v>84</v>
      </c>
      <c r="E119" s="8" t="s">
        <v>85</v>
      </c>
      <c r="F119" s="8" t="s">
        <v>86</v>
      </c>
    </row>
    <row r="120" spans="2:6" x14ac:dyDescent="0.35">
      <c r="B120" s="9" t="s">
        <v>87</v>
      </c>
      <c r="C120" s="30">
        <v>0.35821259970698355</v>
      </c>
      <c r="D120" s="30">
        <v>7.7086957782210058E-2</v>
      </c>
      <c r="E120" s="30">
        <v>0.20712493877609223</v>
      </c>
      <c r="F120" s="30">
        <v>0.50930026063787492</v>
      </c>
    </row>
    <row r="121" spans="2:6" x14ac:dyDescent="0.35">
      <c r="B121" s="6" t="s">
        <v>88</v>
      </c>
      <c r="C121" s="31">
        <v>0.18840463805465366</v>
      </c>
      <c r="D121" s="31">
        <v>4.2230399071465689E-2</v>
      </c>
      <c r="E121" s="31">
        <v>0.10563457682182718</v>
      </c>
      <c r="F121" s="31">
        <v>0.27117469928748011</v>
      </c>
    </row>
    <row r="122" spans="2:6" x14ac:dyDescent="0.35">
      <c r="B122" s="6" t="s">
        <v>89</v>
      </c>
      <c r="C122" s="31">
        <v>0.14757808963331825</v>
      </c>
      <c r="D122" s="31">
        <v>3.3966595900359192E-2</v>
      </c>
      <c r="E122" s="31">
        <v>8.1004784991188405E-2</v>
      </c>
      <c r="F122" s="31">
        <v>0.2141513942754481</v>
      </c>
    </row>
    <row r="123" spans="2:6" x14ac:dyDescent="0.35">
      <c r="B123" s="6" t="s">
        <v>90</v>
      </c>
      <c r="C123" s="31">
        <v>0.17119850624343563</v>
      </c>
      <c r="D123" s="31">
        <v>3.9209878968266373E-2</v>
      </c>
      <c r="E123" s="31">
        <v>9.434855562745903E-2</v>
      </c>
      <c r="F123" s="31">
        <v>0.24804845685941224</v>
      </c>
    </row>
    <row r="124" spans="2:6" x14ac:dyDescent="0.35">
      <c r="B124" s="6" t="s">
        <v>91</v>
      </c>
      <c r="C124" s="31">
        <v>0.20734005464995756</v>
      </c>
      <c r="D124" s="31">
        <v>4.6142056827670842E-2</v>
      </c>
      <c r="E124" s="31">
        <v>0.11690328509512223</v>
      </c>
      <c r="F124" s="31">
        <v>0.2977768242047929</v>
      </c>
    </row>
    <row r="125" spans="2:6" x14ac:dyDescent="0.35">
      <c r="B125" s="6" t="s">
        <v>92</v>
      </c>
      <c r="C125" s="31">
        <v>2.5879227227096274E-2</v>
      </c>
      <c r="D125" s="31">
        <v>1.1569389763639599E-2</v>
      </c>
      <c r="E125" s="31">
        <v>3.2036399672562971E-3</v>
      </c>
      <c r="F125" s="31">
        <v>4.855481448693625E-2</v>
      </c>
    </row>
    <row r="126" spans="2:6" x14ac:dyDescent="0.35">
      <c r="B126" s="6" t="s">
        <v>93</v>
      </c>
      <c r="C126" s="31">
        <v>2.2975288731509485E-2</v>
      </c>
      <c r="D126" s="31">
        <v>1.0357341602144717E-2</v>
      </c>
      <c r="E126" s="31">
        <v>2.675272215727463E-3</v>
      </c>
      <c r="F126" s="31">
        <v>4.3275305247291507E-2</v>
      </c>
    </row>
    <row r="127" spans="2:6" ht="13.15" thickBot="1" x14ac:dyDescent="0.4">
      <c r="B127" s="10" t="s">
        <v>94</v>
      </c>
      <c r="C127" s="34">
        <v>2.434095215249563E-2</v>
      </c>
      <c r="D127" s="34">
        <v>1.0914847769173699E-2</v>
      </c>
      <c r="E127" s="34">
        <v>2.9482436281778324E-3</v>
      </c>
      <c r="F127" s="34">
        <v>4.5733660676813427E-2</v>
      </c>
    </row>
  </sheetData>
  <mergeCells count="2">
    <mergeCell ref="B30:J31"/>
    <mergeCell ref="B100:J101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1617" r:id="rId3" name="DD221058">
              <controlPr defaultSize="0" autoFill="0" autoPict="0" macro="[0]!GoToResultsNew1409201815103958">
                <anchor moveWithCells="1">
                  <from>
                    <xdr:col>0</xdr:col>
                    <xdr:colOff>342900</xdr:colOff>
                    <xdr:row>4</xdr:row>
                    <xdr:rowOff>428625</xdr:rowOff>
                  </from>
                  <to>
                    <xdr:col>7</xdr:col>
                    <xdr:colOff>642938</xdr:colOff>
                    <xdr:row>6</xdr:row>
                    <xdr:rowOff>23813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2">
    <tabColor rgb="FF007800"/>
  </sheetPr>
  <dimension ref="B1:J127"/>
  <sheetViews>
    <sheetView zoomScaleNormal="100" workbookViewId="0">
      <selection activeCell="F25" sqref="F25"/>
    </sheetView>
  </sheetViews>
  <sheetFormatPr defaultRowHeight="12.75" x14ac:dyDescent="0.35"/>
  <cols>
    <col min="1" max="1" width="4.86328125" customWidth="1"/>
    <col min="2" max="2" width="9.06640625" customWidth="1"/>
  </cols>
  <sheetData>
    <row r="1" spans="2:5" x14ac:dyDescent="0.35">
      <c r="B1" t="s">
        <v>362</v>
      </c>
    </row>
    <row r="2" spans="2:5" x14ac:dyDescent="0.35">
      <c r="B2" t="s">
        <v>60</v>
      </c>
    </row>
    <row r="3" spans="2:5" x14ac:dyDescent="0.35">
      <c r="B3" t="s">
        <v>325</v>
      </c>
    </row>
    <row r="4" spans="2:5" x14ac:dyDescent="0.35">
      <c r="B4" t="s">
        <v>285</v>
      </c>
    </row>
    <row r="5" spans="2:5" ht="34.25" customHeight="1" x14ac:dyDescent="0.35"/>
    <row r="6" spans="2:5" ht="14.1" customHeight="1" x14ac:dyDescent="0.35"/>
    <row r="9" spans="2:5" ht="13.15" x14ac:dyDescent="0.4">
      <c r="B9" s="5" t="s">
        <v>353</v>
      </c>
    </row>
    <row r="11" spans="2:5" x14ac:dyDescent="0.35">
      <c r="B11" s="4" t="s">
        <v>354</v>
      </c>
    </row>
    <row r="12" spans="2:5" ht="13.15" thickBot="1" x14ac:dyDescent="0.4"/>
    <row r="13" spans="2:5" x14ac:dyDescent="0.35">
      <c r="B13" s="7"/>
      <c r="C13" s="8" t="s">
        <v>139</v>
      </c>
      <c r="D13" s="8" t="s">
        <v>140</v>
      </c>
      <c r="E13" s="8" t="s">
        <v>141</v>
      </c>
    </row>
    <row r="14" spans="2:5" x14ac:dyDescent="0.35">
      <c r="B14" s="9" t="s">
        <v>106</v>
      </c>
      <c r="C14" s="11">
        <v>8</v>
      </c>
      <c r="D14" s="11">
        <v>62</v>
      </c>
      <c r="E14" s="11">
        <v>86</v>
      </c>
    </row>
    <row r="15" spans="2:5" x14ac:dyDescent="0.35">
      <c r="B15" s="6" t="s">
        <v>107</v>
      </c>
      <c r="C15" s="23">
        <v>20</v>
      </c>
      <c r="D15" s="23">
        <v>109</v>
      </c>
      <c r="E15" s="23">
        <v>69</v>
      </c>
    </row>
    <row r="16" spans="2:5" ht="13.15" thickBot="1" x14ac:dyDescent="0.4">
      <c r="B16" s="10" t="s">
        <v>108</v>
      </c>
      <c r="C16" s="12">
        <v>13</v>
      </c>
      <c r="D16" s="12">
        <v>47</v>
      </c>
      <c r="E16" s="12">
        <v>9</v>
      </c>
    </row>
    <row r="19" spans="2:10" x14ac:dyDescent="0.35">
      <c r="B19" s="4" t="s">
        <v>355</v>
      </c>
    </row>
    <row r="20" spans="2:10" ht="13.15" thickBot="1" x14ac:dyDescent="0.4"/>
    <row r="21" spans="2:10" x14ac:dyDescent="0.35">
      <c r="B21" s="13" t="s">
        <v>61</v>
      </c>
      <c r="C21" s="15">
        <v>41.040171767728516</v>
      </c>
    </row>
    <row r="22" spans="2:10" x14ac:dyDescent="0.35">
      <c r="B22" t="s">
        <v>62</v>
      </c>
      <c r="C22" s="16">
        <v>9.4877290367837102</v>
      </c>
    </row>
    <row r="23" spans="2:10" x14ac:dyDescent="0.35">
      <c r="B23" t="s">
        <v>63</v>
      </c>
      <c r="C23" s="17">
        <v>4</v>
      </c>
    </row>
    <row r="24" spans="2:10" x14ac:dyDescent="0.35">
      <c r="B24" t="s">
        <v>64</v>
      </c>
      <c r="C24" s="16" t="s">
        <v>100</v>
      </c>
    </row>
    <row r="25" spans="2:10" ht="13.15" thickBot="1" x14ac:dyDescent="0.4">
      <c r="B25" s="14" t="s">
        <v>65</v>
      </c>
      <c r="C25" s="18">
        <v>0.05</v>
      </c>
    </row>
    <row r="27" spans="2:10" x14ac:dyDescent="0.35">
      <c r="B27" s="4" t="s">
        <v>66</v>
      </c>
    </row>
    <row r="28" spans="2:10" x14ac:dyDescent="0.35">
      <c r="B28" s="4" t="s">
        <v>67</v>
      </c>
    </row>
    <row r="29" spans="2:10" x14ac:dyDescent="0.35">
      <c r="B29" s="4" t="s">
        <v>68</v>
      </c>
    </row>
    <row r="30" spans="2:10" ht="12.85" customHeight="1" x14ac:dyDescent="0.35">
      <c r="B30" s="58" t="s">
        <v>101</v>
      </c>
      <c r="C30" s="58"/>
      <c r="D30" s="58"/>
      <c r="E30" s="58"/>
      <c r="F30" s="58"/>
      <c r="G30" s="58"/>
      <c r="H30" s="58"/>
      <c r="I30" s="58"/>
      <c r="J30" s="58"/>
    </row>
    <row r="31" spans="2:10" x14ac:dyDescent="0.35">
      <c r="B31" s="58"/>
      <c r="C31" s="58"/>
      <c r="D31" s="58"/>
      <c r="E31" s="58"/>
      <c r="F31" s="58"/>
      <c r="G31" s="58"/>
      <c r="H31" s="58"/>
      <c r="I31" s="58"/>
      <c r="J31" s="58"/>
    </row>
    <row r="32" spans="2:10" x14ac:dyDescent="0.35">
      <c r="B32" s="4" t="s">
        <v>102</v>
      </c>
    </row>
    <row r="35" spans="2:6" x14ac:dyDescent="0.35">
      <c r="B35" s="4" t="s">
        <v>356</v>
      </c>
    </row>
    <row r="36" spans="2:6" ht="13.15" thickBot="1" x14ac:dyDescent="0.4"/>
    <row r="37" spans="2:6" x14ac:dyDescent="0.35">
      <c r="B37" s="7"/>
      <c r="C37" s="8" t="s">
        <v>139</v>
      </c>
      <c r="D37" s="8" t="s">
        <v>140</v>
      </c>
      <c r="E37" s="8" t="s">
        <v>141</v>
      </c>
    </row>
    <row r="38" spans="2:6" ht="13.15" x14ac:dyDescent="0.4">
      <c r="B38" s="9" t="s">
        <v>106</v>
      </c>
      <c r="C38" s="40" t="s">
        <v>70</v>
      </c>
      <c r="D38" s="40" t="s">
        <v>70</v>
      </c>
      <c r="E38" s="40" t="s">
        <v>69</v>
      </c>
    </row>
    <row r="39" spans="2:6" x14ac:dyDescent="0.35">
      <c r="B39" s="6" t="s">
        <v>107</v>
      </c>
      <c r="C39" s="38" t="s">
        <v>69</v>
      </c>
      <c r="D39" s="38" t="s">
        <v>69</v>
      </c>
      <c r="E39" s="38" t="s">
        <v>70</v>
      </c>
    </row>
    <row r="40" spans="2:6" ht="13.5" thickBot="1" x14ac:dyDescent="0.45">
      <c r="B40" s="10" t="s">
        <v>108</v>
      </c>
      <c r="C40" s="37" t="s">
        <v>69</v>
      </c>
      <c r="D40" s="37" t="s">
        <v>69</v>
      </c>
      <c r="E40" s="37" t="s">
        <v>70</v>
      </c>
    </row>
    <row r="41" spans="2:6" x14ac:dyDescent="0.35">
      <c r="B41" s="22" t="s">
        <v>71</v>
      </c>
    </row>
    <row r="44" spans="2:6" x14ac:dyDescent="0.35">
      <c r="B44" s="4" t="s">
        <v>357</v>
      </c>
    </row>
    <row r="45" spans="2:6" ht="13.15" thickBot="1" x14ac:dyDescent="0.4"/>
    <row r="46" spans="2:6" x14ac:dyDescent="0.35">
      <c r="B46" s="7"/>
      <c r="C46" s="8" t="s">
        <v>139</v>
      </c>
      <c r="D46" s="8" t="s">
        <v>140</v>
      </c>
      <c r="E46" s="8" t="s">
        <v>141</v>
      </c>
      <c r="F46" s="26" t="s">
        <v>72</v>
      </c>
    </row>
    <row r="47" spans="2:6" x14ac:dyDescent="0.35">
      <c r="B47" s="9" t="s">
        <v>106</v>
      </c>
      <c r="C47" s="11">
        <v>8</v>
      </c>
      <c r="D47" s="11">
        <v>62</v>
      </c>
      <c r="E47" s="11">
        <v>86</v>
      </c>
      <c r="F47" s="27">
        <v>156</v>
      </c>
    </row>
    <row r="48" spans="2:6" x14ac:dyDescent="0.35">
      <c r="B48" s="6" t="s">
        <v>107</v>
      </c>
      <c r="C48" s="23">
        <v>20</v>
      </c>
      <c r="D48" s="23">
        <v>109</v>
      </c>
      <c r="E48" s="23">
        <v>69</v>
      </c>
      <c r="F48" s="28">
        <v>198</v>
      </c>
    </row>
    <row r="49" spans="2:6" x14ac:dyDescent="0.35">
      <c r="B49" s="6" t="s">
        <v>108</v>
      </c>
      <c r="C49" s="23">
        <v>13</v>
      </c>
      <c r="D49" s="23">
        <v>47</v>
      </c>
      <c r="E49" s="23">
        <v>9</v>
      </c>
      <c r="F49" s="28">
        <v>69</v>
      </c>
    </row>
    <row r="50" spans="2:6" ht="13.15" thickBot="1" x14ac:dyDescent="0.4">
      <c r="B50" s="24" t="s">
        <v>72</v>
      </c>
      <c r="C50" s="25">
        <v>41</v>
      </c>
      <c r="D50" s="25">
        <v>218</v>
      </c>
      <c r="E50" s="25">
        <v>164</v>
      </c>
      <c r="F50" s="29">
        <v>423</v>
      </c>
    </row>
    <row r="53" spans="2:6" x14ac:dyDescent="0.35">
      <c r="B53" s="4" t="s">
        <v>358</v>
      </c>
    </row>
    <row r="54" spans="2:6" ht="13.15" thickBot="1" x14ac:dyDescent="0.4"/>
    <row r="55" spans="2:6" x14ac:dyDescent="0.35">
      <c r="B55" s="7"/>
      <c r="C55" s="8" t="s">
        <v>139</v>
      </c>
      <c r="D55" s="8" t="s">
        <v>140</v>
      </c>
      <c r="E55" s="8" t="s">
        <v>141</v>
      </c>
      <c r="F55" s="26" t="s">
        <v>72</v>
      </c>
    </row>
    <row r="56" spans="2:6" x14ac:dyDescent="0.35">
      <c r="B56" s="9" t="s">
        <v>106</v>
      </c>
      <c r="C56" s="30">
        <v>15.120567375886525</v>
      </c>
      <c r="D56" s="30">
        <v>80.39716312056737</v>
      </c>
      <c r="E56" s="30">
        <v>60.4822695035461</v>
      </c>
      <c r="F56" s="32">
        <v>156</v>
      </c>
    </row>
    <row r="57" spans="2:6" x14ac:dyDescent="0.35">
      <c r="B57" s="6" t="s">
        <v>107</v>
      </c>
      <c r="C57" s="31">
        <v>19.191489361702128</v>
      </c>
      <c r="D57" s="31">
        <v>102.04255319148936</v>
      </c>
      <c r="E57" s="31">
        <v>76.765957446808514</v>
      </c>
      <c r="F57" s="33">
        <v>198</v>
      </c>
    </row>
    <row r="58" spans="2:6" x14ac:dyDescent="0.35">
      <c r="B58" s="6" t="s">
        <v>108</v>
      </c>
      <c r="C58" s="31">
        <v>6.6879432624113475</v>
      </c>
      <c r="D58" s="31">
        <v>35.560283687943262</v>
      </c>
      <c r="E58" s="31">
        <v>26.75177304964539</v>
      </c>
      <c r="F58" s="33">
        <v>69</v>
      </c>
    </row>
    <row r="59" spans="2:6" ht="13.15" thickBot="1" x14ac:dyDescent="0.4">
      <c r="B59" s="24" t="s">
        <v>72</v>
      </c>
      <c r="C59" s="25">
        <v>41</v>
      </c>
      <c r="D59" s="25">
        <v>218</v>
      </c>
      <c r="E59" s="25">
        <v>164</v>
      </c>
      <c r="F59" s="29">
        <v>423</v>
      </c>
    </row>
    <row r="62" spans="2:6" x14ac:dyDescent="0.35">
      <c r="B62" s="4" t="s">
        <v>359</v>
      </c>
    </row>
    <row r="63" spans="2:6" ht="13.15" thickBot="1" x14ac:dyDescent="0.4"/>
    <row r="64" spans="2:6" x14ac:dyDescent="0.35">
      <c r="B64" s="7"/>
      <c r="C64" s="8" t="s">
        <v>139</v>
      </c>
      <c r="D64" s="8" t="s">
        <v>140</v>
      </c>
      <c r="E64" s="8" t="s">
        <v>141</v>
      </c>
      <c r="F64" s="26" t="s">
        <v>72</v>
      </c>
    </row>
    <row r="65" spans="2:6" x14ac:dyDescent="0.35">
      <c r="B65" s="9" t="s">
        <v>106</v>
      </c>
      <c r="C65" s="30">
        <v>5.1282051282051277</v>
      </c>
      <c r="D65" s="30">
        <v>39.743589743589745</v>
      </c>
      <c r="E65" s="30">
        <v>55.128205128205131</v>
      </c>
      <c r="F65" s="32">
        <v>100</v>
      </c>
    </row>
    <row r="66" spans="2:6" x14ac:dyDescent="0.35">
      <c r="B66" s="6" t="s">
        <v>107</v>
      </c>
      <c r="C66" s="31">
        <v>10.1010101010101</v>
      </c>
      <c r="D66" s="31">
        <v>55.050505050505052</v>
      </c>
      <c r="E66" s="31">
        <v>34.848484848484851</v>
      </c>
      <c r="F66" s="33">
        <v>100</v>
      </c>
    </row>
    <row r="67" spans="2:6" x14ac:dyDescent="0.35">
      <c r="B67" s="6" t="s">
        <v>108</v>
      </c>
      <c r="C67" s="31">
        <v>18.840579710144929</v>
      </c>
      <c r="D67" s="31">
        <v>68.115942028985515</v>
      </c>
      <c r="E67" s="31">
        <v>13.043478260869565</v>
      </c>
      <c r="F67" s="33">
        <v>100</v>
      </c>
    </row>
    <row r="68" spans="2:6" ht="13.15" thickBot="1" x14ac:dyDescent="0.4">
      <c r="B68" s="24" t="s">
        <v>72</v>
      </c>
      <c r="C68" s="25">
        <v>9.6926713947990546</v>
      </c>
      <c r="D68" s="25">
        <v>51.536643026004725</v>
      </c>
      <c r="E68" s="25">
        <v>38.770685579196218</v>
      </c>
      <c r="F68" s="29">
        <v>100</v>
      </c>
    </row>
    <row r="71" spans="2:6" x14ac:dyDescent="0.35">
      <c r="B71" s="4" t="s">
        <v>360</v>
      </c>
    </row>
    <row r="72" spans="2:6" ht="13.15" thickBot="1" x14ac:dyDescent="0.4"/>
    <row r="73" spans="2:6" x14ac:dyDescent="0.35">
      <c r="B73" s="7"/>
      <c r="C73" s="8" t="s">
        <v>139</v>
      </c>
      <c r="D73" s="8" t="s">
        <v>140</v>
      </c>
      <c r="E73" s="8" t="s">
        <v>141</v>
      </c>
      <c r="F73" s="26" t="s">
        <v>72</v>
      </c>
    </row>
    <row r="74" spans="2:6" x14ac:dyDescent="0.35">
      <c r="B74" s="9" t="s">
        <v>106</v>
      </c>
      <c r="C74" s="30">
        <v>19.512195121951219</v>
      </c>
      <c r="D74" s="30">
        <v>28.440366972477065</v>
      </c>
      <c r="E74" s="30">
        <v>52.439024390243901</v>
      </c>
      <c r="F74" s="32">
        <v>36.87943262411347</v>
      </c>
    </row>
    <row r="75" spans="2:6" x14ac:dyDescent="0.35">
      <c r="B75" s="6" t="s">
        <v>107</v>
      </c>
      <c r="C75" s="31">
        <v>48.780487804878049</v>
      </c>
      <c r="D75" s="31">
        <v>50</v>
      </c>
      <c r="E75" s="31">
        <v>42.073170731707314</v>
      </c>
      <c r="F75" s="33">
        <v>46.808510638297875</v>
      </c>
    </row>
    <row r="76" spans="2:6" x14ac:dyDescent="0.35">
      <c r="B76" s="6" t="s">
        <v>108</v>
      </c>
      <c r="C76" s="31">
        <v>31.707317073170731</v>
      </c>
      <c r="D76" s="31">
        <v>21.559633027522938</v>
      </c>
      <c r="E76" s="31">
        <v>5.4878048780487809</v>
      </c>
      <c r="F76" s="33">
        <v>16.312056737588655</v>
      </c>
    </row>
    <row r="77" spans="2:6" ht="13.15" thickBot="1" x14ac:dyDescent="0.4">
      <c r="B77" s="24" t="s">
        <v>72</v>
      </c>
      <c r="C77" s="25">
        <v>100</v>
      </c>
      <c r="D77" s="25">
        <v>100</v>
      </c>
      <c r="E77" s="25">
        <v>100</v>
      </c>
      <c r="F77" s="29">
        <v>100</v>
      </c>
    </row>
    <row r="80" spans="2:6" x14ac:dyDescent="0.35">
      <c r="B80" s="4" t="s">
        <v>361</v>
      </c>
    </row>
    <row r="81" spans="2:6" ht="13.15" thickBot="1" x14ac:dyDescent="0.4"/>
    <row r="82" spans="2:6" x14ac:dyDescent="0.35">
      <c r="B82" s="7"/>
      <c r="C82" s="8" t="s">
        <v>139</v>
      </c>
      <c r="D82" s="8" t="s">
        <v>140</v>
      </c>
      <c r="E82" s="8" t="s">
        <v>141</v>
      </c>
      <c r="F82" s="26" t="s">
        <v>72</v>
      </c>
    </row>
    <row r="83" spans="2:6" x14ac:dyDescent="0.35">
      <c r="B83" s="9" t="s">
        <v>106</v>
      </c>
      <c r="C83" s="30">
        <v>1.8912529550827424</v>
      </c>
      <c r="D83" s="30">
        <v>14.657210401891252</v>
      </c>
      <c r="E83" s="30">
        <v>20.33096926713948</v>
      </c>
      <c r="F83" s="32">
        <v>36.87943262411347</v>
      </c>
    </row>
    <row r="84" spans="2:6" x14ac:dyDescent="0.35">
      <c r="B84" s="6" t="s">
        <v>107</v>
      </c>
      <c r="C84" s="31">
        <v>4.7281323877068555</v>
      </c>
      <c r="D84" s="31">
        <v>25.768321513002363</v>
      </c>
      <c r="E84" s="31">
        <v>16.312056737588655</v>
      </c>
      <c r="F84" s="33">
        <v>46.808510638297875</v>
      </c>
    </row>
    <row r="85" spans="2:6" x14ac:dyDescent="0.35">
      <c r="B85" s="6" t="s">
        <v>108</v>
      </c>
      <c r="C85" s="31">
        <v>3.0732860520094563</v>
      </c>
      <c r="D85" s="31">
        <v>11.111111111111111</v>
      </c>
      <c r="E85" s="31">
        <v>2.1276595744680851</v>
      </c>
      <c r="F85" s="33">
        <v>16.312056737588655</v>
      </c>
    </row>
    <row r="86" spans="2:6" ht="13.15" thickBot="1" x14ac:dyDescent="0.4">
      <c r="B86" s="24" t="s">
        <v>72</v>
      </c>
      <c r="C86" s="35">
        <v>9.6926713947990546</v>
      </c>
      <c r="D86" s="35">
        <v>51.536643026004725</v>
      </c>
      <c r="E86" s="35">
        <v>38.770685579196218</v>
      </c>
      <c r="F86" s="36">
        <v>100</v>
      </c>
    </row>
    <row r="89" spans="2:6" x14ac:dyDescent="0.35">
      <c r="B89" s="4" t="s">
        <v>73</v>
      </c>
    </row>
    <row r="90" spans="2:6" ht="13.15" thickBot="1" x14ac:dyDescent="0.4"/>
    <row r="91" spans="2:6" x14ac:dyDescent="0.35">
      <c r="B91" s="13" t="s">
        <v>61</v>
      </c>
      <c r="C91" s="15">
        <v>41.040171767728509</v>
      </c>
    </row>
    <row r="92" spans="2:6" x14ac:dyDescent="0.35">
      <c r="B92" t="s">
        <v>62</v>
      </c>
      <c r="C92" s="16">
        <v>9.4877290367837102</v>
      </c>
    </row>
    <row r="93" spans="2:6" x14ac:dyDescent="0.35">
      <c r="B93" t="s">
        <v>63</v>
      </c>
      <c r="C93" s="17">
        <v>4</v>
      </c>
    </row>
    <row r="94" spans="2:6" x14ac:dyDescent="0.35">
      <c r="B94" t="s">
        <v>64</v>
      </c>
      <c r="C94" s="16" t="s">
        <v>100</v>
      </c>
    </row>
    <row r="95" spans="2:6" ht="13.15" thickBot="1" x14ac:dyDescent="0.4">
      <c r="B95" s="14" t="s">
        <v>65</v>
      </c>
      <c r="C95" s="18">
        <v>0.05</v>
      </c>
    </row>
    <row r="97" spans="2:10" x14ac:dyDescent="0.35">
      <c r="B97" s="4" t="s">
        <v>66</v>
      </c>
    </row>
    <row r="98" spans="2:10" x14ac:dyDescent="0.35">
      <c r="B98" s="4" t="s">
        <v>67</v>
      </c>
    </row>
    <row r="99" spans="2:10" x14ac:dyDescent="0.35">
      <c r="B99" s="4" t="s">
        <v>68</v>
      </c>
    </row>
    <row r="100" spans="2:10" ht="12.85" customHeight="1" x14ac:dyDescent="0.35">
      <c r="B100" s="58" t="s">
        <v>101</v>
      </c>
      <c r="C100" s="58"/>
      <c r="D100" s="58"/>
      <c r="E100" s="58"/>
      <c r="F100" s="58"/>
      <c r="G100" s="58"/>
      <c r="H100" s="58"/>
      <c r="I100" s="58"/>
      <c r="J100" s="58"/>
    </row>
    <row r="101" spans="2:10" x14ac:dyDescent="0.35">
      <c r="B101" s="58"/>
      <c r="C101" s="58"/>
      <c r="D101" s="58"/>
      <c r="E101" s="58"/>
      <c r="F101" s="58"/>
      <c r="G101" s="58"/>
      <c r="H101" s="58"/>
      <c r="I101" s="58"/>
      <c r="J101" s="58"/>
    </row>
    <row r="102" spans="2:10" x14ac:dyDescent="0.35">
      <c r="B102" s="4" t="s">
        <v>102</v>
      </c>
    </row>
    <row r="105" spans="2:10" x14ac:dyDescent="0.35">
      <c r="B105" s="4" t="s">
        <v>74</v>
      </c>
    </row>
    <row r="106" spans="2:10" ht="13.15" thickBot="1" x14ac:dyDescent="0.4"/>
    <row r="107" spans="2:10" x14ac:dyDescent="0.35">
      <c r="B107" s="7" t="s">
        <v>75</v>
      </c>
      <c r="C107" s="8" t="s">
        <v>76</v>
      </c>
    </row>
    <row r="108" spans="2:10" x14ac:dyDescent="0.35">
      <c r="B108" s="9" t="s">
        <v>77</v>
      </c>
      <c r="C108" s="30">
        <v>0.31148303752536005</v>
      </c>
    </row>
    <row r="109" spans="2:10" x14ac:dyDescent="0.35">
      <c r="B109" s="6" t="s">
        <v>78</v>
      </c>
      <c r="C109" s="31">
        <v>0.29739029756879137</v>
      </c>
    </row>
    <row r="110" spans="2:10" x14ac:dyDescent="0.35">
      <c r="B110" s="6" t="s">
        <v>79</v>
      </c>
      <c r="C110" s="31">
        <v>0.22025176805876592</v>
      </c>
    </row>
    <row r="111" spans="2:10" x14ac:dyDescent="0.35">
      <c r="B111" s="6" t="s">
        <v>80</v>
      </c>
      <c r="C111" s="31">
        <v>0.22025176805876592</v>
      </c>
    </row>
    <row r="112" spans="2:10" x14ac:dyDescent="0.35">
      <c r="B112" s="6" t="s">
        <v>81</v>
      </c>
      <c r="C112" s="31">
        <v>4.1520537000854195E-2</v>
      </c>
    </row>
    <row r="113" spans="2:6" x14ac:dyDescent="0.35">
      <c r="B113" s="6" t="s">
        <v>82</v>
      </c>
      <c r="C113" s="31">
        <v>5.8669613243227905E-2</v>
      </c>
    </row>
    <row r="114" spans="2:6" ht="13.15" thickBot="1" x14ac:dyDescent="0.4">
      <c r="B114" s="10" t="s">
        <v>97</v>
      </c>
      <c r="C114" s="34">
        <v>-6.4191507204391179E-2</v>
      </c>
    </row>
    <row r="117" spans="2:6" x14ac:dyDescent="0.35">
      <c r="B117" s="4" t="s">
        <v>83</v>
      </c>
    </row>
    <row r="118" spans="2:6" ht="13.15" thickBot="1" x14ac:dyDescent="0.4"/>
    <row r="119" spans="2:6" x14ac:dyDescent="0.35">
      <c r="B119" s="7" t="s">
        <v>75</v>
      </c>
      <c r="C119" s="8" t="s">
        <v>76</v>
      </c>
      <c r="D119" s="8" t="s">
        <v>84</v>
      </c>
      <c r="E119" s="8" t="s">
        <v>85</v>
      </c>
      <c r="F119" s="8" t="s">
        <v>86</v>
      </c>
    </row>
    <row r="120" spans="2:6" x14ac:dyDescent="0.35">
      <c r="B120" s="9" t="s">
        <v>87</v>
      </c>
      <c r="C120" s="30">
        <v>-0.4606624624992347</v>
      </c>
      <c r="D120" s="30">
        <v>6.1798312691887319E-2</v>
      </c>
      <c r="E120" s="30">
        <v>-0.5817849296806783</v>
      </c>
      <c r="F120" s="30">
        <v>-0.33953999531779105</v>
      </c>
    </row>
    <row r="121" spans="2:6" x14ac:dyDescent="0.35">
      <c r="B121" s="6" t="s">
        <v>88</v>
      </c>
      <c r="C121" s="31">
        <v>-0.28217631216178007</v>
      </c>
      <c r="D121" s="31">
        <v>4.0705726406790571E-2</v>
      </c>
      <c r="E121" s="31">
        <v>-0.36195806988363061</v>
      </c>
      <c r="F121" s="31">
        <v>-0.20239455443992954</v>
      </c>
    </row>
    <row r="122" spans="2:6" x14ac:dyDescent="0.35">
      <c r="B122" s="6" t="s">
        <v>89</v>
      </c>
      <c r="C122" s="31">
        <v>-0.2523011920929531</v>
      </c>
      <c r="D122" s="31">
        <v>3.7112029080667727E-2</v>
      </c>
      <c r="E122" s="31">
        <v>-0.32503943248426498</v>
      </c>
      <c r="F122" s="31">
        <v>-0.17956295170164122</v>
      </c>
    </row>
    <row r="123" spans="2:6" x14ac:dyDescent="0.35">
      <c r="B123" s="6" t="s">
        <v>90</v>
      </c>
      <c r="C123" s="31">
        <v>-0.29268292682926828</v>
      </c>
      <c r="D123" s="31">
        <v>4.260302146855529E-2</v>
      </c>
      <c r="E123" s="31">
        <v>-0.37618331454022336</v>
      </c>
      <c r="F123" s="31">
        <v>-0.20918253911831319</v>
      </c>
    </row>
    <row r="124" spans="2:6" x14ac:dyDescent="0.35">
      <c r="B124" s="6" t="s">
        <v>91</v>
      </c>
      <c r="C124" s="31">
        <v>-0.27204685974617637</v>
      </c>
      <c r="D124" s="31">
        <v>3.9216977450631949E-2</v>
      </c>
      <c r="E124" s="31">
        <v>-0.34891072313193439</v>
      </c>
      <c r="F124" s="31">
        <v>-0.19518299636041836</v>
      </c>
    </row>
    <row r="125" spans="2:6" x14ac:dyDescent="0.35">
      <c r="B125" s="6" t="s">
        <v>92</v>
      </c>
      <c r="C125" s="31">
        <v>5.0272863870675089E-2</v>
      </c>
      <c r="D125" s="31">
        <v>1.4221104378886004E-2</v>
      </c>
      <c r="E125" s="31">
        <v>2.2400011467673672E-2</v>
      </c>
      <c r="F125" s="31">
        <v>7.8145716273676502E-2</v>
      </c>
    </row>
    <row r="126" spans="2:6" x14ac:dyDescent="0.35">
      <c r="B126" s="6" t="s">
        <v>93</v>
      </c>
      <c r="C126" s="31">
        <v>5.4777616438460977E-2</v>
      </c>
      <c r="D126" s="31">
        <v>1.5598104254125778E-2</v>
      </c>
      <c r="E126" s="31">
        <v>2.4205893873273456E-2</v>
      </c>
      <c r="F126" s="31">
        <v>8.5349339003648494E-2</v>
      </c>
    </row>
    <row r="127" spans="2:6" ht="13.15" thickBot="1" x14ac:dyDescent="0.4">
      <c r="B127" s="10" t="s">
        <v>94</v>
      </c>
      <c r="C127" s="34">
        <v>5.2428654229224061E-2</v>
      </c>
      <c r="D127" s="34">
        <v>1.4858039098920058E-2</v>
      </c>
      <c r="E127" s="34">
        <v>2.3307432714452798E-2</v>
      </c>
      <c r="F127" s="34">
        <v>8.1549875743995331E-2</v>
      </c>
    </row>
  </sheetData>
  <mergeCells count="2">
    <mergeCell ref="B30:J31"/>
    <mergeCell ref="B100:J101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9569" r:id="rId3" name="DD939120">
              <controlPr defaultSize="0" autoFill="0" autoPict="0" macro="[0]!GoToResultsNew1409201814575966">
                <anchor moveWithCells="1">
                  <from>
                    <xdr:col>0</xdr:col>
                    <xdr:colOff>342900</xdr:colOff>
                    <xdr:row>4</xdr:row>
                    <xdr:rowOff>428625</xdr:rowOff>
                  </from>
                  <to>
                    <xdr:col>6</xdr:col>
                    <xdr:colOff>642938</xdr:colOff>
                    <xdr:row>6</xdr:row>
                    <xdr:rowOff>23813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1">
    <tabColor rgb="FF007800"/>
  </sheetPr>
  <dimension ref="B1:J136"/>
  <sheetViews>
    <sheetView topLeftCell="A4" zoomScaleNormal="100" workbookViewId="0">
      <selection activeCell="F26" sqref="F26"/>
    </sheetView>
  </sheetViews>
  <sheetFormatPr defaultRowHeight="12.75" x14ac:dyDescent="0.35"/>
  <cols>
    <col min="1" max="1" width="4.86328125" customWidth="1"/>
    <col min="2" max="2" width="9.06640625" customWidth="1"/>
  </cols>
  <sheetData>
    <row r="1" spans="2:7" x14ac:dyDescent="0.35">
      <c r="B1" t="s">
        <v>352</v>
      </c>
    </row>
    <row r="2" spans="2:7" x14ac:dyDescent="0.35">
      <c r="B2" t="s">
        <v>60</v>
      </c>
    </row>
    <row r="3" spans="2:7" x14ac:dyDescent="0.35">
      <c r="B3" t="s">
        <v>342</v>
      </c>
    </row>
    <row r="4" spans="2:7" x14ac:dyDescent="0.35">
      <c r="B4" t="s">
        <v>341</v>
      </c>
    </row>
    <row r="5" spans="2:7" ht="34.25" customHeight="1" x14ac:dyDescent="0.35"/>
    <row r="6" spans="2:7" ht="14.1" customHeight="1" x14ac:dyDescent="0.35"/>
    <row r="9" spans="2:7" ht="13.15" x14ac:dyDescent="0.4">
      <c r="B9" s="5" t="s">
        <v>343</v>
      </c>
    </row>
    <row r="11" spans="2:7" x14ac:dyDescent="0.35">
      <c r="B11" s="4" t="s">
        <v>344</v>
      </c>
    </row>
    <row r="12" spans="2:7" ht="13.15" thickBot="1" x14ac:dyDescent="0.4"/>
    <row r="13" spans="2:7" x14ac:dyDescent="0.35">
      <c r="B13" s="7"/>
      <c r="C13" s="8" t="s">
        <v>123</v>
      </c>
      <c r="D13" s="8" t="s">
        <v>124</v>
      </c>
      <c r="E13" s="8" t="s">
        <v>125</v>
      </c>
      <c r="F13" s="8" t="s">
        <v>126</v>
      </c>
      <c r="G13" s="8" t="s">
        <v>127</v>
      </c>
    </row>
    <row r="14" spans="2:7" x14ac:dyDescent="0.35">
      <c r="B14" s="9" t="s">
        <v>123</v>
      </c>
      <c r="C14" s="11">
        <v>21</v>
      </c>
      <c r="D14" s="11">
        <v>10</v>
      </c>
      <c r="E14" s="11">
        <v>3</v>
      </c>
      <c r="F14" s="11">
        <v>1</v>
      </c>
      <c r="G14" s="11">
        <v>1</v>
      </c>
    </row>
    <row r="15" spans="2:7" x14ac:dyDescent="0.35">
      <c r="B15" s="6" t="s">
        <v>124</v>
      </c>
      <c r="C15" s="23">
        <v>20</v>
      </c>
      <c r="D15" s="23">
        <v>13</v>
      </c>
      <c r="E15" s="23">
        <v>10</v>
      </c>
      <c r="F15" s="23">
        <v>14</v>
      </c>
      <c r="G15" s="23">
        <v>2</v>
      </c>
    </row>
    <row r="16" spans="2:7" x14ac:dyDescent="0.35">
      <c r="B16" s="6" t="s">
        <v>125</v>
      </c>
      <c r="C16" s="23">
        <v>36</v>
      </c>
      <c r="D16" s="23">
        <v>30</v>
      </c>
      <c r="E16" s="23">
        <v>30</v>
      </c>
      <c r="F16" s="23">
        <v>30</v>
      </c>
      <c r="G16" s="23">
        <v>10</v>
      </c>
    </row>
    <row r="17" spans="2:10" ht="13.15" thickBot="1" x14ac:dyDescent="0.4">
      <c r="B17" s="10" t="s">
        <v>126</v>
      </c>
      <c r="C17" s="12">
        <v>45</v>
      </c>
      <c r="D17" s="12">
        <v>31</v>
      </c>
      <c r="E17" s="12">
        <v>39</v>
      </c>
      <c r="F17" s="12">
        <v>44</v>
      </c>
      <c r="G17" s="12">
        <v>33</v>
      </c>
    </row>
    <row r="20" spans="2:10" x14ac:dyDescent="0.35">
      <c r="B20" s="4" t="s">
        <v>345</v>
      </c>
    </row>
    <row r="21" spans="2:10" ht="13.15" thickBot="1" x14ac:dyDescent="0.4"/>
    <row r="22" spans="2:10" x14ac:dyDescent="0.35">
      <c r="B22" s="13" t="s">
        <v>61</v>
      </c>
      <c r="C22" s="15">
        <v>39.660588527030178</v>
      </c>
    </row>
    <row r="23" spans="2:10" x14ac:dyDescent="0.35">
      <c r="B23" t="s">
        <v>62</v>
      </c>
      <c r="C23" s="16">
        <v>21.026069817486231</v>
      </c>
    </row>
    <row r="24" spans="2:10" x14ac:dyDescent="0.35">
      <c r="B24" t="s">
        <v>63</v>
      </c>
      <c r="C24" s="17">
        <v>12</v>
      </c>
    </row>
    <row r="25" spans="2:10" x14ac:dyDescent="0.35">
      <c r="B25" t="s">
        <v>64</v>
      </c>
      <c r="C25" s="16" t="s">
        <v>100</v>
      </c>
    </row>
    <row r="26" spans="2:10" ht="13.15" thickBot="1" x14ac:dyDescent="0.4">
      <c r="B26" s="14" t="s">
        <v>65</v>
      </c>
      <c r="C26" s="18">
        <v>0.05</v>
      </c>
    </row>
    <row r="28" spans="2:10" x14ac:dyDescent="0.35">
      <c r="B28" s="4" t="s">
        <v>66</v>
      </c>
    </row>
    <row r="29" spans="2:10" x14ac:dyDescent="0.35">
      <c r="B29" s="4" t="s">
        <v>67</v>
      </c>
    </row>
    <row r="30" spans="2:10" x14ac:dyDescent="0.35">
      <c r="B30" s="4" t="s">
        <v>68</v>
      </c>
    </row>
    <row r="31" spans="2:10" ht="12.85" customHeight="1" x14ac:dyDescent="0.35">
      <c r="B31" s="58" t="s">
        <v>101</v>
      </c>
      <c r="C31" s="58"/>
      <c r="D31" s="58"/>
      <c r="E31" s="58"/>
      <c r="F31" s="58"/>
      <c r="G31" s="58"/>
      <c r="H31" s="58"/>
      <c r="I31" s="58"/>
      <c r="J31" s="58"/>
    </row>
    <row r="32" spans="2:10" x14ac:dyDescent="0.35">
      <c r="B32" s="58"/>
      <c r="C32" s="58"/>
      <c r="D32" s="58"/>
      <c r="E32" s="58"/>
      <c r="F32" s="58"/>
      <c r="G32" s="58"/>
      <c r="H32" s="58"/>
      <c r="I32" s="58"/>
      <c r="J32" s="58"/>
    </row>
    <row r="33" spans="2:8" x14ac:dyDescent="0.35">
      <c r="B33" s="4" t="s">
        <v>102</v>
      </c>
    </row>
    <row r="36" spans="2:8" x14ac:dyDescent="0.35">
      <c r="B36" s="4" t="s">
        <v>346</v>
      </c>
    </row>
    <row r="37" spans="2:8" ht="13.15" thickBot="1" x14ac:dyDescent="0.4"/>
    <row r="38" spans="2:8" x14ac:dyDescent="0.35">
      <c r="B38" s="7"/>
      <c r="C38" s="8" t="s">
        <v>123</v>
      </c>
      <c r="D38" s="8" t="s">
        <v>124</v>
      </c>
      <c r="E38" s="8" t="s">
        <v>125</v>
      </c>
      <c r="F38" s="8" t="s">
        <v>126</v>
      </c>
      <c r="G38" s="8" t="s">
        <v>127</v>
      </c>
    </row>
    <row r="39" spans="2:8" ht="13.15" x14ac:dyDescent="0.4">
      <c r="B39" s="9" t="s">
        <v>123</v>
      </c>
      <c r="C39" s="40" t="s">
        <v>69</v>
      </c>
      <c r="D39" s="20" t="s">
        <v>69</v>
      </c>
      <c r="E39" s="40" t="s">
        <v>70</v>
      </c>
      <c r="F39" s="40" t="s">
        <v>70</v>
      </c>
      <c r="G39" s="40" t="s">
        <v>70</v>
      </c>
    </row>
    <row r="40" spans="2:8" ht="13.15" x14ac:dyDescent="0.4">
      <c r="B40" s="6" t="s">
        <v>124</v>
      </c>
      <c r="C40" s="38" t="s">
        <v>69</v>
      </c>
      <c r="D40" s="38" t="s">
        <v>69</v>
      </c>
      <c r="E40" s="38" t="s">
        <v>70</v>
      </c>
      <c r="F40" s="38" t="s">
        <v>69</v>
      </c>
      <c r="G40" s="39" t="s">
        <v>70</v>
      </c>
    </row>
    <row r="41" spans="2:8" x14ac:dyDescent="0.35">
      <c r="B41" s="6" t="s">
        <v>125</v>
      </c>
      <c r="C41" s="38" t="s">
        <v>70</v>
      </c>
      <c r="D41" s="38" t="s">
        <v>69</v>
      </c>
      <c r="E41" s="38" t="s">
        <v>69</v>
      </c>
      <c r="F41" s="38" t="s">
        <v>69</v>
      </c>
      <c r="G41" s="38" t="s">
        <v>70</v>
      </c>
    </row>
    <row r="42" spans="2:8" ht="13.5" thickBot="1" x14ac:dyDescent="0.45">
      <c r="B42" s="10" t="s">
        <v>126</v>
      </c>
      <c r="C42" s="37" t="s">
        <v>70</v>
      </c>
      <c r="D42" s="21" t="s">
        <v>70</v>
      </c>
      <c r="E42" s="21" t="s">
        <v>69</v>
      </c>
      <c r="F42" s="21" t="s">
        <v>69</v>
      </c>
      <c r="G42" s="37" t="s">
        <v>69</v>
      </c>
    </row>
    <row r="43" spans="2:8" x14ac:dyDescent="0.35">
      <c r="B43" s="22" t="s">
        <v>71</v>
      </c>
    </row>
    <row r="46" spans="2:8" x14ac:dyDescent="0.35">
      <c r="B46" s="4" t="s">
        <v>347</v>
      </c>
    </row>
    <row r="47" spans="2:8" ht="13.15" thickBot="1" x14ac:dyDescent="0.4"/>
    <row r="48" spans="2:8" x14ac:dyDescent="0.35">
      <c r="B48" s="7"/>
      <c r="C48" s="8" t="s">
        <v>123</v>
      </c>
      <c r="D48" s="8" t="s">
        <v>124</v>
      </c>
      <c r="E48" s="8" t="s">
        <v>125</v>
      </c>
      <c r="F48" s="8" t="s">
        <v>126</v>
      </c>
      <c r="G48" s="8" t="s">
        <v>127</v>
      </c>
      <c r="H48" s="26" t="s">
        <v>72</v>
      </c>
    </row>
    <row r="49" spans="2:8" x14ac:dyDescent="0.35">
      <c r="B49" s="9" t="s">
        <v>123</v>
      </c>
      <c r="C49" s="11">
        <v>21</v>
      </c>
      <c r="D49" s="11">
        <v>10</v>
      </c>
      <c r="E49" s="11">
        <v>3</v>
      </c>
      <c r="F49" s="11">
        <v>1</v>
      </c>
      <c r="G49" s="11">
        <v>1</v>
      </c>
      <c r="H49" s="27">
        <v>36</v>
      </c>
    </row>
    <row r="50" spans="2:8" x14ac:dyDescent="0.35">
      <c r="B50" s="6" t="s">
        <v>124</v>
      </c>
      <c r="C50" s="23">
        <v>20</v>
      </c>
      <c r="D50" s="23">
        <v>13</v>
      </c>
      <c r="E50" s="23">
        <v>10</v>
      </c>
      <c r="F50" s="23">
        <v>14</v>
      </c>
      <c r="G50" s="23">
        <v>2</v>
      </c>
      <c r="H50" s="28">
        <v>59</v>
      </c>
    </row>
    <row r="51" spans="2:8" x14ac:dyDescent="0.35">
      <c r="B51" s="6" t="s">
        <v>125</v>
      </c>
      <c r="C51" s="23">
        <v>36</v>
      </c>
      <c r="D51" s="23">
        <v>30</v>
      </c>
      <c r="E51" s="23">
        <v>30</v>
      </c>
      <c r="F51" s="23">
        <v>30</v>
      </c>
      <c r="G51" s="23">
        <v>10</v>
      </c>
      <c r="H51" s="28">
        <v>136</v>
      </c>
    </row>
    <row r="52" spans="2:8" x14ac:dyDescent="0.35">
      <c r="B52" s="6" t="s">
        <v>126</v>
      </c>
      <c r="C52" s="23">
        <v>45</v>
      </c>
      <c r="D52" s="23">
        <v>31</v>
      </c>
      <c r="E52" s="23">
        <v>39</v>
      </c>
      <c r="F52" s="23">
        <v>44</v>
      </c>
      <c r="G52" s="23">
        <v>33</v>
      </c>
      <c r="H52" s="28">
        <v>192</v>
      </c>
    </row>
    <row r="53" spans="2:8" ht="13.15" thickBot="1" x14ac:dyDescent="0.4">
      <c r="B53" s="24" t="s">
        <v>72</v>
      </c>
      <c r="C53" s="25">
        <v>122.00000000000001</v>
      </c>
      <c r="D53" s="25">
        <v>84</v>
      </c>
      <c r="E53" s="25">
        <v>82</v>
      </c>
      <c r="F53" s="25">
        <v>89</v>
      </c>
      <c r="G53" s="25">
        <v>46</v>
      </c>
      <c r="H53" s="29">
        <v>423</v>
      </c>
    </row>
    <row r="56" spans="2:8" x14ac:dyDescent="0.35">
      <c r="B56" s="4" t="s">
        <v>348</v>
      </c>
    </row>
    <row r="57" spans="2:8" ht="13.15" thickBot="1" x14ac:dyDescent="0.4"/>
    <row r="58" spans="2:8" x14ac:dyDescent="0.35">
      <c r="B58" s="7"/>
      <c r="C58" s="8" t="s">
        <v>123</v>
      </c>
      <c r="D58" s="8" t="s">
        <v>124</v>
      </c>
      <c r="E58" s="8" t="s">
        <v>125</v>
      </c>
      <c r="F58" s="8" t="s">
        <v>126</v>
      </c>
      <c r="G58" s="8" t="s">
        <v>127</v>
      </c>
      <c r="H58" s="26" t="s">
        <v>72</v>
      </c>
    </row>
    <row r="59" spans="2:8" x14ac:dyDescent="0.35">
      <c r="B59" s="9" t="s">
        <v>123</v>
      </c>
      <c r="C59" s="30">
        <v>10.382978723404257</v>
      </c>
      <c r="D59" s="30">
        <v>7.1489361702127656</v>
      </c>
      <c r="E59" s="30">
        <v>6.9787234042553195</v>
      </c>
      <c r="F59" s="30">
        <v>7.5744680851063828</v>
      </c>
      <c r="G59" s="30">
        <v>3.9148936170212765</v>
      </c>
      <c r="H59" s="32">
        <v>36</v>
      </c>
    </row>
    <row r="60" spans="2:8" x14ac:dyDescent="0.35">
      <c r="B60" s="6" t="s">
        <v>124</v>
      </c>
      <c r="C60" s="31">
        <v>17.016548463356976</v>
      </c>
      <c r="D60" s="31">
        <v>11.716312056737589</v>
      </c>
      <c r="E60" s="31">
        <v>11.437352245862884</v>
      </c>
      <c r="F60" s="31">
        <v>12.41371158392435</v>
      </c>
      <c r="G60" s="31">
        <v>6.416075650118203</v>
      </c>
      <c r="H60" s="33">
        <v>59</v>
      </c>
    </row>
    <row r="61" spans="2:8" x14ac:dyDescent="0.35">
      <c r="B61" s="6" t="s">
        <v>125</v>
      </c>
      <c r="C61" s="31">
        <v>39.224586288416084</v>
      </c>
      <c r="D61" s="31">
        <v>27.00709219858156</v>
      </c>
      <c r="E61" s="31">
        <v>26.364066193853429</v>
      </c>
      <c r="F61" s="31">
        <v>28.614657210401891</v>
      </c>
      <c r="G61" s="31">
        <v>14.789598108747045</v>
      </c>
      <c r="H61" s="33">
        <v>136</v>
      </c>
    </row>
    <row r="62" spans="2:8" x14ac:dyDescent="0.35">
      <c r="B62" s="6" t="s">
        <v>126</v>
      </c>
      <c r="C62" s="31">
        <v>55.375886524822704</v>
      </c>
      <c r="D62" s="31">
        <v>38.127659574468083</v>
      </c>
      <c r="E62" s="31">
        <v>37.219858156028366</v>
      </c>
      <c r="F62" s="31">
        <v>40.397163120567377</v>
      </c>
      <c r="G62" s="31">
        <v>20.879432624113477</v>
      </c>
      <c r="H62" s="33">
        <v>192</v>
      </c>
    </row>
    <row r="63" spans="2:8" ht="13.15" thickBot="1" x14ac:dyDescent="0.4">
      <c r="B63" s="24" t="s">
        <v>72</v>
      </c>
      <c r="C63" s="25">
        <v>122.00000000000001</v>
      </c>
      <c r="D63" s="25">
        <v>84</v>
      </c>
      <c r="E63" s="25">
        <v>82</v>
      </c>
      <c r="F63" s="25">
        <v>89</v>
      </c>
      <c r="G63" s="25">
        <v>46</v>
      </c>
      <c r="H63" s="29">
        <v>423</v>
      </c>
    </row>
    <row r="66" spans="2:8" x14ac:dyDescent="0.35">
      <c r="B66" s="4" t="s">
        <v>349</v>
      </c>
    </row>
    <row r="67" spans="2:8" ht="13.15" thickBot="1" x14ac:dyDescent="0.4"/>
    <row r="68" spans="2:8" x14ac:dyDescent="0.35">
      <c r="B68" s="7"/>
      <c r="C68" s="8" t="s">
        <v>123</v>
      </c>
      <c r="D68" s="8" t="s">
        <v>124</v>
      </c>
      <c r="E68" s="8" t="s">
        <v>125</v>
      </c>
      <c r="F68" s="8" t="s">
        <v>126</v>
      </c>
      <c r="G68" s="8" t="s">
        <v>127</v>
      </c>
      <c r="H68" s="26" t="s">
        <v>72</v>
      </c>
    </row>
    <row r="69" spans="2:8" x14ac:dyDescent="0.35">
      <c r="B69" s="9" t="s">
        <v>123</v>
      </c>
      <c r="C69" s="30">
        <v>58.333333333333336</v>
      </c>
      <c r="D69" s="30">
        <v>27.777777777777779</v>
      </c>
      <c r="E69" s="30">
        <v>8.3333333333333321</v>
      </c>
      <c r="F69" s="30">
        <v>2.7777777777777777</v>
      </c>
      <c r="G69" s="30">
        <v>2.7777777777777777</v>
      </c>
      <c r="H69" s="32">
        <v>100</v>
      </c>
    </row>
    <row r="70" spans="2:8" x14ac:dyDescent="0.35">
      <c r="B70" s="6" t="s">
        <v>124</v>
      </c>
      <c r="C70" s="31">
        <v>33.898305084745758</v>
      </c>
      <c r="D70" s="31">
        <v>22.033898305084744</v>
      </c>
      <c r="E70" s="31">
        <v>16.949152542372879</v>
      </c>
      <c r="F70" s="31">
        <v>23.728813559322035</v>
      </c>
      <c r="G70" s="31">
        <v>3.3898305084745761</v>
      </c>
      <c r="H70" s="33">
        <v>100</v>
      </c>
    </row>
    <row r="71" spans="2:8" x14ac:dyDescent="0.35">
      <c r="B71" s="6" t="s">
        <v>125</v>
      </c>
      <c r="C71" s="31">
        <v>26.47058823529412</v>
      </c>
      <c r="D71" s="31">
        <v>22.058823529411764</v>
      </c>
      <c r="E71" s="31">
        <v>22.058823529411764</v>
      </c>
      <c r="F71" s="31">
        <v>22.058823529411764</v>
      </c>
      <c r="G71" s="31">
        <v>7.3529411764705888</v>
      </c>
      <c r="H71" s="33">
        <v>100</v>
      </c>
    </row>
    <row r="72" spans="2:8" x14ac:dyDescent="0.35">
      <c r="B72" s="6" t="s">
        <v>126</v>
      </c>
      <c r="C72" s="31">
        <v>23.4375</v>
      </c>
      <c r="D72" s="31">
        <v>16.145833333333336</v>
      </c>
      <c r="E72" s="31">
        <v>20.3125</v>
      </c>
      <c r="F72" s="31">
        <v>22.916666666666664</v>
      </c>
      <c r="G72" s="31">
        <v>17.1875</v>
      </c>
      <c r="H72" s="33">
        <v>100</v>
      </c>
    </row>
    <row r="73" spans="2:8" ht="13.15" thickBot="1" x14ac:dyDescent="0.4">
      <c r="B73" s="24" t="s">
        <v>72</v>
      </c>
      <c r="C73" s="25">
        <v>28.841607565011824</v>
      </c>
      <c r="D73" s="25">
        <v>19.858156028368796</v>
      </c>
      <c r="E73" s="25">
        <v>19.385342789598109</v>
      </c>
      <c r="F73" s="25">
        <v>21.040189125295509</v>
      </c>
      <c r="G73" s="25">
        <v>10.874704491725769</v>
      </c>
      <c r="H73" s="29">
        <v>100</v>
      </c>
    </row>
    <row r="76" spans="2:8" x14ac:dyDescent="0.35">
      <c r="B76" s="4" t="s">
        <v>350</v>
      </c>
    </row>
    <row r="77" spans="2:8" ht="13.15" thickBot="1" x14ac:dyDescent="0.4"/>
    <row r="78" spans="2:8" x14ac:dyDescent="0.35">
      <c r="B78" s="7"/>
      <c r="C78" s="8" t="s">
        <v>123</v>
      </c>
      <c r="D78" s="8" t="s">
        <v>124</v>
      </c>
      <c r="E78" s="8" t="s">
        <v>125</v>
      </c>
      <c r="F78" s="8" t="s">
        <v>126</v>
      </c>
      <c r="G78" s="8" t="s">
        <v>127</v>
      </c>
      <c r="H78" s="26" t="s">
        <v>72</v>
      </c>
    </row>
    <row r="79" spans="2:8" x14ac:dyDescent="0.35">
      <c r="B79" s="9" t="s">
        <v>123</v>
      </c>
      <c r="C79" s="30">
        <v>17.213114754098356</v>
      </c>
      <c r="D79" s="30">
        <v>11.904761904761903</v>
      </c>
      <c r="E79" s="30">
        <v>3.6585365853658534</v>
      </c>
      <c r="F79" s="30">
        <v>1.1235955056179776</v>
      </c>
      <c r="G79" s="30">
        <v>2.1739130434782608</v>
      </c>
      <c r="H79" s="32">
        <v>8.5106382978723403</v>
      </c>
    </row>
    <row r="80" spans="2:8" x14ac:dyDescent="0.35">
      <c r="B80" s="6" t="s">
        <v>124</v>
      </c>
      <c r="C80" s="31">
        <v>16.393442622950818</v>
      </c>
      <c r="D80" s="31">
        <v>15.476190476190476</v>
      </c>
      <c r="E80" s="31">
        <v>12.195121951219512</v>
      </c>
      <c r="F80" s="31">
        <v>15.730337078651685</v>
      </c>
      <c r="G80" s="31">
        <v>4.3478260869565215</v>
      </c>
      <c r="H80" s="33">
        <v>13.947990543735225</v>
      </c>
    </row>
    <row r="81" spans="2:8" x14ac:dyDescent="0.35">
      <c r="B81" s="6" t="s">
        <v>125</v>
      </c>
      <c r="C81" s="31">
        <v>29.508196721311471</v>
      </c>
      <c r="D81" s="31">
        <v>35.714285714285715</v>
      </c>
      <c r="E81" s="31">
        <v>36.585365853658537</v>
      </c>
      <c r="F81" s="31">
        <v>33.707865168539328</v>
      </c>
      <c r="G81" s="31">
        <v>21.739130434782609</v>
      </c>
      <c r="H81" s="33">
        <v>32.15130023640662</v>
      </c>
    </row>
    <row r="82" spans="2:8" x14ac:dyDescent="0.35">
      <c r="B82" s="6" t="s">
        <v>126</v>
      </c>
      <c r="C82" s="31">
        <v>36.885245901639344</v>
      </c>
      <c r="D82" s="31">
        <v>36.904761904761905</v>
      </c>
      <c r="E82" s="31">
        <v>47.560975609756099</v>
      </c>
      <c r="F82" s="31">
        <v>49.438202247191008</v>
      </c>
      <c r="G82" s="31">
        <v>71.739130434782609</v>
      </c>
      <c r="H82" s="33">
        <v>45.390070921985817</v>
      </c>
    </row>
    <row r="83" spans="2:8" ht="13.15" thickBot="1" x14ac:dyDescent="0.4">
      <c r="B83" s="24" t="s">
        <v>72</v>
      </c>
      <c r="C83" s="25">
        <v>100</v>
      </c>
      <c r="D83" s="25">
        <v>100</v>
      </c>
      <c r="E83" s="25">
        <v>100</v>
      </c>
      <c r="F83" s="25">
        <v>100</v>
      </c>
      <c r="G83" s="25">
        <v>100</v>
      </c>
      <c r="H83" s="29">
        <v>100</v>
      </c>
    </row>
    <row r="86" spans="2:8" x14ac:dyDescent="0.35">
      <c r="B86" s="4" t="s">
        <v>351</v>
      </c>
    </row>
    <row r="87" spans="2:8" ht="13.15" thickBot="1" x14ac:dyDescent="0.4"/>
    <row r="88" spans="2:8" x14ac:dyDescent="0.35">
      <c r="B88" s="7"/>
      <c r="C88" s="8" t="s">
        <v>123</v>
      </c>
      <c r="D88" s="8" t="s">
        <v>124</v>
      </c>
      <c r="E88" s="8" t="s">
        <v>125</v>
      </c>
      <c r="F88" s="8" t="s">
        <v>126</v>
      </c>
      <c r="G88" s="8" t="s">
        <v>127</v>
      </c>
      <c r="H88" s="26" t="s">
        <v>72</v>
      </c>
    </row>
    <row r="89" spans="2:8" x14ac:dyDescent="0.35">
      <c r="B89" s="9" t="s">
        <v>123</v>
      </c>
      <c r="C89" s="30">
        <v>4.9645390070921991</v>
      </c>
      <c r="D89" s="30">
        <v>2.3640661938534278</v>
      </c>
      <c r="E89" s="30">
        <v>0.70921985815602839</v>
      </c>
      <c r="F89" s="30">
        <v>0.2364066193853428</v>
      </c>
      <c r="G89" s="30">
        <v>0.2364066193853428</v>
      </c>
      <c r="H89" s="32">
        <v>8.5106382978723403</v>
      </c>
    </row>
    <row r="90" spans="2:8" x14ac:dyDescent="0.35">
      <c r="B90" s="6" t="s">
        <v>124</v>
      </c>
      <c r="C90" s="31">
        <v>4.7281323877068555</v>
      </c>
      <c r="D90" s="31">
        <v>3.0732860520094563</v>
      </c>
      <c r="E90" s="31">
        <v>2.3640661938534278</v>
      </c>
      <c r="F90" s="31">
        <v>3.3096926713947989</v>
      </c>
      <c r="G90" s="31">
        <v>0.4728132387706856</v>
      </c>
      <c r="H90" s="33">
        <v>13.947990543735225</v>
      </c>
    </row>
    <row r="91" spans="2:8" x14ac:dyDescent="0.35">
      <c r="B91" s="6" t="s">
        <v>125</v>
      </c>
      <c r="C91" s="31">
        <v>8.5106382978723403</v>
      </c>
      <c r="D91" s="31">
        <v>7.0921985815602842</v>
      </c>
      <c r="E91" s="31">
        <v>7.0921985815602842</v>
      </c>
      <c r="F91" s="31">
        <v>7.0921985815602842</v>
      </c>
      <c r="G91" s="31">
        <v>2.3640661938534278</v>
      </c>
      <c r="H91" s="33">
        <v>32.15130023640662</v>
      </c>
    </row>
    <row r="92" spans="2:8" x14ac:dyDescent="0.35">
      <c r="B92" s="6" t="s">
        <v>126</v>
      </c>
      <c r="C92" s="31">
        <v>10.638297872340425</v>
      </c>
      <c r="D92" s="31">
        <v>7.328605200945626</v>
      </c>
      <c r="E92" s="31">
        <v>9.2198581560283674</v>
      </c>
      <c r="F92" s="31">
        <v>10.401891252955082</v>
      </c>
      <c r="G92" s="31">
        <v>7.8014184397163122</v>
      </c>
      <c r="H92" s="33">
        <v>45.390070921985817</v>
      </c>
    </row>
    <row r="93" spans="2:8" ht="13.15" thickBot="1" x14ac:dyDescent="0.4">
      <c r="B93" s="24" t="s">
        <v>72</v>
      </c>
      <c r="C93" s="35">
        <v>28.841607565011824</v>
      </c>
      <c r="D93" s="35">
        <v>19.858156028368796</v>
      </c>
      <c r="E93" s="35">
        <v>19.385342789598109</v>
      </c>
      <c r="F93" s="35">
        <v>21.040189125295509</v>
      </c>
      <c r="G93" s="35">
        <v>10.874704491725769</v>
      </c>
      <c r="H93" s="36">
        <v>100</v>
      </c>
    </row>
    <row r="96" spans="2:8" x14ac:dyDescent="0.35">
      <c r="B96" s="4" t="s">
        <v>73</v>
      </c>
    </row>
    <row r="97" spans="2:10" ht="13.15" thickBot="1" x14ac:dyDescent="0.4"/>
    <row r="98" spans="2:10" x14ac:dyDescent="0.35">
      <c r="B98" s="13" t="s">
        <v>61</v>
      </c>
      <c r="C98" s="15">
        <v>39.6605885270302</v>
      </c>
    </row>
    <row r="99" spans="2:10" x14ac:dyDescent="0.35">
      <c r="B99" t="s">
        <v>62</v>
      </c>
      <c r="C99" s="16">
        <v>21.026069817486231</v>
      </c>
    </row>
    <row r="100" spans="2:10" x14ac:dyDescent="0.35">
      <c r="B100" t="s">
        <v>63</v>
      </c>
      <c r="C100" s="17">
        <v>12</v>
      </c>
    </row>
    <row r="101" spans="2:10" x14ac:dyDescent="0.35">
      <c r="B101" t="s">
        <v>64</v>
      </c>
      <c r="C101" s="16" t="s">
        <v>100</v>
      </c>
    </row>
    <row r="102" spans="2:10" ht="13.15" thickBot="1" x14ac:dyDescent="0.4">
      <c r="B102" s="14" t="s">
        <v>65</v>
      </c>
      <c r="C102" s="18">
        <v>0.05</v>
      </c>
    </row>
    <row r="104" spans="2:10" x14ac:dyDescent="0.35">
      <c r="B104" s="4" t="s">
        <v>66</v>
      </c>
    </row>
    <row r="105" spans="2:10" x14ac:dyDescent="0.35">
      <c r="B105" s="4" t="s">
        <v>67</v>
      </c>
    </row>
    <row r="106" spans="2:10" x14ac:dyDescent="0.35">
      <c r="B106" s="4" t="s">
        <v>68</v>
      </c>
    </row>
    <row r="107" spans="2:10" ht="12.85" customHeight="1" x14ac:dyDescent="0.35">
      <c r="B107" s="58" t="s">
        <v>101</v>
      </c>
      <c r="C107" s="58"/>
      <c r="D107" s="58"/>
      <c r="E107" s="58"/>
      <c r="F107" s="58"/>
      <c r="G107" s="58"/>
      <c r="H107" s="58"/>
      <c r="I107" s="58"/>
      <c r="J107" s="58"/>
    </row>
    <row r="108" spans="2:10" x14ac:dyDescent="0.35">
      <c r="B108" s="58"/>
      <c r="C108" s="58"/>
      <c r="D108" s="58"/>
      <c r="E108" s="58"/>
      <c r="F108" s="58"/>
      <c r="G108" s="58"/>
      <c r="H108" s="58"/>
      <c r="I108" s="58"/>
      <c r="J108" s="58"/>
    </row>
    <row r="109" spans="2:10" x14ac:dyDescent="0.35">
      <c r="B109" s="4" t="s">
        <v>102</v>
      </c>
    </row>
    <row r="112" spans="2:10" ht="13.15" x14ac:dyDescent="0.4">
      <c r="B112" s="5" t="s">
        <v>128</v>
      </c>
    </row>
    <row r="115" spans="2:6" x14ac:dyDescent="0.35">
      <c r="B115" s="4" t="s">
        <v>74</v>
      </c>
    </row>
    <row r="116" spans="2:6" ht="13.15" thickBot="1" x14ac:dyDescent="0.4"/>
    <row r="117" spans="2:6" x14ac:dyDescent="0.35">
      <c r="B117" s="7" t="s">
        <v>75</v>
      </c>
      <c r="C117" s="8" t="s">
        <v>76</v>
      </c>
    </row>
    <row r="118" spans="2:6" x14ac:dyDescent="0.35">
      <c r="B118" s="9" t="s">
        <v>77</v>
      </c>
      <c r="C118" s="30">
        <v>0.30620296629047083</v>
      </c>
    </row>
    <row r="119" spans="2:6" x14ac:dyDescent="0.35">
      <c r="B119" s="6" t="s">
        <v>78</v>
      </c>
      <c r="C119" s="31">
        <v>0.29278466367797784</v>
      </c>
    </row>
    <row r="120" spans="2:6" x14ac:dyDescent="0.35">
      <c r="B120" s="6" t="s">
        <v>79</v>
      </c>
      <c r="C120" s="31">
        <v>0.17678636501446524</v>
      </c>
    </row>
    <row r="121" spans="2:6" x14ac:dyDescent="0.35">
      <c r="B121" s="6" t="s">
        <v>80</v>
      </c>
      <c r="C121" s="31">
        <v>0.16451825030545877</v>
      </c>
    </row>
    <row r="122" spans="2:6" x14ac:dyDescent="0.35">
      <c r="B122" s="6" t="s">
        <v>81</v>
      </c>
      <c r="C122" s="31">
        <v>2.9173583505009763E-2</v>
      </c>
    </row>
    <row r="123" spans="2:6" ht="13.15" thickBot="1" x14ac:dyDescent="0.4">
      <c r="B123" s="10" t="s">
        <v>82</v>
      </c>
      <c r="C123" s="34">
        <v>2.3882465281367303E-2</v>
      </c>
    </row>
    <row r="126" spans="2:6" x14ac:dyDescent="0.35">
      <c r="B126" s="4" t="s">
        <v>83</v>
      </c>
    </row>
    <row r="127" spans="2:6" ht="13.15" thickBot="1" x14ac:dyDescent="0.4"/>
    <row r="128" spans="2:6" x14ac:dyDescent="0.35">
      <c r="B128" s="7" t="s">
        <v>75</v>
      </c>
      <c r="C128" s="8" t="s">
        <v>76</v>
      </c>
      <c r="D128" s="8" t="s">
        <v>84</v>
      </c>
      <c r="E128" s="8" t="s">
        <v>85</v>
      </c>
      <c r="F128" s="8" t="s">
        <v>86</v>
      </c>
    </row>
    <row r="129" spans="2:6" x14ac:dyDescent="0.35">
      <c r="B129" s="9" t="s">
        <v>87</v>
      </c>
      <c r="C129" s="30">
        <v>0.27859136783336913</v>
      </c>
      <c r="D129" s="30">
        <v>5.4145140945982412E-2</v>
      </c>
      <c r="E129" s="30">
        <v>0.17246884164139864</v>
      </c>
      <c r="F129" s="30">
        <v>0.38471389402533962</v>
      </c>
    </row>
    <row r="130" spans="2:6" x14ac:dyDescent="0.35">
      <c r="B130" s="6" t="s">
        <v>88</v>
      </c>
      <c r="C130" s="31">
        <v>0.20104483589925015</v>
      </c>
      <c r="D130" s="31">
        <v>3.9601299373207631E-2</v>
      </c>
      <c r="E130" s="31">
        <v>0.12342771538677459</v>
      </c>
      <c r="F130" s="31">
        <v>0.2786619564117257</v>
      </c>
    </row>
    <row r="131" spans="2:6" x14ac:dyDescent="0.35">
      <c r="B131" s="6" t="s">
        <v>89</v>
      </c>
      <c r="C131" s="31">
        <v>0.19335788683407013</v>
      </c>
      <c r="D131" s="31">
        <v>3.8477226030127799E-2</v>
      </c>
      <c r="E131" s="31">
        <v>0.11794390959001258</v>
      </c>
      <c r="F131" s="31">
        <v>0.2687718640781277</v>
      </c>
    </row>
    <row r="132" spans="2:6" x14ac:dyDescent="0.35">
      <c r="B132" s="6" t="s">
        <v>90</v>
      </c>
      <c r="C132" s="31">
        <v>0.18504150383660894</v>
      </c>
      <c r="D132" s="31">
        <v>3.6713634508618039E-2</v>
      </c>
      <c r="E132" s="31">
        <v>0.11308410245815072</v>
      </c>
      <c r="F132" s="31">
        <v>0.25699890521506719</v>
      </c>
    </row>
    <row r="133" spans="2:6" x14ac:dyDescent="0.35">
      <c r="B133" s="6" t="s">
        <v>91</v>
      </c>
      <c r="C133" s="31">
        <v>0.21843221765775472</v>
      </c>
      <c r="D133" s="31">
        <v>4.28424008651975E-2</v>
      </c>
      <c r="E133" s="31">
        <v>0.13446265495074</v>
      </c>
      <c r="F133" s="31">
        <v>0.30240178036476945</v>
      </c>
    </row>
    <row r="134" spans="2:6" x14ac:dyDescent="0.35">
      <c r="B134" s="6" t="s">
        <v>92</v>
      </c>
      <c r="C134" s="31">
        <v>4.1489530321073956E-2</v>
      </c>
      <c r="D134" s="31">
        <v>1.1510904203785978E-2</v>
      </c>
      <c r="E134" s="31">
        <v>1.8928572652162738E-2</v>
      </c>
      <c r="F134" s="31">
        <v>6.4050487989985166E-2</v>
      </c>
    </row>
    <row r="135" spans="2:6" x14ac:dyDescent="0.35">
      <c r="B135" s="6" t="s">
        <v>93</v>
      </c>
      <c r="C135" s="31">
        <v>3.1980692104809874E-2</v>
      </c>
      <c r="D135" s="31">
        <v>8.9835256700919377E-3</v>
      </c>
      <c r="E135" s="31">
        <v>1.4373305337238625E-2</v>
      </c>
      <c r="F135" s="31">
        <v>4.9588078872381119E-2</v>
      </c>
    </row>
    <row r="136" spans="2:6" ht="13.15" thickBot="1" x14ac:dyDescent="0.4">
      <c r="B136" s="10" t="s">
        <v>94</v>
      </c>
      <c r="C136" s="34">
        <v>3.6119773452706484E-2</v>
      </c>
      <c r="D136" s="34">
        <v>1.0081783222863586E-2</v>
      </c>
      <c r="E136" s="34">
        <v>1.6359841435953707E-2</v>
      </c>
      <c r="F136" s="34">
        <v>5.5879705469459265E-2</v>
      </c>
    </row>
  </sheetData>
  <mergeCells count="2">
    <mergeCell ref="B31:J32"/>
    <mergeCell ref="B107:J108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8545" r:id="rId3" name="DD627172">
              <controlPr defaultSize="0" autoFill="0" autoPict="0" macro="[0]!GoToResultsNew1409201814491768">
                <anchor moveWithCells="1">
                  <from>
                    <xdr:col>0</xdr:col>
                    <xdr:colOff>342900</xdr:colOff>
                    <xdr:row>4</xdr:row>
                    <xdr:rowOff>428625</xdr:rowOff>
                  </from>
                  <to>
                    <xdr:col>17</xdr:col>
                    <xdr:colOff>642938</xdr:colOff>
                    <xdr:row>6</xdr:row>
                    <xdr:rowOff>23813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8">
    <tabColor rgb="FF007800"/>
  </sheetPr>
  <dimension ref="B1:J126"/>
  <sheetViews>
    <sheetView topLeftCell="A10" zoomScaleNormal="100" workbookViewId="0">
      <selection activeCell="D29" sqref="D29"/>
    </sheetView>
  </sheetViews>
  <sheetFormatPr defaultRowHeight="12.75" x14ac:dyDescent="0.35"/>
  <cols>
    <col min="1" max="1" width="4.86328125" customWidth="1"/>
    <col min="2" max="2" width="9.06640625" customWidth="1"/>
  </cols>
  <sheetData>
    <row r="1" spans="2:7" x14ac:dyDescent="0.35">
      <c r="B1" t="s">
        <v>340</v>
      </c>
    </row>
    <row r="2" spans="2:7" x14ac:dyDescent="0.35">
      <c r="B2" t="s">
        <v>60</v>
      </c>
    </row>
    <row r="3" spans="2:7" x14ac:dyDescent="0.35">
      <c r="B3" t="s">
        <v>325</v>
      </c>
    </row>
    <row r="4" spans="2:7" x14ac:dyDescent="0.35">
      <c r="B4" t="s">
        <v>339</v>
      </c>
    </row>
    <row r="5" spans="2:7" ht="34.25" customHeight="1" x14ac:dyDescent="0.35"/>
    <row r="6" spans="2:7" ht="14.1" customHeight="1" x14ac:dyDescent="0.35"/>
    <row r="9" spans="2:7" ht="13.15" x14ac:dyDescent="0.4">
      <c r="B9" s="5" t="s">
        <v>248</v>
      </c>
    </row>
    <row r="11" spans="2:7" x14ac:dyDescent="0.35">
      <c r="B11" s="4" t="s">
        <v>249</v>
      </c>
    </row>
    <row r="12" spans="2:7" ht="13.15" thickBot="1" x14ac:dyDescent="0.4"/>
    <row r="13" spans="2:7" x14ac:dyDescent="0.35">
      <c r="B13" s="7"/>
      <c r="C13" s="8" t="s">
        <v>123</v>
      </c>
      <c r="D13" s="8" t="s">
        <v>124</v>
      </c>
      <c r="E13" s="8" t="s">
        <v>125</v>
      </c>
      <c r="F13" s="8" t="s">
        <v>126</v>
      </c>
      <c r="G13" s="8" t="s">
        <v>127</v>
      </c>
    </row>
    <row r="14" spans="2:7" x14ac:dyDescent="0.35">
      <c r="B14" s="9" t="s">
        <v>106</v>
      </c>
      <c r="C14" s="11">
        <v>86</v>
      </c>
      <c r="D14" s="11">
        <v>27</v>
      </c>
      <c r="E14" s="11">
        <v>20</v>
      </c>
      <c r="F14" s="11">
        <v>14</v>
      </c>
      <c r="G14" s="11">
        <v>9</v>
      </c>
    </row>
    <row r="15" spans="2:7" x14ac:dyDescent="0.35">
      <c r="B15" s="6" t="s">
        <v>107</v>
      </c>
      <c r="C15" s="23">
        <v>74</v>
      </c>
      <c r="D15" s="23">
        <v>40</v>
      </c>
      <c r="E15" s="23">
        <v>20</v>
      </c>
      <c r="F15" s="23">
        <v>43</v>
      </c>
      <c r="G15" s="23">
        <v>21</v>
      </c>
    </row>
    <row r="16" spans="2:7" ht="13.15" thickBot="1" x14ac:dyDescent="0.4">
      <c r="B16" s="10" t="s">
        <v>108</v>
      </c>
      <c r="C16" s="12">
        <v>16</v>
      </c>
      <c r="D16" s="12">
        <v>9</v>
      </c>
      <c r="E16" s="12">
        <v>10</v>
      </c>
      <c r="F16" s="12">
        <v>21</v>
      </c>
      <c r="G16" s="12">
        <v>13</v>
      </c>
    </row>
    <row r="19" spans="2:10" x14ac:dyDescent="0.35">
      <c r="B19" s="4" t="s">
        <v>250</v>
      </c>
    </row>
    <row r="20" spans="2:10" ht="13.15" thickBot="1" x14ac:dyDescent="0.4"/>
    <row r="21" spans="2:10" x14ac:dyDescent="0.35">
      <c r="B21" s="13" t="s">
        <v>61</v>
      </c>
      <c r="C21" s="15">
        <v>38.125439340654324</v>
      </c>
    </row>
    <row r="22" spans="2:10" x14ac:dyDescent="0.35">
      <c r="B22" t="s">
        <v>62</v>
      </c>
      <c r="C22" s="16">
        <v>15.507313055868382</v>
      </c>
    </row>
    <row r="23" spans="2:10" x14ac:dyDescent="0.35">
      <c r="B23" t="s">
        <v>63</v>
      </c>
      <c r="C23" s="17">
        <v>8</v>
      </c>
    </row>
    <row r="24" spans="2:10" x14ac:dyDescent="0.35">
      <c r="B24" t="s">
        <v>64</v>
      </c>
      <c r="C24" s="16" t="s">
        <v>100</v>
      </c>
    </row>
    <row r="25" spans="2:10" ht="13.15" thickBot="1" x14ac:dyDescent="0.4">
      <c r="B25" s="14" t="s">
        <v>65</v>
      </c>
      <c r="C25" s="18">
        <v>0.05</v>
      </c>
    </row>
    <row r="27" spans="2:10" x14ac:dyDescent="0.35">
      <c r="B27" s="4" t="s">
        <v>66</v>
      </c>
    </row>
    <row r="28" spans="2:10" x14ac:dyDescent="0.35">
      <c r="B28" s="4" t="s">
        <v>67</v>
      </c>
    </row>
    <row r="29" spans="2:10" x14ac:dyDescent="0.35">
      <c r="B29" s="4" t="s">
        <v>68</v>
      </c>
    </row>
    <row r="30" spans="2:10" ht="12.85" customHeight="1" x14ac:dyDescent="0.35">
      <c r="B30" s="58" t="s">
        <v>101</v>
      </c>
      <c r="C30" s="58"/>
      <c r="D30" s="58"/>
      <c r="E30" s="58"/>
      <c r="F30" s="58"/>
      <c r="G30" s="58"/>
      <c r="H30" s="58"/>
      <c r="I30" s="58"/>
      <c r="J30" s="58"/>
    </row>
    <row r="31" spans="2:10" x14ac:dyDescent="0.35">
      <c r="B31" s="58"/>
      <c r="C31" s="58"/>
      <c r="D31" s="58"/>
      <c r="E31" s="58"/>
      <c r="F31" s="58"/>
      <c r="G31" s="58"/>
      <c r="H31" s="58"/>
      <c r="I31" s="58"/>
      <c r="J31" s="58"/>
    </row>
    <row r="32" spans="2:10" x14ac:dyDescent="0.35">
      <c r="B32" s="4" t="s">
        <v>102</v>
      </c>
    </row>
    <row r="35" spans="2:8" x14ac:dyDescent="0.35">
      <c r="B35" s="4" t="s">
        <v>251</v>
      </c>
    </row>
    <row r="36" spans="2:8" ht="13.15" thickBot="1" x14ac:dyDescent="0.4"/>
    <row r="37" spans="2:8" x14ac:dyDescent="0.35">
      <c r="B37" s="7"/>
      <c r="C37" s="8" t="s">
        <v>123</v>
      </c>
      <c r="D37" s="8" t="s">
        <v>124</v>
      </c>
      <c r="E37" s="8" t="s">
        <v>125</v>
      </c>
      <c r="F37" s="8" t="s">
        <v>126</v>
      </c>
      <c r="G37" s="8" t="s">
        <v>127</v>
      </c>
    </row>
    <row r="38" spans="2:8" ht="13.15" x14ac:dyDescent="0.4">
      <c r="B38" s="9" t="s">
        <v>106</v>
      </c>
      <c r="C38" s="40" t="s">
        <v>69</v>
      </c>
      <c r="D38" s="20" t="s">
        <v>70</v>
      </c>
      <c r="E38" s="20" t="s">
        <v>69</v>
      </c>
      <c r="F38" s="40" t="s">
        <v>70</v>
      </c>
      <c r="G38" s="40" t="s">
        <v>70</v>
      </c>
    </row>
    <row r="39" spans="2:8" x14ac:dyDescent="0.35">
      <c r="B39" s="6" t="s">
        <v>107</v>
      </c>
      <c r="C39" s="38" t="s">
        <v>70</v>
      </c>
      <c r="D39" s="38" t="s">
        <v>69</v>
      </c>
      <c r="E39" s="38" t="s">
        <v>70</v>
      </c>
      <c r="F39" s="38" t="s">
        <v>69</v>
      </c>
      <c r="G39" s="38" t="s">
        <v>69</v>
      </c>
    </row>
    <row r="40" spans="2:8" ht="13.5" thickBot="1" x14ac:dyDescent="0.45">
      <c r="B40" s="10" t="s">
        <v>108</v>
      </c>
      <c r="C40" s="37" t="s">
        <v>70</v>
      </c>
      <c r="D40" s="21" t="s">
        <v>70</v>
      </c>
      <c r="E40" s="21" t="s">
        <v>69</v>
      </c>
      <c r="F40" s="37" t="s">
        <v>69</v>
      </c>
      <c r="G40" s="37" t="s">
        <v>69</v>
      </c>
    </row>
    <row r="41" spans="2:8" x14ac:dyDescent="0.35">
      <c r="B41" s="22" t="s">
        <v>71</v>
      </c>
    </row>
    <row r="44" spans="2:8" x14ac:dyDescent="0.35">
      <c r="B44" s="4" t="s">
        <v>252</v>
      </c>
    </row>
    <row r="45" spans="2:8" ht="13.15" thickBot="1" x14ac:dyDescent="0.4"/>
    <row r="46" spans="2:8" x14ac:dyDescent="0.35">
      <c r="B46" s="7"/>
      <c r="C46" s="8" t="s">
        <v>123</v>
      </c>
      <c r="D46" s="8" t="s">
        <v>124</v>
      </c>
      <c r="E46" s="8" t="s">
        <v>125</v>
      </c>
      <c r="F46" s="8" t="s">
        <v>126</v>
      </c>
      <c r="G46" s="8" t="s">
        <v>127</v>
      </c>
      <c r="H46" s="26" t="s">
        <v>72</v>
      </c>
    </row>
    <row r="47" spans="2:8" x14ac:dyDescent="0.35">
      <c r="B47" s="9" t="s">
        <v>106</v>
      </c>
      <c r="C47" s="11">
        <v>86</v>
      </c>
      <c r="D47" s="11">
        <v>27</v>
      </c>
      <c r="E47" s="11">
        <v>20</v>
      </c>
      <c r="F47" s="11">
        <v>14</v>
      </c>
      <c r="G47" s="11">
        <v>9</v>
      </c>
      <c r="H47" s="27">
        <v>156</v>
      </c>
    </row>
    <row r="48" spans="2:8" x14ac:dyDescent="0.35">
      <c r="B48" s="6" t="s">
        <v>107</v>
      </c>
      <c r="C48" s="23">
        <v>74</v>
      </c>
      <c r="D48" s="23">
        <v>40</v>
      </c>
      <c r="E48" s="23">
        <v>20</v>
      </c>
      <c r="F48" s="23">
        <v>43</v>
      </c>
      <c r="G48" s="23">
        <v>21</v>
      </c>
      <c r="H48" s="28">
        <v>198</v>
      </c>
    </row>
    <row r="49" spans="2:8" x14ac:dyDescent="0.35">
      <c r="B49" s="6" t="s">
        <v>108</v>
      </c>
      <c r="C49" s="23">
        <v>16</v>
      </c>
      <c r="D49" s="23">
        <v>9</v>
      </c>
      <c r="E49" s="23">
        <v>10</v>
      </c>
      <c r="F49" s="23">
        <v>21</v>
      </c>
      <c r="G49" s="23">
        <v>13</v>
      </c>
      <c r="H49" s="28">
        <v>69</v>
      </c>
    </row>
    <row r="50" spans="2:8" ht="13.15" thickBot="1" x14ac:dyDescent="0.4">
      <c r="B50" s="24" t="s">
        <v>72</v>
      </c>
      <c r="C50" s="25">
        <v>176</v>
      </c>
      <c r="D50" s="25">
        <v>76</v>
      </c>
      <c r="E50" s="25">
        <v>50</v>
      </c>
      <c r="F50" s="25">
        <v>78</v>
      </c>
      <c r="G50" s="25">
        <v>43</v>
      </c>
      <c r="H50" s="29">
        <v>423</v>
      </c>
    </row>
    <row r="53" spans="2:8" x14ac:dyDescent="0.35">
      <c r="B53" s="4" t="s">
        <v>253</v>
      </c>
    </row>
    <row r="54" spans="2:8" ht="13.15" thickBot="1" x14ac:dyDescent="0.4"/>
    <row r="55" spans="2:8" x14ac:dyDescent="0.35">
      <c r="B55" s="7"/>
      <c r="C55" s="8" t="s">
        <v>123</v>
      </c>
      <c r="D55" s="8" t="s">
        <v>124</v>
      </c>
      <c r="E55" s="8" t="s">
        <v>125</v>
      </c>
      <c r="F55" s="8" t="s">
        <v>126</v>
      </c>
      <c r="G55" s="8" t="s">
        <v>127</v>
      </c>
      <c r="H55" s="26" t="s">
        <v>72</v>
      </c>
    </row>
    <row r="56" spans="2:8" x14ac:dyDescent="0.35">
      <c r="B56" s="9" t="s">
        <v>106</v>
      </c>
      <c r="C56" s="30">
        <v>64.907801418439718</v>
      </c>
      <c r="D56" s="30">
        <v>28.028368794326241</v>
      </c>
      <c r="E56" s="30">
        <v>18.439716312056738</v>
      </c>
      <c r="F56" s="30">
        <v>28.76595744680851</v>
      </c>
      <c r="G56" s="30">
        <v>15.858156028368795</v>
      </c>
      <c r="H56" s="32">
        <v>156</v>
      </c>
    </row>
    <row r="57" spans="2:8" x14ac:dyDescent="0.35">
      <c r="B57" s="6" t="s">
        <v>107</v>
      </c>
      <c r="C57" s="31">
        <v>82.38297872340425</v>
      </c>
      <c r="D57" s="31">
        <v>35.574468085106382</v>
      </c>
      <c r="E57" s="31">
        <v>23.404255319148938</v>
      </c>
      <c r="F57" s="31">
        <v>36.51063829787234</v>
      </c>
      <c r="G57" s="31">
        <v>20.127659574468087</v>
      </c>
      <c r="H57" s="33">
        <v>198</v>
      </c>
    </row>
    <row r="58" spans="2:8" x14ac:dyDescent="0.35">
      <c r="B58" s="6" t="s">
        <v>108</v>
      </c>
      <c r="C58" s="31">
        <v>28.709219858156029</v>
      </c>
      <c r="D58" s="31">
        <v>12.397163120567376</v>
      </c>
      <c r="E58" s="31">
        <v>8.1560283687943258</v>
      </c>
      <c r="F58" s="31">
        <v>12.723404255319149</v>
      </c>
      <c r="G58" s="31">
        <v>7.0141843971631204</v>
      </c>
      <c r="H58" s="33">
        <v>69</v>
      </c>
    </row>
    <row r="59" spans="2:8" ht="13.15" thickBot="1" x14ac:dyDescent="0.4">
      <c r="B59" s="24" t="s">
        <v>72</v>
      </c>
      <c r="C59" s="25">
        <v>176</v>
      </c>
      <c r="D59" s="25">
        <v>76</v>
      </c>
      <c r="E59" s="25">
        <v>50</v>
      </c>
      <c r="F59" s="25">
        <v>78</v>
      </c>
      <c r="G59" s="25">
        <v>43</v>
      </c>
      <c r="H59" s="29">
        <v>423</v>
      </c>
    </row>
    <row r="62" spans="2:8" x14ac:dyDescent="0.35">
      <c r="B62" s="4" t="s">
        <v>254</v>
      </c>
    </row>
    <row r="63" spans="2:8" ht="13.15" thickBot="1" x14ac:dyDescent="0.4"/>
    <row r="64" spans="2:8" x14ac:dyDescent="0.35">
      <c r="B64" s="7"/>
      <c r="C64" s="8" t="s">
        <v>123</v>
      </c>
      <c r="D64" s="8" t="s">
        <v>124</v>
      </c>
      <c r="E64" s="8" t="s">
        <v>125</v>
      </c>
      <c r="F64" s="8" t="s">
        <v>126</v>
      </c>
      <c r="G64" s="8" t="s">
        <v>127</v>
      </c>
      <c r="H64" s="26" t="s">
        <v>72</v>
      </c>
    </row>
    <row r="65" spans="2:8" x14ac:dyDescent="0.35">
      <c r="B65" s="9" t="s">
        <v>106</v>
      </c>
      <c r="C65" s="30">
        <v>55.128205128205131</v>
      </c>
      <c r="D65" s="30">
        <v>17.307692307692307</v>
      </c>
      <c r="E65" s="30">
        <v>12.820512820512819</v>
      </c>
      <c r="F65" s="30">
        <v>8.9743589743589745</v>
      </c>
      <c r="G65" s="30">
        <v>5.7692307692307692</v>
      </c>
      <c r="H65" s="32">
        <v>100</v>
      </c>
    </row>
    <row r="66" spans="2:8" x14ac:dyDescent="0.35">
      <c r="B66" s="6" t="s">
        <v>107</v>
      </c>
      <c r="C66" s="31">
        <v>37.373737373737377</v>
      </c>
      <c r="D66" s="31">
        <v>20.202020202020201</v>
      </c>
      <c r="E66" s="31">
        <v>10.1010101010101</v>
      </c>
      <c r="F66" s="31">
        <v>21.71717171717172</v>
      </c>
      <c r="G66" s="31">
        <v>10.606060606060606</v>
      </c>
      <c r="H66" s="33">
        <v>100</v>
      </c>
    </row>
    <row r="67" spans="2:8" x14ac:dyDescent="0.35">
      <c r="B67" s="6" t="s">
        <v>108</v>
      </c>
      <c r="C67" s="31">
        <v>23.188405797101449</v>
      </c>
      <c r="D67" s="31">
        <v>13.043478260869565</v>
      </c>
      <c r="E67" s="31">
        <v>14.492753623188406</v>
      </c>
      <c r="F67" s="31">
        <v>30.434782608695656</v>
      </c>
      <c r="G67" s="31">
        <v>18.840579710144929</v>
      </c>
      <c r="H67" s="33">
        <v>100</v>
      </c>
    </row>
    <row r="68" spans="2:8" ht="13.15" thickBot="1" x14ac:dyDescent="0.4">
      <c r="B68" s="24" t="s">
        <v>72</v>
      </c>
      <c r="C68" s="25">
        <v>41.607565011820327</v>
      </c>
      <c r="D68" s="25">
        <v>17.966903073286051</v>
      </c>
      <c r="E68" s="25">
        <v>11.82033096926714</v>
      </c>
      <c r="F68" s="25">
        <v>18.439716312056735</v>
      </c>
      <c r="G68" s="25">
        <v>10.16548463356974</v>
      </c>
      <c r="H68" s="29">
        <v>100</v>
      </c>
    </row>
    <row r="71" spans="2:8" x14ac:dyDescent="0.35">
      <c r="B71" s="4" t="s">
        <v>255</v>
      </c>
    </row>
    <row r="72" spans="2:8" ht="13.15" thickBot="1" x14ac:dyDescent="0.4"/>
    <row r="73" spans="2:8" x14ac:dyDescent="0.35">
      <c r="B73" s="7"/>
      <c r="C73" s="8" t="s">
        <v>123</v>
      </c>
      <c r="D73" s="8" t="s">
        <v>124</v>
      </c>
      <c r="E73" s="8" t="s">
        <v>125</v>
      </c>
      <c r="F73" s="8" t="s">
        <v>126</v>
      </c>
      <c r="G73" s="8" t="s">
        <v>127</v>
      </c>
      <c r="H73" s="26" t="s">
        <v>72</v>
      </c>
    </row>
    <row r="74" spans="2:8" x14ac:dyDescent="0.35">
      <c r="B74" s="9" t="s">
        <v>106</v>
      </c>
      <c r="C74" s="30">
        <v>48.863636363636367</v>
      </c>
      <c r="D74" s="30">
        <v>35.526315789473685</v>
      </c>
      <c r="E74" s="30">
        <v>40</v>
      </c>
      <c r="F74" s="30">
        <v>17.948717948717949</v>
      </c>
      <c r="G74" s="30">
        <v>20.930232558139537</v>
      </c>
      <c r="H74" s="32">
        <v>36.87943262411347</v>
      </c>
    </row>
    <row r="75" spans="2:8" x14ac:dyDescent="0.35">
      <c r="B75" s="6" t="s">
        <v>107</v>
      </c>
      <c r="C75" s="31">
        <v>42.045454545454547</v>
      </c>
      <c r="D75" s="31">
        <v>52.631578947368418</v>
      </c>
      <c r="E75" s="31">
        <v>40</v>
      </c>
      <c r="F75" s="31">
        <v>55.128205128205131</v>
      </c>
      <c r="G75" s="31">
        <v>48.837209302325576</v>
      </c>
      <c r="H75" s="33">
        <v>46.808510638297875</v>
      </c>
    </row>
    <row r="76" spans="2:8" x14ac:dyDescent="0.35">
      <c r="B76" s="6" t="s">
        <v>108</v>
      </c>
      <c r="C76" s="31">
        <v>9.0909090909090917</v>
      </c>
      <c r="D76" s="31">
        <v>11.842105263157894</v>
      </c>
      <c r="E76" s="31">
        <v>20</v>
      </c>
      <c r="F76" s="31">
        <v>26.923076923076923</v>
      </c>
      <c r="G76" s="31">
        <v>30.232558139534881</v>
      </c>
      <c r="H76" s="33">
        <v>16.312056737588655</v>
      </c>
    </row>
    <row r="77" spans="2:8" ht="13.15" thickBot="1" x14ac:dyDescent="0.4">
      <c r="B77" s="24" t="s">
        <v>72</v>
      </c>
      <c r="C77" s="25">
        <v>100</v>
      </c>
      <c r="D77" s="25">
        <v>100</v>
      </c>
      <c r="E77" s="25">
        <v>100</v>
      </c>
      <c r="F77" s="25">
        <v>100</v>
      </c>
      <c r="G77" s="25">
        <v>100</v>
      </c>
      <c r="H77" s="29">
        <v>100</v>
      </c>
    </row>
    <row r="80" spans="2:8" x14ac:dyDescent="0.35">
      <c r="B80" s="4" t="s">
        <v>256</v>
      </c>
    </row>
    <row r="81" spans="2:8" ht="13.15" thickBot="1" x14ac:dyDescent="0.4"/>
    <row r="82" spans="2:8" x14ac:dyDescent="0.35">
      <c r="B82" s="7"/>
      <c r="C82" s="8" t="s">
        <v>123</v>
      </c>
      <c r="D82" s="8" t="s">
        <v>124</v>
      </c>
      <c r="E82" s="8" t="s">
        <v>125</v>
      </c>
      <c r="F82" s="8" t="s">
        <v>126</v>
      </c>
      <c r="G82" s="8" t="s">
        <v>127</v>
      </c>
      <c r="H82" s="26" t="s">
        <v>72</v>
      </c>
    </row>
    <row r="83" spans="2:8" x14ac:dyDescent="0.35">
      <c r="B83" s="9" t="s">
        <v>106</v>
      </c>
      <c r="C83" s="30">
        <v>20.33096926713948</v>
      </c>
      <c r="D83" s="30">
        <v>6.3829787234042552</v>
      </c>
      <c r="E83" s="30">
        <v>4.7281323877068555</v>
      </c>
      <c r="F83" s="30">
        <v>3.3096926713947989</v>
      </c>
      <c r="G83" s="30">
        <v>2.1276595744680851</v>
      </c>
      <c r="H83" s="32">
        <v>36.87943262411347</v>
      </c>
    </row>
    <row r="84" spans="2:8" x14ac:dyDescent="0.35">
      <c r="B84" s="6" t="s">
        <v>107</v>
      </c>
      <c r="C84" s="31">
        <v>17.494089834515368</v>
      </c>
      <c r="D84" s="31">
        <v>9.456264775413711</v>
      </c>
      <c r="E84" s="31">
        <v>4.7281323877068555</v>
      </c>
      <c r="F84" s="31">
        <v>10.16548463356974</v>
      </c>
      <c r="G84" s="31">
        <v>4.9645390070921991</v>
      </c>
      <c r="H84" s="33">
        <v>46.808510638297875</v>
      </c>
    </row>
    <row r="85" spans="2:8" x14ac:dyDescent="0.35">
      <c r="B85" s="6" t="s">
        <v>108</v>
      </c>
      <c r="C85" s="31">
        <v>3.7825059101654848</v>
      </c>
      <c r="D85" s="31">
        <v>2.1276595744680851</v>
      </c>
      <c r="E85" s="31">
        <v>2.3640661938534278</v>
      </c>
      <c r="F85" s="31">
        <v>4.9645390070921991</v>
      </c>
      <c r="G85" s="31">
        <v>3.0732860520094563</v>
      </c>
      <c r="H85" s="33">
        <v>16.312056737588655</v>
      </c>
    </row>
    <row r="86" spans="2:8" ht="13.15" thickBot="1" x14ac:dyDescent="0.4">
      <c r="B86" s="24" t="s">
        <v>72</v>
      </c>
      <c r="C86" s="35">
        <v>41.607565011820327</v>
      </c>
      <c r="D86" s="35">
        <v>17.966903073286051</v>
      </c>
      <c r="E86" s="35">
        <v>11.82033096926714</v>
      </c>
      <c r="F86" s="35">
        <v>18.439716312056735</v>
      </c>
      <c r="G86" s="35">
        <v>10.16548463356974</v>
      </c>
      <c r="H86" s="36">
        <v>100</v>
      </c>
    </row>
    <row r="89" spans="2:8" x14ac:dyDescent="0.35">
      <c r="B89" s="4" t="s">
        <v>73</v>
      </c>
    </row>
    <row r="90" spans="2:8" ht="13.15" thickBot="1" x14ac:dyDescent="0.4"/>
    <row r="91" spans="2:8" x14ac:dyDescent="0.35">
      <c r="B91" s="13" t="s">
        <v>61</v>
      </c>
      <c r="C91" s="15">
        <v>38.125439340654331</v>
      </c>
    </row>
    <row r="92" spans="2:8" x14ac:dyDescent="0.35">
      <c r="B92" t="s">
        <v>62</v>
      </c>
      <c r="C92" s="16">
        <v>15.507313055868382</v>
      </c>
    </row>
    <row r="93" spans="2:8" x14ac:dyDescent="0.35">
      <c r="B93" t="s">
        <v>63</v>
      </c>
      <c r="C93" s="17">
        <v>8</v>
      </c>
    </row>
    <row r="94" spans="2:8" x14ac:dyDescent="0.35">
      <c r="B94" t="s">
        <v>64</v>
      </c>
      <c r="C94" s="16" t="s">
        <v>100</v>
      </c>
    </row>
    <row r="95" spans="2:8" ht="13.15" thickBot="1" x14ac:dyDescent="0.4">
      <c r="B95" s="14" t="s">
        <v>65</v>
      </c>
      <c r="C95" s="18">
        <v>0.05</v>
      </c>
    </row>
    <row r="97" spans="2:10" x14ac:dyDescent="0.35">
      <c r="B97" s="4" t="s">
        <v>66</v>
      </c>
    </row>
    <row r="98" spans="2:10" x14ac:dyDescent="0.35">
      <c r="B98" s="4" t="s">
        <v>67</v>
      </c>
    </row>
    <row r="99" spans="2:10" x14ac:dyDescent="0.35">
      <c r="B99" s="4" t="s">
        <v>68</v>
      </c>
    </row>
    <row r="100" spans="2:10" ht="12.85" customHeight="1" x14ac:dyDescent="0.35">
      <c r="B100" s="58" t="s">
        <v>101</v>
      </c>
      <c r="C100" s="58"/>
      <c r="D100" s="58"/>
      <c r="E100" s="58"/>
      <c r="F100" s="58"/>
      <c r="G100" s="58"/>
      <c r="H100" s="58"/>
      <c r="I100" s="58"/>
      <c r="J100" s="58"/>
    </row>
    <row r="101" spans="2:10" x14ac:dyDescent="0.35">
      <c r="B101" s="58"/>
      <c r="C101" s="58"/>
      <c r="D101" s="58"/>
      <c r="E101" s="58"/>
      <c r="F101" s="58"/>
      <c r="G101" s="58"/>
      <c r="H101" s="58"/>
      <c r="I101" s="58"/>
      <c r="J101" s="58"/>
    </row>
    <row r="102" spans="2:10" x14ac:dyDescent="0.35">
      <c r="B102" s="4" t="s">
        <v>102</v>
      </c>
    </row>
    <row r="105" spans="2:10" x14ac:dyDescent="0.35">
      <c r="B105" s="4" t="s">
        <v>74</v>
      </c>
    </row>
    <row r="106" spans="2:10" ht="13.15" thickBot="1" x14ac:dyDescent="0.4"/>
    <row r="107" spans="2:10" x14ac:dyDescent="0.35">
      <c r="B107" s="7" t="s">
        <v>75</v>
      </c>
      <c r="C107" s="8" t="s">
        <v>76</v>
      </c>
    </row>
    <row r="108" spans="2:10" x14ac:dyDescent="0.35">
      <c r="B108" s="9" t="s">
        <v>77</v>
      </c>
      <c r="C108" s="30">
        <v>0.30021835765164401</v>
      </c>
    </row>
    <row r="109" spans="2:10" x14ac:dyDescent="0.35">
      <c r="B109" s="6" t="s">
        <v>78</v>
      </c>
      <c r="C109" s="31">
        <v>0.28753974780613822</v>
      </c>
    </row>
    <row r="110" spans="2:10" x14ac:dyDescent="0.35">
      <c r="B110" s="6" t="s">
        <v>79</v>
      </c>
      <c r="C110" s="31">
        <v>0.2122864365321657</v>
      </c>
    </row>
    <row r="111" spans="2:10" x14ac:dyDescent="0.35">
      <c r="B111" s="6" t="s">
        <v>80</v>
      </c>
      <c r="C111" s="31">
        <v>0.17851090348688331</v>
      </c>
    </row>
    <row r="112" spans="2:10" x14ac:dyDescent="0.35">
      <c r="B112" s="6" t="s">
        <v>81</v>
      </c>
      <c r="C112" s="31">
        <v>4.1199226558463496E-2</v>
      </c>
    </row>
    <row r="113" spans="2:6" ht="13.15" thickBot="1" x14ac:dyDescent="0.4">
      <c r="B113" s="10" t="s">
        <v>82</v>
      </c>
      <c r="C113" s="34">
        <v>3.0090584987400689E-2</v>
      </c>
    </row>
    <row r="116" spans="2:6" x14ac:dyDescent="0.35">
      <c r="B116" s="4" t="s">
        <v>83</v>
      </c>
    </row>
    <row r="117" spans="2:6" ht="13.15" thickBot="1" x14ac:dyDescent="0.4"/>
    <row r="118" spans="2:6" x14ac:dyDescent="0.35">
      <c r="B118" s="7" t="s">
        <v>75</v>
      </c>
      <c r="C118" s="8" t="s">
        <v>76</v>
      </c>
      <c r="D118" s="8" t="s">
        <v>84</v>
      </c>
      <c r="E118" s="8" t="s">
        <v>85</v>
      </c>
      <c r="F118" s="8" t="s">
        <v>86</v>
      </c>
    </row>
    <row r="119" spans="2:6" x14ac:dyDescent="0.35">
      <c r="B119" s="9" t="s">
        <v>87</v>
      </c>
      <c r="C119" s="30">
        <v>0.35014086541934553</v>
      </c>
      <c r="D119" s="30">
        <v>5.6033445940667261E-2</v>
      </c>
      <c r="E119" s="30">
        <v>0.24031732944596562</v>
      </c>
      <c r="F119" s="30">
        <v>0.45996440139272543</v>
      </c>
    </row>
    <row r="120" spans="2:6" x14ac:dyDescent="0.35">
      <c r="B120" s="6" t="s">
        <v>88</v>
      </c>
      <c r="C120" s="31">
        <v>0.24089418519144165</v>
      </c>
      <c r="D120" s="31">
        <v>3.9887970546125411E-2</v>
      </c>
      <c r="E120" s="31">
        <v>0.16271519950464139</v>
      </c>
      <c r="F120" s="31">
        <v>0.31907317087824194</v>
      </c>
    </row>
    <row r="121" spans="2:6" x14ac:dyDescent="0.35">
      <c r="B121" s="6" t="s">
        <v>89</v>
      </c>
      <c r="C121" s="31">
        <v>0.2438006136512248</v>
      </c>
      <c r="D121" s="31">
        <v>4.0738439254974293E-2</v>
      </c>
      <c r="E121" s="31">
        <v>0.16395473992510246</v>
      </c>
      <c r="F121" s="31">
        <v>0.32364648737734714</v>
      </c>
    </row>
    <row r="122" spans="2:6" x14ac:dyDescent="0.35">
      <c r="B122" s="6" t="s">
        <v>90</v>
      </c>
      <c r="C122" s="31">
        <v>0.22074629584649016</v>
      </c>
      <c r="D122" s="31">
        <v>3.6902530688893653E-2</v>
      </c>
      <c r="E122" s="31">
        <v>0.14841866475787455</v>
      </c>
      <c r="F122" s="31">
        <v>0.29307392693510581</v>
      </c>
    </row>
    <row r="123" spans="2:6" x14ac:dyDescent="0.35">
      <c r="B123" s="6" t="s">
        <v>91</v>
      </c>
      <c r="C123" s="31">
        <v>0.26288100661676972</v>
      </c>
      <c r="D123" s="31">
        <v>4.3317942715746904E-2</v>
      </c>
      <c r="E123" s="31">
        <v>0.17797939900953663</v>
      </c>
      <c r="F123" s="31">
        <v>0.34778261422400281</v>
      </c>
    </row>
    <row r="124" spans="2:6" x14ac:dyDescent="0.35">
      <c r="B124" s="6" t="s">
        <v>92</v>
      </c>
      <c r="C124" s="31">
        <v>4.5264681951389725E-2</v>
      </c>
      <c r="D124" s="31">
        <v>1.3903150836373994E-2</v>
      </c>
      <c r="E124" s="31">
        <v>1.8015007040468774E-2</v>
      </c>
      <c r="F124" s="31">
        <v>7.2514356862310669E-2</v>
      </c>
    </row>
    <row r="125" spans="2:6" x14ac:dyDescent="0.35">
      <c r="B125" s="6" t="s">
        <v>93</v>
      </c>
      <c r="C125" s="31">
        <v>3.1380352230336965E-2</v>
      </c>
      <c r="D125" s="31">
        <v>9.7016468982813915E-3</v>
      </c>
      <c r="E125" s="31">
        <v>1.2365473718980717E-2</v>
      </c>
      <c r="F125" s="31">
        <v>5.0395230741693213E-2</v>
      </c>
    </row>
    <row r="126" spans="2:6" ht="13.15" thickBot="1" x14ac:dyDescent="0.4">
      <c r="B126" s="10" t="s">
        <v>94</v>
      </c>
      <c r="C126" s="34">
        <v>3.7064936519199447E-2</v>
      </c>
      <c r="D126" s="34">
        <v>1.1420783568084859E-2</v>
      </c>
      <c r="E126" s="34">
        <v>1.4680612050526277E-2</v>
      </c>
      <c r="F126" s="34">
        <v>5.9449260987872621E-2</v>
      </c>
    </row>
  </sheetData>
  <mergeCells count="2">
    <mergeCell ref="B30:J31"/>
    <mergeCell ref="B100:J101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497" r:id="rId3" name="DD727195">
              <controlPr defaultSize="0" autoFill="0" autoPict="0" macro="[0]!GoToResultsNew1409201814302731">
                <anchor moveWithCells="1">
                  <from>
                    <xdr:col>0</xdr:col>
                    <xdr:colOff>342900</xdr:colOff>
                    <xdr:row>4</xdr:row>
                    <xdr:rowOff>428625</xdr:rowOff>
                  </from>
                  <to>
                    <xdr:col>12</xdr:col>
                    <xdr:colOff>642938</xdr:colOff>
                    <xdr:row>6</xdr:row>
                    <xdr:rowOff>23813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7">
    <tabColor rgb="FF007800"/>
  </sheetPr>
  <dimension ref="B1:BG192"/>
  <sheetViews>
    <sheetView topLeftCell="A73" zoomScaleNormal="100" workbookViewId="0">
      <pane xSplit="2" ySplit="1" topLeftCell="N118" activePane="bottomRight" state="frozen"/>
      <selection activeCell="A73" sqref="A73"/>
      <selection pane="topRight" activeCell="C73" sqref="C73"/>
      <selection pane="bottomLeft" activeCell="A74" sqref="A74"/>
      <selection pane="bottomRight" activeCell="Z73" sqref="Z73"/>
    </sheetView>
  </sheetViews>
  <sheetFormatPr defaultRowHeight="12.75" x14ac:dyDescent="0.35"/>
  <cols>
    <col min="1" max="1" width="4.86328125" customWidth="1"/>
    <col min="2" max="2" width="34.1328125" customWidth="1"/>
  </cols>
  <sheetData>
    <row r="1" spans="2:9" x14ac:dyDescent="0.35">
      <c r="B1" t="s">
        <v>338</v>
      </c>
    </row>
    <row r="2" spans="2:9" x14ac:dyDescent="0.35">
      <c r="B2" t="s">
        <v>60</v>
      </c>
    </row>
    <row r="3" spans="2:9" x14ac:dyDescent="0.35">
      <c r="B3" t="s">
        <v>337</v>
      </c>
    </row>
    <row r="4" spans="2:9" x14ac:dyDescent="0.35">
      <c r="B4" t="s">
        <v>110</v>
      </c>
    </row>
    <row r="5" spans="2:9" ht="34.25" customHeight="1" x14ac:dyDescent="0.35"/>
    <row r="6" spans="2:9" ht="14.1" customHeight="1" x14ac:dyDescent="0.35"/>
    <row r="9" spans="2:9" x14ac:dyDescent="0.35">
      <c r="B9" s="4" t="s">
        <v>111</v>
      </c>
    </row>
    <row r="10" spans="2:9" ht="13.15" thickBot="1" x14ac:dyDescent="0.4"/>
    <row r="11" spans="2:9" x14ac:dyDescent="0.35">
      <c r="B11" s="7" t="s">
        <v>112</v>
      </c>
      <c r="C11" s="8" t="s">
        <v>113</v>
      </c>
      <c r="D11" s="8" t="s">
        <v>114</v>
      </c>
      <c r="E11" s="8" t="s">
        <v>115</v>
      </c>
      <c r="F11" s="8" t="s">
        <v>116</v>
      </c>
      <c r="G11" s="8" t="s">
        <v>117</v>
      </c>
      <c r="H11" s="8" t="s">
        <v>118</v>
      </c>
      <c r="I11" s="8" t="s">
        <v>119</v>
      </c>
    </row>
    <row r="12" spans="2:9" x14ac:dyDescent="0.35">
      <c r="B12" s="42" t="s">
        <v>2</v>
      </c>
      <c r="C12" s="44">
        <v>423</v>
      </c>
      <c r="D12" s="44">
        <v>0</v>
      </c>
      <c r="E12" s="44">
        <v>423</v>
      </c>
      <c r="F12" s="47">
        <v>21</v>
      </c>
      <c r="G12" s="47">
        <v>64</v>
      </c>
      <c r="H12" s="47">
        <v>34.68557919621751</v>
      </c>
      <c r="I12" s="47">
        <v>6.0104928063438523</v>
      </c>
    </row>
    <row r="13" spans="2:9" x14ac:dyDescent="0.35">
      <c r="B13" s="41" t="s">
        <v>3</v>
      </c>
      <c r="C13" s="45">
        <v>423</v>
      </c>
      <c r="D13" s="45">
        <v>0</v>
      </c>
      <c r="E13" s="45">
        <v>423</v>
      </c>
      <c r="F13" s="48">
        <v>1</v>
      </c>
      <c r="G13" s="48">
        <v>40</v>
      </c>
      <c r="H13" s="48">
        <v>14.432624113475173</v>
      </c>
      <c r="I13" s="48">
        <v>6.158612392805705</v>
      </c>
    </row>
    <row r="14" spans="2:9" x14ac:dyDescent="0.35">
      <c r="B14" s="41" t="s">
        <v>4</v>
      </c>
      <c r="C14" s="45">
        <v>423</v>
      </c>
      <c r="D14" s="45">
        <v>0</v>
      </c>
      <c r="E14" s="45">
        <v>423</v>
      </c>
      <c r="F14" s="48">
        <v>0</v>
      </c>
      <c r="G14" s="48">
        <v>23</v>
      </c>
      <c r="H14" s="48">
        <v>4.7483451536642978</v>
      </c>
      <c r="I14" s="48">
        <v>4.4608151343198665</v>
      </c>
    </row>
    <row r="15" spans="2:9" x14ac:dyDescent="0.35">
      <c r="B15" s="41" t="s">
        <v>5</v>
      </c>
      <c r="C15" s="45">
        <v>423</v>
      </c>
      <c r="D15" s="45">
        <v>0</v>
      </c>
      <c r="E15" s="45">
        <v>423</v>
      </c>
      <c r="F15" s="48">
        <v>1</v>
      </c>
      <c r="G15" s="48">
        <v>7</v>
      </c>
      <c r="H15" s="48">
        <v>5.1134751773049665</v>
      </c>
      <c r="I15" s="48">
        <v>1.1401267821425285</v>
      </c>
    </row>
    <row r="16" spans="2:9" x14ac:dyDescent="0.35">
      <c r="B16" s="41" t="s">
        <v>6</v>
      </c>
      <c r="C16" s="45">
        <v>423</v>
      </c>
      <c r="D16" s="45">
        <v>0</v>
      </c>
      <c r="E16" s="45">
        <v>423</v>
      </c>
      <c r="F16" s="48">
        <v>0</v>
      </c>
      <c r="G16" s="48">
        <v>456</v>
      </c>
      <c r="H16" s="48">
        <v>16.576832151300248</v>
      </c>
      <c r="I16" s="48">
        <v>38.272756850730943</v>
      </c>
    </row>
    <row r="17" spans="2:9" x14ac:dyDescent="0.35">
      <c r="B17" s="41" t="s">
        <v>7</v>
      </c>
      <c r="C17" s="45">
        <v>423</v>
      </c>
      <c r="D17" s="45">
        <v>0</v>
      </c>
      <c r="E17" s="45">
        <v>423</v>
      </c>
      <c r="F17" s="48">
        <v>0</v>
      </c>
      <c r="G17" s="48">
        <v>475</v>
      </c>
      <c r="H17" s="48">
        <v>13.567375886524825</v>
      </c>
      <c r="I17" s="48">
        <v>24.820198441604962</v>
      </c>
    </row>
    <row r="18" spans="2:9" x14ac:dyDescent="0.35">
      <c r="B18" s="41" t="s">
        <v>8</v>
      </c>
      <c r="C18" s="45">
        <v>423</v>
      </c>
      <c r="D18" s="45">
        <v>0</v>
      </c>
      <c r="E18" s="45">
        <v>423</v>
      </c>
      <c r="F18" s="48">
        <v>1</v>
      </c>
      <c r="G18" s="48">
        <v>7</v>
      </c>
      <c r="H18" s="48">
        <v>5.4302600472813225</v>
      </c>
      <c r="I18" s="48">
        <v>1.3592692762622567</v>
      </c>
    </row>
    <row r="19" spans="2:9" x14ac:dyDescent="0.35">
      <c r="B19" s="41" t="s">
        <v>9</v>
      </c>
      <c r="C19" s="45">
        <v>423</v>
      </c>
      <c r="D19" s="45">
        <v>0</v>
      </c>
      <c r="E19" s="45">
        <v>423</v>
      </c>
      <c r="F19" s="48">
        <v>1</v>
      </c>
      <c r="G19" s="48">
        <v>7</v>
      </c>
      <c r="H19" s="48">
        <v>4.6808510638297882</v>
      </c>
      <c r="I19" s="48">
        <v>1.2730480771264712</v>
      </c>
    </row>
    <row r="20" spans="2:9" x14ac:dyDescent="0.35">
      <c r="B20" s="41" t="s">
        <v>10</v>
      </c>
      <c r="C20" s="45">
        <v>423</v>
      </c>
      <c r="D20" s="45">
        <v>0</v>
      </c>
      <c r="E20" s="45">
        <v>423</v>
      </c>
      <c r="F20" s="48">
        <v>1</v>
      </c>
      <c r="G20" s="48">
        <v>5</v>
      </c>
      <c r="H20" s="48">
        <v>3.4255319148936163</v>
      </c>
      <c r="I20" s="48">
        <v>0.93307352198995641</v>
      </c>
    </row>
    <row r="21" spans="2:9" x14ac:dyDescent="0.35">
      <c r="B21" s="41" t="s">
        <v>11</v>
      </c>
      <c r="C21" s="45">
        <v>423</v>
      </c>
      <c r="D21" s="45">
        <v>0</v>
      </c>
      <c r="E21" s="45">
        <v>423</v>
      </c>
      <c r="F21" s="48">
        <v>1</v>
      </c>
      <c r="G21" s="48">
        <v>5</v>
      </c>
      <c r="H21" s="48">
        <v>2.9338061465721048</v>
      </c>
      <c r="I21" s="48">
        <v>0.98585562244345004</v>
      </c>
    </row>
    <row r="22" spans="2:9" x14ac:dyDescent="0.35">
      <c r="B22" s="41" t="s">
        <v>12</v>
      </c>
      <c r="C22" s="45">
        <v>423</v>
      </c>
      <c r="D22" s="45">
        <v>0</v>
      </c>
      <c r="E22" s="45">
        <v>423</v>
      </c>
      <c r="F22" s="48">
        <v>1</v>
      </c>
      <c r="G22" s="48">
        <v>5</v>
      </c>
      <c r="H22" s="48">
        <v>2.8770685579196211</v>
      </c>
      <c r="I22" s="48">
        <v>1.0413347762087628</v>
      </c>
    </row>
    <row r="23" spans="2:9" x14ac:dyDescent="0.35">
      <c r="B23" s="41" t="s">
        <v>13</v>
      </c>
      <c r="C23" s="45">
        <v>423</v>
      </c>
      <c r="D23" s="45">
        <v>0</v>
      </c>
      <c r="E23" s="45">
        <v>423</v>
      </c>
      <c r="F23" s="48">
        <v>1</v>
      </c>
      <c r="G23" s="48">
        <v>5</v>
      </c>
      <c r="H23" s="48">
        <v>3.2293144208037829</v>
      </c>
      <c r="I23" s="48">
        <v>0.97207027467913565</v>
      </c>
    </row>
    <row r="24" spans="2:9" x14ac:dyDescent="0.35">
      <c r="B24" s="41" t="s">
        <v>14</v>
      </c>
      <c r="C24" s="45">
        <v>423</v>
      </c>
      <c r="D24" s="45">
        <v>0</v>
      </c>
      <c r="E24" s="45">
        <v>423</v>
      </c>
      <c r="F24" s="48">
        <v>1</v>
      </c>
      <c r="G24" s="48">
        <v>5</v>
      </c>
      <c r="H24" s="48">
        <v>2.7612293144208029</v>
      </c>
      <c r="I24" s="48">
        <v>1.0290613225576628</v>
      </c>
    </row>
    <row r="25" spans="2:9" x14ac:dyDescent="0.35">
      <c r="B25" s="41" t="s">
        <v>15</v>
      </c>
      <c r="C25" s="45">
        <v>423</v>
      </c>
      <c r="D25" s="45">
        <v>0</v>
      </c>
      <c r="E25" s="45">
        <v>423</v>
      </c>
      <c r="F25" s="48">
        <v>1</v>
      </c>
      <c r="G25" s="48">
        <v>5</v>
      </c>
      <c r="H25" s="48">
        <v>2.8628841607565021</v>
      </c>
      <c r="I25" s="48">
        <v>1.0841897856412448</v>
      </c>
    </row>
    <row r="26" spans="2:9" x14ac:dyDescent="0.35">
      <c r="B26" s="41" t="s">
        <v>16</v>
      </c>
      <c r="C26" s="45">
        <v>423</v>
      </c>
      <c r="D26" s="45">
        <v>0</v>
      </c>
      <c r="E26" s="45">
        <v>423</v>
      </c>
      <c r="F26" s="48">
        <v>1</v>
      </c>
      <c r="G26" s="48">
        <v>5</v>
      </c>
      <c r="H26" s="48">
        <v>2.4657210401891261</v>
      </c>
      <c r="I26" s="48">
        <v>0.99197365988328201</v>
      </c>
    </row>
    <row r="27" spans="2:9" x14ac:dyDescent="0.35">
      <c r="B27" s="41" t="s">
        <v>17</v>
      </c>
      <c r="C27" s="45">
        <v>423</v>
      </c>
      <c r="D27" s="45">
        <v>0</v>
      </c>
      <c r="E27" s="45">
        <v>423</v>
      </c>
      <c r="F27" s="48">
        <v>1</v>
      </c>
      <c r="G27" s="48">
        <v>5</v>
      </c>
      <c r="H27" s="48">
        <v>2.4893617021276584</v>
      </c>
      <c r="I27" s="48">
        <v>1.0683979764863509</v>
      </c>
    </row>
    <row r="28" spans="2:9" x14ac:dyDescent="0.35">
      <c r="B28" s="41" t="s">
        <v>18</v>
      </c>
      <c r="C28" s="45">
        <v>423</v>
      </c>
      <c r="D28" s="45">
        <v>0</v>
      </c>
      <c r="E28" s="45">
        <v>423</v>
      </c>
      <c r="F28" s="48">
        <v>1</v>
      </c>
      <c r="G28" s="48">
        <v>5</v>
      </c>
      <c r="H28" s="48">
        <v>2.6453900709219864</v>
      </c>
      <c r="I28" s="48">
        <v>1.0958868713000944</v>
      </c>
    </row>
    <row r="29" spans="2:9" x14ac:dyDescent="0.35">
      <c r="B29" s="41" t="s">
        <v>19</v>
      </c>
      <c r="C29" s="45">
        <v>423</v>
      </c>
      <c r="D29" s="45">
        <v>0</v>
      </c>
      <c r="E29" s="45">
        <v>423</v>
      </c>
      <c r="F29" s="48">
        <v>1</v>
      </c>
      <c r="G29" s="48">
        <v>5</v>
      </c>
      <c r="H29" s="48">
        <v>3.6312056737588643</v>
      </c>
      <c r="I29" s="48">
        <v>0.94200060009739162</v>
      </c>
    </row>
    <row r="30" spans="2:9" x14ac:dyDescent="0.35">
      <c r="B30" s="41" t="s">
        <v>20</v>
      </c>
      <c r="C30" s="45">
        <v>423</v>
      </c>
      <c r="D30" s="45">
        <v>0</v>
      </c>
      <c r="E30" s="45">
        <v>423</v>
      </c>
      <c r="F30" s="48">
        <v>1</v>
      </c>
      <c r="G30" s="48">
        <v>4</v>
      </c>
      <c r="H30" s="48">
        <v>2.874704491725768</v>
      </c>
      <c r="I30" s="48">
        <v>0.84084044231634869</v>
      </c>
    </row>
    <row r="31" spans="2:9" x14ac:dyDescent="0.35">
      <c r="B31" s="41" t="s">
        <v>21</v>
      </c>
      <c r="C31" s="45">
        <v>423</v>
      </c>
      <c r="D31" s="45">
        <v>0</v>
      </c>
      <c r="E31" s="45">
        <v>423</v>
      </c>
      <c r="F31" s="48">
        <v>1</v>
      </c>
      <c r="G31" s="48">
        <v>4</v>
      </c>
      <c r="H31" s="48">
        <v>2.8841607565011818</v>
      </c>
      <c r="I31" s="48">
        <v>0.86715184098768783</v>
      </c>
    </row>
    <row r="32" spans="2:9" x14ac:dyDescent="0.35">
      <c r="B32" s="41" t="s">
        <v>22</v>
      </c>
      <c r="C32" s="45">
        <v>423</v>
      </c>
      <c r="D32" s="45">
        <v>0</v>
      </c>
      <c r="E32" s="45">
        <v>423</v>
      </c>
      <c r="F32" s="48">
        <v>1</v>
      </c>
      <c r="G32" s="48">
        <v>4</v>
      </c>
      <c r="H32" s="48">
        <v>2.4609929078014163</v>
      </c>
      <c r="I32" s="48">
        <v>0.91990415606610121</v>
      </c>
    </row>
    <row r="33" spans="2:9" x14ac:dyDescent="0.35">
      <c r="B33" s="41" t="s">
        <v>23</v>
      </c>
      <c r="C33" s="45">
        <v>423</v>
      </c>
      <c r="D33" s="45">
        <v>0</v>
      </c>
      <c r="E33" s="45">
        <v>423</v>
      </c>
      <c r="F33" s="48">
        <v>1</v>
      </c>
      <c r="G33" s="48">
        <v>4</v>
      </c>
      <c r="H33" s="48">
        <v>2.8061465721040162</v>
      </c>
      <c r="I33" s="48">
        <v>0.90823512378518156</v>
      </c>
    </row>
    <row r="34" spans="2:9" x14ac:dyDescent="0.35">
      <c r="B34" s="41" t="s">
        <v>24</v>
      </c>
      <c r="C34" s="45">
        <v>423</v>
      </c>
      <c r="D34" s="45">
        <v>0</v>
      </c>
      <c r="E34" s="45">
        <v>423</v>
      </c>
      <c r="F34" s="48">
        <v>1</v>
      </c>
      <c r="G34" s="48">
        <v>4</v>
      </c>
      <c r="H34" s="48">
        <v>2.612293144208039</v>
      </c>
      <c r="I34" s="48">
        <v>0.93181786817771217</v>
      </c>
    </row>
    <row r="35" spans="2:9" x14ac:dyDescent="0.35">
      <c r="B35" s="41" t="s">
        <v>25</v>
      </c>
      <c r="C35" s="45">
        <v>423</v>
      </c>
      <c r="D35" s="45">
        <v>0</v>
      </c>
      <c r="E35" s="45">
        <v>423</v>
      </c>
      <c r="F35" s="48">
        <v>1</v>
      </c>
      <c r="G35" s="48">
        <v>4</v>
      </c>
      <c r="H35" s="48">
        <v>2.4397163120567376</v>
      </c>
      <c r="I35" s="48">
        <v>0.95913266254160046</v>
      </c>
    </row>
    <row r="36" spans="2:9" x14ac:dyDescent="0.35">
      <c r="B36" s="41" t="s">
        <v>26</v>
      </c>
      <c r="C36" s="45">
        <v>423</v>
      </c>
      <c r="D36" s="45">
        <v>0</v>
      </c>
      <c r="E36" s="45">
        <v>423</v>
      </c>
      <c r="F36" s="48">
        <v>1</v>
      </c>
      <c r="G36" s="48">
        <v>4</v>
      </c>
      <c r="H36" s="48">
        <v>2.463356973995273</v>
      </c>
      <c r="I36" s="48">
        <v>0.95538140704700025</v>
      </c>
    </row>
    <row r="37" spans="2:9" x14ac:dyDescent="0.35">
      <c r="B37" s="41" t="s">
        <v>27</v>
      </c>
      <c r="C37" s="45">
        <v>423</v>
      </c>
      <c r="D37" s="45">
        <v>0</v>
      </c>
      <c r="E37" s="45">
        <v>423</v>
      </c>
      <c r="F37" s="48">
        <v>1</v>
      </c>
      <c r="G37" s="48">
        <v>4</v>
      </c>
      <c r="H37" s="48">
        <v>2.6453900709219873</v>
      </c>
      <c r="I37" s="48">
        <v>1.1109200646932913</v>
      </c>
    </row>
    <row r="38" spans="2:9" x14ac:dyDescent="0.35">
      <c r="B38" s="41" t="s">
        <v>28</v>
      </c>
      <c r="C38" s="45">
        <v>423</v>
      </c>
      <c r="D38" s="45">
        <v>0</v>
      </c>
      <c r="E38" s="45">
        <v>423</v>
      </c>
      <c r="F38" s="48">
        <v>1</v>
      </c>
      <c r="G38" s="48">
        <v>4</v>
      </c>
      <c r="H38" s="48">
        <v>3.4704491725768296</v>
      </c>
      <c r="I38" s="48">
        <v>0.7177185659755474</v>
      </c>
    </row>
    <row r="39" spans="2:9" x14ac:dyDescent="0.35">
      <c r="B39" s="41" t="s">
        <v>29</v>
      </c>
      <c r="C39" s="45">
        <v>423</v>
      </c>
      <c r="D39" s="45">
        <v>0</v>
      </c>
      <c r="E39" s="45">
        <v>423</v>
      </c>
      <c r="F39" s="48">
        <v>1</v>
      </c>
      <c r="G39" s="48">
        <v>4</v>
      </c>
      <c r="H39" s="48">
        <v>2.9834515366430274</v>
      </c>
      <c r="I39" s="48">
        <v>0.88011761487352713</v>
      </c>
    </row>
    <row r="40" spans="2:9" x14ac:dyDescent="0.35">
      <c r="B40" s="41" t="s">
        <v>30</v>
      </c>
      <c r="C40" s="45">
        <v>423</v>
      </c>
      <c r="D40" s="45">
        <v>0</v>
      </c>
      <c r="E40" s="45">
        <v>423</v>
      </c>
      <c r="F40" s="48">
        <v>1</v>
      </c>
      <c r="G40" s="48">
        <v>4</v>
      </c>
      <c r="H40" s="48">
        <v>2.5910165484633585</v>
      </c>
      <c r="I40" s="48">
        <v>0.87385112509226959</v>
      </c>
    </row>
    <row r="41" spans="2:9" x14ac:dyDescent="0.35">
      <c r="B41" s="41" t="s">
        <v>31</v>
      </c>
      <c r="C41" s="45">
        <v>423</v>
      </c>
      <c r="D41" s="45">
        <v>0</v>
      </c>
      <c r="E41" s="45">
        <v>423</v>
      </c>
      <c r="F41" s="48">
        <v>1</v>
      </c>
      <c r="G41" s="48">
        <v>4</v>
      </c>
      <c r="H41" s="48">
        <v>2.2505910165484617</v>
      </c>
      <c r="I41" s="48">
        <v>0.85907112882117198</v>
      </c>
    </row>
    <row r="42" spans="2:9" x14ac:dyDescent="0.35">
      <c r="B42" s="41" t="s">
        <v>32</v>
      </c>
      <c r="C42" s="45">
        <v>423</v>
      </c>
      <c r="D42" s="45">
        <v>0</v>
      </c>
      <c r="E42" s="45">
        <v>423</v>
      </c>
      <c r="F42" s="48">
        <v>1</v>
      </c>
      <c r="G42" s="48">
        <v>4</v>
      </c>
      <c r="H42" s="48">
        <v>1.7446808510638305</v>
      </c>
      <c r="I42" s="48">
        <v>0.86318259878803094</v>
      </c>
    </row>
    <row r="43" spans="2:9" x14ac:dyDescent="0.35">
      <c r="B43" s="41" t="s">
        <v>33</v>
      </c>
      <c r="C43" s="45">
        <v>423</v>
      </c>
      <c r="D43" s="45">
        <v>0</v>
      </c>
      <c r="E43" s="45">
        <v>423</v>
      </c>
      <c r="F43" s="48">
        <v>1</v>
      </c>
      <c r="G43" s="48">
        <v>4</v>
      </c>
      <c r="H43" s="48">
        <v>2.2127659574468077</v>
      </c>
      <c r="I43" s="48">
        <v>0.94999509082017597</v>
      </c>
    </row>
    <row r="44" spans="2:9" x14ac:dyDescent="0.35">
      <c r="B44" s="41" t="s">
        <v>34</v>
      </c>
      <c r="C44" s="45">
        <v>423</v>
      </c>
      <c r="D44" s="45">
        <v>0</v>
      </c>
      <c r="E44" s="45">
        <v>423</v>
      </c>
      <c r="F44" s="48">
        <v>1</v>
      </c>
      <c r="G44" s="48">
        <v>4</v>
      </c>
      <c r="H44" s="48">
        <v>2.4373522458628809</v>
      </c>
      <c r="I44" s="48">
        <v>1.0554415918599582</v>
      </c>
    </row>
    <row r="45" spans="2:9" x14ac:dyDescent="0.35">
      <c r="B45" s="41" t="s">
        <v>35</v>
      </c>
      <c r="C45" s="45">
        <v>423</v>
      </c>
      <c r="D45" s="45">
        <v>0</v>
      </c>
      <c r="E45" s="45">
        <v>423</v>
      </c>
      <c r="F45" s="48">
        <v>1</v>
      </c>
      <c r="G45" s="48">
        <v>4</v>
      </c>
      <c r="H45" s="48">
        <v>2.3971631205673782</v>
      </c>
      <c r="I45" s="48">
        <v>0.95301541359093322</v>
      </c>
    </row>
    <row r="46" spans="2:9" x14ac:dyDescent="0.35">
      <c r="B46" s="41" t="s">
        <v>36</v>
      </c>
      <c r="C46" s="45">
        <v>423</v>
      </c>
      <c r="D46" s="45">
        <v>0</v>
      </c>
      <c r="E46" s="45">
        <v>423</v>
      </c>
      <c r="F46" s="48">
        <v>1</v>
      </c>
      <c r="G46" s="48">
        <v>4</v>
      </c>
      <c r="H46" s="48">
        <v>2.8581560283687941</v>
      </c>
      <c r="I46" s="48">
        <v>0.95823861133903698</v>
      </c>
    </row>
    <row r="47" spans="2:9" x14ac:dyDescent="0.35">
      <c r="B47" s="41" t="s">
        <v>37</v>
      </c>
      <c r="C47" s="45">
        <v>423</v>
      </c>
      <c r="D47" s="45">
        <v>0</v>
      </c>
      <c r="E47" s="45">
        <v>423</v>
      </c>
      <c r="F47" s="48">
        <v>1</v>
      </c>
      <c r="G47" s="48">
        <v>4</v>
      </c>
      <c r="H47" s="48">
        <v>2.6430260047281333</v>
      </c>
      <c r="I47" s="48">
        <v>0.95030168160011663</v>
      </c>
    </row>
    <row r="48" spans="2:9" x14ac:dyDescent="0.35">
      <c r="B48" s="41" t="s">
        <v>38</v>
      </c>
      <c r="C48" s="45">
        <v>423</v>
      </c>
      <c r="D48" s="45">
        <v>0</v>
      </c>
      <c r="E48" s="45">
        <v>423</v>
      </c>
      <c r="F48" s="48">
        <v>1</v>
      </c>
      <c r="G48" s="48">
        <v>4</v>
      </c>
      <c r="H48" s="48">
        <v>2.5413711583924345</v>
      </c>
      <c r="I48" s="48">
        <v>0.96751257352268261</v>
      </c>
    </row>
    <row r="49" spans="2:9" x14ac:dyDescent="0.35">
      <c r="B49" s="41" t="s">
        <v>39</v>
      </c>
      <c r="C49" s="45">
        <v>423</v>
      </c>
      <c r="D49" s="45">
        <v>0</v>
      </c>
      <c r="E49" s="45">
        <v>423</v>
      </c>
      <c r="F49" s="48">
        <v>1</v>
      </c>
      <c r="G49" s="48">
        <v>4</v>
      </c>
      <c r="H49" s="48">
        <v>3.1442080378250585</v>
      </c>
      <c r="I49" s="48">
        <v>0.95664712389202322</v>
      </c>
    </row>
    <row r="50" spans="2:9" x14ac:dyDescent="0.35">
      <c r="B50" s="41" t="s">
        <v>40</v>
      </c>
      <c r="C50" s="45">
        <v>423</v>
      </c>
      <c r="D50" s="45">
        <v>0</v>
      </c>
      <c r="E50" s="45">
        <v>423</v>
      </c>
      <c r="F50" s="48">
        <v>1</v>
      </c>
      <c r="G50" s="48">
        <v>4</v>
      </c>
      <c r="H50" s="48">
        <v>2.4066193853427875</v>
      </c>
      <c r="I50" s="48">
        <v>0.97851501006953134</v>
      </c>
    </row>
    <row r="51" spans="2:9" x14ac:dyDescent="0.35">
      <c r="B51" s="41" t="s">
        <v>41</v>
      </c>
      <c r="C51" s="45">
        <v>423</v>
      </c>
      <c r="D51" s="45">
        <v>0</v>
      </c>
      <c r="E51" s="45">
        <v>423</v>
      </c>
      <c r="F51" s="48">
        <v>1</v>
      </c>
      <c r="G51" s="48">
        <v>4</v>
      </c>
      <c r="H51" s="48">
        <v>2.2529550827423166</v>
      </c>
      <c r="I51" s="48">
        <v>0.99992156818793643</v>
      </c>
    </row>
    <row r="52" spans="2:9" x14ac:dyDescent="0.35">
      <c r="B52" s="41" t="s">
        <v>42</v>
      </c>
      <c r="C52" s="45">
        <v>423</v>
      </c>
      <c r="D52" s="45">
        <v>0</v>
      </c>
      <c r="E52" s="45">
        <v>423</v>
      </c>
      <c r="F52" s="48">
        <v>1</v>
      </c>
      <c r="G52" s="48">
        <v>4</v>
      </c>
      <c r="H52" s="48">
        <v>2.8203309692671392</v>
      </c>
      <c r="I52" s="48">
        <v>0.97643460341670207</v>
      </c>
    </row>
    <row r="53" spans="2:9" x14ac:dyDescent="0.35">
      <c r="B53" s="41" t="s">
        <v>43</v>
      </c>
      <c r="C53" s="45">
        <v>423</v>
      </c>
      <c r="D53" s="45">
        <v>0</v>
      </c>
      <c r="E53" s="45">
        <v>423</v>
      </c>
      <c r="F53" s="48">
        <v>1</v>
      </c>
      <c r="G53" s="48">
        <v>4</v>
      </c>
      <c r="H53" s="48">
        <v>2.5579196217494089</v>
      </c>
      <c r="I53" s="48">
        <v>1.1357305197225445</v>
      </c>
    </row>
    <row r="54" spans="2:9" x14ac:dyDescent="0.35">
      <c r="B54" s="41" t="s">
        <v>44</v>
      </c>
      <c r="C54" s="45">
        <v>423</v>
      </c>
      <c r="D54" s="45">
        <v>0</v>
      </c>
      <c r="E54" s="45">
        <v>423</v>
      </c>
      <c r="F54" s="48">
        <v>1</v>
      </c>
      <c r="G54" s="48">
        <v>4</v>
      </c>
      <c r="H54" s="48">
        <v>2.2647754137115821</v>
      </c>
      <c r="I54" s="48">
        <v>0.85756344142958107</v>
      </c>
    </row>
    <row r="55" spans="2:9" x14ac:dyDescent="0.35">
      <c r="B55" s="41" t="s">
        <v>45</v>
      </c>
      <c r="C55" s="45">
        <v>423</v>
      </c>
      <c r="D55" s="45">
        <v>0</v>
      </c>
      <c r="E55" s="45">
        <v>423</v>
      </c>
      <c r="F55" s="48">
        <v>1</v>
      </c>
      <c r="G55" s="48">
        <v>5</v>
      </c>
      <c r="H55" s="48">
        <v>3.888888888888888</v>
      </c>
      <c r="I55" s="48">
        <v>1.0882589444976294</v>
      </c>
    </row>
    <row r="56" spans="2:9" x14ac:dyDescent="0.35">
      <c r="B56" s="41" t="s">
        <v>46</v>
      </c>
      <c r="C56" s="45">
        <v>423</v>
      </c>
      <c r="D56" s="45">
        <v>0</v>
      </c>
      <c r="E56" s="45">
        <v>423</v>
      </c>
      <c r="F56" s="48">
        <v>1</v>
      </c>
      <c r="G56" s="48">
        <v>5</v>
      </c>
      <c r="H56" s="48">
        <v>3.1796690307328594</v>
      </c>
      <c r="I56" s="48">
        <v>1.1104257687167121</v>
      </c>
    </row>
    <row r="57" spans="2:9" x14ac:dyDescent="0.35">
      <c r="B57" s="41" t="s">
        <v>47</v>
      </c>
      <c r="C57" s="45">
        <v>423</v>
      </c>
      <c r="D57" s="45">
        <v>0</v>
      </c>
      <c r="E57" s="45">
        <v>423</v>
      </c>
      <c r="F57" s="48">
        <v>1</v>
      </c>
      <c r="G57" s="48">
        <v>5</v>
      </c>
      <c r="H57" s="48">
        <v>3.1418439716312054</v>
      </c>
      <c r="I57" s="48">
        <v>1.2213439122134178</v>
      </c>
    </row>
    <row r="58" spans="2:9" x14ac:dyDescent="0.35">
      <c r="B58" s="41" t="s">
        <v>48</v>
      </c>
      <c r="C58" s="45">
        <v>423</v>
      </c>
      <c r="D58" s="45">
        <v>0</v>
      </c>
      <c r="E58" s="45">
        <v>423</v>
      </c>
      <c r="F58" s="48">
        <v>1</v>
      </c>
      <c r="G58" s="48">
        <v>5</v>
      </c>
      <c r="H58" s="48">
        <v>2.4231678486997628</v>
      </c>
      <c r="I58" s="48">
        <v>1.3865065335203619</v>
      </c>
    </row>
    <row r="59" spans="2:9" x14ac:dyDescent="0.35">
      <c r="B59" s="41" t="s">
        <v>49</v>
      </c>
      <c r="C59" s="45">
        <v>423</v>
      </c>
      <c r="D59" s="45">
        <v>0</v>
      </c>
      <c r="E59" s="45">
        <v>423</v>
      </c>
      <c r="F59" s="48">
        <v>1</v>
      </c>
      <c r="G59" s="48">
        <v>5</v>
      </c>
      <c r="H59" s="48">
        <v>2.6524822695035493</v>
      </c>
      <c r="I59" s="48">
        <v>1.371610335986285</v>
      </c>
    </row>
    <row r="60" spans="2:9" x14ac:dyDescent="0.35">
      <c r="B60" s="41" t="s">
        <v>50</v>
      </c>
      <c r="C60" s="45">
        <v>423</v>
      </c>
      <c r="D60" s="45">
        <v>0</v>
      </c>
      <c r="E60" s="45">
        <v>423</v>
      </c>
      <c r="F60" s="48">
        <v>1</v>
      </c>
      <c r="G60" s="48">
        <v>5</v>
      </c>
      <c r="H60" s="48">
        <v>2.5650118203309691</v>
      </c>
      <c r="I60" s="48">
        <v>1.5003650226800642</v>
      </c>
    </row>
    <row r="61" spans="2:9" x14ac:dyDescent="0.35">
      <c r="B61" s="41" t="s">
        <v>51</v>
      </c>
      <c r="C61" s="45">
        <v>423</v>
      </c>
      <c r="D61" s="45">
        <v>0</v>
      </c>
      <c r="E61" s="45">
        <v>423</v>
      </c>
      <c r="F61" s="48">
        <v>1</v>
      </c>
      <c r="G61" s="48">
        <v>5</v>
      </c>
      <c r="H61" s="48">
        <v>2.4822695035460982</v>
      </c>
      <c r="I61" s="48">
        <v>1.445385713519064</v>
      </c>
    </row>
    <row r="62" spans="2:9" x14ac:dyDescent="0.35">
      <c r="B62" s="41" t="s">
        <v>52</v>
      </c>
      <c r="C62" s="45">
        <v>423</v>
      </c>
      <c r="D62" s="45">
        <v>0</v>
      </c>
      <c r="E62" s="45">
        <v>423</v>
      </c>
      <c r="F62" s="48">
        <v>1</v>
      </c>
      <c r="G62" s="48">
        <v>5</v>
      </c>
      <c r="H62" s="48">
        <v>2.3758865248226937</v>
      </c>
      <c r="I62" s="48">
        <v>1.4318930254673254</v>
      </c>
    </row>
    <row r="63" spans="2:9" x14ac:dyDescent="0.35">
      <c r="B63" s="41" t="s">
        <v>53</v>
      </c>
      <c r="C63" s="45">
        <v>423</v>
      </c>
      <c r="D63" s="45">
        <v>0</v>
      </c>
      <c r="E63" s="45">
        <v>423</v>
      </c>
      <c r="F63" s="48">
        <v>1</v>
      </c>
      <c r="G63" s="48">
        <v>5</v>
      </c>
      <c r="H63" s="48">
        <v>2.5130023640661943</v>
      </c>
      <c r="I63" s="48">
        <v>1.4072244934181306</v>
      </c>
    </row>
    <row r="64" spans="2:9" x14ac:dyDescent="0.35">
      <c r="B64" s="41" t="s">
        <v>54</v>
      </c>
      <c r="C64" s="45">
        <v>423</v>
      </c>
      <c r="D64" s="45">
        <v>0</v>
      </c>
      <c r="E64" s="45">
        <v>423</v>
      </c>
      <c r="F64" s="48">
        <v>1</v>
      </c>
      <c r="G64" s="48">
        <v>5</v>
      </c>
      <c r="H64" s="48">
        <v>1.5035460992907808</v>
      </c>
      <c r="I64" s="48">
        <v>0.93096377830671195</v>
      </c>
    </row>
    <row r="65" spans="2:59" x14ac:dyDescent="0.35">
      <c r="B65" s="41" t="s">
        <v>55</v>
      </c>
      <c r="C65" s="45">
        <v>423</v>
      </c>
      <c r="D65" s="45">
        <v>0</v>
      </c>
      <c r="E65" s="45">
        <v>423</v>
      </c>
      <c r="F65" s="48">
        <v>1</v>
      </c>
      <c r="G65" s="48">
        <v>7</v>
      </c>
      <c r="H65" s="48">
        <v>4.0023640661938549</v>
      </c>
      <c r="I65" s="48">
        <v>1.5059106579726931</v>
      </c>
    </row>
    <row r="66" spans="2:59" x14ac:dyDescent="0.35">
      <c r="B66" s="41" t="s">
        <v>56</v>
      </c>
      <c r="C66" s="45">
        <v>423</v>
      </c>
      <c r="D66" s="45">
        <v>0</v>
      </c>
      <c r="E66" s="45">
        <v>423</v>
      </c>
      <c r="F66" s="48">
        <v>8</v>
      </c>
      <c r="G66" s="48">
        <v>48</v>
      </c>
      <c r="H66" s="48">
        <v>25.60047281323877</v>
      </c>
      <c r="I66" s="48">
        <v>6.947241926983085</v>
      </c>
    </row>
    <row r="67" spans="2:59" x14ac:dyDescent="0.35">
      <c r="B67" s="41" t="s">
        <v>57</v>
      </c>
      <c r="C67" s="45">
        <v>423</v>
      </c>
      <c r="D67" s="45">
        <v>0</v>
      </c>
      <c r="E67" s="45">
        <v>423</v>
      </c>
      <c r="F67" s="48">
        <v>32</v>
      </c>
      <c r="G67" s="48">
        <v>96</v>
      </c>
      <c r="H67" s="48">
        <v>61.888888888888893</v>
      </c>
      <c r="I67" s="48">
        <v>11.06163021351356</v>
      </c>
    </row>
    <row r="68" spans="2:59" ht="13.15" thickBot="1" x14ac:dyDescent="0.4">
      <c r="B68" s="43" t="s">
        <v>143</v>
      </c>
      <c r="C68" s="46">
        <v>423</v>
      </c>
      <c r="D68" s="46">
        <v>0</v>
      </c>
      <c r="E68" s="46">
        <v>423</v>
      </c>
      <c r="F68" s="49">
        <v>8</v>
      </c>
      <c r="G68" s="49">
        <v>40</v>
      </c>
      <c r="H68" s="49">
        <v>19.657210401891238</v>
      </c>
      <c r="I68" s="49">
        <v>7.8684828608477977</v>
      </c>
    </row>
    <row r="71" spans="2:59" x14ac:dyDescent="0.35">
      <c r="B71" s="4" t="s">
        <v>120</v>
      </c>
    </row>
    <row r="72" spans="2:59" ht="13.15" thickBot="1" x14ac:dyDescent="0.4"/>
    <row r="73" spans="2:59" ht="115.15" customHeight="1" x14ac:dyDescent="0.35">
      <c r="B73" s="55" t="s">
        <v>121</v>
      </c>
      <c r="C73" s="56" t="s">
        <v>2</v>
      </c>
      <c r="D73" s="56" t="s">
        <v>3</v>
      </c>
      <c r="E73" s="56" t="s">
        <v>4</v>
      </c>
      <c r="F73" s="56" t="s">
        <v>5</v>
      </c>
      <c r="G73" s="56" t="s">
        <v>6</v>
      </c>
      <c r="H73" s="56" t="s">
        <v>7</v>
      </c>
      <c r="I73" s="56" t="s">
        <v>8</v>
      </c>
      <c r="J73" s="56" t="s">
        <v>9</v>
      </c>
      <c r="K73" s="56" t="s">
        <v>10</v>
      </c>
      <c r="L73" s="56" t="s">
        <v>11</v>
      </c>
      <c r="M73" s="56" t="s">
        <v>12</v>
      </c>
      <c r="N73" s="56" t="s">
        <v>13</v>
      </c>
      <c r="O73" s="56" t="s">
        <v>14</v>
      </c>
      <c r="P73" s="56" t="s">
        <v>15</v>
      </c>
      <c r="Q73" s="56" t="s">
        <v>16</v>
      </c>
      <c r="R73" s="56" t="s">
        <v>17</v>
      </c>
      <c r="S73" s="56" t="s">
        <v>18</v>
      </c>
      <c r="T73" s="56" t="s">
        <v>19</v>
      </c>
      <c r="U73" s="56" t="s">
        <v>20</v>
      </c>
      <c r="V73" s="56" t="s">
        <v>21</v>
      </c>
      <c r="W73" s="56" t="s">
        <v>22</v>
      </c>
      <c r="X73" s="56" t="s">
        <v>23</v>
      </c>
      <c r="Y73" s="56" t="s">
        <v>24</v>
      </c>
      <c r="Z73" s="56" t="s">
        <v>25</v>
      </c>
      <c r="AA73" s="56" t="s">
        <v>26</v>
      </c>
      <c r="AB73" s="56" t="s">
        <v>27</v>
      </c>
      <c r="AC73" s="56" t="s">
        <v>28</v>
      </c>
      <c r="AD73" s="56" t="s">
        <v>29</v>
      </c>
      <c r="AE73" s="56" t="s">
        <v>30</v>
      </c>
      <c r="AF73" s="56" t="s">
        <v>31</v>
      </c>
      <c r="AG73" s="56" t="s">
        <v>32</v>
      </c>
      <c r="AH73" s="56" t="s">
        <v>33</v>
      </c>
      <c r="AI73" s="56" t="s">
        <v>34</v>
      </c>
      <c r="AJ73" s="56" t="s">
        <v>35</v>
      </c>
      <c r="AK73" s="56" t="s">
        <v>36</v>
      </c>
      <c r="AL73" s="56" t="s">
        <v>37</v>
      </c>
      <c r="AM73" s="56" t="s">
        <v>38</v>
      </c>
      <c r="AN73" s="56" t="s">
        <v>39</v>
      </c>
      <c r="AO73" s="56" t="s">
        <v>40</v>
      </c>
      <c r="AP73" s="56" t="s">
        <v>41</v>
      </c>
      <c r="AQ73" s="56" t="s">
        <v>42</v>
      </c>
      <c r="AR73" s="56" t="s">
        <v>43</v>
      </c>
      <c r="AS73" s="56" t="s">
        <v>44</v>
      </c>
      <c r="AT73" s="56" t="s">
        <v>45</v>
      </c>
      <c r="AU73" s="56" t="s">
        <v>46</v>
      </c>
      <c r="AV73" s="56" t="s">
        <v>47</v>
      </c>
      <c r="AW73" s="56" t="s">
        <v>48</v>
      </c>
      <c r="AX73" s="56" t="s">
        <v>49</v>
      </c>
      <c r="AY73" s="56" t="s">
        <v>50</v>
      </c>
      <c r="AZ73" s="56" t="s">
        <v>51</v>
      </c>
      <c r="BA73" s="56" t="s">
        <v>52</v>
      </c>
      <c r="BB73" s="56" t="s">
        <v>53</v>
      </c>
      <c r="BC73" s="56" t="s">
        <v>54</v>
      </c>
      <c r="BD73" s="56" t="s">
        <v>55</v>
      </c>
      <c r="BE73" s="56" t="s">
        <v>56</v>
      </c>
      <c r="BF73" s="56" t="s">
        <v>57</v>
      </c>
      <c r="BG73" s="56" t="s">
        <v>143</v>
      </c>
    </row>
    <row r="74" spans="2:59" ht="13.15" x14ac:dyDescent="0.4">
      <c r="B74" s="9" t="s">
        <v>2</v>
      </c>
      <c r="C74" s="50">
        <v>1</v>
      </c>
      <c r="D74" s="30">
        <v>0.91003464692346536</v>
      </c>
      <c r="E74" s="30">
        <v>0.34205378107147866</v>
      </c>
      <c r="F74" s="30">
        <v>1.7667655046052583E-2</v>
      </c>
      <c r="G74" s="30">
        <v>-3.9446183858902986E-2</v>
      </c>
      <c r="H74" s="30">
        <v>6.2099642809252578E-2</v>
      </c>
      <c r="I74" s="30">
        <v>0.12130578901145513</v>
      </c>
      <c r="J74" s="30">
        <v>5.3128978260985657E-2</v>
      </c>
      <c r="K74" s="30">
        <v>6.194167793525833E-2</v>
      </c>
      <c r="L74" s="30">
        <v>8.2460287368845961E-2</v>
      </c>
      <c r="M74" s="30">
        <v>2.1448055040214187E-2</v>
      </c>
      <c r="N74" s="30">
        <v>6.7934682660414455E-2</v>
      </c>
      <c r="O74" s="30">
        <v>2.1548078125682355E-2</v>
      </c>
      <c r="P74" s="30">
        <v>-5.5405733692710296E-3</v>
      </c>
      <c r="Q74" s="30">
        <v>-6.6794294132883694E-2</v>
      </c>
      <c r="R74" s="30">
        <v>2.1803310135451125E-2</v>
      </c>
      <c r="S74" s="30">
        <v>-6.5175074472135663E-2</v>
      </c>
      <c r="T74" s="30">
        <v>1.755746956192418E-2</v>
      </c>
      <c r="U74" s="30">
        <v>-2.9382184808811402E-2</v>
      </c>
      <c r="V74" s="30">
        <v>-6.3381966937216247E-2</v>
      </c>
      <c r="W74" s="30">
        <v>-1.700957566681283E-2</v>
      </c>
      <c r="X74" s="30">
        <v>9.2102891347839149E-3</v>
      </c>
      <c r="Y74" s="30">
        <v>6.4072646280844942E-2</v>
      </c>
      <c r="Z74" s="30">
        <v>9.6524787593691326E-3</v>
      </c>
      <c r="AA74" s="30">
        <v>7.5776751876962381E-2</v>
      </c>
      <c r="AB74" s="30">
        <v>-0.15230601354923079</v>
      </c>
      <c r="AC74" s="30">
        <v>-1.7814503291863893E-2</v>
      </c>
      <c r="AD74" s="30">
        <v>7.1583175332209384E-2</v>
      </c>
      <c r="AE74" s="30">
        <v>-1.9127252837378029E-2</v>
      </c>
      <c r="AF74" s="30">
        <v>2.8145659619061195E-2</v>
      </c>
      <c r="AG74" s="30">
        <v>6.0766659318296487E-2</v>
      </c>
      <c r="AH74" s="30">
        <v>-0.13848893707103593</v>
      </c>
      <c r="AI74" s="30">
        <v>8.4857479547120182E-2</v>
      </c>
      <c r="AJ74" s="30">
        <v>5.8670971096459329E-2</v>
      </c>
      <c r="AK74" s="30">
        <v>2.6387437590112174E-2</v>
      </c>
      <c r="AL74" s="30">
        <v>-0.10350168614702168</v>
      </c>
      <c r="AM74" s="30">
        <v>6.4792454310805478E-2</v>
      </c>
      <c r="AN74" s="30">
        <v>-6.7513946647333775E-2</v>
      </c>
      <c r="AO74" s="30">
        <v>-0.12567609298289031</v>
      </c>
      <c r="AP74" s="30">
        <v>-3.9963651898487176E-2</v>
      </c>
      <c r="AQ74" s="30">
        <v>-6.0145538527034258E-3</v>
      </c>
      <c r="AR74" s="30">
        <v>-0.10025230868788658</v>
      </c>
      <c r="AS74" s="30">
        <v>1.0672897271882946E-2</v>
      </c>
      <c r="AT74" s="30">
        <v>-6.4043180582827833E-2</v>
      </c>
      <c r="AU74" s="30">
        <v>-9.4834936638132139E-2</v>
      </c>
      <c r="AV74" s="30">
        <v>4.1529592087204822E-3</v>
      </c>
      <c r="AW74" s="30">
        <v>3.7045691858924749E-2</v>
      </c>
      <c r="AX74" s="30">
        <v>9.0480302716589106E-2</v>
      </c>
      <c r="AY74" s="30">
        <v>3.7615036604633688E-2</v>
      </c>
      <c r="AZ74" s="30">
        <v>8.0232536112867778E-2</v>
      </c>
      <c r="BA74" s="30">
        <v>3.5774473452335541E-3</v>
      </c>
      <c r="BB74" s="30">
        <v>-6.3795520957366314E-3</v>
      </c>
      <c r="BC74" s="30">
        <v>5.1230455848056751E-2</v>
      </c>
      <c r="BD74" s="30">
        <v>2.678644691078113E-2</v>
      </c>
      <c r="BE74" s="30">
        <v>-2.788526050431929E-3</v>
      </c>
      <c r="BF74" s="30">
        <v>-2.8434151043219509E-2</v>
      </c>
      <c r="BG74" s="30">
        <v>5.0426748848178514E-2</v>
      </c>
    </row>
    <row r="75" spans="2:59" ht="13.15" x14ac:dyDescent="0.4">
      <c r="B75" s="6" t="s">
        <v>3</v>
      </c>
      <c r="C75" s="31">
        <v>0.91003464692346536</v>
      </c>
      <c r="D75" s="51">
        <v>1</v>
      </c>
      <c r="E75" s="31">
        <v>0.34750932765202763</v>
      </c>
      <c r="F75" s="31">
        <v>2.5052705972024466E-2</v>
      </c>
      <c r="G75" s="31">
        <v>2.4976751664344604E-3</v>
      </c>
      <c r="H75" s="31">
        <v>5.5036220734540321E-2</v>
      </c>
      <c r="I75" s="31">
        <v>0.13085422730677029</v>
      </c>
      <c r="J75" s="31">
        <v>3.7298383311456192E-2</v>
      </c>
      <c r="K75" s="31">
        <v>6.1908392321235454E-2</v>
      </c>
      <c r="L75" s="31">
        <v>7.420006068182744E-2</v>
      </c>
      <c r="M75" s="31">
        <v>-1.29455987378574E-3</v>
      </c>
      <c r="N75" s="31">
        <v>5.7804991350588954E-2</v>
      </c>
      <c r="O75" s="31">
        <v>2.4563823795544934E-2</v>
      </c>
      <c r="P75" s="31">
        <v>-4.0070366696605395E-2</v>
      </c>
      <c r="Q75" s="31">
        <v>-5.3228465840026405E-2</v>
      </c>
      <c r="R75" s="31">
        <v>2.3570027750528758E-2</v>
      </c>
      <c r="S75" s="31">
        <v>-7.3067517845462684E-2</v>
      </c>
      <c r="T75" s="31">
        <v>-5.5186057023372615E-3</v>
      </c>
      <c r="U75" s="31">
        <v>-5.357227926616389E-2</v>
      </c>
      <c r="V75" s="31">
        <v>-6.0701598447485725E-2</v>
      </c>
      <c r="W75" s="31">
        <v>-9.7716202010388487E-3</v>
      </c>
      <c r="X75" s="31">
        <v>5.7087480016240035E-3</v>
      </c>
      <c r="Y75" s="31">
        <v>5.1182490793870432E-2</v>
      </c>
      <c r="Z75" s="31">
        <v>1.2248419148827744E-2</v>
      </c>
      <c r="AA75" s="31">
        <v>6.9354612355351897E-2</v>
      </c>
      <c r="AB75" s="31">
        <v>-0.14031075217799607</v>
      </c>
      <c r="AC75" s="31">
        <v>-2.8463035001765422E-2</v>
      </c>
      <c r="AD75" s="31">
        <v>8.6574775575482377E-2</v>
      </c>
      <c r="AE75" s="31">
        <v>-8.4347594065205707E-3</v>
      </c>
      <c r="AF75" s="31">
        <v>3.0520344782105514E-2</v>
      </c>
      <c r="AG75" s="31">
        <v>9.3932260649018134E-2</v>
      </c>
      <c r="AH75" s="31">
        <v>-0.13282280173019567</v>
      </c>
      <c r="AI75" s="31">
        <v>8.2013347566523023E-2</v>
      </c>
      <c r="AJ75" s="31">
        <v>6.3112725382100207E-2</v>
      </c>
      <c r="AK75" s="31">
        <v>2.4075434952364163E-2</v>
      </c>
      <c r="AL75" s="31">
        <v>-7.5178509184364223E-2</v>
      </c>
      <c r="AM75" s="31">
        <v>9.9792763777573401E-2</v>
      </c>
      <c r="AN75" s="31">
        <v>-3.917126432217681E-2</v>
      </c>
      <c r="AO75" s="31">
        <v>-9.2175566822078142E-2</v>
      </c>
      <c r="AP75" s="31">
        <v>-2.4354498450171253E-2</v>
      </c>
      <c r="AQ75" s="31">
        <v>-1.5021761818061844E-2</v>
      </c>
      <c r="AR75" s="31">
        <v>-8.4392115181259109E-2</v>
      </c>
      <c r="AS75" s="31">
        <v>4.6907928289848543E-2</v>
      </c>
      <c r="AT75" s="31">
        <v>-2.7813982711142157E-2</v>
      </c>
      <c r="AU75" s="31">
        <v>-7.0646160272008943E-2</v>
      </c>
      <c r="AV75" s="31">
        <v>1.9545931263341861E-2</v>
      </c>
      <c r="AW75" s="31">
        <v>5.621303754880954E-2</v>
      </c>
      <c r="AX75" s="31">
        <v>9.9754037722305094E-2</v>
      </c>
      <c r="AY75" s="31">
        <v>2.477408518960756E-2</v>
      </c>
      <c r="AZ75" s="31">
        <v>7.2340577533658773E-2</v>
      </c>
      <c r="BA75" s="31">
        <v>-1.0422764245175459E-2</v>
      </c>
      <c r="BB75" s="31">
        <v>9.0560551732586751E-3</v>
      </c>
      <c r="BC75" s="31">
        <v>2.4323508067283867E-2</v>
      </c>
      <c r="BD75" s="31">
        <v>5.1757700435201399E-2</v>
      </c>
      <c r="BE75" s="31">
        <v>-6.8060716605022123E-3</v>
      </c>
      <c r="BF75" s="31">
        <v>-7.640991231018128E-3</v>
      </c>
      <c r="BG75" s="31">
        <v>5.0941186075050854E-2</v>
      </c>
    </row>
    <row r="76" spans="2:59" ht="13.15" x14ac:dyDescent="0.4">
      <c r="B76" s="6" t="s">
        <v>4</v>
      </c>
      <c r="C76" s="31">
        <v>0.34205378107147866</v>
      </c>
      <c r="D76" s="31">
        <v>0.34750932765202763</v>
      </c>
      <c r="E76" s="51">
        <v>1</v>
      </c>
      <c r="F76" s="31">
        <v>4.2925817271189708E-2</v>
      </c>
      <c r="G76" s="31">
        <v>-6.0973266712116711E-2</v>
      </c>
      <c r="H76" s="31">
        <v>9.5132693182965411E-2</v>
      </c>
      <c r="I76" s="31">
        <v>7.190985877981089E-2</v>
      </c>
      <c r="J76" s="31">
        <v>-1.5866440781526929E-2</v>
      </c>
      <c r="K76" s="31">
        <v>5.1949360366175056E-2</v>
      </c>
      <c r="L76" s="31">
        <v>6.660262583757133E-2</v>
      </c>
      <c r="M76" s="31">
        <v>5.9539572372037365E-2</v>
      </c>
      <c r="N76" s="31">
        <v>-1.7399694600451463E-2</v>
      </c>
      <c r="O76" s="31">
        <v>-2.1767382485219953E-2</v>
      </c>
      <c r="P76" s="31">
        <v>6.9283491417057266E-2</v>
      </c>
      <c r="Q76" s="31">
        <v>-3.8489739329510206E-2</v>
      </c>
      <c r="R76" s="31">
        <v>2.6895383888052796E-2</v>
      </c>
      <c r="S76" s="31">
        <v>-4.0789893271727815E-2</v>
      </c>
      <c r="T76" s="31">
        <v>-5.1462849942907028E-2</v>
      </c>
      <c r="U76" s="31">
        <v>-3.4328990937688132E-2</v>
      </c>
      <c r="V76" s="31">
        <v>-5.8920694354776176E-2</v>
      </c>
      <c r="W76" s="31">
        <v>-3.9137021509461608E-3</v>
      </c>
      <c r="X76" s="31">
        <v>6.4989769273197412E-2</v>
      </c>
      <c r="Y76" s="31">
        <v>8.7382371949371929E-2</v>
      </c>
      <c r="Z76" s="31">
        <v>1.7866085446979485E-2</v>
      </c>
      <c r="AA76" s="31">
        <v>6.7265106678053979E-2</v>
      </c>
      <c r="AB76" s="31">
        <v>-6.9335109284835328E-2</v>
      </c>
      <c r="AC76" s="31">
        <v>-9.4014230396621337E-2</v>
      </c>
      <c r="AD76" s="31">
        <v>-1.497569891581301E-2</v>
      </c>
      <c r="AE76" s="31">
        <v>-3.8593646229045625E-2</v>
      </c>
      <c r="AF76" s="31">
        <v>-2.0019278764390854E-2</v>
      </c>
      <c r="AG76" s="31">
        <v>-2.3342043411264422E-2</v>
      </c>
      <c r="AH76" s="31">
        <v>-7.4846895213350098E-2</v>
      </c>
      <c r="AI76" s="31">
        <v>1.3340917983162674E-2</v>
      </c>
      <c r="AJ76" s="31">
        <v>2.8164732383704549E-2</v>
      </c>
      <c r="AK76" s="31">
        <v>1.1503569000372502E-2</v>
      </c>
      <c r="AL76" s="31">
        <v>-0.11087758848342087</v>
      </c>
      <c r="AM76" s="31">
        <v>7.1503002295772153E-2</v>
      </c>
      <c r="AN76" s="31">
        <v>-4.8920715493066778E-2</v>
      </c>
      <c r="AO76" s="31">
        <v>-9.968156670847729E-2</v>
      </c>
      <c r="AP76" s="31">
        <v>-5.2341325027872719E-2</v>
      </c>
      <c r="AQ76" s="31">
        <v>7.6025292700115793E-3</v>
      </c>
      <c r="AR76" s="31">
        <v>-5.842427676108191E-2</v>
      </c>
      <c r="AS76" s="31">
        <v>7.1537528650399473E-2</v>
      </c>
      <c r="AT76" s="31">
        <v>-1.2290186528925653E-2</v>
      </c>
      <c r="AU76" s="31">
        <v>-9.1312680947990194E-2</v>
      </c>
      <c r="AV76" s="31">
        <v>4.9714020508285557E-2</v>
      </c>
      <c r="AW76" s="31">
        <v>3.264162090718032E-2</v>
      </c>
      <c r="AX76" s="31">
        <v>0.11100153128520006</v>
      </c>
      <c r="AY76" s="31">
        <v>0.16543276463538725</v>
      </c>
      <c r="AZ76" s="31">
        <v>0.1578116471807986</v>
      </c>
      <c r="BA76" s="31">
        <v>9.7927801304621281E-2</v>
      </c>
      <c r="BB76" s="31">
        <v>0.12285882549582959</v>
      </c>
      <c r="BC76" s="31">
        <v>0.12074281523746128</v>
      </c>
      <c r="BD76" s="31">
        <v>0.13542352083938236</v>
      </c>
      <c r="BE76" s="31">
        <v>3.4559768745650747E-2</v>
      </c>
      <c r="BF76" s="31">
        <v>-2.8133524822559233E-2</v>
      </c>
      <c r="BG76" s="31">
        <v>0.14743046539582672</v>
      </c>
    </row>
    <row r="77" spans="2:59" ht="13.15" x14ac:dyDescent="0.4">
      <c r="B77" s="6" t="s">
        <v>5</v>
      </c>
      <c r="C77" s="31">
        <v>1.7667655046052583E-2</v>
      </c>
      <c r="D77" s="31">
        <v>2.5052705972024466E-2</v>
      </c>
      <c r="E77" s="31">
        <v>4.2925817271189708E-2</v>
      </c>
      <c r="F77" s="51">
        <v>1</v>
      </c>
      <c r="G77" s="31">
        <v>-8.2853406563543994E-2</v>
      </c>
      <c r="H77" s="31">
        <v>-8.3935251935723775E-3</v>
      </c>
      <c r="I77" s="31">
        <v>0.1442644682430578</v>
      </c>
      <c r="J77" s="31">
        <v>-0.28845566915278964</v>
      </c>
      <c r="K77" s="31">
        <v>-0.28606841457977672</v>
      </c>
      <c r="L77" s="31">
        <v>-0.31164646116250033</v>
      </c>
      <c r="M77" s="31">
        <v>-0.15388433506796884</v>
      </c>
      <c r="N77" s="31">
        <v>0.25442384754647246</v>
      </c>
      <c r="O77" s="31">
        <v>-0.27779154984613896</v>
      </c>
      <c r="P77" s="31">
        <v>-0.27877162752149293</v>
      </c>
      <c r="Q77" s="31">
        <v>-0.26893401293555652</v>
      </c>
      <c r="R77" s="31">
        <v>-0.32388276106042729</v>
      </c>
      <c r="S77" s="31">
        <v>-0.28634158606547572</v>
      </c>
      <c r="T77" s="31">
        <v>0.18688633259737697</v>
      </c>
      <c r="U77" s="31">
        <v>-7.4120215858747354E-2</v>
      </c>
      <c r="V77" s="31">
        <v>-0.15445176331157462</v>
      </c>
      <c r="W77" s="31">
        <v>-0.12003627364053529</v>
      </c>
      <c r="X77" s="31">
        <v>-0.17551060402636356</v>
      </c>
      <c r="Y77" s="31">
        <v>-0.10124281890648575</v>
      </c>
      <c r="Z77" s="31">
        <v>-0.13675052723020611</v>
      </c>
      <c r="AA77" s="31">
        <v>-0.12887865204492446</v>
      </c>
      <c r="AB77" s="31">
        <v>-0.16459977856776739</v>
      </c>
      <c r="AC77" s="31">
        <v>-5.9601682023923595E-2</v>
      </c>
      <c r="AD77" s="31">
        <v>-0.17287748282066634</v>
      </c>
      <c r="AE77" s="31">
        <v>-5.558188329464548E-2</v>
      </c>
      <c r="AF77" s="31">
        <v>-0.18878079281885354</v>
      </c>
      <c r="AG77" s="31">
        <v>-9.5699735785698473E-2</v>
      </c>
      <c r="AH77" s="31">
        <v>-0.17111602582994465</v>
      </c>
      <c r="AI77" s="31">
        <v>4.5306647757660669E-2</v>
      </c>
      <c r="AJ77" s="31">
        <v>-3.9395290654327737E-2</v>
      </c>
      <c r="AK77" s="31">
        <v>-0.11320364880527689</v>
      </c>
      <c r="AL77" s="31">
        <v>-9.1564383202574623E-2</v>
      </c>
      <c r="AM77" s="31">
        <v>-0.20190175700484855</v>
      </c>
      <c r="AN77" s="31">
        <v>-1.503880528374398E-2</v>
      </c>
      <c r="AO77" s="31">
        <v>-1.3844054751866171E-2</v>
      </c>
      <c r="AP77" s="31">
        <v>-0.21438942365342128</v>
      </c>
      <c r="AQ77" s="31">
        <v>-6.6786278678384325E-2</v>
      </c>
      <c r="AR77" s="31">
        <v>9.5525167238183599E-3</v>
      </c>
      <c r="AS77" s="31">
        <v>-6.9580818661336322E-2</v>
      </c>
      <c r="AT77" s="31">
        <v>-0.15024253556803913</v>
      </c>
      <c r="AU77" s="31">
        <v>0.17664685680258485</v>
      </c>
      <c r="AV77" s="31">
        <v>-3.3709184995955488E-2</v>
      </c>
      <c r="AW77" s="31">
        <v>-7.0922544594304887E-2</v>
      </c>
      <c r="AX77" s="31">
        <v>-4.2912503301084579E-2</v>
      </c>
      <c r="AY77" s="31">
        <v>-2.0946215051950216E-2</v>
      </c>
      <c r="AZ77" s="31">
        <v>1.1289615523006575E-2</v>
      </c>
      <c r="BA77" s="31">
        <v>-0.11618358177331713</v>
      </c>
      <c r="BB77" s="31">
        <v>6.5541753781729412E-2</v>
      </c>
      <c r="BC77" s="31">
        <v>-1.3775321942506394E-2</v>
      </c>
      <c r="BD77" s="31">
        <v>0.24551512118535482</v>
      </c>
      <c r="BE77" s="31">
        <v>-0.38468306312988726</v>
      </c>
      <c r="BF77" s="31">
        <v>-0.21000399863178515</v>
      </c>
      <c r="BG77" s="31">
        <v>-3.8181217658649055E-2</v>
      </c>
    </row>
    <row r="78" spans="2:59" ht="13.15" x14ac:dyDescent="0.4">
      <c r="B78" s="6" t="s">
        <v>6</v>
      </c>
      <c r="C78" s="31">
        <v>-3.9446183858902986E-2</v>
      </c>
      <c r="D78" s="31">
        <v>2.4976751664344604E-3</v>
      </c>
      <c r="E78" s="31">
        <v>-6.0973266712116711E-2</v>
      </c>
      <c r="F78" s="31">
        <v>-8.2853406563543994E-2</v>
      </c>
      <c r="G78" s="51">
        <v>1</v>
      </c>
      <c r="H78" s="31">
        <v>-3.7070138921462888E-2</v>
      </c>
      <c r="I78" s="31">
        <v>-4.7644976355844894E-2</v>
      </c>
      <c r="J78" s="31">
        <v>0.11302259235561438</v>
      </c>
      <c r="K78" s="31">
        <v>0.11513941560124084</v>
      </c>
      <c r="L78" s="31">
        <v>0.15739530431302587</v>
      </c>
      <c r="M78" s="31">
        <v>1.7361340295800561E-2</v>
      </c>
      <c r="N78" s="31">
        <v>-0.11057018397010646</v>
      </c>
      <c r="O78" s="31">
        <v>0.19453474635829415</v>
      </c>
      <c r="P78" s="31">
        <v>6.3586607432587289E-2</v>
      </c>
      <c r="Q78" s="31">
        <v>7.941619179378348E-2</v>
      </c>
      <c r="R78" s="31">
        <v>0.12486207379034646</v>
      </c>
      <c r="S78" s="31">
        <v>8.5793418737706614E-2</v>
      </c>
      <c r="T78" s="31">
        <v>-3.2930372607237086E-2</v>
      </c>
      <c r="U78" s="31">
        <v>0.11697448521754227</v>
      </c>
      <c r="V78" s="31">
        <v>8.4128965147875712E-2</v>
      </c>
      <c r="W78" s="31">
        <v>-2.7920148924565858E-3</v>
      </c>
      <c r="X78" s="31">
        <v>3.1038261327592596E-2</v>
      </c>
      <c r="Y78" s="31">
        <v>-7.1362349172310116E-3</v>
      </c>
      <c r="Z78" s="31">
        <v>5.104296862416146E-2</v>
      </c>
      <c r="AA78" s="31">
        <v>-2.8713271682075315E-2</v>
      </c>
      <c r="AB78" s="31">
        <v>4.4727380729517666E-2</v>
      </c>
      <c r="AC78" s="31">
        <v>2.1326047031521193E-2</v>
      </c>
      <c r="AD78" s="31">
        <v>3.7568954393568985E-2</v>
      </c>
      <c r="AE78" s="31">
        <v>7.4957143045476706E-3</v>
      </c>
      <c r="AF78" s="31">
        <v>1.7214898080150233E-2</v>
      </c>
      <c r="AG78" s="31">
        <v>-8.5143917736459091E-3</v>
      </c>
      <c r="AH78" s="31">
        <v>4.1260884950870061E-2</v>
      </c>
      <c r="AI78" s="31">
        <v>7.0470934859747605E-2</v>
      </c>
      <c r="AJ78" s="31">
        <v>-4.176827828600075E-2</v>
      </c>
      <c r="AK78" s="31">
        <v>6.7496038818867926E-2</v>
      </c>
      <c r="AL78" s="31">
        <v>6.6593278488627769E-2</v>
      </c>
      <c r="AM78" s="31">
        <v>4.5813855949515828E-2</v>
      </c>
      <c r="AN78" s="31">
        <v>8.8202800875161774E-2</v>
      </c>
      <c r="AO78" s="31">
        <v>7.4777120306306871E-2</v>
      </c>
      <c r="AP78" s="31">
        <v>9.2433727488659672E-3</v>
      </c>
      <c r="AQ78" s="31">
        <v>8.0139472133204451E-2</v>
      </c>
      <c r="AR78" s="31">
        <v>9.2288056976759875E-2</v>
      </c>
      <c r="AS78" s="31">
        <v>-3.29664663753221E-2</v>
      </c>
      <c r="AT78" s="31">
        <v>7.0952990712450897E-2</v>
      </c>
      <c r="AU78" s="31">
        <v>7.0344890135749221E-3</v>
      </c>
      <c r="AV78" s="31">
        <v>7.2949574838015909E-4</v>
      </c>
      <c r="AW78" s="31">
        <v>2.7943106735944457E-2</v>
      </c>
      <c r="AX78" s="31">
        <v>6.0846929276216861E-3</v>
      </c>
      <c r="AY78" s="31">
        <v>4.1808934285557618E-2</v>
      </c>
      <c r="AZ78" s="31">
        <v>2.0961026706292317E-2</v>
      </c>
      <c r="BA78" s="31">
        <v>3.058305537668048E-2</v>
      </c>
      <c r="BB78" s="31">
        <v>-1.0635486640807107E-3</v>
      </c>
      <c r="BC78" s="31">
        <v>7.1237575223003904E-2</v>
      </c>
      <c r="BD78" s="31">
        <v>2.7564340720722953E-2</v>
      </c>
      <c r="BE78" s="31">
        <v>0.14315222584149148</v>
      </c>
      <c r="BF78" s="31">
        <v>7.1702048483305303E-2</v>
      </c>
      <c r="BG78" s="31">
        <v>3.172404931175285E-2</v>
      </c>
    </row>
    <row r="79" spans="2:59" ht="13.15" x14ac:dyDescent="0.4">
      <c r="B79" s="6" t="s">
        <v>7</v>
      </c>
      <c r="C79" s="31">
        <v>6.2099642809252578E-2</v>
      </c>
      <c r="D79" s="31">
        <v>5.5036220734540321E-2</v>
      </c>
      <c r="E79" s="31">
        <v>9.5132693182965411E-2</v>
      </c>
      <c r="F79" s="31">
        <v>-8.3935251935723775E-3</v>
      </c>
      <c r="G79" s="31">
        <v>-3.7070138921462888E-2</v>
      </c>
      <c r="H79" s="51">
        <v>1</v>
      </c>
      <c r="I79" s="31">
        <v>8.1809717003024585E-2</v>
      </c>
      <c r="J79" s="31">
        <v>-2.2829069674356984E-2</v>
      </c>
      <c r="K79" s="31">
        <v>-3.2346621754681712E-2</v>
      </c>
      <c r="L79" s="31">
        <v>6.3711814375978407E-2</v>
      </c>
      <c r="M79" s="31">
        <v>-4.9554691445906657E-2</v>
      </c>
      <c r="N79" s="31">
        <v>-2.7896980609017921E-2</v>
      </c>
      <c r="O79" s="31">
        <v>2.8510879889323701E-2</v>
      </c>
      <c r="P79" s="31">
        <v>1.337694884850372E-2</v>
      </c>
      <c r="Q79" s="31">
        <v>3.0820525452840222E-2</v>
      </c>
      <c r="R79" s="31">
        <v>5.8938498672865471E-2</v>
      </c>
      <c r="S79" s="31">
        <v>3.9387390976277241E-2</v>
      </c>
      <c r="T79" s="31">
        <v>-6.8563359867428689E-2</v>
      </c>
      <c r="U79" s="31">
        <v>5.2920107276562184E-2</v>
      </c>
      <c r="V79" s="31">
        <v>3.7742421412187512E-2</v>
      </c>
      <c r="W79" s="31">
        <v>-5.7563815562997424E-2</v>
      </c>
      <c r="X79" s="31">
        <v>7.8474446186236502E-2</v>
      </c>
      <c r="Y79" s="31">
        <v>-3.4421228743702299E-2</v>
      </c>
      <c r="Z79" s="31">
        <v>-3.6684172127440628E-2</v>
      </c>
      <c r="AA79" s="31">
        <v>3.475585745296892E-2</v>
      </c>
      <c r="AB79" s="31">
        <v>-6.8915394311375736E-2</v>
      </c>
      <c r="AC79" s="31">
        <v>-3.5793678487379315E-3</v>
      </c>
      <c r="AD79" s="31">
        <v>-4.7761084763309116E-3</v>
      </c>
      <c r="AE79" s="31">
        <v>-7.3621421269640844E-2</v>
      </c>
      <c r="AF79" s="31">
        <v>9.4671762343514515E-2</v>
      </c>
      <c r="AG79" s="31">
        <v>-2.2533079432059067E-2</v>
      </c>
      <c r="AH79" s="31">
        <v>5.6373420088527956E-2</v>
      </c>
      <c r="AI79" s="31">
        <v>3.1211297772795365E-2</v>
      </c>
      <c r="AJ79" s="31">
        <v>7.8208850319802334E-2</v>
      </c>
      <c r="AK79" s="31">
        <v>4.693196904696028E-2</v>
      </c>
      <c r="AL79" s="31">
        <v>-1.0682213720907946E-2</v>
      </c>
      <c r="AM79" s="31">
        <v>1.559831434932543E-2</v>
      </c>
      <c r="AN79" s="31">
        <v>-3.4292269986806623E-2</v>
      </c>
      <c r="AO79" s="31">
        <v>-1.7912683063612971E-2</v>
      </c>
      <c r="AP79" s="31">
        <v>2.9340390753857835E-2</v>
      </c>
      <c r="AQ79" s="31">
        <v>-1.0637642351028311E-3</v>
      </c>
      <c r="AR79" s="31">
        <v>-3.9669582811667305E-2</v>
      </c>
      <c r="AS79" s="31">
        <v>6.2284552344833037E-2</v>
      </c>
      <c r="AT79" s="31">
        <v>-0.17513909959015303</v>
      </c>
      <c r="AU79" s="31">
        <v>-0.11977921763398951</v>
      </c>
      <c r="AV79" s="31">
        <v>-0.11929190432820072</v>
      </c>
      <c r="AW79" s="31">
        <v>-6.0496736298419847E-2</v>
      </c>
      <c r="AX79" s="31">
        <v>3.434428197556675E-2</v>
      </c>
      <c r="AY79" s="31">
        <v>3.7250832412034925E-2</v>
      </c>
      <c r="AZ79" s="31">
        <v>6.9703741721339918E-2</v>
      </c>
      <c r="BA79" s="31">
        <v>7.5930160153036469E-2</v>
      </c>
      <c r="BB79" s="31">
        <v>5.3589501790795725E-2</v>
      </c>
      <c r="BC79" s="31">
        <v>-2.0700486788328271E-2</v>
      </c>
      <c r="BD79" s="31">
        <v>-6.5210245896598573E-2</v>
      </c>
      <c r="BE79" s="31">
        <v>3.6457639866355716E-2</v>
      </c>
      <c r="BF79" s="31">
        <v>1.161450374182119E-2</v>
      </c>
      <c r="BG79" s="31">
        <v>1.7669857668710345E-2</v>
      </c>
    </row>
    <row r="80" spans="2:59" ht="13.15" x14ac:dyDescent="0.4">
      <c r="B80" s="6" t="s">
        <v>8</v>
      </c>
      <c r="C80" s="31">
        <v>0.12130578901145513</v>
      </c>
      <c r="D80" s="31">
        <v>0.13085422730677029</v>
      </c>
      <c r="E80" s="31">
        <v>7.190985877981089E-2</v>
      </c>
      <c r="F80" s="31">
        <v>0.1442644682430578</v>
      </c>
      <c r="G80" s="31">
        <v>-4.7644976355844894E-2</v>
      </c>
      <c r="H80" s="31">
        <v>8.1809717003024585E-2</v>
      </c>
      <c r="I80" s="51">
        <v>1</v>
      </c>
      <c r="J80" s="31">
        <v>-9.0265293513701772E-2</v>
      </c>
      <c r="K80" s="31">
        <v>-0.18019969186758761</v>
      </c>
      <c r="L80" s="31">
        <v>-0.15022631443533851</v>
      </c>
      <c r="M80" s="31">
        <v>-0.12660928287194886</v>
      </c>
      <c r="N80" s="31">
        <v>0.17802440785929832</v>
      </c>
      <c r="O80" s="31">
        <v>-0.25334306299091747</v>
      </c>
      <c r="P80" s="31">
        <v>-0.15122098609947746</v>
      </c>
      <c r="Q80" s="31">
        <v>-0.17708238617150024</v>
      </c>
      <c r="R80" s="31">
        <v>-0.18775340272599783</v>
      </c>
      <c r="S80" s="31">
        <v>-0.27435141625408449</v>
      </c>
      <c r="T80" s="31">
        <v>0.1408746615571177</v>
      </c>
      <c r="U80" s="31">
        <v>-0.14553993189329309</v>
      </c>
      <c r="V80" s="31">
        <v>-5.2104585422951474E-2</v>
      </c>
      <c r="W80" s="31">
        <v>-6.4246319245219952E-2</v>
      </c>
      <c r="X80" s="31">
        <v>1.7815322279721095E-2</v>
      </c>
      <c r="Y80" s="31">
        <v>-0.13739408132577829</v>
      </c>
      <c r="Z80" s="31">
        <v>-4.185685017808382E-2</v>
      </c>
      <c r="AA80" s="31">
        <v>-0.15935788005043133</v>
      </c>
      <c r="AB80" s="31">
        <v>-0.12940402874866119</v>
      </c>
      <c r="AC80" s="31">
        <v>2.27797891965923E-2</v>
      </c>
      <c r="AD80" s="31">
        <v>2.5773855726208297E-2</v>
      </c>
      <c r="AE80" s="31">
        <v>-8.4917530725362594E-2</v>
      </c>
      <c r="AF80" s="31">
        <v>-0.18590208649345874</v>
      </c>
      <c r="AG80" s="31">
        <v>-0.14043118536737628</v>
      </c>
      <c r="AH80" s="31">
        <v>-7.8401891043636179E-2</v>
      </c>
      <c r="AI80" s="31">
        <v>-7.0361997790504588E-2</v>
      </c>
      <c r="AJ80" s="31">
        <v>-6.8202608955847996E-2</v>
      </c>
      <c r="AK80" s="31">
        <v>-0.13678425328543614</v>
      </c>
      <c r="AL80" s="31">
        <v>-8.8112954532238136E-2</v>
      </c>
      <c r="AM80" s="31">
        <v>-0.16312322399329759</v>
      </c>
      <c r="AN80" s="31">
        <v>-0.19179413012355062</v>
      </c>
      <c r="AO80" s="31">
        <v>-1.9606220130972501E-2</v>
      </c>
      <c r="AP80" s="31">
        <v>-8.549629841790575E-2</v>
      </c>
      <c r="AQ80" s="31">
        <v>-0.17193577079352867</v>
      </c>
      <c r="AR80" s="31">
        <v>-0.16507538599414975</v>
      </c>
      <c r="AS80" s="31">
        <v>-8.1700430322406897E-2</v>
      </c>
      <c r="AT80" s="31">
        <v>-5.0906510313218155E-2</v>
      </c>
      <c r="AU80" s="31">
        <v>5.6990434792223953E-2</v>
      </c>
      <c r="AV80" s="31">
        <v>-0.10536399943466439</v>
      </c>
      <c r="AW80" s="31">
        <v>-0.1747940437344398</v>
      </c>
      <c r="AX80" s="31">
        <v>-0.12805719862284307</v>
      </c>
      <c r="AY80" s="31">
        <v>-0.10321796611563409</v>
      </c>
      <c r="AZ80" s="31">
        <v>-9.5011450843626652E-2</v>
      </c>
      <c r="BA80" s="31">
        <v>-9.3031352171067117E-2</v>
      </c>
      <c r="BB80" s="31">
        <v>-9.5845388368497139E-2</v>
      </c>
      <c r="BC80" s="31">
        <v>-2.3679988932291725E-2</v>
      </c>
      <c r="BD80" s="31">
        <v>2.7285859113635524E-2</v>
      </c>
      <c r="BE80" s="31">
        <v>-0.26707177709081176</v>
      </c>
      <c r="BF80" s="31">
        <v>-0.19602240150631697</v>
      </c>
      <c r="BG80" s="31">
        <v>-0.14348487685043138</v>
      </c>
    </row>
    <row r="81" spans="2:59" ht="13.15" x14ac:dyDescent="0.4">
      <c r="B81" s="6" t="s">
        <v>9</v>
      </c>
      <c r="C81" s="31">
        <v>5.3128978260985657E-2</v>
      </c>
      <c r="D81" s="31">
        <v>3.7298383311456192E-2</v>
      </c>
      <c r="E81" s="31">
        <v>-1.5866440781526929E-2</v>
      </c>
      <c r="F81" s="31">
        <v>-0.28845566915278964</v>
      </c>
      <c r="G81" s="31">
        <v>0.11302259235561438</v>
      </c>
      <c r="H81" s="31">
        <v>-2.2829069674356984E-2</v>
      </c>
      <c r="I81" s="31">
        <v>-9.0265293513701772E-2</v>
      </c>
      <c r="J81" s="51">
        <v>1</v>
      </c>
      <c r="K81" s="31">
        <v>0.43778023230495083</v>
      </c>
      <c r="L81" s="31">
        <v>0.31543643745713679</v>
      </c>
      <c r="M81" s="31">
        <v>9.1886443761469636E-2</v>
      </c>
      <c r="N81" s="31">
        <v>-0.21071999105726699</v>
      </c>
      <c r="O81" s="31">
        <v>0.38486075754645305</v>
      </c>
      <c r="P81" s="31">
        <v>0.19484648958308634</v>
      </c>
      <c r="Q81" s="31">
        <v>0.19491376951026568</v>
      </c>
      <c r="R81" s="31">
        <v>0.23879902514132684</v>
      </c>
      <c r="S81" s="31">
        <v>0.3467199855327926</v>
      </c>
      <c r="T81" s="31">
        <v>-7.6644390521555486E-2</v>
      </c>
      <c r="U81" s="31">
        <v>2.2325933947623632E-2</v>
      </c>
      <c r="V81" s="31">
        <v>0.21972784294914052</v>
      </c>
      <c r="W81" s="31">
        <v>0.34648965499717571</v>
      </c>
      <c r="X81" s="31">
        <v>0.13901603754457334</v>
      </c>
      <c r="Y81" s="31">
        <v>0.32493114545595564</v>
      </c>
      <c r="Z81" s="31">
        <v>0.3053958333721013</v>
      </c>
      <c r="AA81" s="31">
        <v>0.26994947838287531</v>
      </c>
      <c r="AB81" s="31">
        <v>0.15436540312842922</v>
      </c>
      <c r="AC81" s="31">
        <v>5.8381651053029636E-2</v>
      </c>
      <c r="AD81" s="31">
        <v>0.12640257228494986</v>
      </c>
      <c r="AE81" s="31">
        <v>0.16782673597890371</v>
      </c>
      <c r="AF81" s="31">
        <v>0.27914503620524311</v>
      </c>
      <c r="AG81" s="31">
        <v>6.3684196733774526E-2</v>
      </c>
      <c r="AH81" s="31">
        <v>0.15229063481793018</v>
      </c>
      <c r="AI81" s="31">
        <v>0.27872926942113851</v>
      </c>
      <c r="AJ81" s="31">
        <v>0.29027616152639396</v>
      </c>
      <c r="AK81" s="31">
        <v>0.23670007884510513</v>
      </c>
      <c r="AL81" s="31">
        <v>0.18178960639475292</v>
      </c>
      <c r="AM81" s="31">
        <v>0.31183814366398266</v>
      </c>
      <c r="AN81" s="31">
        <v>0.29083016136754009</v>
      </c>
      <c r="AO81" s="31">
        <v>0.11583692581487175</v>
      </c>
      <c r="AP81" s="31">
        <v>0.13989417923494393</v>
      </c>
      <c r="AQ81" s="31">
        <v>0.31405881185267864</v>
      </c>
      <c r="AR81" s="31">
        <v>0.16114081577313286</v>
      </c>
      <c r="AS81" s="31">
        <v>9.061031296543072E-2</v>
      </c>
      <c r="AT81" s="31">
        <v>0.27025117159734813</v>
      </c>
      <c r="AU81" s="31">
        <v>0.1110641667121564</v>
      </c>
      <c r="AV81" s="31">
        <v>0.21054857997752471</v>
      </c>
      <c r="AW81" s="31">
        <v>0.18141161022574162</v>
      </c>
      <c r="AX81" s="31">
        <v>0.12361163889825509</v>
      </c>
      <c r="AY81" s="31">
        <v>3.011851805881505E-2</v>
      </c>
      <c r="AZ81" s="31">
        <v>4.778676251612117E-2</v>
      </c>
      <c r="BA81" s="31">
        <v>0.12706481339464451</v>
      </c>
      <c r="BB81" s="31">
        <v>3.3772463911505821E-4</v>
      </c>
      <c r="BC81" s="31">
        <v>9.992982312920784E-2</v>
      </c>
      <c r="BD81" s="31">
        <v>8.939162732538751E-2</v>
      </c>
      <c r="BE81" s="31">
        <v>0.3638735631530417</v>
      </c>
      <c r="BF81" s="31">
        <v>0.43129280577167461</v>
      </c>
      <c r="BG81" s="31">
        <v>0.13572326771261081</v>
      </c>
    </row>
    <row r="82" spans="2:59" ht="13.15" x14ac:dyDescent="0.4">
      <c r="B82" s="6" t="s">
        <v>10</v>
      </c>
      <c r="C82" s="31">
        <v>6.194167793525833E-2</v>
      </c>
      <c r="D82" s="31">
        <v>6.1908392321235454E-2</v>
      </c>
      <c r="E82" s="31">
        <v>5.1949360366175056E-2</v>
      </c>
      <c r="F82" s="31">
        <v>-0.28606841457977672</v>
      </c>
      <c r="G82" s="31">
        <v>0.11513941560124084</v>
      </c>
      <c r="H82" s="31">
        <v>-3.2346621754681712E-2</v>
      </c>
      <c r="I82" s="31">
        <v>-0.18019969186758761</v>
      </c>
      <c r="J82" s="31">
        <v>0.43778023230495083</v>
      </c>
      <c r="K82" s="51">
        <v>1</v>
      </c>
      <c r="L82" s="31">
        <v>0.65152752895206756</v>
      </c>
      <c r="M82" s="31">
        <v>0.26858250556414504</v>
      </c>
      <c r="N82" s="31">
        <v>-0.47099182494090563</v>
      </c>
      <c r="O82" s="31">
        <v>0.54042116285041397</v>
      </c>
      <c r="P82" s="31">
        <v>0.36232885787331309</v>
      </c>
      <c r="Q82" s="31">
        <v>0.3511812783458686</v>
      </c>
      <c r="R82" s="31">
        <v>0.46094572658237376</v>
      </c>
      <c r="S82" s="31">
        <v>0.4677256872081994</v>
      </c>
      <c r="T82" s="31">
        <v>-0.17959974417608071</v>
      </c>
      <c r="U82" s="31">
        <v>0.10436292879964722</v>
      </c>
      <c r="V82" s="31">
        <v>0.23971811908969703</v>
      </c>
      <c r="W82" s="31">
        <v>0.38380477600384505</v>
      </c>
      <c r="X82" s="31">
        <v>0.11714432345370543</v>
      </c>
      <c r="Y82" s="31">
        <v>0.30739768727204614</v>
      </c>
      <c r="Z82" s="31">
        <v>0.25379901956079193</v>
      </c>
      <c r="AA82" s="31">
        <v>0.3312059335099814</v>
      </c>
      <c r="AB82" s="31">
        <v>0.19392654067774875</v>
      </c>
      <c r="AC82" s="31">
        <v>2.589870730127488E-2</v>
      </c>
      <c r="AD82" s="31">
        <v>0.12978906248832647</v>
      </c>
      <c r="AE82" s="31">
        <v>0.18488750599356515</v>
      </c>
      <c r="AF82" s="31">
        <v>0.23914252713457015</v>
      </c>
      <c r="AG82" s="31">
        <v>0.12050411644205079</v>
      </c>
      <c r="AH82" s="31">
        <v>0.13821613299041344</v>
      </c>
      <c r="AI82" s="31">
        <v>0.20038280074307704</v>
      </c>
      <c r="AJ82" s="31">
        <v>0.20122405668744353</v>
      </c>
      <c r="AK82" s="31">
        <v>0.27174219899997498</v>
      </c>
      <c r="AL82" s="31">
        <v>0.241203159321695</v>
      </c>
      <c r="AM82" s="31">
        <v>0.40306390965175548</v>
      </c>
      <c r="AN82" s="31">
        <v>0.27089515009916132</v>
      </c>
      <c r="AO82" s="31">
        <v>7.2174190434412519E-2</v>
      </c>
      <c r="AP82" s="31">
        <v>0.18405708220670169</v>
      </c>
      <c r="AQ82" s="31">
        <v>0.23756997515040992</v>
      </c>
      <c r="AR82" s="31">
        <v>8.849352060887232E-2</v>
      </c>
      <c r="AS82" s="31">
        <v>0.15204246044973466</v>
      </c>
      <c r="AT82" s="31">
        <v>0.24736901708467079</v>
      </c>
      <c r="AU82" s="31">
        <v>-4.8807349866412185E-2</v>
      </c>
      <c r="AV82" s="31">
        <v>0.14029173802514081</v>
      </c>
      <c r="AW82" s="31">
        <v>0.23414335076910101</v>
      </c>
      <c r="AX82" s="31">
        <v>0.21765836311513401</v>
      </c>
      <c r="AY82" s="31">
        <v>0.16469412069189998</v>
      </c>
      <c r="AZ82" s="31">
        <v>0.15847234496978635</v>
      </c>
      <c r="BA82" s="31">
        <v>0.23294829109447895</v>
      </c>
      <c r="BB82" s="31">
        <v>3.1870474709093634E-2</v>
      </c>
      <c r="BC82" s="31">
        <v>0.12101720017354037</v>
      </c>
      <c r="BD82" s="31">
        <v>-1.2522759658752703E-2</v>
      </c>
      <c r="BE82" s="31">
        <v>0.68868486738384993</v>
      </c>
      <c r="BF82" s="31">
        <v>0.42703698641356114</v>
      </c>
      <c r="BG82" s="31">
        <v>0.22389980062224463</v>
      </c>
    </row>
    <row r="83" spans="2:59" ht="13.15" x14ac:dyDescent="0.4">
      <c r="B83" s="6" t="s">
        <v>11</v>
      </c>
      <c r="C83" s="31">
        <v>8.2460287368845961E-2</v>
      </c>
      <c r="D83" s="31">
        <v>7.420006068182744E-2</v>
      </c>
      <c r="E83" s="31">
        <v>6.660262583757133E-2</v>
      </c>
      <c r="F83" s="31">
        <v>-0.31164646116250033</v>
      </c>
      <c r="G83" s="31">
        <v>0.15739530431302587</v>
      </c>
      <c r="H83" s="31">
        <v>6.3711814375978407E-2</v>
      </c>
      <c r="I83" s="31">
        <v>-0.15022631443533851</v>
      </c>
      <c r="J83" s="31">
        <v>0.31543643745713679</v>
      </c>
      <c r="K83" s="31">
        <v>0.65152752895206756</v>
      </c>
      <c r="L83" s="51">
        <v>1</v>
      </c>
      <c r="M83" s="31">
        <v>0.3867664718416256</v>
      </c>
      <c r="N83" s="31">
        <v>-0.43910527510948477</v>
      </c>
      <c r="O83" s="31">
        <v>0.53796510664912478</v>
      </c>
      <c r="P83" s="31">
        <v>0.45041074381845053</v>
      </c>
      <c r="Q83" s="31">
        <v>0.47018176323213517</v>
      </c>
      <c r="R83" s="31">
        <v>0.50553165989008619</v>
      </c>
      <c r="S83" s="31">
        <v>0.46295301254976207</v>
      </c>
      <c r="T83" s="31">
        <v>-0.18965540402311007</v>
      </c>
      <c r="U83" s="31">
        <v>4.7144034291004291E-2</v>
      </c>
      <c r="V83" s="31">
        <v>0.21276209150602135</v>
      </c>
      <c r="W83" s="31">
        <v>0.27150623422565368</v>
      </c>
      <c r="X83" s="31">
        <v>0.15236599062984318</v>
      </c>
      <c r="Y83" s="31">
        <v>0.22737199764355137</v>
      </c>
      <c r="Z83" s="31">
        <v>0.16618355640262222</v>
      </c>
      <c r="AA83" s="31">
        <v>0.31945686937313278</v>
      </c>
      <c r="AB83" s="31">
        <v>0.20353861791198474</v>
      </c>
      <c r="AC83" s="31">
        <v>6.4209684730568733E-2</v>
      </c>
      <c r="AD83" s="31">
        <v>0.13255717923709881</v>
      </c>
      <c r="AE83" s="31">
        <v>0.1913041188195434</v>
      </c>
      <c r="AF83" s="31">
        <v>0.31621840767383264</v>
      </c>
      <c r="AG83" s="31">
        <v>0.18337256089648768</v>
      </c>
      <c r="AH83" s="31">
        <v>0.20230740909755793</v>
      </c>
      <c r="AI83" s="31">
        <v>7.7991655754688957E-2</v>
      </c>
      <c r="AJ83" s="31">
        <v>0.17433380175350557</v>
      </c>
      <c r="AK83" s="31">
        <v>0.31362388489449899</v>
      </c>
      <c r="AL83" s="31">
        <v>0.21247922042732872</v>
      </c>
      <c r="AM83" s="31">
        <v>0.35317513304416415</v>
      </c>
      <c r="AN83" s="31">
        <v>0.19105224588444242</v>
      </c>
      <c r="AO83" s="31">
        <v>0.10166074691944682</v>
      </c>
      <c r="AP83" s="31">
        <v>0.20212273341991094</v>
      </c>
      <c r="AQ83" s="31">
        <v>0.17716509031156527</v>
      </c>
      <c r="AR83" s="31">
        <v>3.941117772378526E-2</v>
      </c>
      <c r="AS83" s="31">
        <v>0.14691051716189843</v>
      </c>
      <c r="AT83" s="31">
        <v>0.15657418340289458</v>
      </c>
      <c r="AU83" s="31">
        <v>-0.10600059533809449</v>
      </c>
      <c r="AV83" s="31">
        <v>0.12196330574004123</v>
      </c>
      <c r="AW83" s="31">
        <v>0.14189402091567144</v>
      </c>
      <c r="AX83" s="31">
        <v>0.13365782873832566</v>
      </c>
      <c r="AY83" s="31">
        <v>7.9814888021945946E-2</v>
      </c>
      <c r="AZ83" s="31">
        <v>9.7290999403873646E-2</v>
      </c>
      <c r="BA83" s="31">
        <v>0.21239260672155855</v>
      </c>
      <c r="BB83" s="31">
        <v>1.4286580972818541E-2</v>
      </c>
      <c r="BC83" s="31">
        <v>0.1164424031467898</v>
      </c>
      <c r="BD83" s="31">
        <v>-0.11002902965854734</v>
      </c>
      <c r="BE83" s="31">
        <v>0.74242695120277225</v>
      </c>
      <c r="BF83" s="31">
        <v>0.39306736419036331</v>
      </c>
      <c r="BG83" s="31">
        <v>0.15530676934755488</v>
      </c>
    </row>
    <row r="84" spans="2:59" ht="13.15" x14ac:dyDescent="0.4">
      <c r="B84" s="6" t="s">
        <v>12</v>
      </c>
      <c r="C84" s="31">
        <v>2.1448055040214187E-2</v>
      </c>
      <c r="D84" s="31">
        <v>-1.29455987378574E-3</v>
      </c>
      <c r="E84" s="31">
        <v>5.9539572372037365E-2</v>
      </c>
      <c r="F84" s="31">
        <v>-0.15388433506796884</v>
      </c>
      <c r="G84" s="31">
        <v>1.7361340295800561E-2</v>
      </c>
      <c r="H84" s="31">
        <v>-4.9554691445906657E-2</v>
      </c>
      <c r="I84" s="31">
        <v>-0.12660928287194886</v>
      </c>
      <c r="J84" s="31">
        <v>9.1886443761469636E-2</v>
      </c>
      <c r="K84" s="31">
        <v>0.26858250556414504</v>
      </c>
      <c r="L84" s="31">
        <v>0.3867664718416256</v>
      </c>
      <c r="M84" s="51">
        <v>1</v>
      </c>
      <c r="N84" s="31">
        <v>-0.21320716427289998</v>
      </c>
      <c r="O84" s="31">
        <v>0.24232753821571895</v>
      </c>
      <c r="P84" s="31">
        <v>0.52445223569950095</v>
      </c>
      <c r="Q84" s="31">
        <v>0.47536089684505789</v>
      </c>
      <c r="R84" s="31">
        <v>0.47592473416946229</v>
      </c>
      <c r="S84" s="31">
        <v>0.33132656076316519</v>
      </c>
      <c r="T84" s="31">
        <v>-0.32413435316480299</v>
      </c>
      <c r="U84" s="31">
        <v>5.0025844699925714E-2</v>
      </c>
      <c r="V84" s="31">
        <v>6.0295269560905682E-2</v>
      </c>
      <c r="W84" s="31">
        <v>0.17556558298125016</v>
      </c>
      <c r="X84" s="31">
        <v>0.11755832403321177</v>
      </c>
      <c r="Y84" s="31">
        <v>0.19986085866918682</v>
      </c>
      <c r="Z84" s="31">
        <v>0.11356351112674491</v>
      </c>
      <c r="AA84" s="31">
        <v>0.33607071456135484</v>
      </c>
      <c r="AB84" s="31">
        <v>0.27972982672809787</v>
      </c>
      <c r="AC84" s="31">
        <v>7.810347331050225E-3</v>
      </c>
      <c r="AD84" s="31">
        <v>4.1729770776813578E-2</v>
      </c>
      <c r="AE84" s="31">
        <v>0.16857164536043992</v>
      </c>
      <c r="AF84" s="31">
        <v>0.18815438691533548</v>
      </c>
      <c r="AG84" s="31">
        <v>9.1541241182905977E-2</v>
      </c>
      <c r="AH84" s="31">
        <v>0.21334240266804777</v>
      </c>
      <c r="AI84" s="31">
        <v>7.9219028034224981E-2</v>
      </c>
      <c r="AJ84" s="31">
        <v>6.8416287546866711E-2</v>
      </c>
      <c r="AK84" s="31">
        <v>0.18434024640613797</v>
      </c>
      <c r="AL84" s="31">
        <v>8.0069581635375239E-2</v>
      </c>
      <c r="AM84" s="31">
        <v>0.1273648088379464</v>
      </c>
      <c r="AN84" s="31">
        <v>0.11536566147936789</v>
      </c>
      <c r="AO84" s="31">
        <v>-7.1757348469420737E-2</v>
      </c>
      <c r="AP84" s="31">
        <v>0.15055152039139111</v>
      </c>
      <c r="AQ84" s="31">
        <v>0.18564322669079839</v>
      </c>
      <c r="AR84" s="31">
        <v>6.0133186521704261E-2</v>
      </c>
      <c r="AS84" s="31">
        <v>0.16921384897705036</v>
      </c>
      <c r="AT84" s="31">
        <v>4.0194675339948173E-2</v>
      </c>
      <c r="AU84" s="31">
        <v>-0.10586163443027903</v>
      </c>
      <c r="AV84" s="31">
        <v>-4.8892451789592393E-3</v>
      </c>
      <c r="AW84" s="31">
        <v>-6.728357009391428E-2</v>
      </c>
      <c r="AX84" s="31">
        <v>6.9563550537685676E-2</v>
      </c>
      <c r="AY84" s="31">
        <v>8.2479184401367131E-2</v>
      </c>
      <c r="AZ84" s="31">
        <v>7.2544947902022913E-2</v>
      </c>
      <c r="BA84" s="31">
        <v>0.14866621548677553</v>
      </c>
      <c r="BB84" s="31">
        <v>0.10135283821301871</v>
      </c>
      <c r="BC84" s="31">
        <v>0.15933384859827024</v>
      </c>
      <c r="BD84" s="31">
        <v>-8.8970114297673528E-2</v>
      </c>
      <c r="BE84" s="31">
        <v>0.6257043647905105</v>
      </c>
      <c r="BF84" s="31">
        <v>0.27036274496877438</v>
      </c>
      <c r="BG84" s="31">
        <v>9.2596274058752884E-2</v>
      </c>
    </row>
    <row r="85" spans="2:59" ht="13.15" x14ac:dyDescent="0.4">
      <c r="B85" s="6" t="s">
        <v>13</v>
      </c>
      <c r="C85" s="31">
        <v>6.7934682660414455E-2</v>
      </c>
      <c r="D85" s="31">
        <v>5.7804991350588954E-2</v>
      </c>
      <c r="E85" s="31">
        <v>-1.7399694600451463E-2</v>
      </c>
      <c r="F85" s="31">
        <v>0.25442384754647246</v>
      </c>
      <c r="G85" s="31">
        <v>-0.11057018397010646</v>
      </c>
      <c r="H85" s="31">
        <v>-2.7896980609017921E-2</v>
      </c>
      <c r="I85" s="31">
        <v>0.17802440785929832</v>
      </c>
      <c r="J85" s="31">
        <v>-0.21071999105726699</v>
      </c>
      <c r="K85" s="31">
        <v>-0.47099182494090563</v>
      </c>
      <c r="L85" s="31">
        <v>-0.43910527510948477</v>
      </c>
      <c r="M85" s="31">
        <v>-0.21320716427289998</v>
      </c>
      <c r="N85" s="51">
        <v>1</v>
      </c>
      <c r="O85" s="31">
        <v>-0.42128522967544607</v>
      </c>
      <c r="P85" s="31">
        <v>-0.30286661821655003</v>
      </c>
      <c r="Q85" s="31">
        <v>-0.34201943982057958</v>
      </c>
      <c r="R85" s="31">
        <v>-0.40720902357810596</v>
      </c>
      <c r="S85" s="31">
        <v>-0.43511024702568202</v>
      </c>
      <c r="T85" s="31">
        <v>0.24525821462592642</v>
      </c>
      <c r="U85" s="31">
        <v>-6.043743457387607E-2</v>
      </c>
      <c r="V85" s="31">
        <v>-0.17081979037116543</v>
      </c>
      <c r="W85" s="31">
        <v>-0.2562990716044744</v>
      </c>
      <c r="X85" s="31">
        <v>-9.4468623159404311E-2</v>
      </c>
      <c r="Y85" s="31">
        <v>-0.24955874149256738</v>
      </c>
      <c r="Z85" s="31">
        <v>-0.16178064030021655</v>
      </c>
      <c r="AA85" s="31">
        <v>-0.22695392577647303</v>
      </c>
      <c r="AB85" s="31">
        <v>-0.23173021282108053</v>
      </c>
      <c r="AC85" s="31">
        <v>-2.2531131628490225E-2</v>
      </c>
      <c r="AD85" s="31">
        <v>-8.418766215128963E-2</v>
      </c>
      <c r="AE85" s="31">
        <v>-0.18782441896647231</v>
      </c>
      <c r="AF85" s="31">
        <v>-0.21369679290384916</v>
      </c>
      <c r="AG85" s="31">
        <v>-5.4319752445805142E-2</v>
      </c>
      <c r="AH85" s="31">
        <v>-7.348788138300133E-2</v>
      </c>
      <c r="AI85" s="31">
        <v>-5.4100504155054838E-2</v>
      </c>
      <c r="AJ85" s="31">
        <v>-0.10621790912122595</v>
      </c>
      <c r="AK85" s="31">
        <v>-0.14307715452969774</v>
      </c>
      <c r="AL85" s="31">
        <v>-0.15487271208531633</v>
      </c>
      <c r="AM85" s="31">
        <v>-0.31372416625077476</v>
      </c>
      <c r="AN85" s="31">
        <v>-0.24969612683580369</v>
      </c>
      <c r="AO85" s="31">
        <v>-0.13064786168838624</v>
      </c>
      <c r="AP85" s="31">
        <v>-0.1110158430148812</v>
      </c>
      <c r="AQ85" s="31">
        <v>-0.33597098063693154</v>
      </c>
      <c r="AR85" s="31">
        <v>-0.18484578430044304</v>
      </c>
      <c r="AS85" s="31">
        <v>-0.1298614623721652</v>
      </c>
      <c r="AT85" s="31">
        <v>-0.13266071705409366</v>
      </c>
      <c r="AU85" s="31">
        <v>0.148343252384223</v>
      </c>
      <c r="AV85" s="31">
        <v>-9.7320762740401134E-2</v>
      </c>
      <c r="AW85" s="31">
        <v>-0.11436604839958119</v>
      </c>
      <c r="AX85" s="31">
        <v>-0.17291426496422571</v>
      </c>
      <c r="AY85" s="31">
        <v>-0.13291649824734733</v>
      </c>
      <c r="AZ85" s="31">
        <v>-7.3838572622638765E-2</v>
      </c>
      <c r="BA85" s="31">
        <v>-0.16932929604792146</v>
      </c>
      <c r="BB85" s="31">
        <v>-6.5414288925582056E-2</v>
      </c>
      <c r="BC85" s="31">
        <v>-0.11218810837103946</v>
      </c>
      <c r="BD85" s="31">
        <v>0.10808775949347721</v>
      </c>
      <c r="BE85" s="31">
        <v>-0.62046903711275092</v>
      </c>
      <c r="BF85" s="31">
        <v>-0.33987381530820049</v>
      </c>
      <c r="BG85" s="31">
        <v>-0.16009540663846569</v>
      </c>
    </row>
    <row r="86" spans="2:59" ht="13.15" x14ac:dyDescent="0.4">
      <c r="B86" s="6" t="s">
        <v>14</v>
      </c>
      <c r="C86" s="31">
        <v>2.1548078125682355E-2</v>
      </c>
      <c r="D86" s="31">
        <v>2.4563823795544934E-2</v>
      </c>
      <c r="E86" s="31">
        <v>-2.1767382485219953E-2</v>
      </c>
      <c r="F86" s="31">
        <v>-0.27779154984613896</v>
      </c>
      <c r="G86" s="31">
        <v>0.19453474635829415</v>
      </c>
      <c r="H86" s="31">
        <v>2.8510879889323701E-2</v>
      </c>
      <c r="I86" s="31">
        <v>-0.25334306299091747</v>
      </c>
      <c r="J86" s="31">
        <v>0.38486075754645305</v>
      </c>
      <c r="K86" s="31">
        <v>0.54042116285041397</v>
      </c>
      <c r="L86" s="31">
        <v>0.53796510664912478</v>
      </c>
      <c r="M86" s="31">
        <v>0.24232753821571895</v>
      </c>
      <c r="N86" s="31">
        <v>-0.42128522967544607</v>
      </c>
      <c r="O86" s="51">
        <v>1</v>
      </c>
      <c r="P86" s="31">
        <v>0.3316550289846642</v>
      </c>
      <c r="Q86" s="31">
        <v>0.39240094931120828</v>
      </c>
      <c r="R86" s="31">
        <v>0.41474000874278283</v>
      </c>
      <c r="S86" s="31">
        <v>0.43745032817802737</v>
      </c>
      <c r="T86" s="31">
        <v>-0.18639096778987257</v>
      </c>
      <c r="U86" s="31">
        <v>5.0240511862267294E-2</v>
      </c>
      <c r="V86" s="31">
        <v>0.18402882755719338</v>
      </c>
      <c r="W86" s="31">
        <v>0.30179217417679688</v>
      </c>
      <c r="X86" s="31">
        <v>8.9806219066321719E-2</v>
      </c>
      <c r="Y86" s="31">
        <v>0.2689739414942553</v>
      </c>
      <c r="Z86" s="31">
        <v>0.2050610545459621</v>
      </c>
      <c r="AA86" s="31">
        <v>0.23331390533039684</v>
      </c>
      <c r="AB86" s="31">
        <v>0.17449986249972985</v>
      </c>
      <c r="AC86" s="31">
        <v>0.10111474102548781</v>
      </c>
      <c r="AD86" s="31">
        <v>0.17354273804822107</v>
      </c>
      <c r="AE86" s="31">
        <v>0.17574661031775085</v>
      </c>
      <c r="AF86" s="31">
        <v>0.29836656433744241</v>
      </c>
      <c r="AG86" s="31">
        <v>0.10194175154675106</v>
      </c>
      <c r="AH86" s="31">
        <v>0.11753613345098535</v>
      </c>
      <c r="AI86" s="31">
        <v>0.16619223816214349</v>
      </c>
      <c r="AJ86" s="31">
        <v>0.15249951515446902</v>
      </c>
      <c r="AK86" s="31">
        <v>0.2106891901503388</v>
      </c>
      <c r="AL86" s="31">
        <v>0.26157115312465873</v>
      </c>
      <c r="AM86" s="31">
        <v>0.35624523194854074</v>
      </c>
      <c r="AN86" s="31">
        <v>0.25891997277603623</v>
      </c>
      <c r="AO86" s="31">
        <v>0.12018005431665016</v>
      </c>
      <c r="AP86" s="31">
        <v>0.19240609440093023</v>
      </c>
      <c r="AQ86" s="31">
        <v>0.28736963922221515</v>
      </c>
      <c r="AR86" s="31">
        <v>0.14466526105801883</v>
      </c>
      <c r="AS86" s="31">
        <v>0.13625433466754944</v>
      </c>
      <c r="AT86" s="31">
        <v>0.22594093749689798</v>
      </c>
      <c r="AU86" s="31">
        <v>-3.7023577044568212E-2</v>
      </c>
      <c r="AV86" s="31">
        <v>0.12693830349883531</v>
      </c>
      <c r="AW86" s="31">
        <v>0.20218898956856052</v>
      </c>
      <c r="AX86" s="31">
        <v>0.23655314343149805</v>
      </c>
      <c r="AY86" s="31">
        <v>0.17046344129653551</v>
      </c>
      <c r="AZ86" s="31">
        <v>0.14610851773111019</v>
      </c>
      <c r="BA86" s="31">
        <v>0.24921148238322668</v>
      </c>
      <c r="BB86" s="31">
        <v>8.9695028478852398E-2</v>
      </c>
      <c r="BC86" s="31">
        <v>5.4066347496982976E-2</v>
      </c>
      <c r="BD86" s="31">
        <v>-3.1746814324241153E-2</v>
      </c>
      <c r="BE86" s="31">
        <v>0.65816696422774634</v>
      </c>
      <c r="BF86" s="31">
        <v>0.40256287650439843</v>
      </c>
      <c r="BG86" s="31">
        <v>0.22369877798360632</v>
      </c>
    </row>
    <row r="87" spans="2:59" ht="13.15" x14ac:dyDescent="0.4">
      <c r="B87" s="6" t="s">
        <v>15</v>
      </c>
      <c r="C87" s="31">
        <v>-5.5405733692710296E-3</v>
      </c>
      <c r="D87" s="31">
        <v>-4.0070366696605395E-2</v>
      </c>
      <c r="E87" s="31">
        <v>6.9283491417057266E-2</v>
      </c>
      <c r="F87" s="31">
        <v>-0.27877162752149293</v>
      </c>
      <c r="G87" s="31">
        <v>6.3586607432587289E-2</v>
      </c>
      <c r="H87" s="31">
        <v>1.337694884850372E-2</v>
      </c>
      <c r="I87" s="31">
        <v>-0.15122098609947746</v>
      </c>
      <c r="J87" s="31">
        <v>0.19484648958308634</v>
      </c>
      <c r="K87" s="31">
        <v>0.36232885787331309</v>
      </c>
      <c r="L87" s="31">
        <v>0.45041074381845053</v>
      </c>
      <c r="M87" s="31">
        <v>0.52445223569950095</v>
      </c>
      <c r="N87" s="31">
        <v>-0.30286661821655003</v>
      </c>
      <c r="O87" s="31">
        <v>0.3316550289846642</v>
      </c>
      <c r="P87" s="51">
        <v>1</v>
      </c>
      <c r="Q87" s="31">
        <v>0.58831860780416423</v>
      </c>
      <c r="R87" s="31">
        <v>0.58177195225093437</v>
      </c>
      <c r="S87" s="31">
        <v>0.39176905757852698</v>
      </c>
      <c r="T87" s="31">
        <v>-0.33269795986313594</v>
      </c>
      <c r="U87" s="31">
        <v>0.1370723871337752</v>
      </c>
      <c r="V87" s="31">
        <v>0.2250337765412263</v>
      </c>
      <c r="W87" s="31">
        <v>0.27736418075630997</v>
      </c>
      <c r="X87" s="31">
        <v>0.14380338383352506</v>
      </c>
      <c r="Y87" s="31">
        <v>0.2169971246062139</v>
      </c>
      <c r="Z87" s="31">
        <v>0.16977764334428644</v>
      </c>
      <c r="AA87" s="31">
        <v>0.27652912401759483</v>
      </c>
      <c r="AB87" s="31">
        <v>0.22120338769667353</v>
      </c>
      <c r="AC87" s="31">
        <v>2.5233396494032244E-2</v>
      </c>
      <c r="AD87" s="31">
        <v>5.9700697405742104E-2</v>
      </c>
      <c r="AE87" s="31">
        <v>0.17327908510457449</v>
      </c>
      <c r="AF87" s="31">
        <v>0.27613409872144085</v>
      </c>
      <c r="AG87" s="31">
        <v>4.3530440686628161E-2</v>
      </c>
      <c r="AH87" s="31">
        <v>0.19634311672640942</v>
      </c>
      <c r="AI87" s="31">
        <v>9.0422094214177191E-3</v>
      </c>
      <c r="AJ87" s="31">
        <v>0.10328492191738722</v>
      </c>
      <c r="AK87" s="31">
        <v>0.19792170899680109</v>
      </c>
      <c r="AL87" s="31">
        <v>0.15247717761458568</v>
      </c>
      <c r="AM87" s="31">
        <v>0.21551219103036326</v>
      </c>
      <c r="AN87" s="31">
        <v>0.1150671227052327</v>
      </c>
      <c r="AO87" s="31">
        <v>-9.2936656911495389E-4</v>
      </c>
      <c r="AP87" s="31">
        <v>0.16321894453785438</v>
      </c>
      <c r="AQ87" s="31">
        <v>0.21170674489951946</v>
      </c>
      <c r="AR87" s="31">
        <v>0.1546476382436868</v>
      </c>
      <c r="AS87" s="31">
        <v>0.17167163662748883</v>
      </c>
      <c r="AT87" s="31">
        <v>0.1035441252287526</v>
      </c>
      <c r="AU87" s="31">
        <v>-7.5935679086122143E-2</v>
      </c>
      <c r="AV87" s="31">
        <v>5.4092692385525429E-2</v>
      </c>
      <c r="AW87" s="31">
        <v>6.5488623012874156E-2</v>
      </c>
      <c r="AX87" s="31">
        <v>5.7117292604386929E-2</v>
      </c>
      <c r="AY87" s="31">
        <v>8.8527753251500155E-2</v>
      </c>
      <c r="AZ87" s="31">
        <v>4.8346303562102795E-2</v>
      </c>
      <c r="BA87" s="31">
        <v>0.16302292630513485</v>
      </c>
      <c r="BB87" s="31">
        <v>4.9319557088186632E-2</v>
      </c>
      <c r="BC87" s="31">
        <v>0.11786972042335968</v>
      </c>
      <c r="BD87" s="31">
        <v>-5.9307831793225463E-2</v>
      </c>
      <c r="BE87" s="31">
        <v>0.71913968171096077</v>
      </c>
      <c r="BF87" s="31">
        <v>0.32474875164800066</v>
      </c>
      <c r="BG87" s="31">
        <v>0.10808683062849368</v>
      </c>
    </row>
    <row r="88" spans="2:59" ht="13.15" x14ac:dyDescent="0.4">
      <c r="B88" s="6" t="s">
        <v>16</v>
      </c>
      <c r="C88" s="31">
        <v>-6.6794294132883694E-2</v>
      </c>
      <c r="D88" s="31">
        <v>-5.3228465840026405E-2</v>
      </c>
      <c r="E88" s="31">
        <v>-3.8489739329510206E-2</v>
      </c>
      <c r="F88" s="31">
        <v>-0.26893401293555652</v>
      </c>
      <c r="G88" s="31">
        <v>7.941619179378348E-2</v>
      </c>
      <c r="H88" s="31">
        <v>3.0820525452840222E-2</v>
      </c>
      <c r="I88" s="31">
        <v>-0.17708238617150024</v>
      </c>
      <c r="J88" s="31">
        <v>0.19491376951026568</v>
      </c>
      <c r="K88" s="31">
        <v>0.3511812783458686</v>
      </c>
      <c r="L88" s="31">
        <v>0.47018176323213517</v>
      </c>
      <c r="M88" s="31">
        <v>0.47536089684505789</v>
      </c>
      <c r="N88" s="31">
        <v>-0.34201943982057958</v>
      </c>
      <c r="O88" s="31">
        <v>0.39240094931120828</v>
      </c>
      <c r="P88" s="31">
        <v>0.58831860780416423</v>
      </c>
      <c r="Q88" s="51">
        <v>1</v>
      </c>
      <c r="R88" s="31">
        <v>0.53347865268023298</v>
      </c>
      <c r="S88" s="31">
        <v>0.54246729918439229</v>
      </c>
      <c r="T88" s="31">
        <v>-0.41677281006087463</v>
      </c>
      <c r="U88" s="31">
        <v>9.2853566422996484E-2</v>
      </c>
      <c r="V88" s="31">
        <v>0.19785164266835722</v>
      </c>
      <c r="W88" s="31">
        <v>0.31729306367399474</v>
      </c>
      <c r="X88" s="31">
        <v>0.16356996618137667</v>
      </c>
      <c r="Y88" s="31">
        <v>0.20606058302117966</v>
      </c>
      <c r="Z88" s="31">
        <v>0.18773323369934922</v>
      </c>
      <c r="AA88" s="31">
        <v>0.34935348944337907</v>
      </c>
      <c r="AB88" s="31">
        <v>0.22547937071547741</v>
      </c>
      <c r="AC88" s="31">
        <v>4.1010708064054296E-2</v>
      </c>
      <c r="AD88" s="31">
        <v>9.5703888958753078E-2</v>
      </c>
      <c r="AE88" s="31">
        <v>0.20111718417795924</v>
      </c>
      <c r="AF88" s="31">
        <v>0.31042243226087557</v>
      </c>
      <c r="AG88" s="31">
        <v>0.21392043444825412</v>
      </c>
      <c r="AH88" s="31">
        <v>0.24161401537857974</v>
      </c>
      <c r="AI88" s="31">
        <v>3.8118582963940738E-2</v>
      </c>
      <c r="AJ88" s="31">
        <v>6.2060921532104754E-2</v>
      </c>
      <c r="AK88" s="31">
        <v>0.23918185193921318</v>
      </c>
      <c r="AL88" s="31">
        <v>0.18180574816410006</v>
      </c>
      <c r="AM88" s="31">
        <v>0.31443388172663456</v>
      </c>
      <c r="AN88" s="31">
        <v>0.17627270721786509</v>
      </c>
      <c r="AO88" s="31">
        <v>6.810226505536178E-2</v>
      </c>
      <c r="AP88" s="31">
        <v>0.23930392345313589</v>
      </c>
      <c r="AQ88" s="31">
        <v>0.17711347898917398</v>
      </c>
      <c r="AR88" s="31">
        <v>0.139010234717273</v>
      </c>
      <c r="AS88" s="31">
        <v>0.22518703927018638</v>
      </c>
      <c r="AT88" s="31">
        <v>6.3414124632948612E-2</v>
      </c>
      <c r="AU88" s="31">
        <v>-8.9051995528885208E-2</v>
      </c>
      <c r="AV88" s="31">
        <v>1.1097376255171388E-4</v>
      </c>
      <c r="AW88" s="31">
        <v>7.1735445153614755E-2</v>
      </c>
      <c r="AX88" s="31">
        <v>0.11052576315118222</v>
      </c>
      <c r="AY88" s="31">
        <v>7.7527196442087054E-2</v>
      </c>
      <c r="AZ88" s="31">
        <v>6.4445006786525927E-2</v>
      </c>
      <c r="BA88" s="31">
        <v>0.18009469008019</v>
      </c>
      <c r="BB88" s="31">
        <v>7.6285663228845488E-2</v>
      </c>
      <c r="BC88" s="31">
        <v>0.12522385517300655</v>
      </c>
      <c r="BD88" s="31">
        <v>-0.12764361899089915</v>
      </c>
      <c r="BE88" s="31">
        <v>0.7498463379168091</v>
      </c>
      <c r="BF88" s="31">
        <v>0.39258672283077661</v>
      </c>
      <c r="BG88" s="31">
        <v>0.11977769286289147</v>
      </c>
    </row>
    <row r="89" spans="2:59" ht="13.15" x14ac:dyDescent="0.4">
      <c r="B89" s="6" t="s">
        <v>17</v>
      </c>
      <c r="C89" s="31">
        <v>2.1803310135451125E-2</v>
      </c>
      <c r="D89" s="31">
        <v>2.3570027750528758E-2</v>
      </c>
      <c r="E89" s="31">
        <v>2.6895383888052796E-2</v>
      </c>
      <c r="F89" s="31">
        <v>-0.32388276106042729</v>
      </c>
      <c r="G89" s="31">
        <v>0.12486207379034646</v>
      </c>
      <c r="H89" s="31">
        <v>5.8938498672865471E-2</v>
      </c>
      <c r="I89" s="31">
        <v>-0.18775340272599783</v>
      </c>
      <c r="J89" s="31">
        <v>0.23879902514132684</v>
      </c>
      <c r="K89" s="31">
        <v>0.46094572658237376</v>
      </c>
      <c r="L89" s="31">
        <v>0.50553165989008619</v>
      </c>
      <c r="M89" s="31">
        <v>0.47592473416946229</v>
      </c>
      <c r="N89" s="31">
        <v>-0.40720902357810596</v>
      </c>
      <c r="O89" s="31">
        <v>0.41474000874278283</v>
      </c>
      <c r="P89" s="31">
        <v>0.58177195225093437</v>
      </c>
      <c r="Q89" s="31">
        <v>0.53347865268023298</v>
      </c>
      <c r="R89" s="51">
        <v>1</v>
      </c>
      <c r="S89" s="31">
        <v>0.59989218240376019</v>
      </c>
      <c r="T89" s="31">
        <v>-0.31235028938772696</v>
      </c>
      <c r="U89" s="31">
        <v>0.1554614848211982</v>
      </c>
      <c r="V89" s="31">
        <v>0.17131532225621993</v>
      </c>
      <c r="W89" s="31">
        <v>0.23526000597350771</v>
      </c>
      <c r="X89" s="31">
        <v>0.20300267108459941</v>
      </c>
      <c r="Y89" s="31">
        <v>0.1600847993815136</v>
      </c>
      <c r="Z89" s="31">
        <v>0.15488618299185145</v>
      </c>
      <c r="AA89" s="31">
        <v>0.26021097829349571</v>
      </c>
      <c r="AB89" s="31">
        <v>0.24837444939201214</v>
      </c>
      <c r="AC89" s="31">
        <v>7.9164220627047754E-2</v>
      </c>
      <c r="AD89" s="31">
        <v>0.10439552259398445</v>
      </c>
      <c r="AE89" s="31">
        <v>0.17680635040526918</v>
      </c>
      <c r="AF89" s="31">
        <v>0.32047483700338231</v>
      </c>
      <c r="AG89" s="31">
        <v>0.14864940158649459</v>
      </c>
      <c r="AH89" s="31">
        <v>0.21002464141378008</v>
      </c>
      <c r="AI89" s="31">
        <v>4.3012778922231924E-2</v>
      </c>
      <c r="AJ89" s="31">
        <v>0.16241665177474218</v>
      </c>
      <c r="AK89" s="31">
        <v>0.17674878060015226</v>
      </c>
      <c r="AL89" s="31">
        <v>8.8442102020098626E-2</v>
      </c>
      <c r="AM89" s="31">
        <v>0.2497295747140835</v>
      </c>
      <c r="AN89" s="31">
        <v>0.1394539026553569</v>
      </c>
      <c r="AO89" s="31">
        <v>3.8147459957399654E-2</v>
      </c>
      <c r="AP89" s="31">
        <v>0.2365384575351456</v>
      </c>
      <c r="AQ89" s="31">
        <v>0.22531273620927653</v>
      </c>
      <c r="AR89" s="31">
        <v>0.14355865790242481</v>
      </c>
      <c r="AS89" s="31">
        <v>0.20481735087724801</v>
      </c>
      <c r="AT89" s="31">
        <v>7.9485306622237448E-2</v>
      </c>
      <c r="AU89" s="31">
        <v>-0.14819005189994719</v>
      </c>
      <c r="AV89" s="31">
        <v>0.11738333165826116</v>
      </c>
      <c r="AW89" s="31">
        <v>0.1014263922761275</v>
      </c>
      <c r="AX89" s="31">
        <v>0.10500510521407178</v>
      </c>
      <c r="AY89" s="31">
        <v>0.12423867151476706</v>
      </c>
      <c r="AZ89" s="31">
        <v>7.0848818205811959E-2</v>
      </c>
      <c r="BA89" s="31">
        <v>0.21870184052484412</v>
      </c>
      <c r="BB89" s="31">
        <v>7.0623886824932341E-2</v>
      </c>
      <c r="BC89" s="31">
        <v>0.19003749225865049</v>
      </c>
      <c r="BD89" s="31">
        <v>-9.9400966220418774E-2</v>
      </c>
      <c r="BE89" s="31">
        <v>0.78112973290237819</v>
      </c>
      <c r="BF89" s="31">
        <v>0.35610520175206251</v>
      </c>
      <c r="BG89" s="31">
        <v>0.1660150293214023</v>
      </c>
    </row>
    <row r="90" spans="2:59" ht="13.15" x14ac:dyDescent="0.4">
      <c r="B90" s="6" t="s">
        <v>18</v>
      </c>
      <c r="C90" s="31">
        <v>-6.5175074472135663E-2</v>
      </c>
      <c r="D90" s="31">
        <v>-7.3067517845462684E-2</v>
      </c>
      <c r="E90" s="31">
        <v>-4.0789893271727815E-2</v>
      </c>
      <c r="F90" s="31">
        <v>-0.28634158606547572</v>
      </c>
      <c r="G90" s="31">
        <v>8.5793418737706614E-2</v>
      </c>
      <c r="H90" s="31">
        <v>3.9387390976277241E-2</v>
      </c>
      <c r="I90" s="31">
        <v>-0.27435141625408449</v>
      </c>
      <c r="J90" s="31">
        <v>0.3467199855327926</v>
      </c>
      <c r="K90" s="31">
        <v>0.4677256872081994</v>
      </c>
      <c r="L90" s="31">
        <v>0.46295301254976207</v>
      </c>
      <c r="M90" s="31">
        <v>0.33132656076316519</v>
      </c>
      <c r="N90" s="31">
        <v>-0.43511024702568202</v>
      </c>
      <c r="O90" s="31">
        <v>0.43745032817802737</v>
      </c>
      <c r="P90" s="31">
        <v>0.39176905757852698</v>
      </c>
      <c r="Q90" s="31">
        <v>0.54246729918439229</v>
      </c>
      <c r="R90" s="31">
        <v>0.59989218240376019</v>
      </c>
      <c r="S90" s="51">
        <v>1</v>
      </c>
      <c r="T90" s="31">
        <v>-0.31521127857551334</v>
      </c>
      <c r="U90" s="31">
        <v>9.5679171604389129E-2</v>
      </c>
      <c r="V90" s="31">
        <v>0.21849943160109805</v>
      </c>
      <c r="W90" s="31">
        <v>0.32238266951605443</v>
      </c>
      <c r="X90" s="31">
        <v>0.20694415825103946</v>
      </c>
      <c r="Y90" s="31">
        <v>0.28506548675470839</v>
      </c>
      <c r="Z90" s="31">
        <v>0.2433860873324904</v>
      </c>
      <c r="AA90" s="31">
        <v>0.33611033293921294</v>
      </c>
      <c r="AB90" s="31">
        <v>0.24682401692716424</v>
      </c>
      <c r="AC90" s="31">
        <v>0.13427176813870173</v>
      </c>
      <c r="AD90" s="31">
        <v>0.13639951186186491</v>
      </c>
      <c r="AE90" s="31">
        <v>0.20947108038011203</v>
      </c>
      <c r="AF90" s="31">
        <v>0.36393758712538782</v>
      </c>
      <c r="AG90" s="31">
        <v>0.23222493513888121</v>
      </c>
      <c r="AH90" s="31">
        <v>0.26156328508681931</v>
      </c>
      <c r="AI90" s="31">
        <v>0.16923203751333693</v>
      </c>
      <c r="AJ90" s="31">
        <v>0.17147349481317187</v>
      </c>
      <c r="AK90" s="31">
        <v>0.24308503764282602</v>
      </c>
      <c r="AL90" s="31">
        <v>0.19216754435165243</v>
      </c>
      <c r="AM90" s="31">
        <v>0.43403736771883544</v>
      </c>
      <c r="AN90" s="31">
        <v>0.23197943461051276</v>
      </c>
      <c r="AO90" s="31">
        <v>8.8376605166482561E-2</v>
      </c>
      <c r="AP90" s="31">
        <v>0.22477718727760412</v>
      </c>
      <c r="AQ90" s="31">
        <v>0.2835678844972585</v>
      </c>
      <c r="AR90" s="31">
        <v>0.18218127968183687</v>
      </c>
      <c r="AS90" s="31">
        <v>0.19091718354552034</v>
      </c>
      <c r="AT90" s="31">
        <v>0.18346283231930258</v>
      </c>
      <c r="AU90" s="31">
        <v>-0.11693452086755204</v>
      </c>
      <c r="AV90" s="31">
        <v>9.0782687968215273E-2</v>
      </c>
      <c r="AW90" s="31">
        <v>0.14577941466334676</v>
      </c>
      <c r="AX90" s="31">
        <v>9.4388114550169835E-2</v>
      </c>
      <c r="AY90" s="31">
        <v>0.11493842479752463</v>
      </c>
      <c r="AZ90" s="31">
        <v>5.4366086975830875E-2</v>
      </c>
      <c r="BA90" s="31">
        <v>0.22407599641545545</v>
      </c>
      <c r="BB90" s="31">
        <v>5.3704419402505088E-2</v>
      </c>
      <c r="BC90" s="31">
        <v>0.12666008911988544</v>
      </c>
      <c r="BD90" s="31">
        <v>-3.8259976622594769E-2</v>
      </c>
      <c r="BE90" s="31">
        <v>0.73519464562997483</v>
      </c>
      <c r="BF90" s="31">
        <v>0.47801415458564267</v>
      </c>
      <c r="BG90" s="31">
        <v>0.15350319403880433</v>
      </c>
    </row>
    <row r="91" spans="2:59" ht="13.15" x14ac:dyDescent="0.4">
      <c r="B91" s="6" t="s">
        <v>19</v>
      </c>
      <c r="C91" s="31">
        <v>1.755746956192418E-2</v>
      </c>
      <c r="D91" s="31">
        <v>-5.5186057023372615E-3</v>
      </c>
      <c r="E91" s="31">
        <v>-5.1462849942907028E-2</v>
      </c>
      <c r="F91" s="31">
        <v>0.18688633259737697</v>
      </c>
      <c r="G91" s="31">
        <v>-3.2930372607237086E-2</v>
      </c>
      <c r="H91" s="31">
        <v>-6.8563359867428689E-2</v>
      </c>
      <c r="I91" s="31">
        <v>0.1408746615571177</v>
      </c>
      <c r="J91" s="31">
        <v>-7.6644390521555486E-2</v>
      </c>
      <c r="K91" s="31">
        <v>-0.17959974417608071</v>
      </c>
      <c r="L91" s="31">
        <v>-0.18965540402311007</v>
      </c>
      <c r="M91" s="31">
        <v>-0.32413435316480299</v>
      </c>
      <c r="N91" s="31">
        <v>0.24525821462592642</v>
      </c>
      <c r="O91" s="31">
        <v>-0.18639096778987257</v>
      </c>
      <c r="P91" s="31">
        <v>-0.33269795986313594</v>
      </c>
      <c r="Q91" s="31">
        <v>-0.41677281006087463</v>
      </c>
      <c r="R91" s="31">
        <v>-0.31235028938772696</v>
      </c>
      <c r="S91" s="31">
        <v>-0.31521127857551334</v>
      </c>
      <c r="T91" s="51">
        <v>1</v>
      </c>
      <c r="U91" s="31">
        <v>-4.0526307200248114E-2</v>
      </c>
      <c r="V91" s="31">
        <v>-0.11044208924335468</v>
      </c>
      <c r="W91" s="31">
        <v>-0.24634672008241379</v>
      </c>
      <c r="X91" s="31">
        <v>-0.17793086092121077</v>
      </c>
      <c r="Y91" s="31">
        <v>-0.16597979575011459</v>
      </c>
      <c r="Z91" s="31">
        <v>-0.10334769936103938</v>
      </c>
      <c r="AA91" s="31">
        <v>-0.20726421373168943</v>
      </c>
      <c r="AB91" s="31">
        <v>-0.14111561491472366</v>
      </c>
      <c r="AC91" s="31">
        <v>-1.2652631466986414E-2</v>
      </c>
      <c r="AD91" s="31">
        <v>-3.0244427416395735E-2</v>
      </c>
      <c r="AE91" s="31">
        <v>-6.5638822930207036E-2</v>
      </c>
      <c r="AF91" s="31">
        <v>-0.25741548241808815</v>
      </c>
      <c r="AG91" s="31">
        <v>-0.14521876055262967</v>
      </c>
      <c r="AH91" s="31">
        <v>-0.18485167107614797</v>
      </c>
      <c r="AI91" s="31">
        <v>-8.9927948225663069E-3</v>
      </c>
      <c r="AJ91" s="31">
        <v>-2.7519127914283781E-3</v>
      </c>
      <c r="AK91" s="31">
        <v>-0.16572284930203091</v>
      </c>
      <c r="AL91" s="31">
        <v>-1.505671144549863E-2</v>
      </c>
      <c r="AM91" s="31">
        <v>-0.19382271615792943</v>
      </c>
      <c r="AN91" s="31">
        <v>-0.11176601447370585</v>
      </c>
      <c r="AO91" s="31">
        <v>7.3094688761682777E-2</v>
      </c>
      <c r="AP91" s="31">
        <v>-0.14223897393881252</v>
      </c>
      <c r="AQ91" s="31">
        <v>-0.190717869965047</v>
      </c>
      <c r="AR91" s="31">
        <v>-7.5229261327347544E-2</v>
      </c>
      <c r="AS91" s="31">
        <v>-0.13697484595315129</v>
      </c>
      <c r="AT91" s="31">
        <v>-7.7051814339776759E-2</v>
      </c>
      <c r="AU91" s="31">
        <v>0.1337234645861469</v>
      </c>
      <c r="AV91" s="31">
        <v>6.4419577832169703E-3</v>
      </c>
      <c r="AW91" s="31">
        <v>-9.0458766530276055E-3</v>
      </c>
      <c r="AX91" s="31">
        <v>-5.7245041735641558E-2</v>
      </c>
      <c r="AY91" s="31">
        <v>-2.6588395182146677E-2</v>
      </c>
      <c r="AZ91" s="31">
        <v>-3.0734973731165569E-3</v>
      </c>
      <c r="BA91" s="31">
        <v>-5.1583050811598447E-2</v>
      </c>
      <c r="BB91" s="31">
        <v>5.4135449393539039E-3</v>
      </c>
      <c r="BC91" s="31">
        <v>4.1968996764364438E-3</v>
      </c>
      <c r="BD91" s="31">
        <v>9.7502979063683146E-2</v>
      </c>
      <c r="BE91" s="31">
        <v>-0.50632859454647239</v>
      </c>
      <c r="BF91" s="31">
        <v>-0.2393153527374913</v>
      </c>
      <c r="BG91" s="31">
        <v>-2.4129565871157575E-2</v>
      </c>
    </row>
    <row r="92" spans="2:59" ht="13.15" x14ac:dyDescent="0.4">
      <c r="B92" s="6" t="s">
        <v>20</v>
      </c>
      <c r="C92" s="31">
        <v>-2.9382184808811402E-2</v>
      </c>
      <c r="D92" s="31">
        <v>-5.357227926616389E-2</v>
      </c>
      <c r="E92" s="31">
        <v>-3.4328990937688132E-2</v>
      </c>
      <c r="F92" s="31">
        <v>-7.4120215858747354E-2</v>
      </c>
      <c r="G92" s="31">
        <v>0.11697448521754227</v>
      </c>
      <c r="H92" s="31">
        <v>5.2920107276562184E-2</v>
      </c>
      <c r="I92" s="31">
        <v>-0.14553993189329309</v>
      </c>
      <c r="J92" s="31">
        <v>2.2325933947623632E-2</v>
      </c>
      <c r="K92" s="31">
        <v>0.10436292879964722</v>
      </c>
      <c r="L92" s="31">
        <v>4.7144034291004291E-2</v>
      </c>
      <c r="M92" s="31">
        <v>5.0025844699925714E-2</v>
      </c>
      <c r="N92" s="31">
        <v>-6.043743457387607E-2</v>
      </c>
      <c r="O92" s="31">
        <v>5.0240511862267294E-2</v>
      </c>
      <c r="P92" s="31">
        <v>0.1370723871337752</v>
      </c>
      <c r="Q92" s="31">
        <v>9.2853566422996484E-2</v>
      </c>
      <c r="R92" s="31">
        <v>0.1554614848211982</v>
      </c>
      <c r="S92" s="31">
        <v>9.5679171604389129E-2</v>
      </c>
      <c r="T92" s="31">
        <v>-4.0526307200248114E-2</v>
      </c>
      <c r="U92" s="51">
        <v>1</v>
      </c>
      <c r="V92" s="31">
        <v>0.24654410481792016</v>
      </c>
      <c r="W92" s="31">
        <v>7.4851669209230837E-2</v>
      </c>
      <c r="X92" s="31">
        <v>0.1884294073635252</v>
      </c>
      <c r="Y92" s="31">
        <v>7.0927430645542786E-2</v>
      </c>
      <c r="Z92" s="31">
        <v>7.1415136068492924E-2</v>
      </c>
      <c r="AA92" s="31">
        <v>0.12553868117451467</v>
      </c>
      <c r="AB92" s="31">
        <v>0.13243685268295</v>
      </c>
      <c r="AC92" s="31">
        <v>9.0052528925629816E-2</v>
      </c>
      <c r="AD92" s="31">
        <v>9.9999008542336898E-3</v>
      </c>
      <c r="AE92" s="31">
        <v>-8.6306313558965758E-3</v>
      </c>
      <c r="AF92" s="31">
        <v>0.14854702175892456</v>
      </c>
      <c r="AG92" s="31">
        <v>-4.0915580501140004E-2</v>
      </c>
      <c r="AH92" s="31">
        <v>6.6084775617106059E-2</v>
      </c>
      <c r="AI92" s="31">
        <v>-2.0881653551931671E-2</v>
      </c>
      <c r="AJ92" s="31">
        <v>0.11251868447820651</v>
      </c>
      <c r="AK92" s="31">
        <v>6.6121156376374904E-2</v>
      </c>
      <c r="AL92" s="31">
        <v>3.8791159579863496E-2</v>
      </c>
      <c r="AM92" s="31">
        <v>0.127269968868265</v>
      </c>
      <c r="AN92" s="31">
        <v>0.10205587408820457</v>
      </c>
      <c r="AO92" s="31">
        <v>7.0708658626449719E-2</v>
      </c>
      <c r="AP92" s="31">
        <v>0.25198674385682285</v>
      </c>
      <c r="AQ92" s="31">
        <v>2.1581897212304423E-2</v>
      </c>
      <c r="AR92" s="31">
        <v>8.0818903074827739E-2</v>
      </c>
      <c r="AS92" s="31">
        <v>2.9685500045044336E-2</v>
      </c>
      <c r="AT92" s="31">
        <v>5.4670469456627666E-3</v>
      </c>
      <c r="AU92" s="31">
        <v>-5.9585013217906449E-2</v>
      </c>
      <c r="AV92" s="31">
        <v>7.503367405534761E-2</v>
      </c>
      <c r="AW92" s="31">
        <v>0.1167279723849694</v>
      </c>
      <c r="AX92" s="31">
        <v>5.6671151660577374E-2</v>
      </c>
      <c r="AY92" s="31">
        <v>3.9343263402185913E-2</v>
      </c>
      <c r="AZ92" s="31">
        <v>7.3235063602381509E-2</v>
      </c>
      <c r="BA92" s="31">
        <v>0.11400051840938671</v>
      </c>
      <c r="BB92" s="31">
        <v>6.4464370602142856E-2</v>
      </c>
      <c r="BC92" s="31">
        <v>9.8952955155723804E-2</v>
      </c>
      <c r="BD92" s="31">
        <v>-7.251257643210828E-3</v>
      </c>
      <c r="BE92" s="31">
        <v>0.12324948842751068</v>
      </c>
      <c r="BF92" s="31">
        <v>0.17556747914614135</v>
      </c>
      <c r="BG92" s="31">
        <v>0.10703117056555937</v>
      </c>
    </row>
    <row r="93" spans="2:59" ht="13.15" x14ac:dyDescent="0.4">
      <c r="B93" s="6" t="s">
        <v>21</v>
      </c>
      <c r="C93" s="31">
        <v>-6.3381966937216247E-2</v>
      </c>
      <c r="D93" s="31">
        <v>-6.0701598447485725E-2</v>
      </c>
      <c r="E93" s="31">
        <v>-5.8920694354776176E-2</v>
      </c>
      <c r="F93" s="31">
        <v>-0.15445176331157462</v>
      </c>
      <c r="G93" s="31">
        <v>8.4128965147875712E-2</v>
      </c>
      <c r="H93" s="31">
        <v>3.7742421412187512E-2</v>
      </c>
      <c r="I93" s="31">
        <v>-5.2104585422951474E-2</v>
      </c>
      <c r="J93" s="31">
        <v>0.21972784294914052</v>
      </c>
      <c r="K93" s="31">
        <v>0.23971811908969703</v>
      </c>
      <c r="L93" s="31">
        <v>0.21276209150602135</v>
      </c>
      <c r="M93" s="31">
        <v>6.0295269560905682E-2</v>
      </c>
      <c r="N93" s="31">
        <v>-0.17081979037116543</v>
      </c>
      <c r="O93" s="31">
        <v>0.18402882755719338</v>
      </c>
      <c r="P93" s="31">
        <v>0.2250337765412263</v>
      </c>
      <c r="Q93" s="31">
        <v>0.19785164266835722</v>
      </c>
      <c r="R93" s="31">
        <v>0.17131532225621993</v>
      </c>
      <c r="S93" s="31">
        <v>0.21849943160109805</v>
      </c>
      <c r="T93" s="31">
        <v>-0.11044208924335468</v>
      </c>
      <c r="U93" s="31">
        <v>0.24654410481792016</v>
      </c>
      <c r="V93" s="51">
        <v>1</v>
      </c>
      <c r="W93" s="31">
        <v>0.42952062991774803</v>
      </c>
      <c r="X93" s="31">
        <v>0.35955580640821139</v>
      </c>
      <c r="Y93" s="31">
        <v>0.21409093990831915</v>
      </c>
      <c r="Z93" s="31">
        <v>0.28362072618538431</v>
      </c>
      <c r="AA93" s="31">
        <v>0.17363466785791862</v>
      </c>
      <c r="AB93" s="31">
        <v>0.29671788339266114</v>
      </c>
      <c r="AC93" s="31">
        <v>0.2591070152474248</v>
      </c>
      <c r="AD93" s="31">
        <v>0.23966676010897472</v>
      </c>
      <c r="AE93" s="31">
        <v>0.26255869219292527</v>
      </c>
      <c r="AF93" s="31">
        <v>0.33171107001261879</v>
      </c>
      <c r="AG93" s="31">
        <v>0.12501721959018369</v>
      </c>
      <c r="AH93" s="31">
        <v>0.1105327373761042</v>
      </c>
      <c r="AI93" s="31">
        <v>0.10468024462423688</v>
      </c>
      <c r="AJ93" s="31">
        <v>0.28806463219128625</v>
      </c>
      <c r="AK93" s="31">
        <v>0.22828540396656341</v>
      </c>
      <c r="AL93" s="31">
        <v>0.22000842229882672</v>
      </c>
      <c r="AM93" s="31">
        <v>0.28958417279851961</v>
      </c>
      <c r="AN93" s="31">
        <v>0.17158161125525548</v>
      </c>
      <c r="AO93" s="31">
        <v>0.18689989942073776</v>
      </c>
      <c r="AP93" s="31">
        <v>0.32083025701781576</v>
      </c>
      <c r="AQ93" s="31">
        <v>0.1404818536803169</v>
      </c>
      <c r="AR93" s="31">
        <v>9.9464295024705399E-2</v>
      </c>
      <c r="AS93" s="31">
        <v>6.0462336802085945E-2</v>
      </c>
      <c r="AT93" s="31">
        <v>0.21232557093998236</v>
      </c>
      <c r="AU93" s="31">
        <v>3.6431375015187284E-2</v>
      </c>
      <c r="AV93" s="31">
        <v>0.22587193657233018</v>
      </c>
      <c r="AW93" s="31">
        <v>0.20642545307858093</v>
      </c>
      <c r="AX93" s="31">
        <v>0.17925333475219732</v>
      </c>
      <c r="AY93" s="31">
        <v>0.214347645112973</v>
      </c>
      <c r="AZ93" s="31">
        <v>0.18836665546157072</v>
      </c>
      <c r="BA93" s="31">
        <v>0.29088366694283507</v>
      </c>
      <c r="BB93" s="31">
        <v>0.19834104770655053</v>
      </c>
      <c r="BC93" s="31">
        <v>0.12526233801611181</v>
      </c>
      <c r="BD93" s="31">
        <v>-7.2375845403217481E-2</v>
      </c>
      <c r="BE93" s="31">
        <v>0.26174469806705852</v>
      </c>
      <c r="BF93" s="31">
        <v>0.51917543778709618</v>
      </c>
      <c r="BG93" s="31">
        <v>0.28138141441245368</v>
      </c>
    </row>
    <row r="94" spans="2:59" ht="13.15" x14ac:dyDescent="0.4">
      <c r="B94" s="6" t="s">
        <v>22</v>
      </c>
      <c r="C94" s="31">
        <v>-1.700957566681283E-2</v>
      </c>
      <c r="D94" s="31">
        <v>-9.7716202010388487E-3</v>
      </c>
      <c r="E94" s="31">
        <v>-3.9137021509461608E-3</v>
      </c>
      <c r="F94" s="31">
        <v>-0.12003627364053529</v>
      </c>
      <c r="G94" s="31">
        <v>-2.7920148924565858E-3</v>
      </c>
      <c r="H94" s="31">
        <v>-5.7563815562997424E-2</v>
      </c>
      <c r="I94" s="31">
        <v>-6.4246319245219952E-2</v>
      </c>
      <c r="J94" s="31">
        <v>0.34648965499717571</v>
      </c>
      <c r="K94" s="31">
        <v>0.38380477600384505</v>
      </c>
      <c r="L94" s="31">
        <v>0.27150623422565368</v>
      </c>
      <c r="M94" s="31">
        <v>0.17556558298125016</v>
      </c>
      <c r="N94" s="31">
        <v>-0.2562990716044744</v>
      </c>
      <c r="O94" s="31">
        <v>0.30179217417679688</v>
      </c>
      <c r="P94" s="31">
        <v>0.27736418075630997</v>
      </c>
      <c r="Q94" s="31">
        <v>0.31729306367399474</v>
      </c>
      <c r="R94" s="31">
        <v>0.23526000597350771</v>
      </c>
      <c r="S94" s="31">
        <v>0.32238266951605443</v>
      </c>
      <c r="T94" s="31">
        <v>-0.24634672008241379</v>
      </c>
      <c r="U94" s="31">
        <v>7.4851669209230837E-2</v>
      </c>
      <c r="V94" s="31">
        <v>0.42952062991774803</v>
      </c>
      <c r="W94" s="51">
        <v>1</v>
      </c>
      <c r="X94" s="31">
        <v>0.2660455999197755</v>
      </c>
      <c r="Y94" s="31">
        <v>0.39422312773559492</v>
      </c>
      <c r="Z94" s="31">
        <v>0.3874343504108147</v>
      </c>
      <c r="AA94" s="31">
        <v>0.4466296356824983</v>
      </c>
      <c r="AB94" s="31">
        <v>0.28787580123576101</v>
      </c>
      <c r="AC94" s="31">
        <v>0.10861612818654549</v>
      </c>
      <c r="AD94" s="31">
        <v>0.14993490786530297</v>
      </c>
      <c r="AE94" s="31">
        <v>0.27636752437388012</v>
      </c>
      <c r="AF94" s="31">
        <v>0.34224234497413958</v>
      </c>
      <c r="AG94" s="31">
        <v>0.17842296551348197</v>
      </c>
      <c r="AH94" s="31">
        <v>0.20204210789343133</v>
      </c>
      <c r="AI94" s="31">
        <v>0.24093488482013772</v>
      </c>
      <c r="AJ94" s="31">
        <v>0.24206171789438549</v>
      </c>
      <c r="AK94" s="31">
        <v>0.24102826524815718</v>
      </c>
      <c r="AL94" s="31">
        <v>0.32422813871315853</v>
      </c>
      <c r="AM94" s="31">
        <v>0.42448812420671256</v>
      </c>
      <c r="AN94" s="31">
        <v>0.27971951516125765</v>
      </c>
      <c r="AO94" s="31">
        <v>0.13875992755368083</v>
      </c>
      <c r="AP94" s="31">
        <v>0.28769357722611805</v>
      </c>
      <c r="AQ94" s="31">
        <v>0.30612058758557592</v>
      </c>
      <c r="AR94" s="31">
        <v>8.2119501694633362E-2</v>
      </c>
      <c r="AS94" s="31">
        <v>0.1212619334083055</v>
      </c>
      <c r="AT94" s="31">
        <v>0.28562751306456569</v>
      </c>
      <c r="AU94" s="31">
        <v>8.1111651325482953E-2</v>
      </c>
      <c r="AV94" s="31">
        <v>0.20530533573888535</v>
      </c>
      <c r="AW94" s="31">
        <v>0.25171292171438531</v>
      </c>
      <c r="AX94" s="31">
        <v>0.20802739214859345</v>
      </c>
      <c r="AY94" s="31">
        <v>0.15765148731391496</v>
      </c>
      <c r="AZ94" s="31">
        <v>0.1442839467375131</v>
      </c>
      <c r="BA94" s="31">
        <v>0.26032106435534319</v>
      </c>
      <c r="BB94" s="31">
        <v>0.11342918339509198</v>
      </c>
      <c r="BC94" s="31">
        <v>0.13505408963607371</v>
      </c>
      <c r="BD94" s="31">
        <v>8.9872665423401291E-2</v>
      </c>
      <c r="BE94" s="31">
        <v>0.40598510056574344</v>
      </c>
      <c r="BF94" s="31">
        <v>0.60866177915461817</v>
      </c>
      <c r="BG94" s="31">
        <v>0.25268733867268184</v>
      </c>
    </row>
    <row r="95" spans="2:59" ht="13.15" x14ac:dyDescent="0.4">
      <c r="B95" s="6" t="s">
        <v>23</v>
      </c>
      <c r="C95" s="31">
        <v>9.2102891347839149E-3</v>
      </c>
      <c r="D95" s="31">
        <v>5.7087480016240035E-3</v>
      </c>
      <c r="E95" s="31">
        <v>6.4989769273197412E-2</v>
      </c>
      <c r="F95" s="31">
        <v>-0.17551060402636356</v>
      </c>
      <c r="G95" s="31">
        <v>3.1038261327592596E-2</v>
      </c>
      <c r="H95" s="31">
        <v>7.8474446186236502E-2</v>
      </c>
      <c r="I95" s="31">
        <v>1.7815322279721095E-2</v>
      </c>
      <c r="J95" s="31">
        <v>0.13901603754457334</v>
      </c>
      <c r="K95" s="31">
        <v>0.11714432345370543</v>
      </c>
      <c r="L95" s="31">
        <v>0.15236599062984318</v>
      </c>
      <c r="M95" s="31">
        <v>0.11755832403321177</v>
      </c>
      <c r="N95" s="31">
        <v>-9.4468623159404311E-2</v>
      </c>
      <c r="O95" s="31">
        <v>8.9806219066321719E-2</v>
      </c>
      <c r="P95" s="31">
        <v>0.14380338383352506</v>
      </c>
      <c r="Q95" s="31">
        <v>0.16356996618137667</v>
      </c>
      <c r="R95" s="31">
        <v>0.20300267108459941</v>
      </c>
      <c r="S95" s="31">
        <v>0.20694415825103946</v>
      </c>
      <c r="T95" s="31">
        <v>-0.17793086092121077</v>
      </c>
      <c r="U95" s="31">
        <v>0.1884294073635252</v>
      </c>
      <c r="V95" s="31">
        <v>0.35955580640821139</v>
      </c>
      <c r="W95" s="31">
        <v>0.2660455999197755</v>
      </c>
      <c r="X95" s="51">
        <v>1</v>
      </c>
      <c r="Y95" s="31">
        <v>0.14618257002152396</v>
      </c>
      <c r="Z95" s="31">
        <v>0.17425104501156863</v>
      </c>
      <c r="AA95" s="31">
        <v>0.18022925730239353</v>
      </c>
      <c r="AB95" s="31">
        <v>0.16421778842573634</v>
      </c>
      <c r="AC95" s="31">
        <v>0.19840079090197565</v>
      </c>
      <c r="AD95" s="31">
        <v>0.13827232346616949</v>
      </c>
      <c r="AE95" s="31">
        <v>0.16858483346995157</v>
      </c>
      <c r="AF95" s="31">
        <v>0.20211482220794411</v>
      </c>
      <c r="AG95" s="31">
        <v>0.16341555238915792</v>
      </c>
      <c r="AH95" s="31">
        <v>0.23192690676536418</v>
      </c>
      <c r="AI95" s="31">
        <v>1.449326939817186E-2</v>
      </c>
      <c r="AJ95" s="31">
        <v>0.2287842356462276</v>
      </c>
      <c r="AK95" s="31">
        <v>0.23244207160476968</v>
      </c>
      <c r="AL95" s="31">
        <v>0.12280287171333981</v>
      </c>
      <c r="AM95" s="31">
        <v>0.21679428094068715</v>
      </c>
      <c r="AN95" s="31">
        <v>8.1342740240938932E-2</v>
      </c>
      <c r="AO95" s="31">
        <v>9.1570868457815952E-2</v>
      </c>
      <c r="AP95" s="31">
        <v>0.1741504486689294</v>
      </c>
      <c r="AQ95" s="31">
        <v>0.11026824435010026</v>
      </c>
      <c r="AR95" s="31">
        <v>0.11428832957685668</v>
      </c>
      <c r="AS95" s="31">
        <v>0.1329901700094808</v>
      </c>
      <c r="AT95" s="31">
        <v>6.4465872818952122E-2</v>
      </c>
      <c r="AU95" s="31">
        <v>-8.0515144491463853E-2</v>
      </c>
      <c r="AV95" s="31">
        <v>0.15088563800257102</v>
      </c>
      <c r="AW95" s="31">
        <v>7.658773432051208E-2</v>
      </c>
      <c r="AX95" s="31">
        <v>3.5197634175203406E-2</v>
      </c>
      <c r="AY95" s="31">
        <v>9.1002034864147929E-2</v>
      </c>
      <c r="AZ95" s="31">
        <v>4.2503477995247979E-2</v>
      </c>
      <c r="BA95" s="31">
        <v>0.14362497362738166</v>
      </c>
      <c r="BB95" s="31">
        <v>5.0182588392015011E-2</v>
      </c>
      <c r="BC95" s="31">
        <v>1.2025211789693045E-2</v>
      </c>
      <c r="BD95" s="31">
        <v>-2.3920074536722687E-2</v>
      </c>
      <c r="BE95" s="31">
        <v>0.21528431477977453</v>
      </c>
      <c r="BF95" s="31">
        <v>0.41085688460015418</v>
      </c>
      <c r="BG95" s="31">
        <v>0.10474561551107607</v>
      </c>
    </row>
    <row r="96" spans="2:59" ht="13.15" x14ac:dyDescent="0.4">
      <c r="B96" s="6" t="s">
        <v>24</v>
      </c>
      <c r="C96" s="31">
        <v>6.4072646280844942E-2</v>
      </c>
      <c r="D96" s="31">
        <v>5.1182490793870432E-2</v>
      </c>
      <c r="E96" s="31">
        <v>8.7382371949371929E-2</v>
      </c>
      <c r="F96" s="31">
        <v>-0.10124281890648575</v>
      </c>
      <c r="G96" s="31">
        <v>-7.1362349172310116E-3</v>
      </c>
      <c r="H96" s="31">
        <v>-3.4421228743702299E-2</v>
      </c>
      <c r="I96" s="31">
        <v>-0.13739408132577829</v>
      </c>
      <c r="J96" s="31">
        <v>0.32493114545595564</v>
      </c>
      <c r="K96" s="31">
        <v>0.30739768727204614</v>
      </c>
      <c r="L96" s="31">
        <v>0.22737199764355137</v>
      </c>
      <c r="M96" s="31">
        <v>0.19986085866918682</v>
      </c>
      <c r="N96" s="31">
        <v>-0.24955874149256738</v>
      </c>
      <c r="O96" s="31">
        <v>0.2689739414942553</v>
      </c>
      <c r="P96" s="31">
        <v>0.2169971246062139</v>
      </c>
      <c r="Q96" s="31">
        <v>0.20606058302117966</v>
      </c>
      <c r="R96" s="31">
        <v>0.1600847993815136</v>
      </c>
      <c r="S96" s="31">
        <v>0.28506548675470839</v>
      </c>
      <c r="T96" s="31">
        <v>-0.16597979575011459</v>
      </c>
      <c r="U96" s="31">
        <v>7.0927430645542786E-2</v>
      </c>
      <c r="V96" s="31">
        <v>0.21409093990831915</v>
      </c>
      <c r="W96" s="31">
        <v>0.39422312773559492</v>
      </c>
      <c r="X96" s="31">
        <v>0.14618257002152396</v>
      </c>
      <c r="Y96" s="51">
        <v>1</v>
      </c>
      <c r="Z96" s="31">
        <v>0.62603499034513488</v>
      </c>
      <c r="AA96" s="31">
        <v>0.46313262458837101</v>
      </c>
      <c r="AB96" s="31">
        <v>0.26747304065107208</v>
      </c>
      <c r="AC96" s="31">
        <v>7.4952813970558835E-2</v>
      </c>
      <c r="AD96" s="31">
        <v>-7.8418281827865172E-3</v>
      </c>
      <c r="AE96" s="31">
        <v>0.22387017898314546</v>
      </c>
      <c r="AF96" s="31">
        <v>0.26078832768185484</v>
      </c>
      <c r="AG96" s="31">
        <v>0.14473711552773158</v>
      </c>
      <c r="AH96" s="31">
        <v>0.15229957763601698</v>
      </c>
      <c r="AI96" s="31">
        <v>0.27160984931988291</v>
      </c>
      <c r="AJ96" s="31">
        <v>0.20049218374622871</v>
      </c>
      <c r="AK96" s="31">
        <v>0.22488420321630032</v>
      </c>
      <c r="AL96" s="31">
        <v>0.23136171011320075</v>
      </c>
      <c r="AM96" s="31">
        <v>0.28593570820345438</v>
      </c>
      <c r="AN96" s="31">
        <v>0.32072476570998831</v>
      </c>
      <c r="AO96" s="31">
        <v>0.13952327633003977</v>
      </c>
      <c r="AP96" s="31">
        <v>0.18943370979550073</v>
      </c>
      <c r="AQ96" s="31">
        <v>0.33475904391821654</v>
      </c>
      <c r="AR96" s="31">
        <v>7.2769398282782352E-2</v>
      </c>
      <c r="AS96" s="31">
        <v>7.8356520071841032E-2</v>
      </c>
      <c r="AT96" s="31">
        <v>0.1700681784701048</v>
      </c>
      <c r="AU96" s="31">
        <v>0.13160604674689905</v>
      </c>
      <c r="AV96" s="31">
        <v>0.20251797466052349</v>
      </c>
      <c r="AW96" s="31">
        <v>0.29052832181864297</v>
      </c>
      <c r="AX96" s="31">
        <v>0.25772866521446069</v>
      </c>
      <c r="AY96" s="31">
        <v>0.26892572003160503</v>
      </c>
      <c r="AZ96" s="31">
        <v>0.24296398458491153</v>
      </c>
      <c r="BA96" s="31">
        <v>0.24978792663442947</v>
      </c>
      <c r="BB96" s="31">
        <v>0.19541096177826334</v>
      </c>
      <c r="BC96" s="31">
        <v>0.18187696537032738</v>
      </c>
      <c r="BD96" s="31">
        <v>0.13068606634342197</v>
      </c>
      <c r="BE96" s="31">
        <v>0.3336491819723274</v>
      </c>
      <c r="BF96" s="31">
        <v>0.54136142619881145</v>
      </c>
      <c r="BG96" s="31">
        <v>0.32538773014036282</v>
      </c>
    </row>
    <row r="97" spans="2:59" ht="13.15" x14ac:dyDescent="0.4">
      <c r="B97" s="6" t="s">
        <v>25</v>
      </c>
      <c r="C97" s="31">
        <v>9.6524787593691326E-3</v>
      </c>
      <c r="D97" s="31">
        <v>1.2248419148827744E-2</v>
      </c>
      <c r="E97" s="31">
        <v>1.7866085446979485E-2</v>
      </c>
      <c r="F97" s="31">
        <v>-0.13675052723020611</v>
      </c>
      <c r="G97" s="31">
        <v>5.104296862416146E-2</v>
      </c>
      <c r="H97" s="31">
        <v>-3.6684172127440628E-2</v>
      </c>
      <c r="I97" s="31">
        <v>-4.185685017808382E-2</v>
      </c>
      <c r="J97" s="31">
        <v>0.3053958333721013</v>
      </c>
      <c r="K97" s="31">
        <v>0.25379901956079193</v>
      </c>
      <c r="L97" s="31">
        <v>0.16618355640262222</v>
      </c>
      <c r="M97" s="31">
        <v>0.11356351112674491</v>
      </c>
      <c r="N97" s="31">
        <v>-0.16178064030021655</v>
      </c>
      <c r="O97" s="31">
        <v>0.2050610545459621</v>
      </c>
      <c r="P97" s="31">
        <v>0.16977764334428644</v>
      </c>
      <c r="Q97" s="31">
        <v>0.18773323369934922</v>
      </c>
      <c r="R97" s="31">
        <v>0.15488618299185145</v>
      </c>
      <c r="S97" s="31">
        <v>0.2433860873324904</v>
      </c>
      <c r="T97" s="31">
        <v>-0.10334769936103938</v>
      </c>
      <c r="U97" s="31">
        <v>7.1415136068492924E-2</v>
      </c>
      <c r="V97" s="31">
        <v>0.28362072618538431</v>
      </c>
      <c r="W97" s="31">
        <v>0.3874343504108147</v>
      </c>
      <c r="X97" s="31">
        <v>0.17425104501156863</v>
      </c>
      <c r="Y97" s="31">
        <v>0.62603499034513488</v>
      </c>
      <c r="Z97" s="51">
        <v>1</v>
      </c>
      <c r="AA97" s="31">
        <v>0.41587256038384107</v>
      </c>
      <c r="AB97" s="31">
        <v>0.26900395705705527</v>
      </c>
      <c r="AC97" s="31">
        <v>0.12907581777343971</v>
      </c>
      <c r="AD97" s="31">
        <v>9.0048323196315894E-2</v>
      </c>
      <c r="AE97" s="31">
        <v>0.24052075483698468</v>
      </c>
      <c r="AF97" s="31">
        <v>0.2340729191936794</v>
      </c>
      <c r="AG97" s="31">
        <v>0.19317081506160799</v>
      </c>
      <c r="AH97" s="31">
        <v>0.15974836912381665</v>
      </c>
      <c r="AI97" s="31">
        <v>0.23795380402026103</v>
      </c>
      <c r="AJ97" s="31">
        <v>0.16106231497268639</v>
      </c>
      <c r="AK97" s="31">
        <v>0.15052944172672905</v>
      </c>
      <c r="AL97" s="31">
        <v>0.27661607770590224</v>
      </c>
      <c r="AM97" s="31">
        <v>0.35572865030782563</v>
      </c>
      <c r="AN97" s="31">
        <v>0.21481368374845</v>
      </c>
      <c r="AO97" s="31">
        <v>0.18272278817665372</v>
      </c>
      <c r="AP97" s="31">
        <v>0.18271878257691593</v>
      </c>
      <c r="AQ97" s="31">
        <v>0.19335876904716931</v>
      </c>
      <c r="AR97" s="31">
        <v>3.094891211967056E-2</v>
      </c>
      <c r="AS97" s="31">
        <v>9.1476721559991064E-2</v>
      </c>
      <c r="AT97" s="31">
        <v>0.25124269995389514</v>
      </c>
      <c r="AU97" s="31">
        <v>0.22378846895192789</v>
      </c>
      <c r="AV97" s="31">
        <v>0.2176967087911594</v>
      </c>
      <c r="AW97" s="31">
        <v>0.3248266486552262</v>
      </c>
      <c r="AX97" s="31">
        <v>0.28394868118498467</v>
      </c>
      <c r="AY97" s="31">
        <v>0.32753955464287027</v>
      </c>
      <c r="AZ97" s="31">
        <v>0.25007087894098134</v>
      </c>
      <c r="BA97" s="31">
        <v>0.29519602061749839</v>
      </c>
      <c r="BB97" s="31">
        <v>0.20819133164295012</v>
      </c>
      <c r="BC97" s="31">
        <v>0.1654420286430171</v>
      </c>
      <c r="BD97" s="31">
        <v>0.10591929740766716</v>
      </c>
      <c r="BE97" s="31">
        <v>0.25723031512477013</v>
      </c>
      <c r="BF97" s="31">
        <v>0.53574685726717353</v>
      </c>
      <c r="BG97" s="31">
        <v>0.35944453131584853</v>
      </c>
    </row>
    <row r="98" spans="2:59" ht="13.15" x14ac:dyDescent="0.4">
      <c r="B98" s="6" t="s">
        <v>26</v>
      </c>
      <c r="C98" s="31">
        <v>7.5776751876962381E-2</v>
      </c>
      <c r="D98" s="31">
        <v>6.9354612355351897E-2</v>
      </c>
      <c r="E98" s="31">
        <v>6.7265106678053979E-2</v>
      </c>
      <c r="F98" s="31">
        <v>-0.12887865204492446</v>
      </c>
      <c r="G98" s="31">
        <v>-2.8713271682075315E-2</v>
      </c>
      <c r="H98" s="31">
        <v>3.475585745296892E-2</v>
      </c>
      <c r="I98" s="31">
        <v>-0.15935788005043133</v>
      </c>
      <c r="J98" s="31">
        <v>0.26994947838287531</v>
      </c>
      <c r="K98" s="31">
        <v>0.3312059335099814</v>
      </c>
      <c r="L98" s="31">
        <v>0.31945686937313278</v>
      </c>
      <c r="M98" s="31">
        <v>0.33607071456135484</v>
      </c>
      <c r="N98" s="31">
        <v>-0.22695392577647303</v>
      </c>
      <c r="O98" s="31">
        <v>0.23331390533039684</v>
      </c>
      <c r="P98" s="31">
        <v>0.27652912401759483</v>
      </c>
      <c r="Q98" s="31">
        <v>0.34935348944337907</v>
      </c>
      <c r="R98" s="31">
        <v>0.26021097829349571</v>
      </c>
      <c r="S98" s="31">
        <v>0.33611033293921294</v>
      </c>
      <c r="T98" s="31">
        <v>-0.20726421373168943</v>
      </c>
      <c r="U98" s="31">
        <v>0.12553868117451467</v>
      </c>
      <c r="V98" s="31">
        <v>0.17363466785791862</v>
      </c>
      <c r="W98" s="31">
        <v>0.4466296356824983</v>
      </c>
      <c r="X98" s="31">
        <v>0.18022925730239353</v>
      </c>
      <c r="Y98" s="31">
        <v>0.46313262458837101</v>
      </c>
      <c r="Z98" s="31">
        <v>0.41587256038384107</v>
      </c>
      <c r="AA98" s="51">
        <v>1</v>
      </c>
      <c r="AB98" s="31">
        <v>0.27574483134907979</v>
      </c>
      <c r="AC98" s="31">
        <v>0.11678040944505752</v>
      </c>
      <c r="AD98" s="31">
        <v>3.1686299974625888E-2</v>
      </c>
      <c r="AE98" s="31">
        <v>0.20482095734033698</v>
      </c>
      <c r="AF98" s="31">
        <v>0.29416318057608326</v>
      </c>
      <c r="AG98" s="31">
        <v>0.21275975095486743</v>
      </c>
      <c r="AH98" s="31">
        <v>0.21487110159907813</v>
      </c>
      <c r="AI98" s="31">
        <v>0.23566027485982799</v>
      </c>
      <c r="AJ98" s="31">
        <v>0.12793448504643332</v>
      </c>
      <c r="AK98" s="31">
        <v>0.30233276396946884</v>
      </c>
      <c r="AL98" s="31">
        <v>0.31050987930789176</v>
      </c>
      <c r="AM98" s="31">
        <v>0.36119204573103003</v>
      </c>
      <c r="AN98" s="31">
        <v>0.28710766330329163</v>
      </c>
      <c r="AO98" s="31">
        <v>0.10469372886824008</v>
      </c>
      <c r="AP98" s="31">
        <v>0.19452531045848093</v>
      </c>
      <c r="AQ98" s="31">
        <v>0.29520946288389566</v>
      </c>
      <c r="AR98" s="31">
        <v>0.11061032280887126</v>
      </c>
      <c r="AS98" s="31">
        <v>0.23168547695293229</v>
      </c>
      <c r="AT98" s="31">
        <v>0.1704319736878325</v>
      </c>
      <c r="AU98" s="31">
        <v>1.7388919450913386E-2</v>
      </c>
      <c r="AV98" s="31">
        <v>7.1482207274743484E-2</v>
      </c>
      <c r="AW98" s="31">
        <v>0.18615251831409538</v>
      </c>
      <c r="AX98" s="31">
        <v>0.17380581204926032</v>
      </c>
      <c r="AY98" s="31">
        <v>0.1707010566520209</v>
      </c>
      <c r="AZ98" s="31">
        <v>0.12437018853558103</v>
      </c>
      <c r="BA98" s="31">
        <v>0.19630468940547099</v>
      </c>
      <c r="BB98" s="31">
        <v>5.5435663150728579E-2</v>
      </c>
      <c r="BC98" s="31">
        <v>0.11271178180767796</v>
      </c>
      <c r="BD98" s="31">
        <v>0.11288451866464391</v>
      </c>
      <c r="BE98" s="31">
        <v>0.42068489631791034</v>
      </c>
      <c r="BF98" s="31">
        <v>0.56388590869619404</v>
      </c>
      <c r="BG98" s="31">
        <v>0.18856303424242607</v>
      </c>
    </row>
    <row r="99" spans="2:59" ht="13.15" x14ac:dyDescent="0.4">
      <c r="B99" s="6" t="s">
        <v>27</v>
      </c>
      <c r="C99" s="31">
        <v>-0.15230601354923079</v>
      </c>
      <c r="D99" s="31">
        <v>-0.14031075217799607</v>
      </c>
      <c r="E99" s="31">
        <v>-6.9335109284835328E-2</v>
      </c>
      <c r="F99" s="31">
        <v>-0.16459977856776739</v>
      </c>
      <c r="G99" s="31">
        <v>4.4727380729517666E-2</v>
      </c>
      <c r="H99" s="31">
        <v>-6.8915394311375736E-2</v>
      </c>
      <c r="I99" s="31">
        <v>-0.12940402874866119</v>
      </c>
      <c r="J99" s="31">
        <v>0.15436540312842922</v>
      </c>
      <c r="K99" s="31">
        <v>0.19392654067774875</v>
      </c>
      <c r="L99" s="31">
        <v>0.20353861791198474</v>
      </c>
      <c r="M99" s="31">
        <v>0.27972982672809787</v>
      </c>
      <c r="N99" s="31">
        <v>-0.23173021282108053</v>
      </c>
      <c r="O99" s="31">
        <v>0.17449986249972985</v>
      </c>
      <c r="P99" s="31">
        <v>0.22120338769667353</v>
      </c>
      <c r="Q99" s="31">
        <v>0.22547937071547741</v>
      </c>
      <c r="R99" s="31">
        <v>0.24837444939201214</v>
      </c>
      <c r="S99" s="31">
        <v>0.24682401692716424</v>
      </c>
      <c r="T99" s="31">
        <v>-0.14111561491472366</v>
      </c>
      <c r="U99" s="31">
        <v>0.13243685268295</v>
      </c>
      <c r="V99" s="31">
        <v>0.29671788339266114</v>
      </c>
      <c r="W99" s="31">
        <v>0.28787580123576101</v>
      </c>
      <c r="X99" s="31">
        <v>0.16421778842573634</v>
      </c>
      <c r="Y99" s="31">
        <v>0.26747304065107208</v>
      </c>
      <c r="Z99" s="31">
        <v>0.26900395705705527</v>
      </c>
      <c r="AA99" s="31">
        <v>0.27574483134907979</v>
      </c>
      <c r="AB99" s="51">
        <v>1</v>
      </c>
      <c r="AC99" s="31">
        <v>0.23647519534804973</v>
      </c>
      <c r="AD99" s="31">
        <v>0.11274117151961087</v>
      </c>
      <c r="AE99" s="31">
        <v>0.20419547841674007</v>
      </c>
      <c r="AF99" s="31">
        <v>0.30190385592791263</v>
      </c>
      <c r="AG99" s="31">
        <v>0.1327069152647119</v>
      </c>
      <c r="AH99" s="31">
        <v>0.30293068888768421</v>
      </c>
      <c r="AI99" s="31">
        <v>0.23161458405826815</v>
      </c>
      <c r="AJ99" s="31">
        <v>0.22063238302327209</v>
      </c>
      <c r="AK99" s="31">
        <v>0.27318601663002484</v>
      </c>
      <c r="AL99" s="31">
        <v>0.25690575847349417</v>
      </c>
      <c r="AM99" s="31">
        <v>0.27163068485063807</v>
      </c>
      <c r="AN99" s="31">
        <v>0.18201583781977093</v>
      </c>
      <c r="AO99" s="31">
        <v>0.18527632764394328</v>
      </c>
      <c r="AP99" s="31">
        <v>0.32199752568945672</v>
      </c>
      <c r="AQ99" s="31">
        <v>0.19234867000229905</v>
      </c>
      <c r="AR99" s="31">
        <v>0.17783781962381462</v>
      </c>
      <c r="AS99" s="31">
        <v>9.6301369102192863E-2</v>
      </c>
      <c r="AT99" s="31">
        <v>8.8856693121943192E-2</v>
      </c>
      <c r="AU99" s="31">
        <v>7.866342898138759E-2</v>
      </c>
      <c r="AV99" s="31">
        <v>0.22752711901832248</v>
      </c>
      <c r="AW99" s="31">
        <v>0.23919047353943002</v>
      </c>
      <c r="AX99" s="31">
        <v>0.18642020182741076</v>
      </c>
      <c r="AY99" s="31">
        <v>0.20010672375255067</v>
      </c>
      <c r="AZ99" s="31">
        <v>0.19530506541972559</v>
      </c>
      <c r="BA99" s="31">
        <v>0.29850732505501232</v>
      </c>
      <c r="BB99" s="31">
        <v>0.16059934409914522</v>
      </c>
      <c r="BC99" s="31">
        <v>0.18910102201226339</v>
      </c>
      <c r="BD99" s="31">
        <v>-1.2245883520676383E-2</v>
      </c>
      <c r="BE99" s="31">
        <v>0.31811328073275236</v>
      </c>
      <c r="BF99" s="31">
        <v>0.54559416673167904</v>
      </c>
      <c r="BG99" s="31">
        <v>0.28941084345757689</v>
      </c>
    </row>
    <row r="100" spans="2:59" ht="13.15" x14ac:dyDescent="0.4">
      <c r="B100" s="6" t="s">
        <v>28</v>
      </c>
      <c r="C100" s="31">
        <v>-1.7814503291863893E-2</v>
      </c>
      <c r="D100" s="31">
        <v>-2.8463035001765422E-2</v>
      </c>
      <c r="E100" s="31">
        <v>-9.4014230396621337E-2</v>
      </c>
      <c r="F100" s="31">
        <v>-5.9601682023923595E-2</v>
      </c>
      <c r="G100" s="31">
        <v>2.1326047031521193E-2</v>
      </c>
      <c r="H100" s="31">
        <v>-3.5793678487379315E-3</v>
      </c>
      <c r="I100" s="31">
        <v>2.27797891965923E-2</v>
      </c>
      <c r="J100" s="31">
        <v>5.8381651053029636E-2</v>
      </c>
      <c r="K100" s="31">
        <v>2.589870730127488E-2</v>
      </c>
      <c r="L100" s="31">
        <v>6.4209684730568733E-2</v>
      </c>
      <c r="M100" s="31">
        <v>7.810347331050225E-3</v>
      </c>
      <c r="N100" s="31">
        <v>-2.2531131628490225E-2</v>
      </c>
      <c r="O100" s="31">
        <v>0.10111474102548781</v>
      </c>
      <c r="P100" s="31">
        <v>2.5233396494032244E-2</v>
      </c>
      <c r="Q100" s="31">
        <v>4.1010708064054296E-2</v>
      </c>
      <c r="R100" s="31">
        <v>7.9164220627047754E-2</v>
      </c>
      <c r="S100" s="31">
        <v>0.13427176813870173</v>
      </c>
      <c r="T100" s="31">
        <v>-1.2652631466986414E-2</v>
      </c>
      <c r="U100" s="31">
        <v>9.0052528925629816E-2</v>
      </c>
      <c r="V100" s="31">
        <v>0.2591070152474248</v>
      </c>
      <c r="W100" s="31">
        <v>0.10861612818654549</v>
      </c>
      <c r="X100" s="31">
        <v>0.19840079090197565</v>
      </c>
      <c r="Y100" s="31">
        <v>7.4952813970558835E-2</v>
      </c>
      <c r="Z100" s="31">
        <v>0.12907581777343971</v>
      </c>
      <c r="AA100" s="31">
        <v>0.11678040944505752</v>
      </c>
      <c r="AB100" s="31">
        <v>0.23647519534804973</v>
      </c>
      <c r="AC100" s="51">
        <v>1</v>
      </c>
      <c r="AD100" s="31">
        <v>0.38749325974249088</v>
      </c>
      <c r="AE100" s="31">
        <v>0.12992691733633055</v>
      </c>
      <c r="AF100" s="31">
        <v>0.16577068988833385</v>
      </c>
      <c r="AG100" s="31">
        <v>1.8392521520160705E-2</v>
      </c>
      <c r="AH100" s="31">
        <v>8.9178765708280455E-2</v>
      </c>
      <c r="AI100" s="31">
        <v>2.1794099651440659E-2</v>
      </c>
      <c r="AJ100" s="31">
        <v>7.6094897479023663E-2</v>
      </c>
      <c r="AK100" s="31">
        <v>0.18684216156511552</v>
      </c>
      <c r="AL100" s="31">
        <v>0.14257921074576854</v>
      </c>
      <c r="AM100" s="31">
        <v>0.18860088987520704</v>
      </c>
      <c r="AN100" s="31">
        <v>1.4849526945668042E-2</v>
      </c>
      <c r="AO100" s="31">
        <v>9.4755710260063075E-2</v>
      </c>
      <c r="AP100" s="31">
        <v>8.1431914086974783E-2</v>
      </c>
      <c r="AQ100" s="31">
        <v>4.3126209487917878E-2</v>
      </c>
      <c r="AR100" s="31">
        <v>0.11330080616662477</v>
      </c>
      <c r="AS100" s="31">
        <v>1.2742503987674561E-2</v>
      </c>
      <c r="AT100" s="31">
        <v>0.17326934454442677</v>
      </c>
      <c r="AU100" s="31">
        <v>3.6411052189014879E-2</v>
      </c>
      <c r="AV100" s="31">
        <v>0.10751877028164028</v>
      </c>
      <c r="AW100" s="31">
        <v>9.4750388753278222E-2</v>
      </c>
      <c r="AX100" s="31">
        <v>2.7827302616289652E-3</v>
      </c>
      <c r="AY100" s="31">
        <v>7.6057744543643974E-2</v>
      </c>
      <c r="AZ100" s="31">
        <v>4.5750431054458258E-2</v>
      </c>
      <c r="BA100" s="31">
        <v>0.12497142308927943</v>
      </c>
      <c r="BB100" s="31">
        <v>1.8564588522039231E-2</v>
      </c>
      <c r="BC100" s="31">
        <v>4.1828637751212761E-2</v>
      </c>
      <c r="BD100" s="31">
        <v>-3.223919422283074E-3</v>
      </c>
      <c r="BE100" s="31">
        <v>7.6755475257602207E-2</v>
      </c>
      <c r="BF100" s="31">
        <v>0.31194404344950277</v>
      </c>
      <c r="BG100" s="31">
        <v>8.778806040158614E-2</v>
      </c>
    </row>
    <row r="101" spans="2:59" ht="13.15" x14ac:dyDescent="0.4">
      <c r="B101" s="6" t="s">
        <v>29</v>
      </c>
      <c r="C101" s="31">
        <v>7.1583175332209384E-2</v>
      </c>
      <c r="D101" s="31">
        <v>8.6574775575482377E-2</v>
      </c>
      <c r="E101" s="31">
        <v>-1.497569891581301E-2</v>
      </c>
      <c r="F101" s="31">
        <v>-0.17287748282066634</v>
      </c>
      <c r="G101" s="31">
        <v>3.7568954393568985E-2</v>
      </c>
      <c r="H101" s="31">
        <v>-4.7761084763309116E-3</v>
      </c>
      <c r="I101" s="31">
        <v>2.5773855726208297E-2</v>
      </c>
      <c r="J101" s="31">
        <v>0.12640257228494986</v>
      </c>
      <c r="K101" s="31">
        <v>0.12978906248832647</v>
      </c>
      <c r="L101" s="31">
        <v>0.13255717923709881</v>
      </c>
      <c r="M101" s="31">
        <v>4.1729770776813578E-2</v>
      </c>
      <c r="N101" s="31">
        <v>-8.418766215128963E-2</v>
      </c>
      <c r="O101" s="31">
        <v>0.17354273804822107</v>
      </c>
      <c r="P101" s="31">
        <v>5.9700697405742104E-2</v>
      </c>
      <c r="Q101" s="31">
        <v>9.5703888958753078E-2</v>
      </c>
      <c r="R101" s="31">
        <v>0.10439552259398445</v>
      </c>
      <c r="S101" s="31">
        <v>0.13639951186186491</v>
      </c>
      <c r="T101" s="31">
        <v>-3.0244427416395735E-2</v>
      </c>
      <c r="U101" s="31">
        <v>9.9999008542336898E-3</v>
      </c>
      <c r="V101" s="31">
        <v>0.23966676010897472</v>
      </c>
      <c r="W101" s="31">
        <v>0.14993490786530297</v>
      </c>
      <c r="X101" s="31">
        <v>0.13827232346616949</v>
      </c>
      <c r="Y101" s="31">
        <v>-7.8418281827865172E-3</v>
      </c>
      <c r="Z101" s="31">
        <v>9.0048323196315894E-2</v>
      </c>
      <c r="AA101" s="31">
        <v>3.1686299974625888E-2</v>
      </c>
      <c r="AB101" s="31">
        <v>0.11274117151961087</v>
      </c>
      <c r="AC101" s="31">
        <v>0.38749325974249088</v>
      </c>
      <c r="AD101" s="51">
        <v>1</v>
      </c>
      <c r="AE101" s="31">
        <v>0.3023727686171806</v>
      </c>
      <c r="AF101" s="31">
        <v>0.15593618711165194</v>
      </c>
      <c r="AG101" s="31">
        <v>-8.6939591838929922E-3</v>
      </c>
      <c r="AH101" s="31">
        <v>0.11758779004518012</v>
      </c>
      <c r="AI101" s="31">
        <v>7.6687182729093611E-2</v>
      </c>
      <c r="AJ101" s="31">
        <v>0.15476404194454993</v>
      </c>
      <c r="AK101" s="31">
        <v>0.1208407047642218</v>
      </c>
      <c r="AL101" s="31">
        <v>0.21674719393078709</v>
      </c>
      <c r="AM101" s="31">
        <v>0.23039125610964359</v>
      </c>
      <c r="AN101" s="31">
        <v>5.6315812336570341E-2</v>
      </c>
      <c r="AO101" s="31">
        <v>0.12064592249465836</v>
      </c>
      <c r="AP101" s="31">
        <v>0.10708878156577639</v>
      </c>
      <c r="AQ101" s="31">
        <v>8.7527050875041965E-2</v>
      </c>
      <c r="AR101" s="31">
        <v>0.1111974246877577</v>
      </c>
      <c r="AS101" s="31">
        <v>9.6868817835636847E-2</v>
      </c>
      <c r="AT101" s="31">
        <v>0.19352841521979772</v>
      </c>
      <c r="AU101" s="31">
        <v>6.3666900684454533E-2</v>
      </c>
      <c r="AV101" s="31">
        <v>0.18957082429810987</v>
      </c>
      <c r="AW101" s="31">
        <v>0.13974272127073875</v>
      </c>
      <c r="AX101" s="31">
        <v>3.6447405306724141E-2</v>
      </c>
      <c r="AY101" s="31">
        <v>6.631687968912639E-2</v>
      </c>
      <c r="AZ101" s="31">
        <v>4.7269858440309648E-2</v>
      </c>
      <c r="BA101" s="31">
        <v>0.1290499648464602</v>
      </c>
      <c r="BB101" s="31">
        <v>6.2356446345682451E-2</v>
      </c>
      <c r="BC101" s="31">
        <v>6.8036256667863601E-2</v>
      </c>
      <c r="BD101" s="31">
        <v>-6.0759629210223806E-2</v>
      </c>
      <c r="BE101" s="31">
        <v>0.14463716465746357</v>
      </c>
      <c r="BF101" s="31">
        <v>0.33570819716875117</v>
      </c>
      <c r="BG101" s="31">
        <v>0.12441715664297458</v>
      </c>
    </row>
    <row r="102" spans="2:59" ht="13.15" x14ac:dyDescent="0.4">
      <c r="B102" s="6" t="s">
        <v>30</v>
      </c>
      <c r="C102" s="31">
        <v>-1.9127252837378029E-2</v>
      </c>
      <c r="D102" s="31">
        <v>-8.4347594065205707E-3</v>
      </c>
      <c r="E102" s="31">
        <v>-3.8593646229045625E-2</v>
      </c>
      <c r="F102" s="31">
        <v>-5.558188329464548E-2</v>
      </c>
      <c r="G102" s="31">
        <v>7.4957143045476706E-3</v>
      </c>
      <c r="H102" s="31">
        <v>-7.3621421269640844E-2</v>
      </c>
      <c r="I102" s="31">
        <v>-8.4917530725362594E-2</v>
      </c>
      <c r="J102" s="31">
        <v>0.16782673597890371</v>
      </c>
      <c r="K102" s="31">
        <v>0.18488750599356515</v>
      </c>
      <c r="L102" s="31">
        <v>0.1913041188195434</v>
      </c>
      <c r="M102" s="31">
        <v>0.16857164536043992</v>
      </c>
      <c r="N102" s="31">
        <v>-0.18782441896647231</v>
      </c>
      <c r="O102" s="31">
        <v>0.17574661031775085</v>
      </c>
      <c r="P102" s="31">
        <v>0.17327908510457449</v>
      </c>
      <c r="Q102" s="31">
        <v>0.20111718417795924</v>
      </c>
      <c r="R102" s="31">
        <v>0.17680635040526918</v>
      </c>
      <c r="S102" s="31">
        <v>0.20947108038011203</v>
      </c>
      <c r="T102" s="31">
        <v>-6.5638822930207036E-2</v>
      </c>
      <c r="U102" s="31">
        <v>-8.6306313558965758E-3</v>
      </c>
      <c r="V102" s="31">
        <v>0.26255869219292527</v>
      </c>
      <c r="W102" s="31">
        <v>0.27636752437388012</v>
      </c>
      <c r="X102" s="31">
        <v>0.16858483346995157</v>
      </c>
      <c r="Y102" s="31">
        <v>0.22387017898314546</v>
      </c>
      <c r="Z102" s="31">
        <v>0.24052075483698468</v>
      </c>
      <c r="AA102" s="31">
        <v>0.20482095734033698</v>
      </c>
      <c r="AB102" s="31">
        <v>0.20419547841674007</v>
      </c>
      <c r="AC102" s="31">
        <v>0.12992691733633055</v>
      </c>
      <c r="AD102" s="31">
        <v>0.3023727686171806</v>
      </c>
      <c r="AE102" s="51">
        <v>1</v>
      </c>
      <c r="AF102" s="31">
        <v>0.26942378230760539</v>
      </c>
      <c r="AG102" s="31">
        <v>0.11570353627066911</v>
      </c>
      <c r="AH102" s="31">
        <v>0.1478869478468248</v>
      </c>
      <c r="AI102" s="31">
        <v>0.25863136062519426</v>
      </c>
      <c r="AJ102" s="31">
        <v>0.30932609118868842</v>
      </c>
      <c r="AK102" s="31">
        <v>0.1286516468153614</v>
      </c>
      <c r="AL102" s="31">
        <v>0.26036975348034619</v>
      </c>
      <c r="AM102" s="31">
        <v>0.22606674390216497</v>
      </c>
      <c r="AN102" s="31">
        <v>0.1869389918076802</v>
      </c>
      <c r="AO102" s="31">
        <v>0.14506381223116774</v>
      </c>
      <c r="AP102" s="31">
        <v>0.12410287592443117</v>
      </c>
      <c r="AQ102" s="31">
        <v>0.21361450029134096</v>
      </c>
      <c r="AR102" s="31">
        <v>0.15644054433722024</v>
      </c>
      <c r="AS102" s="31">
        <v>0.13535988448728678</v>
      </c>
      <c r="AT102" s="31">
        <v>0.16639865689836708</v>
      </c>
      <c r="AU102" s="31">
        <v>0.18335835082994878</v>
      </c>
      <c r="AV102" s="31">
        <v>0.27873455805138064</v>
      </c>
      <c r="AW102" s="31">
        <v>0.21554673515132394</v>
      </c>
      <c r="AX102" s="31">
        <v>0.17176565356246251</v>
      </c>
      <c r="AY102" s="31">
        <v>0.19474151137190596</v>
      </c>
      <c r="AZ102" s="31">
        <v>0.16028396889391153</v>
      </c>
      <c r="BA102" s="31">
        <v>0.244356970658482</v>
      </c>
      <c r="BB102" s="31">
        <v>8.430608152750961E-2</v>
      </c>
      <c r="BC102" s="31">
        <v>0.18675258984539733</v>
      </c>
      <c r="BD102" s="31">
        <v>0.12678823800794653</v>
      </c>
      <c r="BE102" s="31">
        <v>0.25445238763431893</v>
      </c>
      <c r="BF102" s="31">
        <v>0.47970304019465926</v>
      </c>
      <c r="BG102" s="31">
        <v>0.25940569820878256</v>
      </c>
    </row>
    <row r="103" spans="2:59" ht="13.15" x14ac:dyDescent="0.4">
      <c r="B103" s="6" t="s">
        <v>31</v>
      </c>
      <c r="C103" s="31">
        <v>2.8145659619061195E-2</v>
      </c>
      <c r="D103" s="31">
        <v>3.0520344782105514E-2</v>
      </c>
      <c r="E103" s="31">
        <v>-2.0019278764390854E-2</v>
      </c>
      <c r="F103" s="31">
        <v>-0.18878079281885354</v>
      </c>
      <c r="G103" s="31">
        <v>1.7214898080150233E-2</v>
      </c>
      <c r="H103" s="31">
        <v>9.4671762343514515E-2</v>
      </c>
      <c r="I103" s="31">
        <v>-0.18590208649345874</v>
      </c>
      <c r="J103" s="31">
        <v>0.27914503620524311</v>
      </c>
      <c r="K103" s="31">
        <v>0.23914252713457015</v>
      </c>
      <c r="L103" s="31">
        <v>0.31621840767383264</v>
      </c>
      <c r="M103" s="31">
        <v>0.18815438691533548</v>
      </c>
      <c r="N103" s="31">
        <v>-0.21369679290384916</v>
      </c>
      <c r="O103" s="31">
        <v>0.29836656433744241</v>
      </c>
      <c r="P103" s="31">
        <v>0.27613409872144085</v>
      </c>
      <c r="Q103" s="31">
        <v>0.31042243226087557</v>
      </c>
      <c r="R103" s="31">
        <v>0.32047483700338231</v>
      </c>
      <c r="S103" s="31">
        <v>0.36393758712538782</v>
      </c>
      <c r="T103" s="31">
        <v>-0.25741548241808815</v>
      </c>
      <c r="U103" s="31">
        <v>0.14854702175892456</v>
      </c>
      <c r="V103" s="31">
        <v>0.33171107001261879</v>
      </c>
      <c r="W103" s="31">
        <v>0.34224234497413958</v>
      </c>
      <c r="X103" s="31">
        <v>0.20211482220794411</v>
      </c>
      <c r="Y103" s="31">
        <v>0.26078832768185484</v>
      </c>
      <c r="Z103" s="31">
        <v>0.2340729191936794</v>
      </c>
      <c r="AA103" s="31">
        <v>0.29416318057608326</v>
      </c>
      <c r="AB103" s="31">
        <v>0.30190385592791263</v>
      </c>
      <c r="AC103" s="31">
        <v>0.16577068988833385</v>
      </c>
      <c r="AD103" s="31">
        <v>0.15593618711165194</v>
      </c>
      <c r="AE103" s="31">
        <v>0.26942378230760539</v>
      </c>
      <c r="AF103" s="51">
        <v>1</v>
      </c>
      <c r="AG103" s="31">
        <v>0.23348456802649256</v>
      </c>
      <c r="AH103" s="31">
        <v>0.25681431670166727</v>
      </c>
      <c r="AI103" s="31">
        <v>0.13757691369994809</v>
      </c>
      <c r="AJ103" s="31">
        <v>0.40782296676304125</v>
      </c>
      <c r="AK103" s="31">
        <v>0.31387196260092748</v>
      </c>
      <c r="AL103" s="31">
        <v>0.16788795207157597</v>
      </c>
      <c r="AM103" s="31">
        <v>0.32106778121469171</v>
      </c>
      <c r="AN103" s="31">
        <v>0.17217989579877377</v>
      </c>
      <c r="AO103" s="31">
        <v>0.15193798570731754</v>
      </c>
      <c r="AP103" s="31">
        <v>0.39223979293005995</v>
      </c>
      <c r="AQ103" s="31">
        <v>0.26567494062146807</v>
      </c>
      <c r="AR103" s="31">
        <v>0.16724510957330327</v>
      </c>
      <c r="AS103" s="31">
        <v>0.20886372873594222</v>
      </c>
      <c r="AT103" s="31">
        <v>0.19714315861281154</v>
      </c>
      <c r="AU103" s="31">
        <v>1.2308915907963295E-2</v>
      </c>
      <c r="AV103" s="31">
        <v>0.24835511628782608</v>
      </c>
      <c r="AW103" s="31">
        <v>0.25493853525881616</v>
      </c>
      <c r="AX103" s="31">
        <v>0.12234736077667611</v>
      </c>
      <c r="AY103" s="31">
        <v>8.6609004669980838E-2</v>
      </c>
      <c r="AZ103" s="31">
        <v>0.11045844694979005</v>
      </c>
      <c r="BA103" s="31">
        <v>0.25073337092259196</v>
      </c>
      <c r="BB103" s="31">
        <v>4.8262959178463564E-2</v>
      </c>
      <c r="BC103" s="31">
        <v>0.17666380340376894</v>
      </c>
      <c r="BD103" s="31">
        <v>1.6026472254361063E-2</v>
      </c>
      <c r="BE103" s="31">
        <v>0.40830707471922612</v>
      </c>
      <c r="BF103" s="31">
        <v>0.56999795222777028</v>
      </c>
      <c r="BG103" s="31">
        <v>0.21676628857066116</v>
      </c>
    </row>
    <row r="104" spans="2:59" ht="13.15" x14ac:dyDescent="0.4">
      <c r="B104" s="6" t="s">
        <v>32</v>
      </c>
      <c r="C104" s="31">
        <v>6.0766659318296487E-2</v>
      </c>
      <c r="D104" s="31">
        <v>9.3932260649018134E-2</v>
      </c>
      <c r="E104" s="31">
        <v>-2.3342043411264422E-2</v>
      </c>
      <c r="F104" s="31">
        <v>-9.5699735785698473E-2</v>
      </c>
      <c r="G104" s="31">
        <v>-8.5143917736459091E-3</v>
      </c>
      <c r="H104" s="31">
        <v>-2.2533079432059067E-2</v>
      </c>
      <c r="I104" s="31">
        <v>-0.14043118536737628</v>
      </c>
      <c r="J104" s="31">
        <v>6.3684196733774526E-2</v>
      </c>
      <c r="K104" s="31">
        <v>0.12050411644205079</v>
      </c>
      <c r="L104" s="31">
        <v>0.18337256089648768</v>
      </c>
      <c r="M104" s="31">
        <v>9.1541241182905977E-2</v>
      </c>
      <c r="N104" s="31">
        <v>-5.4319752445805142E-2</v>
      </c>
      <c r="O104" s="31">
        <v>0.10194175154675106</v>
      </c>
      <c r="P104" s="31">
        <v>4.3530440686628161E-2</v>
      </c>
      <c r="Q104" s="31">
        <v>0.21392043444825412</v>
      </c>
      <c r="R104" s="31">
        <v>0.14864940158649459</v>
      </c>
      <c r="S104" s="31">
        <v>0.23222493513888121</v>
      </c>
      <c r="T104" s="31">
        <v>-0.14521876055262967</v>
      </c>
      <c r="U104" s="31">
        <v>-4.0915580501140004E-2</v>
      </c>
      <c r="V104" s="31">
        <v>0.12501721959018369</v>
      </c>
      <c r="W104" s="31">
        <v>0.17842296551348197</v>
      </c>
      <c r="X104" s="31">
        <v>0.16341555238915792</v>
      </c>
      <c r="Y104" s="31">
        <v>0.14473711552773158</v>
      </c>
      <c r="Z104" s="31">
        <v>0.19317081506160799</v>
      </c>
      <c r="AA104" s="31">
        <v>0.21275975095486743</v>
      </c>
      <c r="AB104" s="31">
        <v>0.1327069152647119</v>
      </c>
      <c r="AC104" s="31">
        <v>1.8392521520160705E-2</v>
      </c>
      <c r="AD104" s="31">
        <v>-8.6939591838929922E-3</v>
      </c>
      <c r="AE104" s="31">
        <v>0.11570353627066911</v>
      </c>
      <c r="AF104" s="31">
        <v>0.23348456802649256</v>
      </c>
      <c r="AG104" s="51">
        <v>1</v>
      </c>
      <c r="AH104" s="31">
        <v>0.34671110168842723</v>
      </c>
      <c r="AI104" s="31">
        <v>0.12806078645249716</v>
      </c>
      <c r="AJ104" s="31">
        <v>0.11203746688918276</v>
      </c>
      <c r="AK104" s="31">
        <v>0.13087159412303107</v>
      </c>
      <c r="AL104" s="31">
        <v>0.10817780983624058</v>
      </c>
      <c r="AM104" s="31">
        <v>0.19143733453178136</v>
      </c>
      <c r="AN104" s="31">
        <v>7.6260154825011806E-2</v>
      </c>
      <c r="AO104" s="31">
        <v>4.4649964747657749E-2</v>
      </c>
      <c r="AP104" s="31">
        <v>0.13265945613901886</v>
      </c>
      <c r="AQ104" s="31">
        <v>9.1643700630380132E-2</v>
      </c>
      <c r="AR104" s="31">
        <v>8.0384200385224244E-2</v>
      </c>
      <c r="AS104" s="31">
        <v>0.1907804482347312</v>
      </c>
      <c r="AT104" s="31">
        <v>7.5678738083594738E-2</v>
      </c>
      <c r="AU104" s="31">
        <v>3.5611162538012373E-2</v>
      </c>
      <c r="AV104" s="31">
        <v>0.11310457898981395</v>
      </c>
      <c r="AW104" s="31">
        <v>0.15582940964032121</v>
      </c>
      <c r="AX104" s="31">
        <v>0.15905483352558705</v>
      </c>
      <c r="AY104" s="31">
        <v>0.19216099303380166</v>
      </c>
      <c r="AZ104" s="31">
        <v>0.14261162057868351</v>
      </c>
      <c r="BA104" s="31">
        <v>0.11425877131586513</v>
      </c>
      <c r="BB104" s="31">
        <v>0.15685577784472698</v>
      </c>
      <c r="BC104" s="31">
        <v>0.16626471968906339</v>
      </c>
      <c r="BD104" s="31">
        <v>4.0571353083939179E-2</v>
      </c>
      <c r="BE104" s="31">
        <v>0.19514994950519379</v>
      </c>
      <c r="BF104" s="31">
        <v>0.34720298542881428</v>
      </c>
      <c r="BG104" s="31">
        <v>0.20409573982273344</v>
      </c>
    </row>
    <row r="105" spans="2:59" ht="13.15" x14ac:dyDescent="0.4">
      <c r="B105" s="6" t="s">
        <v>33</v>
      </c>
      <c r="C105" s="31">
        <v>-0.13848893707103593</v>
      </c>
      <c r="D105" s="31">
        <v>-0.13282280173019567</v>
      </c>
      <c r="E105" s="31">
        <v>-7.4846895213350098E-2</v>
      </c>
      <c r="F105" s="31">
        <v>-0.17111602582994465</v>
      </c>
      <c r="G105" s="31">
        <v>4.1260884950870061E-2</v>
      </c>
      <c r="H105" s="31">
        <v>5.6373420088527956E-2</v>
      </c>
      <c r="I105" s="31">
        <v>-7.8401891043636179E-2</v>
      </c>
      <c r="J105" s="31">
        <v>0.15229063481793018</v>
      </c>
      <c r="K105" s="31">
        <v>0.13821613299041344</v>
      </c>
      <c r="L105" s="31">
        <v>0.20230740909755793</v>
      </c>
      <c r="M105" s="31">
        <v>0.21334240266804777</v>
      </c>
      <c r="N105" s="31">
        <v>-7.348788138300133E-2</v>
      </c>
      <c r="O105" s="31">
        <v>0.11753613345098535</v>
      </c>
      <c r="P105" s="31">
        <v>0.19634311672640942</v>
      </c>
      <c r="Q105" s="31">
        <v>0.24161401537857974</v>
      </c>
      <c r="R105" s="31">
        <v>0.21002464141378008</v>
      </c>
      <c r="S105" s="31">
        <v>0.26156328508681931</v>
      </c>
      <c r="T105" s="31">
        <v>-0.18485167107614797</v>
      </c>
      <c r="U105" s="31">
        <v>6.6084775617106059E-2</v>
      </c>
      <c r="V105" s="31">
        <v>0.1105327373761042</v>
      </c>
      <c r="W105" s="31">
        <v>0.20204210789343133</v>
      </c>
      <c r="X105" s="31">
        <v>0.23192690676536418</v>
      </c>
      <c r="Y105" s="31">
        <v>0.15229957763601698</v>
      </c>
      <c r="Z105" s="31">
        <v>0.15974836912381665</v>
      </c>
      <c r="AA105" s="31">
        <v>0.21487110159907813</v>
      </c>
      <c r="AB105" s="31">
        <v>0.30293068888768421</v>
      </c>
      <c r="AC105" s="31">
        <v>8.9178765708280455E-2</v>
      </c>
      <c r="AD105" s="31">
        <v>0.11758779004518012</v>
      </c>
      <c r="AE105" s="31">
        <v>0.1478869478468248</v>
      </c>
      <c r="AF105" s="31">
        <v>0.25681431670166727</v>
      </c>
      <c r="AG105" s="31">
        <v>0.34671110168842723</v>
      </c>
      <c r="AH105" s="51">
        <v>1</v>
      </c>
      <c r="AI105" s="31">
        <v>0.13622070720586285</v>
      </c>
      <c r="AJ105" s="31">
        <v>0.2493190708350046</v>
      </c>
      <c r="AK105" s="31">
        <v>0.28052664219036577</v>
      </c>
      <c r="AL105" s="31">
        <v>0.2733196131170636</v>
      </c>
      <c r="AM105" s="31">
        <v>0.24563814079859034</v>
      </c>
      <c r="AN105" s="31">
        <v>0.15650191139455205</v>
      </c>
      <c r="AO105" s="31">
        <v>0.14378400149833706</v>
      </c>
      <c r="AP105" s="31">
        <v>0.27000022839500426</v>
      </c>
      <c r="AQ105" s="31">
        <v>0.19202987787418688</v>
      </c>
      <c r="AR105" s="31">
        <v>0.14668454205017378</v>
      </c>
      <c r="AS105" s="31">
        <v>0.13138689998786754</v>
      </c>
      <c r="AT105" s="31">
        <v>9.6268284563279141E-2</v>
      </c>
      <c r="AU105" s="31">
        <v>-2.95848551685301E-2</v>
      </c>
      <c r="AV105" s="31">
        <v>9.8510353649718871E-2</v>
      </c>
      <c r="AW105" s="31">
        <v>0.16895799161671463</v>
      </c>
      <c r="AX105" s="31">
        <v>0.14235324409132472</v>
      </c>
      <c r="AY105" s="31">
        <v>0.141562584612483</v>
      </c>
      <c r="AZ105" s="31">
        <v>0.11665457805183777</v>
      </c>
      <c r="BA105" s="31">
        <v>0.15707921011750967</v>
      </c>
      <c r="BB105" s="31">
        <v>0.10250720613186931</v>
      </c>
      <c r="BC105" s="31">
        <v>0.15722797029177582</v>
      </c>
      <c r="BD105" s="31">
        <v>-4.3419001406859073E-2</v>
      </c>
      <c r="BE105" s="31">
        <v>0.27070769457599675</v>
      </c>
      <c r="BF105" s="31">
        <v>0.47648205484793466</v>
      </c>
      <c r="BG105" s="31">
        <v>0.18381952651362038</v>
      </c>
    </row>
    <row r="106" spans="2:59" ht="13.15" x14ac:dyDescent="0.4">
      <c r="B106" s="6" t="s">
        <v>34</v>
      </c>
      <c r="C106" s="31">
        <v>8.4857479547120182E-2</v>
      </c>
      <c r="D106" s="31">
        <v>8.2013347566523023E-2</v>
      </c>
      <c r="E106" s="31">
        <v>1.3340917983162674E-2</v>
      </c>
      <c r="F106" s="31">
        <v>4.5306647757660669E-2</v>
      </c>
      <c r="G106" s="31">
        <v>7.0470934859747605E-2</v>
      </c>
      <c r="H106" s="31">
        <v>3.1211297772795365E-2</v>
      </c>
      <c r="I106" s="31">
        <v>-7.0361997790504588E-2</v>
      </c>
      <c r="J106" s="31">
        <v>0.27872926942113851</v>
      </c>
      <c r="K106" s="31">
        <v>0.20038280074307704</v>
      </c>
      <c r="L106" s="31">
        <v>7.7991655754688957E-2</v>
      </c>
      <c r="M106" s="31">
        <v>7.9219028034224981E-2</v>
      </c>
      <c r="N106" s="31">
        <v>-5.4100504155054838E-2</v>
      </c>
      <c r="O106" s="31">
        <v>0.16619223816214349</v>
      </c>
      <c r="P106" s="31">
        <v>9.0422094214177191E-3</v>
      </c>
      <c r="Q106" s="31">
        <v>3.8118582963940738E-2</v>
      </c>
      <c r="R106" s="31">
        <v>4.3012778922231924E-2</v>
      </c>
      <c r="S106" s="31">
        <v>0.16923203751333693</v>
      </c>
      <c r="T106" s="31">
        <v>-8.9927948225663069E-3</v>
      </c>
      <c r="U106" s="31">
        <v>-2.0881653551931671E-2</v>
      </c>
      <c r="V106" s="31">
        <v>0.10468024462423688</v>
      </c>
      <c r="W106" s="31">
        <v>0.24093488482013772</v>
      </c>
      <c r="X106" s="31">
        <v>1.449326939817186E-2</v>
      </c>
      <c r="Y106" s="31">
        <v>0.27160984931988291</v>
      </c>
      <c r="Z106" s="31">
        <v>0.23795380402026103</v>
      </c>
      <c r="AA106" s="31">
        <v>0.23566027485982799</v>
      </c>
      <c r="AB106" s="31">
        <v>0.23161458405826815</v>
      </c>
      <c r="AC106" s="31">
        <v>2.1794099651440659E-2</v>
      </c>
      <c r="AD106" s="31">
        <v>7.6687182729093611E-2</v>
      </c>
      <c r="AE106" s="31">
        <v>0.25863136062519426</v>
      </c>
      <c r="AF106" s="31">
        <v>0.13757691369994809</v>
      </c>
      <c r="AG106" s="31">
        <v>0.12806078645249716</v>
      </c>
      <c r="AH106" s="31">
        <v>0.13622070720586285</v>
      </c>
      <c r="AI106" s="51">
        <v>1</v>
      </c>
      <c r="AJ106" s="31">
        <v>0.33577157608845942</v>
      </c>
      <c r="AK106" s="31">
        <v>0.13646130062419559</v>
      </c>
      <c r="AL106" s="31">
        <v>0.25525671896288177</v>
      </c>
      <c r="AM106" s="31">
        <v>0.26418964037517489</v>
      </c>
      <c r="AN106" s="31">
        <v>0.30350954345589531</v>
      </c>
      <c r="AO106" s="31">
        <v>0.17157131391481562</v>
      </c>
      <c r="AP106" s="31">
        <v>0.15763222132186497</v>
      </c>
      <c r="AQ106" s="31">
        <v>0.33625806573131045</v>
      </c>
      <c r="AR106" s="31">
        <v>0.17551612057908531</v>
      </c>
      <c r="AS106" s="31">
        <v>0.16236584535334206</v>
      </c>
      <c r="AT106" s="31">
        <v>0.18063620780245176</v>
      </c>
      <c r="AU106" s="31">
        <v>0.17340228285071016</v>
      </c>
      <c r="AV106" s="31">
        <v>0.21096072912848179</v>
      </c>
      <c r="AW106" s="31">
        <v>0.24729203528128818</v>
      </c>
      <c r="AX106" s="31">
        <v>0.28038616643320957</v>
      </c>
      <c r="AY106" s="31">
        <v>0.24462562601174295</v>
      </c>
      <c r="AZ106" s="31">
        <v>0.26062144240861962</v>
      </c>
      <c r="BA106" s="31">
        <v>0.29080063560351477</v>
      </c>
      <c r="BB106" s="31">
        <v>0.22351734942851448</v>
      </c>
      <c r="BC106" s="31">
        <v>0.19738186894787346</v>
      </c>
      <c r="BD106" s="31">
        <v>0.16931274363080576</v>
      </c>
      <c r="BE106" s="31">
        <v>0.12342548103070439</v>
      </c>
      <c r="BF106" s="31">
        <v>0.47405028365541074</v>
      </c>
      <c r="BG106" s="31">
        <v>0.33596365896448571</v>
      </c>
    </row>
    <row r="107" spans="2:59" ht="13.15" x14ac:dyDescent="0.4">
      <c r="B107" s="6" t="s">
        <v>35</v>
      </c>
      <c r="C107" s="31">
        <v>5.8670971096459329E-2</v>
      </c>
      <c r="D107" s="31">
        <v>6.3112725382100207E-2</v>
      </c>
      <c r="E107" s="31">
        <v>2.8164732383704549E-2</v>
      </c>
      <c r="F107" s="31">
        <v>-3.9395290654327737E-2</v>
      </c>
      <c r="G107" s="31">
        <v>-4.176827828600075E-2</v>
      </c>
      <c r="H107" s="31">
        <v>7.8208850319802334E-2</v>
      </c>
      <c r="I107" s="31">
        <v>-6.8202608955847996E-2</v>
      </c>
      <c r="J107" s="31">
        <v>0.29027616152639396</v>
      </c>
      <c r="K107" s="31">
        <v>0.20122405668744353</v>
      </c>
      <c r="L107" s="31">
        <v>0.17433380175350557</v>
      </c>
      <c r="M107" s="31">
        <v>6.8416287546866711E-2</v>
      </c>
      <c r="N107" s="31">
        <v>-0.10621790912122595</v>
      </c>
      <c r="O107" s="31">
        <v>0.15249951515446902</v>
      </c>
      <c r="P107" s="31">
        <v>0.10328492191738722</v>
      </c>
      <c r="Q107" s="31">
        <v>6.2060921532104754E-2</v>
      </c>
      <c r="R107" s="31">
        <v>0.16241665177474218</v>
      </c>
      <c r="S107" s="31">
        <v>0.17147349481317187</v>
      </c>
      <c r="T107" s="31">
        <v>-2.7519127914283781E-3</v>
      </c>
      <c r="U107" s="31">
        <v>0.11251868447820651</v>
      </c>
      <c r="V107" s="31">
        <v>0.28806463219128625</v>
      </c>
      <c r="W107" s="31">
        <v>0.24206171789438549</v>
      </c>
      <c r="X107" s="31">
        <v>0.2287842356462276</v>
      </c>
      <c r="Y107" s="31">
        <v>0.20049218374622871</v>
      </c>
      <c r="Z107" s="31">
        <v>0.16106231497268639</v>
      </c>
      <c r="AA107" s="31">
        <v>0.12793448504643332</v>
      </c>
      <c r="AB107" s="31">
        <v>0.22063238302327209</v>
      </c>
      <c r="AC107" s="31">
        <v>7.6094897479023663E-2</v>
      </c>
      <c r="AD107" s="31">
        <v>0.15476404194454993</v>
      </c>
      <c r="AE107" s="31">
        <v>0.30932609118868842</v>
      </c>
      <c r="AF107" s="31">
        <v>0.40782296676304125</v>
      </c>
      <c r="AG107" s="31">
        <v>0.11203746688918276</v>
      </c>
      <c r="AH107" s="31">
        <v>0.2493190708350046</v>
      </c>
      <c r="AI107" s="31">
        <v>0.33577157608845942</v>
      </c>
      <c r="AJ107" s="51">
        <v>1</v>
      </c>
      <c r="AK107" s="31">
        <v>0.32651070163043644</v>
      </c>
      <c r="AL107" s="31">
        <v>0.22756409597317628</v>
      </c>
      <c r="AM107" s="31">
        <v>0.21857652331091795</v>
      </c>
      <c r="AN107" s="31">
        <v>0.18655085935128934</v>
      </c>
      <c r="AO107" s="31">
        <v>0.20757645647055076</v>
      </c>
      <c r="AP107" s="31">
        <v>0.30711506150500922</v>
      </c>
      <c r="AQ107" s="31">
        <v>0.21692245796615908</v>
      </c>
      <c r="AR107" s="31">
        <v>0.17792621272423836</v>
      </c>
      <c r="AS107" s="31">
        <v>0.1377771052708805</v>
      </c>
      <c r="AT107" s="31">
        <v>0.19116476430707699</v>
      </c>
      <c r="AU107" s="31">
        <v>0.10035230111227283</v>
      </c>
      <c r="AV107" s="31">
        <v>0.39326908744875044</v>
      </c>
      <c r="AW107" s="31">
        <v>0.25449073466166705</v>
      </c>
      <c r="AX107" s="31">
        <v>0.19647982281931711</v>
      </c>
      <c r="AY107" s="31">
        <v>0.19568599003611969</v>
      </c>
      <c r="AZ107" s="31">
        <v>0.16511207514622278</v>
      </c>
      <c r="BA107" s="31">
        <v>0.22375103821079129</v>
      </c>
      <c r="BB107" s="31">
        <v>0.14809797205512168</v>
      </c>
      <c r="BC107" s="31">
        <v>0.21207946420352761</v>
      </c>
      <c r="BD107" s="31">
        <v>0.1198786953743748</v>
      </c>
      <c r="BE107" s="31">
        <v>0.17685124965208224</v>
      </c>
      <c r="BF107" s="31">
        <v>0.52457466403070907</v>
      </c>
      <c r="BG107" s="31">
        <v>0.30007660474979203</v>
      </c>
    </row>
    <row r="108" spans="2:59" ht="13.15" x14ac:dyDescent="0.4">
      <c r="B108" s="6" t="s">
        <v>36</v>
      </c>
      <c r="C108" s="31">
        <v>2.6387437590112174E-2</v>
      </c>
      <c r="D108" s="31">
        <v>2.4075434952364163E-2</v>
      </c>
      <c r="E108" s="31">
        <v>1.1503569000372502E-2</v>
      </c>
      <c r="F108" s="31">
        <v>-0.11320364880527689</v>
      </c>
      <c r="G108" s="31">
        <v>6.7496038818867926E-2</v>
      </c>
      <c r="H108" s="31">
        <v>4.693196904696028E-2</v>
      </c>
      <c r="I108" s="31">
        <v>-0.13678425328543614</v>
      </c>
      <c r="J108" s="31">
        <v>0.23670007884510513</v>
      </c>
      <c r="K108" s="31">
        <v>0.27174219899997498</v>
      </c>
      <c r="L108" s="31">
        <v>0.31362388489449899</v>
      </c>
      <c r="M108" s="31">
        <v>0.18434024640613797</v>
      </c>
      <c r="N108" s="31">
        <v>-0.14307715452969774</v>
      </c>
      <c r="O108" s="31">
        <v>0.2106891901503388</v>
      </c>
      <c r="P108" s="31">
        <v>0.19792170899680109</v>
      </c>
      <c r="Q108" s="31">
        <v>0.23918185193921318</v>
      </c>
      <c r="R108" s="31">
        <v>0.17674878060015226</v>
      </c>
      <c r="S108" s="31">
        <v>0.24308503764282602</v>
      </c>
      <c r="T108" s="31">
        <v>-0.16572284930203091</v>
      </c>
      <c r="U108" s="31">
        <v>6.6121156376374904E-2</v>
      </c>
      <c r="V108" s="31">
        <v>0.22828540396656341</v>
      </c>
      <c r="W108" s="31">
        <v>0.24102826524815718</v>
      </c>
      <c r="X108" s="31">
        <v>0.23244207160476968</v>
      </c>
      <c r="Y108" s="31">
        <v>0.22488420321630032</v>
      </c>
      <c r="Z108" s="31">
        <v>0.15052944172672905</v>
      </c>
      <c r="AA108" s="31">
        <v>0.30233276396946884</v>
      </c>
      <c r="AB108" s="31">
        <v>0.27318601663002484</v>
      </c>
      <c r="AC108" s="31">
        <v>0.18684216156511552</v>
      </c>
      <c r="AD108" s="31">
        <v>0.1208407047642218</v>
      </c>
      <c r="AE108" s="31">
        <v>0.1286516468153614</v>
      </c>
      <c r="AF108" s="31">
        <v>0.31387196260092748</v>
      </c>
      <c r="AG108" s="31">
        <v>0.13087159412303107</v>
      </c>
      <c r="AH108" s="31">
        <v>0.28052664219036577</v>
      </c>
      <c r="AI108" s="31">
        <v>0.13646130062419559</v>
      </c>
      <c r="AJ108" s="31">
        <v>0.32651070163043644</v>
      </c>
      <c r="AK108" s="51">
        <v>1</v>
      </c>
      <c r="AL108" s="31">
        <v>0.27475174577441902</v>
      </c>
      <c r="AM108" s="31">
        <v>0.37184961172188835</v>
      </c>
      <c r="AN108" s="31">
        <v>0.22399747389030591</v>
      </c>
      <c r="AO108" s="31">
        <v>0.1779104871718217</v>
      </c>
      <c r="AP108" s="31">
        <v>0.29474164748502019</v>
      </c>
      <c r="AQ108" s="31">
        <v>0.19556886730795919</v>
      </c>
      <c r="AR108" s="31">
        <v>7.0711510922709886E-2</v>
      </c>
      <c r="AS108" s="31">
        <v>0.11502012191239021</v>
      </c>
      <c r="AT108" s="31">
        <v>0.153007159245416</v>
      </c>
      <c r="AU108" s="31">
        <v>2.4007604416659629E-2</v>
      </c>
      <c r="AV108" s="31">
        <v>0.11644587226707476</v>
      </c>
      <c r="AW108" s="31">
        <v>0.13268044975864354</v>
      </c>
      <c r="AX108" s="31">
        <v>7.4189380619998468E-2</v>
      </c>
      <c r="AY108" s="31">
        <v>7.5654775614512865E-2</v>
      </c>
      <c r="AZ108" s="31">
        <v>4.7796598767236666E-2</v>
      </c>
      <c r="BA108" s="31">
        <v>0.12357548349640038</v>
      </c>
      <c r="BB108" s="31">
        <v>-2.4988820725598472E-2</v>
      </c>
      <c r="BC108" s="31">
        <v>0.10681814826020314</v>
      </c>
      <c r="BD108" s="31">
        <v>-8.0232762886253042E-2</v>
      </c>
      <c r="BE108" s="31">
        <v>0.31289912677495474</v>
      </c>
      <c r="BF108" s="31">
        <v>0.51225124156163304</v>
      </c>
      <c r="BG108" s="31">
        <v>0.1082498142766338</v>
      </c>
    </row>
    <row r="109" spans="2:59" ht="13.15" x14ac:dyDescent="0.4">
      <c r="B109" s="6" t="s">
        <v>37</v>
      </c>
      <c r="C109" s="31">
        <v>-0.10350168614702168</v>
      </c>
      <c r="D109" s="31">
        <v>-7.5178509184364223E-2</v>
      </c>
      <c r="E109" s="31">
        <v>-0.11087758848342087</v>
      </c>
      <c r="F109" s="31">
        <v>-9.1564383202574623E-2</v>
      </c>
      <c r="G109" s="31">
        <v>6.6593278488627769E-2</v>
      </c>
      <c r="H109" s="31">
        <v>-1.0682213720907946E-2</v>
      </c>
      <c r="I109" s="31">
        <v>-8.8112954532238136E-2</v>
      </c>
      <c r="J109" s="31">
        <v>0.18178960639475292</v>
      </c>
      <c r="K109" s="31">
        <v>0.241203159321695</v>
      </c>
      <c r="L109" s="31">
        <v>0.21247922042732872</v>
      </c>
      <c r="M109" s="31">
        <v>8.0069581635375239E-2</v>
      </c>
      <c r="N109" s="31">
        <v>-0.15487271208531633</v>
      </c>
      <c r="O109" s="31">
        <v>0.26157115312465873</v>
      </c>
      <c r="P109" s="31">
        <v>0.15247717761458568</v>
      </c>
      <c r="Q109" s="31">
        <v>0.18180574816410006</v>
      </c>
      <c r="R109" s="31">
        <v>8.8442102020098626E-2</v>
      </c>
      <c r="S109" s="31">
        <v>0.19216754435165243</v>
      </c>
      <c r="T109" s="31">
        <v>-1.505671144549863E-2</v>
      </c>
      <c r="U109" s="31">
        <v>3.8791159579863496E-2</v>
      </c>
      <c r="V109" s="31">
        <v>0.22000842229882672</v>
      </c>
      <c r="W109" s="31">
        <v>0.32422813871315853</v>
      </c>
      <c r="X109" s="31">
        <v>0.12280287171333981</v>
      </c>
      <c r="Y109" s="31">
        <v>0.23136171011320075</v>
      </c>
      <c r="Z109" s="31">
        <v>0.27661607770590224</v>
      </c>
      <c r="AA109" s="31">
        <v>0.31050987930789176</v>
      </c>
      <c r="AB109" s="31">
        <v>0.25690575847349417</v>
      </c>
      <c r="AC109" s="31">
        <v>0.14257921074576854</v>
      </c>
      <c r="AD109" s="31">
        <v>0.21674719393078709</v>
      </c>
      <c r="AE109" s="31">
        <v>0.26036975348034619</v>
      </c>
      <c r="AF109" s="31">
        <v>0.16788795207157597</v>
      </c>
      <c r="AG109" s="31">
        <v>0.10817780983624058</v>
      </c>
      <c r="AH109" s="31">
        <v>0.2733196131170636</v>
      </c>
      <c r="AI109" s="31">
        <v>0.25525671896288177</v>
      </c>
      <c r="AJ109" s="31">
        <v>0.22756409597317628</v>
      </c>
      <c r="AK109" s="31">
        <v>0.27475174577441902</v>
      </c>
      <c r="AL109" s="51">
        <v>1</v>
      </c>
      <c r="AM109" s="31">
        <v>0.41687493977769791</v>
      </c>
      <c r="AN109" s="31">
        <v>0.26007452761924338</v>
      </c>
      <c r="AO109" s="31">
        <v>0.25075613711735739</v>
      </c>
      <c r="AP109" s="31">
        <v>0.20498021661620269</v>
      </c>
      <c r="AQ109" s="31">
        <v>0.27292203622043953</v>
      </c>
      <c r="AR109" s="31">
        <v>0.2091206285032553</v>
      </c>
      <c r="AS109" s="31">
        <v>0.15114895667244915</v>
      </c>
      <c r="AT109" s="31">
        <v>0.26630724454004401</v>
      </c>
      <c r="AU109" s="31">
        <v>0.15748547512964986</v>
      </c>
      <c r="AV109" s="31">
        <v>0.13968869018411617</v>
      </c>
      <c r="AW109" s="31">
        <v>0.31095315486464786</v>
      </c>
      <c r="AX109" s="31">
        <v>0.23729490530164743</v>
      </c>
      <c r="AY109" s="31">
        <v>0.18833167283543514</v>
      </c>
      <c r="AZ109" s="31">
        <v>0.14978749437910885</v>
      </c>
      <c r="BA109" s="31">
        <v>0.24860998351657862</v>
      </c>
      <c r="BB109" s="31">
        <v>0.156756688878674</v>
      </c>
      <c r="BC109" s="31">
        <v>0.13402048116138213</v>
      </c>
      <c r="BD109" s="31">
        <v>2.8740932655808116E-2</v>
      </c>
      <c r="BE109" s="31">
        <v>0.23067609904320227</v>
      </c>
      <c r="BF109" s="31">
        <v>0.55302377859431062</v>
      </c>
      <c r="BG109" s="31">
        <v>0.27039934136077259</v>
      </c>
    </row>
    <row r="110" spans="2:59" ht="13.15" x14ac:dyDescent="0.4">
      <c r="B110" s="6" t="s">
        <v>38</v>
      </c>
      <c r="C110" s="31">
        <v>6.4792454310805478E-2</v>
      </c>
      <c r="D110" s="31">
        <v>9.9792763777573401E-2</v>
      </c>
      <c r="E110" s="31">
        <v>7.1503002295772153E-2</v>
      </c>
      <c r="F110" s="31">
        <v>-0.20190175700484855</v>
      </c>
      <c r="G110" s="31">
        <v>4.5813855949515828E-2</v>
      </c>
      <c r="H110" s="31">
        <v>1.559831434932543E-2</v>
      </c>
      <c r="I110" s="31">
        <v>-0.16312322399329759</v>
      </c>
      <c r="J110" s="31">
        <v>0.31183814366398266</v>
      </c>
      <c r="K110" s="31">
        <v>0.40306390965175548</v>
      </c>
      <c r="L110" s="31">
        <v>0.35317513304416415</v>
      </c>
      <c r="M110" s="31">
        <v>0.1273648088379464</v>
      </c>
      <c r="N110" s="31">
        <v>-0.31372416625077476</v>
      </c>
      <c r="O110" s="31">
        <v>0.35624523194854074</v>
      </c>
      <c r="P110" s="31">
        <v>0.21551219103036326</v>
      </c>
      <c r="Q110" s="31">
        <v>0.31443388172663456</v>
      </c>
      <c r="R110" s="31">
        <v>0.2497295747140835</v>
      </c>
      <c r="S110" s="31">
        <v>0.43403736771883544</v>
      </c>
      <c r="T110" s="31">
        <v>-0.19382271615792943</v>
      </c>
      <c r="U110" s="31">
        <v>0.127269968868265</v>
      </c>
      <c r="V110" s="31">
        <v>0.28958417279851961</v>
      </c>
      <c r="W110" s="31">
        <v>0.42448812420671256</v>
      </c>
      <c r="X110" s="31">
        <v>0.21679428094068715</v>
      </c>
      <c r="Y110" s="31">
        <v>0.28593570820345438</v>
      </c>
      <c r="Z110" s="31">
        <v>0.35572865030782563</v>
      </c>
      <c r="AA110" s="31">
        <v>0.36119204573103003</v>
      </c>
      <c r="AB110" s="31">
        <v>0.27163068485063807</v>
      </c>
      <c r="AC110" s="31">
        <v>0.18860088987520704</v>
      </c>
      <c r="AD110" s="31">
        <v>0.23039125610964359</v>
      </c>
      <c r="AE110" s="31">
        <v>0.22606674390216497</v>
      </c>
      <c r="AF110" s="31">
        <v>0.32106778121469171</v>
      </c>
      <c r="AG110" s="31">
        <v>0.19143733453178136</v>
      </c>
      <c r="AH110" s="31">
        <v>0.24563814079859034</v>
      </c>
      <c r="AI110" s="31">
        <v>0.26418964037517489</v>
      </c>
      <c r="AJ110" s="31">
        <v>0.21857652331091795</v>
      </c>
      <c r="AK110" s="31">
        <v>0.37184961172188835</v>
      </c>
      <c r="AL110" s="31">
        <v>0.41687493977769791</v>
      </c>
      <c r="AM110" s="51">
        <v>1</v>
      </c>
      <c r="AN110" s="31">
        <v>0.3634922842656218</v>
      </c>
      <c r="AO110" s="31">
        <v>0.23499345567217497</v>
      </c>
      <c r="AP110" s="31">
        <v>0.27696507514680208</v>
      </c>
      <c r="AQ110" s="31">
        <v>0.33898868882073979</v>
      </c>
      <c r="AR110" s="31">
        <v>0.20106716852350953</v>
      </c>
      <c r="AS110" s="31">
        <v>0.17240909322435061</v>
      </c>
      <c r="AT110" s="31">
        <v>0.28232550814307511</v>
      </c>
      <c r="AU110" s="31">
        <v>-2.5237503610139422E-3</v>
      </c>
      <c r="AV110" s="31">
        <v>0.14742972355078579</v>
      </c>
      <c r="AW110" s="31">
        <v>0.22980959446754351</v>
      </c>
      <c r="AX110" s="31">
        <v>0.18496205027195523</v>
      </c>
      <c r="AY110" s="31">
        <v>0.19199358496002142</v>
      </c>
      <c r="AZ110" s="31">
        <v>0.14498377032649726</v>
      </c>
      <c r="BA110" s="31">
        <v>0.23249310014563335</v>
      </c>
      <c r="BB110" s="31">
        <v>5.4864020385157128E-2</v>
      </c>
      <c r="BC110" s="31">
        <v>0.1675542204096237</v>
      </c>
      <c r="BD110" s="31">
        <v>-2.5069112120589378E-3</v>
      </c>
      <c r="BE110" s="31">
        <v>0.43169236071315426</v>
      </c>
      <c r="BF110" s="31">
        <v>0.63933051298085186</v>
      </c>
      <c r="BG110" s="31">
        <v>0.23080775205444296</v>
      </c>
    </row>
    <row r="111" spans="2:59" ht="13.15" x14ac:dyDescent="0.4">
      <c r="B111" s="6" t="s">
        <v>39</v>
      </c>
      <c r="C111" s="31">
        <v>-6.7513946647333775E-2</v>
      </c>
      <c r="D111" s="31">
        <v>-3.917126432217681E-2</v>
      </c>
      <c r="E111" s="31">
        <v>-4.8920715493066778E-2</v>
      </c>
      <c r="F111" s="31">
        <v>-1.503880528374398E-2</v>
      </c>
      <c r="G111" s="31">
        <v>8.8202800875161774E-2</v>
      </c>
      <c r="H111" s="31">
        <v>-3.4292269986806623E-2</v>
      </c>
      <c r="I111" s="31">
        <v>-0.19179413012355062</v>
      </c>
      <c r="J111" s="31">
        <v>0.29083016136754009</v>
      </c>
      <c r="K111" s="31">
        <v>0.27089515009916132</v>
      </c>
      <c r="L111" s="31">
        <v>0.19105224588444242</v>
      </c>
      <c r="M111" s="31">
        <v>0.11536566147936789</v>
      </c>
      <c r="N111" s="31">
        <v>-0.24969612683580369</v>
      </c>
      <c r="O111" s="31">
        <v>0.25891997277603623</v>
      </c>
      <c r="P111" s="31">
        <v>0.1150671227052327</v>
      </c>
      <c r="Q111" s="31">
        <v>0.17627270721786509</v>
      </c>
      <c r="R111" s="31">
        <v>0.1394539026553569</v>
      </c>
      <c r="S111" s="31">
        <v>0.23197943461051276</v>
      </c>
      <c r="T111" s="31">
        <v>-0.11176601447370585</v>
      </c>
      <c r="U111" s="31">
        <v>0.10205587408820457</v>
      </c>
      <c r="V111" s="31">
        <v>0.17158161125525548</v>
      </c>
      <c r="W111" s="31">
        <v>0.27971951516125765</v>
      </c>
      <c r="X111" s="31">
        <v>8.1342740240938932E-2</v>
      </c>
      <c r="Y111" s="31">
        <v>0.32072476570998831</v>
      </c>
      <c r="Z111" s="31">
        <v>0.21481368374845</v>
      </c>
      <c r="AA111" s="31">
        <v>0.28710766330329163</v>
      </c>
      <c r="AB111" s="31">
        <v>0.18201583781977093</v>
      </c>
      <c r="AC111" s="31">
        <v>1.4849526945668042E-2</v>
      </c>
      <c r="AD111" s="31">
        <v>5.6315812336570341E-2</v>
      </c>
      <c r="AE111" s="31">
        <v>0.1869389918076802</v>
      </c>
      <c r="AF111" s="31">
        <v>0.17217989579877377</v>
      </c>
      <c r="AG111" s="31">
        <v>7.6260154825011806E-2</v>
      </c>
      <c r="AH111" s="31">
        <v>0.15650191139455205</v>
      </c>
      <c r="AI111" s="31">
        <v>0.30350954345589531</v>
      </c>
      <c r="AJ111" s="31">
        <v>0.18655085935128934</v>
      </c>
      <c r="AK111" s="31">
        <v>0.22399747389030591</v>
      </c>
      <c r="AL111" s="31">
        <v>0.26007452761924338</v>
      </c>
      <c r="AM111" s="31">
        <v>0.3634922842656218</v>
      </c>
      <c r="AN111" s="51">
        <v>1</v>
      </c>
      <c r="AO111" s="31">
        <v>0.35489884290446672</v>
      </c>
      <c r="AP111" s="31">
        <v>0.21693214111146386</v>
      </c>
      <c r="AQ111" s="31">
        <v>0.63410737530220784</v>
      </c>
      <c r="AR111" s="31">
        <v>0.28782300789205617</v>
      </c>
      <c r="AS111" s="31">
        <v>0.12087917560860247</v>
      </c>
      <c r="AT111" s="31">
        <v>0.24759605225971487</v>
      </c>
      <c r="AU111" s="31">
        <v>0.10047232512781519</v>
      </c>
      <c r="AV111" s="31">
        <v>0.14064643456913958</v>
      </c>
      <c r="AW111" s="31">
        <v>0.19328047223948772</v>
      </c>
      <c r="AX111" s="31">
        <v>0.2586090660491821</v>
      </c>
      <c r="AY111" s="31">
        <v>0.19239445060489027</v>
      </c>
      <c r="AZ111" s="31">
        <v>0.17922852803499656</v>
      </c>
      <c r="BA111" s="31">
        <v>0.21636228357619272</v>
      </c>
      <c r="BB111" s="31">
        <v>0.19663110561751945</v>
      </c>
      <c r="BC111" s="31">
        <v>0.10452381376668964</v>
      </c>
      <c r="BD111" s="31">
        <v>4.0885016484643918E-2</v>
      </c>
      <c r="BE111" s="31">
        <v>0.27039905164595351</v>
      </c>
      <c r="BF111" s="31">
        <v>0.53604404259636496</v>
      </c>
      <c r="BG111" s="31">
        <v>0.25748407965410902</v>
      </c>
    </row>
    <row r="112" spans="2:59" ht="13.15" x14ac:dyDescent="0.4">
      <c r="B112" s="6" t="s">
        <v>40</v>
      </c>
      <c r="C112" s="31">
        <v>-0.12567609298289031</v>
      </c>
      <c r="D112" s="31">
        <v>-9.2175566822078142E-2</v>
      </c>
      <c r="E112" s="31">
        <v>-9.968156670847729E-2</v>
      </c>
      <c r="F112" s="31">
        <v>-1.3844054751866171E-2</v>
      </c>
      <c r="G112" s="31">
        <v>7.4777120306306871E-2</v>
      </c>
      <c r="H112" s="31">
        <v>-1.7912683063612971E-2</v>
      </c>
      <c r="I112" s="31">
        <v>-1.9606220130972501E-2</v>
      </c>
      <c r="J112" s="31">
        <v>0.11583692581487175</v>
      </c>
      <c r="K112" s="31">
        <v>7.2174190434412519E-2</v>
      </c>
      <c r="L112" s="31">
        <v>0.10166074691944682</v>
      </c>
      <c r="M112" s="31">
        <v>-7.1757348469420737E-2</v>
      </c>
      <c r="N112" s="31">
        <v>-0.13064786168838624</v>
      </c>
      <c r="O112" s="31">
        <v>0.12018005431665016</v>
      </c>
      <c r="P112" s="31">
        <v>-9.2936656911495389E-4</v>
      </c>
      <c r="Q112" s="31">
        <v>6.810226505536178E-2</v>
      </c>
      <c r="R112" s="31">
        <v>3.8147459957399654E-2</v>
      </c>
      <c r="S112" s="31">
        <v>8.8376605166482561E-2</v>
      </c>
      <c r="T112" s="31">
        <v>7.3094688761682777E-2</v>
      </c>
      <c r="U112" s="31">
        <v>7.0708658626449719E-2</v>
      </c>
      <c r="V112" s="31">
        <v>0.18689989942073776</v>
      </c>
      <c r="W112" s="31">
        <v>0.13875992755368083</v>
      </c>
      <c r="X112" s="31">
        <v>9.1570868457815952E-2</v>
      </c>
      <c r="Y112" s="31">
        <v>0.13952327633003977</v>
      </c>
      <c r="Z112" s="31">
        <v>0.18272278817665372</v>
      </c>
      <c r="AA112" s="31">
        <v>0.10469372886824008</v>
      </c>
      <c r="AB112" s="31">
        <v>0.18527632764394328</v>
      </c>
      <c r="AC112" s="31">
        <v>9.4755710260063075E-2</v>
      </c>
      <c r="AD112" s="31">
        <v>0.12064592249465836</v>
      </c>
      <c r="AE112" s="31">
        <v>0.14506381223116774</v>
      </c>
      <c r="AF112" s="31">
        <v>0.15193798570731754</v>
      </c>
      <c r="AG112" s="31">
        <v>4.4649964747657749E-2</v>
      </c>
      <c r="AH112" s="31">
        <v>0.14378400149833706</v>
      </c>
      <c r="AI112" s="31">
        <v>0.17157131391481562</v>
      </c>
      <c r="AJ112" s="31">
        <v>0.20757645647055076</v>
      </c>
      <c r="AK112" s="31">
        <v>0.1779104871718217</v>
      </c>
      <c r="AL112" s="31">
        <v>0.25075613711735739</v>
      </c>
      <c r="AM112" s="31">
        <v>0.23499345567217497</v>
      </c>
      <c r="AN112" s="31">
        <v>0.35489884290446672</v>
      </c>
      <c r="AO112" s="51">
        <v>1</v>
      </c>
      <c r="AP112" s="31">
        <v>0.2700205134928072</v>
      </c>
      <c r="AQ112" s="31">
        <v>0.27505559058748902</v>
      </c>
      <c r="AR112" s="31">
        <v>0.1002979353752278</v>
      </c>
      <c r="AS112" s="31">
        <v>2.3886568675422073E-2</v>
      </c>
      <c r="AT112" s="31">
        <v>0.20497449864738718</v>
      </c>
      <c r="AU112" s="31">
        <v>0.10271245126662494</v>
      </c>
      <c r="AV112" s="31">
        <v>0.17568298925793549</v>
      </c>
      <c r="AW112" s="31">
        <v>0.19250382090066301</v>
      </c>
      <c r="AX112" s="31">
        <v>0.14614308281359337</v>
      </c>
      <c r="AY112" s="31">
        <v>0.15949939511613243</v>
      </c>
      <c r="AZ112" s="31">
        <v>0.10228676535200905</v>
      </c>
      <c r="BA112" s="31">
        <v>0.18831721512881194</v>
      </c>
      <c r="BB112" s="31">
        <v>0.11317283804527224</v>
      </c>
      <c r="BC112" s="31">
        <v>0.16489538872950169</v>
      </c>
      <c r="BD112" s="31">
        <v>4.4373712128878043E-2</v>
      </c>
      <c r="BE112" s="31">
        <v>6.8921596384779557E-2</v>
      </c>
      <c r="BF112" s="31">
        <v>0.41554929750038833</v>
      </c>
      <c r="BG112" s="31">
        <v>0.20988810937985045</v>
      </c>
    </row>
    <row r="113" spans="2:59" ht="13.15" x14ac:dyDescent="0.4">
      <c r="B113" s="6" t="s">
        <v>41</v>
      </c>
      <c r="C113" s="31">
        <v>-3.9963651898487176E-2</v>
      </c>
      <c r="D113" s="31">
        <v>-2.4354498450171253E-2</v>
      </c>
      <c r="E113" s="31">
        <v>-5.2341325027872719E-2</v>
      </c>
      <c r="F113" s="31">
        <v>-0.21438942365342128</v>
      </c>
      <c r="G113" s="31">
        <v>9.2433727488659672E-3</v>
      </c>
      <c r="H113" s="31">
        <v>2.9340390753857835E-2</v>
      </c>
      <c r="I113" s="31">
        <v>-8.549629841790575E-2</v>
      </c>
      <c r="J113" s="31">
        <v>0.13989417923494393</v>
      </c>
      <c r="K113" s="31">
        <v>0.18405708220670169</v>
      </c>
      <c r="L113" s="31">
        <v>0.20212273341991094</v>
      </c>
      <c r="M113" s="31">
        <v>0.15055152039139111</v>
      </c>
      <c r="N113" s="31">
        <v>-0.1110158430148812</v>
      </c>
      <c r="O113" s="31">
        <v>0.19240609440093023</v>
      </c>
      <c r="P113" s="31">
        <v>0.16321894453785438</v>
      </c>
      <c r="Q113" s="31">
        <v>0.23930392345313589</v>
      </c>
      <c r="R113" s="31">
        <v>0.2365384575351456</v>
      </c>
      <c r="S113" s="31">
        <v>0.22477718727760412</v>
      </c>
      <c r="T113" s="31">
        <v>-0.14223897393881252</v>
      </c>
      <c r="U113" s="31">
        <v>0.25198674385682285</v>
      </c>
      <c r="V113" s="31">
        <v>0.32083025701781576</v>
      </c>
      <c r="W113" s="31">
        <v>0.28769357722611805</v>
      </c>
      <c r="X113" s="31">
        <v>0.1741504486689294</v>
      </c>
      <c r="Y113" s="31">
        <v>0.18943370979550073</v>
      </c>
      <c r="Z113" s="31">
        <v>0.18271878257691593</v>
      </c>
      <c r="AA113" s="31">
        <v>0.19452531045848093</v>
      </c>
      <c r="AB113" s="31">
        <v>0.32199752568945672</v>
      </c>
      <c r="AC113" s="31">
        <v>8.1431914086974783E-2</v>
      </c>
      <c r="AD113" s="31">
        <v>0.10708878156577639</v>
      </c>
      <c r="AE113" s="31">
        <v>0.12410287592443117</v>
      </c>
      <c r="AF113" s="31">
        <v>0.39223979293005995</v>
      </c>
      <c r="AG113" s="31">
        <v>0.13265945613901886</v>
      </c>
      <c r="AH113" s="31">
        <v>0.27000022839500426</v>
      </c>
      <c r="AI113" s="31">
        <v>0.15763222132186497</v>
      </c>
      <c r="AJ113" s="31">
        <v>0.30711506150500922</v>
      </c>
      <c r="AK113" s="31">
        <v>0.29474164748502019</v>
      </c>
      <c r="AL113" s="31">
        <v>0.20498021661620269</v>
      </c>
      <c r="AM113" s="31">
        <v>0.27696507514680208</v>
      </c>
      <c r="AN113" s="31">
        <v>0.21693214111146386</v>
      </c>
      <c r="AO113" s="31">
        <v>0.2700205134928072</v>
      </c>
      <c r="AP113" s="51">
        <v>1</v>
      </c>
      <c r="AQ113" s="31">
        <v>0.17529257224835698</v>
      </c>
      <c r="AR113" s="31">
        <v>5.6970539269550792E-2</v>
      </c>
      <c r="AS113" s="31">
        <v>9.028001111764769E-2</v>
      </c>
      <c r="AT113" s="31">
        <v>0.18921415001228747</v>
      </c>
      <c r="AU113" s="31">
        <v>-1.5418604333285046E-2</v>
      </c>
      <c r="AV113" s="31">
        <v>0.19757328854154704</v>
      </c>
      <c r="AW113" s="31">
        <v>0.22855958493328873</v>
      </c>
      <c r="AX113" s="31">
        <v>0.16273082496523064</v>
      </c>
      <c r="AY113" s="31">
        <v>0.17618537909616797</v>
      </c>
      <c r="AZ113" s="31">
        <v>0.18428636551903468</v>
      </c>
      <c r="BA113" s="31">
        <v>0.2992001190408376</v>
      </c>
      <c r="BB113" s="31">
        <v>0.12648783072257549</v>
      </c>
      <c r="BC113" s="31">
        <v>0.17849836830646756</v>
      </c>
      <c r="BD113" s="31">
        <v>-7.2788352689191996E-2</v>
      </c>
      <c r="BE113" s="31">
        <v>0.27076504973140453</v>
      </c>
      <c r="BF113" s="31">
        <v>0.50215697227118294</v>
      </c>
      <c r="BG113" s="31">
        <v>0.26494430020949905</v>
      </c>
    </row>
    <row r="114" spans="2:59" ht="13.15" x14ac:dyDescent="0.4">
      <c r="B114" s="6" t="s">
        <v>42</v>
      </c>
      <c r="C114" s="31">
        <v>-6.0145538527034258E-3</v>
      </c>
      <c r="D114" s="31">
        <v>-1.5021761818061844E-2</v>
      </c>
      <c r="E114" s="31">
        <v>7.6025292700115793E-3</v>
      </c>
      <c r="F114" s="31">
        <v>-6.6786278678384325E-2</v>
      </c>
      <c r="G114" s="31">
        <v>8.0139472133204451E-2</v>
      </c>
      <c r="H114" s="31">
        <v>-1.0637642351028311E-3</v>
      </c>
      <c r="I114" s="31">
        <v>-0.17193577079352867</v>
      </c>
      <c r="J114" s="31">
        <v>0.31405881185267864</v>
      </c>
      <c r="K114" s="31">
        <v>0.23756997515040992</v>
      </c>
      <c r="L114" s="31">
        <v>0.17716509031156527</v>
      </c>
      <c r="M114" s="31">
        <v>0.18564322669079839</v>
      </c>
      <c r="N114" s="31">
        <v>-0.33597098063693154</v>
      </c>
      <c r="O114" s="31">
        <v>0.28736963922221515</v>
      </c>
      <c r="P114" s="31">
        <v>0.21170674489951946</v>
      </c>
      <c r="Q114" s="31">
        <v>0.17711347898917398</v>
      </c>
      <c r="R114" s="31">
        <v>0.22531273620927653</v>
      </c>
      <c r="S114" s="31">
        <v>0.2835678844972585</v>
      </c>
      <c r="T114" s="31">
        <v>-0.190717869965047</v>
      </c>
      <c r="U114" s="31">
        <v>2.1581897212304423E-2</v>
      </c>
      <c r="V114" s="31">
        <v>0.1404818536803169</v>
      </c>
      <c r="W114" s="31">
        <v>0.30612058758557592</v>
      </c>
      <c r="X114" s="31">
        <v>0.11026824435010026</v>
      </c>
      <c r="Y114" s="31">
        <v>0.33475904391821654</v>
      </c>
      <c r="Z114" s="31">
        <v>0.19335876904716931</v>
      </c>
      <c r="AA114" s="31">
        <v>0.29520946288389566</v>
      </c>
      <c r="AB114" s="31">
        <v>0.19234867000229905</v>
      </c>
      <c r="AC114" s="31">
        <v>4.3126209487917878E-2</v>
      </c>
      <c r="AD114" s="31">
        <v>8.7527050875041965E-2</v>
      </c>
      <c r="AE114" s="31">
        <v>0.21361450029134096</v>
      </c>
      <c r="AF114" s="31">
        <v>0.26567494062146807</v>
      </c>
      <c r="AG114" s="31">
        <v>9.1643700630380132E-2</v>
      </c>
      <c r="AH114" s="31">
        <v>0.19202987787418688</v>
      </c>
      <c r="AI114" s="31">
        <v>0.33625806573131045</v>
      </c>
      <c r="AJ114" s="31">
        <v>0.21692245796615908</v>
      </c>
      <c r="AK114" s="31">
        <v>0.19556886730795919</v>
      </c>
      <c r="AL114" s="31">
        <v>0.27292203622043953</v>
      </c>
      <c r="AM114" s="31">
        <v>0.33898868882073979</v>
      </c>
      <c r="AN114" s="31">
        <v>0.63410737530220784</v>
      </c>
      <c r="AO114" s="31">
        <v>0.27505559058748902</v>
      </c>
      <c r="AP114" s="31">
        <v>0.17529257224835698</v>
      </c>
      <c r="AQ114" s="51">
        <v>1</v>
      </c>
      <c r="AR114" s="31">
        <v>0.43036072975483186</v>
      </c>
      <c r="AS114" s="31">
        <v>0.15882485812337854</v>
      </c>
      <c r="AT114" s="31">
        <v>0.22424264720811232</v>
      </c>
      <c r="AU114" s="31">
        <v>5.8254709232298668E-2</v>
      </c>
      <c r="AV114" s="31">
        <v>0.22211151358162529</v>
      </c>
      <c r="AW114" s="31">
        <v>0.24707934649391439</v>
      </c>
      <c r="AX114" s="31">
        <v>0.25228916703946036</v>
      </c>
      <c r="AY114" s="31">
        <v>0.16974314081734226</v>
      </c>
      <c r="AZ114" s="31">
        <v>0.15892515269338539</v>
      </c>
      <c r="BA114" s="31">
        <v>0.26197005269523382</v>
      </c>
      <c r="BB114" s="31">
        <v>0.18105953781980502</v>
      </c>
      <c r="BC114" s="31">
        <v>0.14668465605193373</v>
      </c>
      <c r="BD114" s="31">
        <v>2.6074429426779185E-2</v>
      </c>
      <c r="BE114" s="31">
        <v>0.33802121019142989</v>
      </c>
      <c r="BF114" s="31">
        <v>0.56681724653209786</v>
      </c>
      <c r="BG114" s="31">
        <v>0.28096159924431269</v>
      </c>
    </row>
    <row r="115" spans="2:59" ht="13.15" x14ac:dyDescent="0.4">
      <c r="B115" s="6" t="s">
        <v>43</v>
      </c>
      <c r="C115" s="31">
        <v>-0.10025230868788658</v>
      </c>
      <c r="D115" s="31">
        <v>-8.4392115181259109E-2</v>
      </c>
      <c r="E115" s="31">
        <v>-5.842427676108191E-2</v>
      </c>
      <c r="F115" s="31">
        <v>9.5525167238183599E-3</v>
      </c>
      <c r="G115" s="31">
        <v>9.2288056976759875E-2</v>
      </c>
      <c r="H115" s="31">
        <v>-3.9669582811667305E-2</v>
      </c>
      <c r="I115" s="31">
        <v>-0.16507538599414975</v>
      </c>
      <c r="J115" s="31">
        <v>0.16114081577313286</v>
      </c>
      <c r="K115" s="31">
        <v>8.849352060887232E-2</v>
      </c>
      <c r="L115" s="31">
        <v>3.941117772378526E-2</v>
      </c>
      <c r="M115" s="31">
        <v>6.0133186521704261E-2</v>
      </c>
      <c r="N115" s="31">
        <v>-0.18484578430044304</v>
      </c>
      <c r="O115" s="31">
        <v>0.14466526105801883</v>
      </c>
      <c r="P115" s="31">
        <v>0.1546476382436868</v>
      </c>
      <c r="Q115" s="31">
        <v>0.139010234717273</v>
      </c>
      <c r="R115" s="31">
        <v>0.14355865790242481</v>
      </c>
      <c r="S115" s="31">
        <v>0.18218127968183687</v>
      </c>
      <c r="T115" s="31">
        <v>-7.5229261327347544E-2</v>
      </c>
      <c r="U115" s="31">
        <v>8.0818903074827739E-2</v>
      </c>
      <c r="V115" s="31">
        <v>9.9464295024705399E-2</v>
      </c>
      <c r="W115" s="31">
        <v>8.2119501694633362E-2</v>
      </c>
      <c r="X115" s="31">
        <v>0.11428832957685668</v>
      </c>
      <c r="Y115" s="31">
        <v>7.2769398282782352E-2</v>
      </c>
      <c r="Z115" s="31">
        <v>3.094891211967056E-2</v>
      </c>
      <c r="AA115" s="31">
        <v>0.11061032280887126</v>
      </c>
      <c r="AB115" s="31">
        <v>0.17783781962381462</v>
      </c>
      <c r="AC115" s="31">
        <v>0.11330080616662477</v>
      </c>
      <c r="AD115" s="31">
        <v>0.1111974246877577</v>
      </c>
      <c r="AE115" s="31">
        <v>0.15644054433722024</v>
      </c>
      <c r="AF115" s="31">
        <v>0.16724510957330327</v>
      </c>
      <c r="AG115" s="31">
        <v>8.0384200385224244E-2</v>
      </c>
      <c r="AH115" s="31">
        <v>0.14668454205017378</v>
      </c>
      <c r="AI115" s="31">
        <v>0.17551612057908531</v>
      </c>
      <c r="AJ115" s="31">
        <v>0.17792621272423836</v>
      </c>
      <c r="AK115" s="31">
        <v>7.0711510922709886E-2</v>
      </c>
      <c r="AL115" s="31">
        <v>0.2091206285032553</v>
      </c>
      <c r="AM115" s="31">
        <v>0.20106716852350953</v>
      </c>
      <c r="AN115" s="31">
        <v>0.28782300789205617</v>
      </c>
      <c r="AO115" s="31">
        <v>0.1002979353752278</v>
      </c>
      <c r="AP115" s="31">
        <v>5.6970539269550792E-2</v>
      </c>
      <c r="AQ115" s="31">
        <v>0.43036072975483186</v>
      </c>
      <c r="AR115" s="51">
        <v>1</v>
      </c>
      <c r="AS115" s="31">
        <v>0.19588988718367034</v>
      </c>
      <c r="AT115" s="31">
        <v>0.12888217971360116</v>
      </c>
      <c r="AU115" s="31">
        <v>-1.7665988552118365E-2</v>
      </c>
      <c r="AV115" s="31">
        <v>8.6313569794037773E-2</v>
      </c>
      <c r="AW115" s="31">
        <v>0.14165418412752229</v>
      </c>
      <c r="AX115" s="31">
        <v>0.10041966434536063</v>
      </c>
      <c r="AY115" s="31">
        <v>3.01174249832734E-2</v>
      </c>
      <c r="AZ115" s="31">
        <v>5.3677124179465088E-2</v>
      </c>
      <c r="BA115" s="31">
        <v>0.10096646006620953</v>
      </c>
      <c r="BB115" s="31">
        <v>9.3307499411910994E-2</v>
      </c>
      <c r="BC115" s="31">
        <v>0.13483723029218606</v>
      </c>
      <c r="BD115" s="31">
        <v>6.1251155317642387E-4</v>
      </c>
      <c r="BE115" s="31">
        <v>0.17878342848061216</v>
      </c>
      <c r="BF115" s="31">
        <v>0.38916979295454601</v>
      </c>
      <c r="BG115" s="31">
        <v>0.12248069885701822</v>
      </c>
    </row>
    <row r="116" spans="2:59" ht="13.15" x14ac:dyDescent="0.4">
      <c r="B116" s="6" t="s">
        <v>44</v>
      </c>
      <c r="C116" s="31">
        <v>1.0672897271882946E-2</v>
      </c>
      <c r="D116" s="31">
        <v>4.6907928289848543E-2</v>
      </c>
      <c r="E116" s="31">
        <v>7.1537528650399473E-2</v>
      </c>
      <c r="F116" s="31">
        <v>-6.9580818661336322E-2</v>
      </c>
      <c r="G116" s="31">
        <v>-3.29664663753221E-2</v>
      </c>
      <c r="H116" s="31">
        <v>6.2284552344833037E-2</v>
      </c>
      <c r="I116" s="31">
        <v>-8.1700430322406897E-2</v>
      </c>
      <c r="J116" s="31">
        <v>9.061031296543072E-2</v>
      </c>
      <c r="K116" s="31">
        <v>0.15204246044973466</v>
      </c>
      <c r="L116" s="31">
        <v>0.14691051716189843</v>
      </c>
      <c r="M116" s="31">
        <v>0.16921384897705036</v>
      </c>
      <c r="N116" s="31">
        <v>-0.1298614623721652</v>
      </c>
      <c r="O116" s="31">
        <v>0.13625433466754944</v>
      </c>
      <c r="P116" s="31">
        <v>0.17167163662748883</v>
      </c>
      <c r="Q116" s="31">
        <v>0.22518703927018638</v>
      </c>
      <c r="R116" s="31">
        <v>0.20481735087724801</v>
      </c>
      <c r="S116" s="31">
        <v>0.19091718354552034</v>
      </c>
      <c r="T116" s="31">
        <v>-0.13697484595315129</v>
      </c>
      <c r="U116" s="31">
        <v>2.9685500045044336E-2</v>
      </c>
      <c r="V116" s="31">
        <v>6.0462336802085945E-2</v>
      </c>
      <c r="W116" s="31">
        <v>0.1212619334083055</v>
      </c>
      <c r="X116" s="31">
        <v>0.1329901700094808</v>
      </c>
      <c r="Y116" s="31">
        <v>7.8356520071841032E-2</v>
      </c>
      <c r="Z116" s="31">
        <v>9.1476721559991064E-2</v>
      </c>
      <c r="AA116" s="31">
        <v>0.23168547695293229</v>
      </c>
      <c r="AB116" s="31">
        <v>9.6301369102192863E-2</v>
      </c>
      <c r="AC116" s="31">
        <v>1.2742503987674561E-2</v>
      </c>
      <c r="AD116" s="31">
        <v>9.6868817835636847E-2</v>
      </c>
      <c r="AE116" s="31">
        <v>0.13535988448728678</v>
      </c>
      <c r="AF116" s="31">
        <v>0.20886372873594222</v>
      </c>
      <c r="AG116" s="31">
        <v>0.1907804482347312</v>
      </c>
      <c r="AH116" s="31">
        <v>0.13138689998786754</v>
      </c>
      <c r="AI116" s="31">
        <v>0.16236584535334206</v>
      </c>
      <c r="AJ116" s="31">
        <v>0.1377771052708805</v>
      </c>
      <c r="AK116" s="31">
        <v>0.11502012191239021</v>
      </c>
      <c r="AL116" s="31">
        <v>0.15114895667244915</v>
      </c>
      <c r="AM116" s="31">
        <v>0.17240909322435061</v>
      </c>
      <c r="AN116" s="31">
        <v>0.12087917560860247</v>
      </c>
      <c r="AO116" s="31">
        <v>2.3886568675422073E-2</v>
      </c>
      <c r="AP116" s="31">
        <v>9.028001111764769E-2</v>
      </c>
      <c r="AQ116" s="31">
        <v>0.15882485812337854</v>
      </c>
      <c r="AR116" s="31">
        <v>0.19588988718367034</v>
      </c>
      <c r="AS116" s="51">
        <v>1</v>
      </c>
      <c r="AT116" s="31">
        <v>0.17125183229195895</v>
      </c>
      <c r="AU116" s="31">
        <v>0.10420967273639528</v>
      </c>
      <c r="AV116" s="31">
        <v>0.19030442861204486</v>
      </c>
      <c r="AW116" s="31">
        <v>0.19452361421306022</v>
      </c>
      <c r="AX116" s="31">
        <v>0.16101146727066065</v>
      </c>
      <c r="AY116" s="31">
        <v>0.14129456588615977</v>
      </c>
      <c r="AZ116" s="31">
        <v>0.13379736514421087</v>
      </c>
      <c r="BA116" s="31">
        <v>0.15419182584884955</v>
      </c>
      <c r="BB116" s="31">
        <v>0.18761178726460259</v>
      </c>
      <c r="BC116" s="31">
        <v>0.24517911298759737</v>
      </c>
      <c r="BD116" s="31">
        <v>1.9698502781949345E-2</v>
      </c>
      <c r="BE116" s="31">
        <v>0.24411714486193342</v>
      </c>
      <c r="BF116" s="31">
        <v>0.32935479384608596</v>
      </c>
      <c r="BG116" s="31">
        <v>0.23402397171138825</v>
      </c>
    </row>
    <row r="117" spans="2:59" ht="13.15" x14ac:dyDescent="0.4">
      <c r="B117" s="6" t="s">
        <v>45</v>
      </c>
      <c r="C117" s="31">
        <v>-6.4043180582827833E-2</v>
      </c>
      <c r="D117" s="31">
        <v>-2.7813982711142157E-2</v>
      </c>
      <c r="E117" s="31">
        <v>-1.2290186528925653E-2</v>
      </c>
      <c r="F117" s="31">
        <v>-0.15024253556803913</v>
      </c>
      <c r="G117" s="31">
        <v>7.0952990712450897E-2</v>
      </c>
      <c r="H117" s="31">
        <v>-0.17513909959015303</v>
      </c>
      <c r="I117" s="31">
        <v>-5.0906510313218155E-2</v>
      </c>
      <c r="J117" s="31">
        <v>0.27025117159734813</v>
      </c>
      <c r="K117" s="31">
        <v>0.24736901708467079</v>
      </c>
      <c r="L117" s="31">
        <v>0.15657418340289458</v>
      </c>
      <c r="M117" s="31">
        <v>4.0194675339948173E-2</v>
      </c>
      <c r="N117" s="31">
        <v>-0.13266071705409366</v>
      </c>
      <c r="O117" s="31">
        <v>0.22594093749689798</v>
      </c>
      <c r="P117" s="31">
        <v>0.1035441252287526</v>
      </c>
      <c r="Q117" s="31">
        <v>6.3414124632948612E-2</v>
      </c>
      <c r="R117" s="31">
        <v>7.9485306622237448E-2</v>
      </c>
      <c r="S117" s="31">
        <v>0.18346283231930258</v>
      </c>
      <c r="T117" s="31">
        <v>-7.7051814339776759E-2</v>
      </c>
      <c r="U117" s="31">
        <v>5.4670469456627666E-3</v>
      </c>
      <c r="V117" s="31">
        <v>0.21232557093998236</v>
      </c>
      <c r="W117" s="31">
        <v>0.28562751306456569</v>
      </c>
      <c r="X117" s="31">
        <v>6.4465872818952122E-2</v>
      </c>
      <c r="Y117" s="31">
        <v>0.1700681784701048</v>
      </c>
      <c r="Z117" s="31">
        <v>0.25124269995389514</v>
      </c>
      <c r="AA117" s="31">
        <v>0.1704319736878325</v>
      </c>
      <c r="AB117" s="31">
        <v>8.8856693121943192E-2</v>
      </c>
      <c r="AC117" s="31">
        <v>0.17326934454442677</v>
      </c>
      <c r="AD117" s="31">
        <v>0.19352841521979772</v>
      </c>
      <c r="AE117" s="31">
        <v>0.16639865689836708</v>
      </c>
      <c r="AF117" s="31">
        <v>0.19714315861281154</v>
      </c>
      <c r="AG117" s="31">
        <v>7.5678738083594738E-2</v>
      </c>
      <c r="AH117" s="31">
        <v>9.6268284563279141E-2</v>
      </c>
      <c r="AI117" s="31">
        <v>0.18063620780245176</v>
      </c>
      <c r="AJ117" s="31">
        <v>0.19116476430707699</v>
      </c>
      <c r="AK117" s="31">
        <v>0.153007159245416</v>
      </c>
      <c r="AL117" s="31">
        <v>0.26630724454004401</v>
      </c>
      <c r="AM117" s="31">
        <v>0.28232550814307511</v>
      </c>
      <c r="AN117" s="31">
        <v>0.24759605225971487</v>
      </c>
      <c r="AO117" s="31">
        <v>0.20497449864738718</v>
      </c>
      <c r="AP117" s="31">
        <v>0.18921415001228747</v>
      </c>
      <c r="AQ117" s="31">
        <v>0.22424264720811232</v>
      </c>
      <c r="AR117" s="31">
        <v>0.12888217971360116</v>
      </c>
      <c r="AS117" s="31">
        <v>0.17125183229195895</v>
      </c>
      <c r="AT117" s="51">
        <v>1</v>
      </c>
      <c r="AU117" s="31">
        <v>0.24795080623281887</v>
      </c>
      <c r="AV117" s="31">
        <v>0.15808028622521603</v>
      </c>
      <c r="AW117" s="31">
        <v>0.23225706269872132</v>
      </c>
      <c r="AX117" s="31">
        <v>0.15028707773355771</v>
      </c>
      <c r="AY117" s="31">
        <v>0.13868015372825346</v>
      </c>
      <c r="AZ117" s="31">
        <v>8.3862298689676359E-2</v>
      </c>
      <c r="BA117" s="31">
        <v>0.14091858419232586</v>
      </c>
      <c r="BB117" s="31">
        <v>3.885597828697368E-2</v>
      </c>
      <c r="BC117" s="31">
        <v>0.10213452200801179</v>
      </c>
      <c r="BD117" s="31">
        <v>4.3539443934489108E-2</v>
      </c>
      <c r="BE117" s="31">
        <v>0.19032267703670225</v>
      </c>
      <c r="BF117" s="31">
        <v>0.37220024703809956</v>
      </c>
      <c r="BG117" s="31">
        <v>0.17818667807268987</v>
      </c>
    </row>
    <row r="118" spans="2:59" ht="13.15" x14ac:dyDescent="0.4">
      <c r="B118" s="6" t="s">
        <v>46</v>
      </c>
      <c r="C118" s="31">
        <v>-9.4834936638132139E-2</v>
      </c>
      <c r="D118" s="31">
        <v>-7.0646160272008943E-2</v>
      </c>
      <c r="E118" s="31">
        <v>-9.1312680947990194E-2</v>
      </c>
      <c r="F118" s="31">
        <v>0.17664685680258485</v>
      </c>
      <c r="G118" s="31">
        <v>7.0344890135749221E-3</v>
      </c>
      <c r="H118" s="31">
        <v>-0.11977921763398951</v>
      </c>
      <c r="I118" s="31">
        <v>5.6990434792223953E-2</v>
      </c>
      <c r="J118" s="31">
        <v>0.1110641667121564</v>
      </c>
      <c r="K118" s="31">
        <v>-4.8807349866412185E-2</v>
      </c>
      <c r="L118" s="31">
        <v>-0.10600059533809449</v>
      </c>
      <c r="M118" s="31">
        <v>-0.10586163443027903</v>
      </c>
      <c r="N118" s="31">
        <v>0.148343252384223</v>
      </c>
      <c r="O118" s="31">
        <v>-3.7023577044568212E-2</v>
      </c>
      <c r="P118" s="31">
        <v>-7.5935679086122143E-2</v>
      </c>
      <c r="Q118" s="31">
        <v>-8.9051995528885208E-2</v>
      </c>
      <c r="R118" s="31">
        <v>-0.14819005189994719</v>
      </c>
      <c r="S118" s="31">
        <v>-0.11693452086755204</v>
      </c>
      <c r="T118" s="31">
        <v>0.1337234645861469</v>
      </c>
      <c r="U118" s="31">
        <v>-5.9585013217906449E-2</v>
      </c>
      <c r="V118" s="31">
        <v>3.6431375015187284E-2</v>
      </c>
      <c r="W118" s="31">
        <v>8.1111651325482953E-2</v>
      </c>
      <c r="X118" s="31">
        <v>-8.0515144491463853E-2</v>
      </c>
      <c r="Y118" s="31">
        <v>0.13160604674689905</v>
      </c>
      <c r="Z118" s="31">
        <v>0.22378846895192789</v>
      </c>
      <c r="AA118" s="31">
        <v>1.7388919450913386E-2</v>
      </c>
      <c r="AB118" s="31">
        <v>7.866342898138759E-2</v>
      </c>
      <c r="AC118" s="31">
        <v>3.6411052189014879E-2</v>
      </c>
      <c r="AD118" s="31">
        <v>6.3666900684454533E-2</v>
      </c>
      <c r="AE118" s="31">
        <v>0.18335835082994878</v>
      </c>
      <c r="AF118" s="31">
        <v>1.2308915907963295E-2</v>
      </c>
      <c r="AG118" s="31">
        <v>3.5611162538012373E-2</v>
      </c>
      <c r="AH118" s="31">
        <v>-2.95848551685301E-2</v>
      </c>
      <c r="AI118" s="31">
        <v>0.17340228285071016</v>
      </c>
      <c r="AJ118" s="31">
        <v>0.10035230111227283</v>
      </c>
      <c r="AK118" s="31">
        <v>2.4007604416659629E-2</v>
      </c>
      <c r="AL118" s="31">
        <v>0.15748547512964986</v>
      </c>
      <c r="AM118" s="31">
        <v>-2.5237503610139422E-3</v>
      </c>
      <c r="AN118" s="31">
        <v>0.10047232512781519</v>
      </c>
      <c r="AO118" s="31">
        <v>0.10271245126662494</v>
      </c>
      <c r="AP118" s="31">
        <v>-1.5418604333285046E-2</v>
      </c>
      <c r="AQ118" s="31">
        <v>5.8254709232298668E-2</v>
      </c>
      <c r="AR118" s="31">
        <v>-1.7665988552118365E-2</v>
      </c>
      <c r="AS118" s="31">
        <v>0.10420967273639528</v>
      </c>
      <c r="AT118" s="31">
        <v>0.24795080623281887</v>
      </c>
      <c r="AU118" s="51">
        <v>1</v>
      </c>
      <c r="AV118" s="31">
        <v>0.30965095952813321</v>
      </c>
      <c r="AW118" s="31">
        <v>0.19368330884500362</v>
      </c>
      <c r="AX118" s="31">
        <v>0.1577806794246209</v>
      </c>
      <c r="AY118" s="31">
        <v>0.11102598511872437</v>
      </c>
      <c r="AZ118" s="31">
        <v>0.15701517124863704</v>
      </c>
      <c r="BA118" s="31">
        <v>9.3046283925192166E-2</v>
      </c>
      <c r="BB118" s="31">
        <v>0.13801695218085697</v>
      </c>
      <c r="BC118" s="31">
        <v>0.13921052296837633</v>
      </c>
      <c r="BD118" s="31">
        <v>0.13436936890135928</v>
      </c>
      <c r="BE118" s="31">
        <v>-0.14763925042684317</v>
      </c>
      <c r="BF118" s="31">
        <v>0.13435856593869069</v>
      </c>
      <c r="BG118" s="31">
        <v>0.21779639526051914</v>
      </c>
    </row>
    <row r="119" spans="2:59" ht="13.15" x14ac:dyDescent="0.4">
      <c r="B119" s="6" t="s">
        <v>47</v>
      </c>
      <c r="C119" s="31">
        <v>4.1529592087204822E-3</v>
      </c>
      <c r="D119" s="31">
        <v>1.9545931263341861E-2</v>
      </c>
      <c r="E119" s="31">
        <v>4.9714020508285557E-2</v>
      </c>
      <c r="F119" s="31">
        <v>-3.3709184995955488E-2</v>
      </c>
      <c r="G119" s="31">
        <v>7.2949574838015909E-4</v>
      </c>
      <c r="H119" s="31">
        <v>-0.11929190432820072</v>
      </c>
      <c r="I119" s="31">
        <v>-0.10536399943466439</v>
      </c>
      <c r="J119" s="31">
        <v>0.21054857997752471</v>
      </c>
      <c r="K119" s="31">
        <v>0.14029173802514081</v>
      </c>
      <c r="L119" s="31">
        <v>0.12196330574004123</v>
      </c>
      <c r="M119" s="31">
        <v>-4.8892451789592393E-3</v>
      </c>
      <c r="N119" s="31">
        <v>-9.7320762740401134E-2</v>
      </c>
      <c r="O119" s="31">
        <v>0.12693830349883531</v>
      </c>
      <c r="P119" s="31">
        <v>5.4092692385525429E-2</v>
      </c>
      <c r="Q119" s="31">
        <v>1.1097376255171388E-4</v>
      </c>
      <c r="R119" s="31">
        <v>0.11738333165826116</v>
      </c>
      <c r="S119" s="31">
        <v>9.0782687968215273E-2</v>
      </c>
      <c r="T119" s="31">
        <v>6.4419577832169703E-3</v>
      </c>
      <c r="U119" s="31">
        <v>7.503367405534761E-2</v>
      </c>
      <c r="V119" s="31">
        <v>0.22587193657233018</v>
      </c>
      <c r="W119" s="31">
        <v>0.20530533573888535</v>
      </c>
      <c r="X119" s="31">
        <v>0.15088563800257102</v>
      </c>
      <c r="Y119" s="31">
        <v>0.20251797466052349</v>
      </c>
      <c r="Z119" s="31">
        <v>0.2176967087911594</v>
      </c>
      <c r="AA119" s="31">
        <v>7.1482207274743484E-2</v>
      </c>
      <c r="AB119" s="31">
        <v>0.22752711901832248</v>
      </c>
      <c r="AC119" s="31">
        <v>0.10751877028164028</v>
      </c>
      <c r="AD119" s="31">
        <v>0.18957082429810987</v>
      </c>
      <c r="AE119" s="31">
        <v>0.27873455805138064</v>
      </c>
      <c r="AF119" s="31">
        <v>0.24835511628782608</v>
      </c>
      <c r="AG119" s="31">
        <v>0.11310457898981395</v>
      </c>
      <c r="AH119" s="31">
        <v>9.8510353649718871E-2</v>
      </c>
      <c r="AI119" s="31">
        <v>0.21096072912848179</v>
      </c>
      <c r="AJ119" s="31">
        <v>0.39326908744875044</v>
      </c>
      <c r="AK119" s="31">
        <v>0.11644587226707476</v>
      </c>
      <c r="AL119" s="31">
        <v>0.13968869018411617</v>
      </c>
      <c r="AM119" s="31">
        <v>0.14742972355078579</v>
      </c>
      <c r="AN119" s="31">
        <v>0.14064643456913958</v>
      </c>
      <c r="AO119" s="31">
        <v>0.17568298925793549</v>
      </c>
      <c r="AP119" s="31">
        <v>0.19757328854154704</v>
      </c>
      <c r="AQ119" s="31">
        <v>0.22211151358162529</v>
      </c>
      <c r="AR119" s="31">
        <v>8.6313569794037773E-2</v>
      </c>
      <c r="AS119" s="31">
        <v>0.19030442861204486</v>
      </c>
      <c r="AT119" s="31">
        <v>0.15808028622521603</v>
      </c>
      <c r="AU119" s="31">
        <v>0.30965095952813321</v>
      </c>
      <c r="AV119" s="51">
        <v>1</v>
      </c>
      <c r="AW119" s="31">
        <v>0.38567591270747792</v>
      </c>
      <c r="AX119" s="31">
        <v>0.2911869742355403</v>
      </c>
      <c r="AY119" s="31">
        <v>0.21996579304414793</v>
      </c>
      <c r="AZ119" s="31">
        <v>0.24842046174081617</v>
      </c>
      <c r="BA119" s="31">
        <v>0.23502026757457431</v>
      </c>
      <c r="BB119" s="31">
        <v>0.19332842588888521</v>
      </c>
      <c r="BC119" s="31">
        <v>0.22255437231826197</v>
      </c>
      <c r="BD119" s="31">
        <v>0.11963835288178735</v>
      </c>
      <c r="BE119" s="31">
        <v>0.10779349159057905</v>
      </c>
      <c r="BF119" s="31">
        <v>0.37056246025065825</v>
      </c>
      <c r="BG119" s="31">
        <v>0.46519056077492887</v>
      </c>
    </row>
    <row r="120" spans="2:59" ht="13.15" x14ac:dyDescent="0.4">
      <c r="B120" s="6" t="s">
        <v>48</v>
      </c>
      <c r="C120" s="31">
        <v>3.7045691858924749E-2</v>
      </c>
      <c r="D120" s="31">
        <v>5.621303754880954E-2</v>
      </c>
      <c r="E120" s="31">
        <v>3.264162090718032E-2</v>
      </c>
      <c r="F120" s="31">
        <v>-7.0922544594304887E-2</v>
      </c>
      <c r="G120" s="31">
        <v>2.7943106735944457E-2</v>
      </c>
      <c r="H120" s="31">
        <v>-6.0496736298419847E-2</v>
      </c>
      <c r="I120" s="31">
        <v>-0.1747940437344398</v>
      </c>
      <c r="J120" s="31">
        <v>0.18141161022574162</v>
      </c>
      <c r="K120" s="31">
        <v>0.23414335076910101</v>
      </c>
      <c r="L120" s="31">
        <v>0.14189402091567144</v>
      </c>
      <c r="M120" s="31">
        <v>-6.728357009391428E-2</v>
      </c>
      <c r="N120" s="31">
        <v>-0.11436604839958119</v>
      </c>
      <c r="O120" s="31">
        <v>0.20218898956856052</v>
      </c>
      <c r="P120" s="31">
        <v>6.5488623012874156E-2</v>
      </c>
      <c r="Q120" s="31">
        <v>7.1735445153614755E-2</v>
      </c>
      <c r="R120" s="31">
        <v>0.1014263922761275</v>
      </c>
      <c r="S120" s="31">
        <v>0.14577941466334676</v>
      </c>
      <c r="T120" s="31">
        <v>-9.0458766530276055E-3</v>
      </c>
      <c r="U120" s="31">
        <v>0.1167279723849694</v>
      </c>
      <c r="V120" s="31">
        <v>0.20642545307858093</v>
      </c>
      <c r="W120" s="31">
        <v>0.25171292171438531</v>
      </c>
      <c r="X120" s="31">
        <v>7.658773432051208E-2</v>
      </c>
      <c r="Y120" s="31">
        <v>0.29052832181864297</v>
      </c>
      <c r="Z120" s="31">
        <v>0.3248266486552262</v>
      </c>
      <c r="AA120" s="31">
        <v>0.18615251831409538</v>
      </c>
      <c r="AB120" s="31">
        <v>0.23919047353943002</v>
      </c>
      <c r="AC120" s="31">
        <v>9.4750388753278222E-2</v>
      </c>
      <c r="AD120" s="31">
        <v>0.13974272127073875</v>
      </c>
      <c r="AE120" s="31">
        <v>0.21554673515132394</v>
      </c>
      <c r="AF120" s="31">
        <v>0.25493853525881616</v>
      </c>
      <c r="AG120" s="31">
        <v>0.15582940964032121</v>
      </c>
      <c r="AH120" s="31">
        <v>0.16895799161671463</v>
      </c>
      <c r="AI120" s="31">
        <v>0.24729203528128818</v>
      </c>
      <c r="AJ120" s="31">
        <v>0.25449073466166705</v>
      </c>
      <c r="AK120" s="31">
        <v>0.13268044975864354</v>
      </c>
      <c r="AL120" s="31">
        <v>0.31095315486464786</v>
      </c>
      <c r="AM120" s="31">
        <v>0.22980959446754351</v>
      </c>
      <c r="AN120" s="31">
        <v>0.19328047223948772</v>
      </c>
      <c r="AO120" s="31">
        <v>0.19250382090066301</v>
      </c>
      <c r="AP120" s="31">
        <v>0.22855958493328873</v>
      </c>
      <c r="AQ120" s="31">
        <v>0.24707934649391439</v>
      </c>
      <c r="AR120" s="31">
        <v>0.14165418412752229</v>
      </c>
      <c r="AS120" s="31">
        <v>0.19452361421306022</v>
      </c>
      <c r="AT120" s="31">
        <v>0.23225706269872132</v>
      </c>
      <c r="AU120" s="31">
        <v>0.19368330884500362</v>
      </c>
      <c r="AV120" s="31">
        <v>0.38567591270747792</v>
      </c>
      <c r="AW120" s="51">
        <v>1</v>
      </c>
      <c r="AX120" s="31">
        <v>0.52733471333916859</v>
      </c>
      <c r="AY120" s="31">
        <v>0.42587392424433851</v>
      </c>
      <c r="AZ120" s="31">
        <v>0.47968792581972491</v>
      </c>
      <c r="BA120" s="31">
        <v>0.51409854480319261</v>
      </c>
      <c r="BB120" s="31">
        <v>0.34877488820511338</v>
      </c>
      <c r="BC120" s="31">
        <v>0.32469481438692965</v>
      </c>
      <c r="BD120" s="31">
        <v>7.78294284231109E-2</v>
      </c>
      <c r="BE120" s="31">
        <v>0.14773293662401391</v>
      </c>
      <c r="BF120" s="31">
        <v>0.42657502167296063</v>
      </c>
      <c r="BG120" s="31">
        <v>0.69166642583985238</v>
      </c>
    </row>
    <row r="121" spans="2:59" ht="13.15" x14ac:dyDescent="0.4">
      <c r="B121" s="6" t="s">
        <v>49</v>
      </c>
      <c r="C121" s="31">
        <v>9.0480302716589106E-2</v>
      </c>
      <c r="D121" s="31">
        <v>9.9754037722305094E-2</v>
      </c>
      <c r="E121" s="31">
        <v>0.11100153128520006</v>
      </c>
      <c r="F121" s="31">
        <v>-4.2912503301084579E-2</v>
      </c>
      <c r="G121" s="31">
        <v>6.0846929276216861E-3</v>
      </c>
      <c r="H121" s="31">
        <v>3.434428197556675E-2</v>
      </c>
      <c r="I121" s="31">
        <v>-0.12805719862284307</v>
      </c>
      <c r="J121" s="31">
        <v>0.12361163889825509</v>
      </c>
      <c r="K121" s="31">
        <v>0.21765836311513401</v>
      </c>
      <c r="L121" s="31">
        <v>0.13365782873832566</v>
      </c>
      <c r="M121" s="31">
        <v>6.9563550537685676E-2</v>
      </c>
      <c r="N121" s="31">
        <v>-0.17291426496422571</v>
      </c>
      <c r="O121" s="31">
        <v>0.23655314343149805</v>
      </c>
      <c r="P121" s="31">
        <v>5.7117292604386929E-2</v>
      </c>
      <c r="Q121" s="31">
        <v>0.11052576315118222</v>
      </c>
      <c r="R121" s="31">
        <v>0.10500510521407178</v>
      </c>
      <c r="S121" s="31">
        <v>9.4388114550169835E-2</v>
      </c>
      <c r="T121" s="31">
        <v>-5.7245041735641558E-2</v>
      </c>
      <c r="U121" s="31">
        <v>5.6671151660577374E-2</v>
      </c>
      <c r="V121" s="31">
        <v>0.17925333475219732</v>
      </c>
      <c r="W121" s="31">
        <v>0.20802739214859345</v>
      </c>
      <c r="X121" s="31">
        <v>3.5197634175203406E-2</v>
      </c>
      <c r="Y121" s="31">
        <v>0.25772866521446069</v>
      </c>
      <c r="Z121" s="31">
        <v>0.28394868118498467</v>
      </c>
      <c r="AA121" s="31">
        <v>0.17380581204926032</v>
      </c>
      <c r="AB121" s="31">
        <v>0.18642020182741076</v>
      </c>
      <c r="AC121" s="31">
        <v>2.7827302616289652E-3</v>
      </c>
      <c r="AD121" s="31">
        <v>3.6447405306724141E-2</v>
      </c>
      <c r="AE121" s="31">
        <v>0.17176565356246251</v>
      </c>
      <c r="AF121" s="31">
        <v>0.12234736077667611</v>
      </c>
      <c r="AG121" s="31">
        <v>0.15905483352558705</v>
      </c>
      <c r="AH121" s="31">
        <v>0.14235324409132472</v>
      </c>
      <c r="AI121" s="31">
        <v>0.28038616643320957</v>
      </c>
      <c r="AJ121" s="31">
        <v>0.19647982281931711</v>
      </c>
      <c r="AK121" s="31">
        <v>7.4189380619998468E-2</v>
      </c>
      <c r="AL121" s="31">
        <v>0.23729490530164743</v>
      </c>
      <c r="AM121" s="31">
        <v>0.18496205027195523</v>
      </c>
      <c r="AN121" s="31">
        <v>0.2586090660491821</v>
      </c>
      <c r="AO121" s="31">
        <v>0.14614308281359337</v>
      </c>
      <c r="AP121" s="31">
        <v>0.16273082496523064</v>
      </c>
      <c r="AQ121" s="31">
        <v>0.25228916703946036</v>
      </c>
      <c r="AR121" s="31">
        <v>0.10041966434536063</v>
      </c>
      <c r="AS121" s="31">
        <v>0.16101146727066065</v>
      </c>
      <c r="AT121" s="31">
        <v>0.15028707773355771</v>
      </c>
      <c r="AU121" s="31">
        <v>0.1577806794246209</v>
      </c>
      <c r="AV121" s="31">
        <v>0.2911869742355403</v>
      </c>
      <c r="AW121" s="31">
        <v>0.52733471333916859</v>
      </c>
      <c r="AX121" s="51">
        <v>1</v>
      </c>
      <c r="AY121" s="31">
        <v>0.68520140640005645</v>
      </c>
      <c r="AZ121" s="31">
        <v>0.74214751452923933</v>
      </c>
      <c r="BA121" s="31">
        <v>0.59031223161992552</v>
      </c>
      <c r="BB121" s="31">
        <v>0.6683755941538837</v>
      </c>
      <c r="BC121" s="31">
        <v>0.40274145045051335</v>
      </c>
      <c r="BD121" s="31">
        <v>9.3325837972216955E-2</v>
      </c>
      <c r="BE121" s="31">
        <v>0.18135620938591859</v>
      </c>
      <c r="BF121" s="31">
        <v>0.34683349915345413</v>
      </c>
      <c r="BG121" s="31">
        <v>0.85402748326360112</v>
      </c>
    </row>
    <row r="122" spans="2:59" ht="13.15" x14ac:dyDescent="0.4">
      <c r="B122" s="6" t="s">
        <v>50</v>
      </c>
      <c r="C122" s="31">
        <v>3.7615036604633688E-2</v>
      </c>
      <c r="D122" s="31">
        <v>2.477408518960756E-2</v>
      </c>
      <c r="E122" s="31">
        <v>0.16543276463538725</v>
      </c>
      <c r="F122" s="31">
        <v>-2.0946215051950216E-2</v>
      </c>
      <c r="G122" s="31">
        <v>4.1808934285557618E-2</v>
      </c>
      <c r="H122" s="31">
        <v>3.7250832412034925E-2</v>
      </c>
      <c r="I122" s="31">
        <v>-0.10321796611563409</v>
      </c>
      <c r="J122" s="31">
        <v>3.011851805881505E-2</v>
      </c>
      <c r="K122" s="31">
        <v>0.16469412069189998</v>
      </c>
      <c r="L122" s="31">
        <v>7.9814888021945946E-2</v>
      </c>
      <c r="M122" s="31">
        <v>8.2479184401367131E-2</v>
      </c>
      <c r="N122" s="31">
        <v>-0.13291649824734733</v>
      </c>
      <c r="O122" s="31">
        <v>0.17046344129653551</v>
      </c>
      <c r="P122" s="31">
        <v>8.8527753251500155E-2</v>
      </c>
      <c r="Q122" s="31">
        <v>7.7527196442087054E-2</v>
      </c>
      <c r="R122" s="31">
        <v>0.12423867151476706</v>
      </c>
      <c r="S122" s="31">
        <v>0.11493842479752463</v>
      </c>
      <c r="T122" s="31">
        <v>-2.6588395182146677E-2</v>
      </c>
      <c r="U122" s="31">
        <v>3.9343263402185913E-2</v>
      </c>
      <c r="V122" s="31">
        <v>0.214347645112973</v>
      </c>
      <c r="W122" s="31">
        <v>0.15765148731391496</v>
      </c>
      <c r="X122" s="31">
        <v>9.1002034864147929E-2</v>
      </c>
      <c r="Y122" s="31">
        <v>0.26892572003160503</v>
      </c>
      <c r="Z122" s="31">
        <v>0.32753955464287027</v>
      </c>
      <c r="AA122" s="31">
        <v>0.1707010566520209</v>
      </c>
      <c r="AB122" s="31">
        <v>0.20010672375255067</v>
      </c>
      <c r="AC122" s="31">
        <v>7.6057744543643974E-2</v>
      </c>
      <c r="AD122" s="31">
        <v>6.631687968912639E-2</v>
      </c>
      <c r="AE122" s="31">
        <v>0.19474151137190596</v>
      </c>
      <c r="AF122" s="31">
        <v>8.6609004669980838E-2</v>
      </c>
      <c r="AG122" s="31">
        <v>0.19216099303380166</v>
      </c>
      <c r="AH122" s="31">
        <v>0.141562584612483</v>
      </c>
      <c r="AI122" s="31">
        <v>0.24462562601174295</v>
      </c>
      <c r="AJ122" s="31">
        <v>0.19568599003611969</v>
      </c>
      <c r="AK122" s="31">
        <v>7.5654775614512865E-2</v>
      </c>
      <c r="AL122" s="31">
        <v>0.18833167283543514</v>
      </c>
      <c r="AM122" s="31">
        <v>0.19199358496002142</v>
      </c>
      <c r="AN122" s="31">
        <v>0.19239445060489027</v>
      </c>
      <c r="AO122" s="31">
        <v>0.15949939511613243</v>
      </c>
      <c r="AP122" s="31">
        <v>0.17618537909616797</v>
      </c>
      <c r="AQ122" s="31">
        <v>0.16974314081734226</v>
      </c>
      <c r="AR122" s="31">
        <v>3.01174249832734E-2</v>
      </c>
      <c r="AS122" s="31">
        <v>0.14129456588615977</v>
      </c>
      <c r="AT122" s="31">
        <v>0.13868015372825346</v>
      </c>
      <c r="AU122" s="31">
        <v>0.11102598511872437</v>
      </c>
      <c r="AV122" s="31">
        <v>0.21996579304414793</v>
      </c>
      <c r="AW122" s="31">
        <v>0.42587392424433851</v>
      </c>
      <c r="AX122" s="31">
        <v>0.68520140640005645</v>
      </c>
      <c r="AY122" s="51">
        <v>1</v>
      </c>
      <c r="AZ122" s="31">
        <v>0.6837527789688872</v>
      </c>
      <c r="BA122" s="31">
        <v>0.59029108155584131</v>
      </c>
      <c r="BB122" s="31">
        <v>0.63119958182329083</v>
      </c>
      <c r="BC122" s="31">
        <v>0.34719611002514833</v>
      </c>
      <c r="BD122" s="31">
        <v>6.5481624459012483E-2</v>
      </c>
      <c r="BE122" s="31">
        <v>0.15538477108844603</v>
      </c>
      <c r="BF122" s="31">
        <v>0.33818555820302726</v>
      </c>
      <c r="BG122" s="31">
        <v>0.80629417664549885</v>
      </c>
    </row>
    <row r="123" spans="2:59" ht="13.15" x14ac:dyDescent="0.4">
      <c r="B123" s="6" t="s">
        <v>51</v>
      </c>
      <c r="C123" s="31">
        <v>8.0232536112867778E-2</v>
      </c>
      <c r="D123" s="31">
        <v>7.2340577533658773E-2</v>
      </c>
      <c r="E123" s="31">
        <v>0.1578116471807986</v>
      </c>
      <c r="F123" s="31">
        <v>1.1289615523006575E-2</v>
      </c>
      <c r="G123" s="31">
        <v>2.0961026706292317E-2</v>
      </c>
      <c r="H123" s="31">
        <v>6.9703741721339918E-2</v>
      </c>
      <c r="I123" s="31">
        <v>-9.5011450843626652E-2</v>
      </c>
      <c r="J123" s="31">
        <v>4.778676251612117E-2</v>
      </c>
      <c r="K123" s="31">
        <v>0.15847234496978635</v>
      </c>
      <c r="L123" s="31">
        <v>9.7290999403873646E-2</v>
      </c>
      <c r="M123" s="31">
        <v>7.2544947902022913E-2</v>
      </c>
      <c r="N123" s="31">
        <v>-7.3838572622638765E-2</v>
      </c>
      <c r="O123" s="31">
        <v>0.14610851773111019</v>
      </c>
      <c r="P123" s="31">
        <v>4.8346303562102795E-2</v>
      </c>
      <c r="Q123" s="31">
        <v>6.4445006786525927E-2</v>
      </c>
      <c r="R123" s="31">
        <v>7.0848818205811959E-2</v>
      </c>
      <c r="S123" s="31">
        <v>5.4366086975830875E-2</v>
      </c>
      <c r="T123" s="31">
        <v>-3.0734973731165569E-3</v>
      </c>
      <c r="U123" s="31">
        <v>7.3235063602381509E-2</v>
      </c>
      <c r="V123" s="31">
        <v>0.18836665546157072</v>
      </c>
      <c r="W123" s="31">
        <v>0.1442839467375131</v>
      </c>
      <c r="X123" s="31">
        <v>4.2503477995247979E-2</v>
      </c>
      <c r="Y123" s="31">
        <v>0.24296398458491153</v>
      </c>
      <c r="Z123" s="31">
        <v>0.25007087894098134</v>
      </c>
      <c r="AA123" s="31">
        <v>0.12437018853558103</v>
      </c>
      <c r="AB123" s="31">
        <v>0.19530506541972559</v>
      </c>
      <c r="AC123" s="31">
        <v>4.5750431054458258E-2</v>
      </c>
      <c r="AD123" s="31">
        <v>4.7269858440309648E-2</v>
      </c>
      <c r="AE123" s="31">
        <v>0.16028396889391153</v>
      </c>
      <c r="AF123" s="31">
        <v>0.11045844694979005</v>
      </c>
      <c r="AG123" s="31">
        <v>0.14261162057868351</v>
      </c>
      <c r="AH123" s="31">
        <v>0.11665457805183777</v>
      </c>
      <c r="AI123" s="31">
        <v>0.26062144240861962</v>
      </c>
      <c r="AJ123" s="31">
        <v>0.16511207514622278</v>
      </c>
      <c r="AK123" s="31">
        <v>4.7796598767236666E-2</v>
      </c>
      <c r="AL123" s="31">
        <v>0.14978749437910885</v>
      </c>
      <c r="AM123" s="31">
        <v>0.14498377032649726</v>
      </c>
      <c r="AN123" s="31">
        <v>0.17922852803499656</v>
      </c>
      <c r="AO123" s="31">
        <v>0.10228676535200905</v>
      </c>
      <c r="AP123" s="31">
        <v>0.18428636551903468</v>
      </c>
      <c r="AQ123" s="31">
        <v>0.15892515269338539</v>
      </c>
      <c r="AR123" s="31">
        <v>5.3677124179465088E-2</v>
      </c>
      <c r="AS123" s="31">
        <v>0.13379736514421087</v>
      </c>
      <c r="AT123" s="31">
        <v>8.3862298689676359E-2</v>
      </c>
      <c r="AU123" s="31">
        <v>0.15701517124863704</v>
      </c>
      <c r="AV123" s="31">
        <v>0.24842046174081617</v>
      </c>
      <c r="AW123" s="31">
        <v>0.47968792581972491</v>
      </c>
      <c r="AX123" s="31">
        <v>0.74214751452923933</v>
      </c>
      <c r="AY123" s="31">
        <v>0.6837527789688872</v>
      </c>
      <c r="AZ123" s="51">
        <v>1</v>
      </c>
      <c r="BA123" s="31">
        <v>0.6690265248386732</v>
      </c>
      <c r="BB123" s="31">
        <v>0.67962251784710181</v>
      </c>
      <c r="BC123" s="31">
        <v>0.36502387798187597</v>
      </c>
      <c r="BD123" s="31">
        <v>0.11596488160610223</v>
      </c>
      <c r="BE123" s="31">
        <v>0.11457339307171441</v>
      </c>
      <c r="BF123" s="31">
        <v>0.29178088898100446</v>
      </c>
      <c r="BG123" s="31">
        <v>0.85300799738572064</v>
      </c>
    </row>
    <row r="124" spans="2:59" ht="13.15" x14ac:dyDescent="0.4">
      <c r="B124" s="6" t="s">
        <v>52</v>
      </c>
      <c r="C124" s="31">
        <v>3.5774473452335541E-3</v>
      </c>
      <c r="D124" s="31">
        <v>-1.0422764245175459E-2</v>
      </c>
      <c r="E124" s="31">
        <v>9.7927801304621281E-2</v>
      </c>
      <c r="F124" s="31">
        <v>-0.11618358177331713</v>
      </c>
      <c r="G124" s="31">
        <v>3.058305537668048E-2</v>
      </c>
      <c r="H124" s="31">
        <v>7.5930160153036469E-2</v>
      </c>
      <c r="I124" s="31">
        <v>-9.3031352171067117E-2</v>
      </c>
      <c r="J124" s="31">
        <v>0.12706481339464451</v>
      </c>
      <c r="K124" s="31">
        <v>0.23294829109447895</v>
      </c>
      <c r="L124" s="31">
        <v>0.21239260672155855</v>
      </c>
      <c r="M124" s="31">
        <v>0.14866621548677553</v>
      </c>
      <c r="N124" s="31">
        <v>-0.16932929604792146</v>
      </c>
      <c r="O124" s="31">
        <v>0.24921148238322668</v>
      </c>
      <c r="P124" s="31">
        <v>0.16302292630513485</v>
      </c>
      <c r="Q124" s="31">
        <v>0.18009469008019</v>
      </c>
      <c r="R124" s="31">
        <v>0.21870184052484412</v>
      </c>
      <c r="S124" s="31">
        <v>0.22407599641545545</v>
      </c>
      <c r="T124" s="31">
        <v>-5.1583050811598447E-2</v>
      </c>
      <c r="U124" s="31">
        <v>0.11400051840938671</v>
      </c>
      <c r="V124" s="31">
        <v>0.29088366694283507</v>
      </c>
      <c r="W124" s="31">
        <v>0.26032106435534319</v>
      </c>
      <c r="X124" s="31">
        <v>0.14362497362738166</v>
      </c>
      <c r="Y124" s="31">
        <v>0.24978792663442947</v>
      </c>
      <c r="Z124" s="31">
        <v>0.29519602061749839</v>
      </c>
      <c r="AA124" s="31">
        <v>0.19630468940547099</v>
      </c>
      <c r="AB124" s="31">
        <v>0.29850732505501232</v>
      </c>
      <c r="AC124" s="31">
        <v>0.12497142308927943</v>
      </c>
      <c r="AD124" s="31">
        <v>0.1290499648464602</v>
      </c>
      <c r="AE124" s="31">
        <v>0.244356970658482</v>
      </c>
      <c r="AF124" s="31">
        <v>0.25073337092259196</v>
      </c>
      <c r="AG124" s="31">
        <v>0.11425877131586513</v>
      </c>
      <c r="AH124" s="31">
        <v>0.15707921011750967</v>
      </c>
      <c r="AI124" s="31">
        <v>0.29080063560351477</v>
      </c>
      <c r="AJ124" s="31">
        <v>0.22375103821079129</v>
      </c>
      <c r="AK124" s="31">
        <v>0.12357548349640038</v>
      </c>
      <c r="AL124" s="31">
        <v>0.24860998351657862</v>
      </c>
      <c r="AM124" s="31">
        <v>0.23249310014563335</v>
      </c>
      <c r="AN124" s="31">
        <v>0.21636228357619272</v>
      </c>
      <c r="AO124" s="31">
        <v>0.18831721512881194</v>
      </c>
      <c r="AP124" s="31">
        <v>0.2992001190408376</v>
      </c>
      <c r="AQ124" s="31">
        <v>0.26197005269523382</v>
      </c>
      <c r="AR124" s="31">
        <v>0.10096646006620953</v>
      </c>
      <c r="AS124" s="31">
        <v>0.15419182584884955</v>
      </c>
      <c r="AT124" s="31">
        <v>0.14091858419232586</v>
      </c>
      <c r="AU124" s="31">
        <v>9.3046283925192166E-2</v>
      </c>
      <c r="AV124" s="31">
        <v>0.23502026757457431</v>
      </c>
      <c r="AW124" s="31">
        <v>0.51409854480319261</v>
      </c>
      <c r="AX124" s="31">
        <v>0.59031223161992552</v>
      </c>
      <c r="AY124" s="31">
        <v>0.59029108155584131</v>
      </c>
      <c r="AZ124" s="31">
        <v>0.6690265248386732</v>
      </c>
      <c r="BA124" s="51">
        <v>1</v>
      </c>
      <c r="BB124" s="31">
        <v>0.5050200546242809</v>
      </c>
      <c r="BC124" s="31">
        <v>0.3820794655936201</v>
      </c>
      <c r="BD124" s="31">
        <v>8.3107087926189441E-2</v>
      </c>
      <c r="BE124" s="31">
        <v>0.27144906031088495</v>
      </c>
      <c r="BF124" s="31">
        <v>0.43665892116637151</v>
      </c>
      <c r="BG124" s="31">
        <v>0.78292667893224255</v>
      </c>
    </row>
    <row r="125" spans="2:59" ht="13.15" x14ac:dyDescent="0.4">
      <c r="B125" s="6" t="s">
        <v>53</v>
      </c>
      <c r="C125" s="31">
        <v>-6.3795520957366314E-3</v>
      </c>
      <c r="D125" s="31">
        <v>9.0560551732586751E-3</v>
      </c>
      <c r="E125" s="31">
        <v>0.12285882549582959</v>
      </c>
      <c r="F125" s="31">
        <v>6.5541753781729412E-2</v>
      </c>
      <c r="G125" s="31">
        <v>-1.0635486640807107E-3</v>
      </c>
      <c r="H125" s="31">
        <v>5.3589501790795725E-2</v>
      </c>
      <c r="I125" s="31">
        <v>-9.5845388368497139E-2</v>
      </c>
      <c r="J125" s="31">
        <v>3.3772463911505821E-4</v>
      </c>
      <c r="K125" s="31">
        <v>3.1870474709093634E-2</v>
      </c>
      <c r="L125" s="31">
        <v>1.4286580972818541E-2</v>
      </c>
      <c r="M125" s="31">
        <v>0.10135283821301871</v>
      </c>
      <c r="N125" s="31">
        <v>-6.5414288925582056E-2</v>
      </c>
      <c r="O125" s="31">
        <v>8.9695028478852398E-2</v>
      </c>
      <c r="P125" s="31">
        <v>4.9319557088186632E-2</v>
      </c>
      <c r="Q125" s="31">
        <v>7.6285663228845488E-2</v>
      </c>
      <c r="R125" s="31">
        <v>7.0623886824932341E-2</v>
      </c>
      <c r="S125" s="31">
        <v>5.3704419402505088E-2</v>
      </c>
      <c r="T125" s="31">
        <v>5.4135449393539039E-3</v>
      </c>
      <c r="U125" s="31">
        <v>6.4464370602142856E-2</v>
      </c>
      <c r="V125" s="31">
        <v>0.19834104770655053</v>
      </c>
      <c r="W125" s="31">
        <v>0.11342918339509198</v>
      </c>
      <c r="X125" s="31">
        <v>5.0182588392015011E-2</v>
      </c>
      <c r="Y125" s="31">
        <v>0.19541096177826334</v>
      </c>
      <c r="Z125" s="31">
        <v>0.20819133164295012</v>
      </c>
      <c r="AA125" s="31">
        <v>5.5435663150728579E-2</v>
      </c>
      <c r="AB125" s="31">
        <v>0.16059934409914522</v>
      </c>
      <c r="AC125" s="31">
        <v>1.8564588522039231E-2</v>
      </c>
      <c r="AD125" s="31">
        <v>6.2356446345682451E-2</v>
      </c>
      <c r="AE125" s="31">
        <v>8.430608152750961E-2</v>
      </c>
      <c r="AF125" s="31">
        <v>4.8262959178463564E-2</v>
      </c>
      <c r="AG125" s="31">
        <v>0.15685577784472698</v>
      </c>
      <c r="AH125" s="31">
        <v>0.10250720613186931</v>
      </c>
      <c r="AI125" s="31">
        <v>0.22351734942851448</v>
      </c>
      <c r="AJ125" s="31">
        <v>0.14809797205512168</v>
      </c>
      <c r="AK125" s="31">
        <v>-2.4988820725598472E-2</v>
      </c>
      <c r="AL125" s="31">
        <v>0.156756688878674</v>
      </c>
      <c r="AM125" s="31">
        <v>5.4864020385157128E-2</v>
      </c>
      <c r="AN125" s="31">
        <v>0.19663110561751945</v>
      </c>
      <c r="AO125" s="31">
        <v>0.11317283804527224</v>
      </c>
      <c r="AP125" s="31">
        <v>0.12648783072257549</v>
      </c>
      <c r="AQ125" s="31">
        <v>0.18105953781980502</v>
      </c>
      <c r="AR125" s="31">
        <v>9.3307499411910994E-2</v>
      </c>
      <c r="AS125" s="31">
        <v>0.18761178726460259</v>
      </c>
      <c r="AT125" s="31">
        <v>3.885597828697368E-2</v>
      </c>
      <c r="AU125" s="31">
        <v>0.13801695218085697</v>
      </c>
      <c r="AV125" s="31">
        <v>0.19332842588888521</v>
      </c>
      <c r="AW125" s="31">
        <v>0.34877488820511338</v>
      </c>
      <c r="AX125" s="31">
        <v>0.6683755941538837</v>
      </c>
      <c r="AY125" s="31">
        <v>0.63119958182329083</v>
      </c>
      <c r="AZ125" s="31">
        <v>0.67962251784710181</v>
      </c>
      <c r="BA125" s="31">
        <v>0.5050200546242809</v>
      </c>
      <c r="BB125" s="51">
        <v>1</v>
      </c>
      <c r="BC125" s="31">
        <v>0.4137285128586185</v>
      </c>
      <c r="BD125" s="31">
        <v>0.13361204314869016</v>
      </c>
      <c r="BE125" s="31">
        <v>8.1126750104029352E-2</v>
      </c>
      <c r="BF125" s="31">
        <v>0.25089471585384976</v>
      </c>
      <c r="BG125" s="31">
        <v>0.77287096352758167</v>
      </c>
    </row>
    <row r="126" spans="2:59" ht="13.15" x14ac:dyDescent="0.4">
      <c r="B126" s="6" t="s">
        <v>54</v>
      </c>
      <c r="C126" s="31">
        <v>5.1230455848056751E-2</v>
      </c>
      <c r="D126" s="31">
        <v>2.4323508067283867E-2</v>
      </c>
      <c r="E126" s="31">
        <v>0.12074281523746128</v>
      </c>
      <c r="F126" s="31">
        <v>-1.3775321942506394E-2</v>
      </c>
      <c r="G126" s="31">
        <v>7.1237575223003904E-2</v>
      </c>
      <c r="H126" s="31">
        <v>-2.0700486788328271E-2</v>
      </c>
      <c r="I126" s="31">
        <v>-2.3679988932291725E-2</v>
      </c>
      <c r="J126" s="31">
        <v>9.992982312920784E-2</v>
      </c>
      <c r="K126" s="31">
        <v>0.12101720017354037</v>
      </c>
      <c r="L126" s="31">
        <v>0.1164424031467898</v>
      </c>
      <c r="M126" s="31">
        <v>0.15933384859827024</v>
      </c>
      <c r="N126" s="31">
        <v>-0.11218810837103946</v>
      </c>
      <c r="O126" s="31">
        <v>5.4066347496982976E-2</v>
      </c>
      <c r="P126" s="31">
        <v>0.11786972042335968</v>
      </c>
      <c r="Q126" s="31">
        <v>0.12522385517300655</v>
      </c>
      <c r="R126" s="31">
        <v>0.19003749225865049</v>
      </c>
      <c r="S126" s="31">
        <v>0.12666008911988544</v>
      </c>
      <c r="T126" s="31">
        <v>4.1968996764364438E-3</v>
      </c>
      <c r="U126" s="31">
        <v>9.8952955155723804E-2</v>
      </c>
      <c r="V126" s="31">
        <v>0.12526233801611181</v>
      </c>
      <c r="W126" s="31">
        <v>0.13505408963607371</v>
      </c>
      <c r="X126" s="31">
        <v>1.2025211789693045E-2</v>
      </c>
      <c r="Y126" s="31">
        <v>0.18187696537032738</v>
      </c>
      <c r="Z126" s="31">
        <v>0.1654420286430171</v>
      </c>
      <c r="AA126" s="31">
        <v>0.11271178180767796</v>
      </c>
      <c r="AB126" s="31">
        <v>0.18910102201226339</v>
      </c>
      <c r="AC126" s="31">
        <v>4.1828637751212761E-2</v>
      </c>
      <c r="AD126" s="31">
        <v>6.8036256667863601E-2</v>
      </c>
      <c r="AE126" s="31">
        <v>0.18675258984539733</v>
      </c>
      <c r="AF126" s="31">
        <v>0.17666380340376894</v>
      </c>
      <c r="AG126" s="31">
        <v>0.16626471968906339</v>
      </c>
      <c r="AH126" s="31">
        <v>0.15722797029177582</v>
      </c>
      <c r="AI126" s="31">
        <v>0.19738186894787346</v>
      </c>
      <c r="AJ126" s="31">
        <v>0.21207946420352761</v>
      </c>
      <c r="AK126" s="31">
        <v>0.10681814826020314</v>
      </c>
      <c r="AL126" s="31">
        <v>0.13402048116138213</v>
      </c>
      <c r="AM126" s="31">
        <v>0.1675542204096237</v>
      </c>
      <c r="AN126" s="31">
        <v>0.10452381376668964</v>
      </c>
      <c r="AO126" s="31">
        <v>0.16489538872950169</v>
      </c>
      <c r="AP126" s="31">
        <v>0.17849836830646756</v>
      </c>
      <c r="AQ126" s="31">
        <v>0.14668465605193373</v>
      </c>
      <c r="AR126" s="31">
        <v>0.13483723029218606</v>
      </c>
      <c r="AS126" s="31">
        <v>0.24517911298759737</v>
      </c>
      <c r="AT126" s="31">
        <v>0.10213452200801179</v>
      </c>
      <c r="AU126" s="31">
        <v>0.13921052296837633</v>
      </c>
      <c r="AV126" s="31">
        <v>0.22255437231826197</v>
      </c>
      <c r="AW126" s="31">
        <v>0.32469481438692965</v>
      </c>
      <c r="AX126" s="31">
        <v>0.40274145045051335</v>
      </c>
      <c r="AY126" s="31">
        <v>0.34719611002514833</v>
      </c>
      <c r="AZ126" s="31">
        <v>0.36502387798187597</v>
      </c>
      <c r="BA126" s="31">
        <v>0.3820794655936201</v>
      </c>
      <c r="BB126" s="31">
        <v>0.4137285128586185</v>
      </c>
      <c r="BC126" s="51">
        <v>1</v>
      </c>
      <c r="BD126" s="31">
        <v>0.13098977271304107</v>
      </c>
      <c r="BE126" s="31">
        <v>0.16527778603915944</v>
      </c>
      <c r="BF126" s="31">
        <v>0.30159760157174015</v>
      </c>
      <c r="BG126" s="31">
        <v>0.5570580908676025</v>
      </c>
    </row>
    <row r="127" spans="2:59" ht="13.15" x14ac:dyDescent="0.4">
      <c r="B127" s="6" t="s">
        <v>55</v>
      </c>
      <c r="C127" s="31">
        <v>2.678644691078113E-2</v>
      </c>
      <c r="D127" s="31">
        <v>5.1757700435201399E-2</v>
      </c>
      <c r="E127" s="31">
        <v>0.13542352083938236</v>
      </c>
      <c r="F127" s="31">
        <v>0.24551512118535482</v>
      </c>
      <c r="G127" s="31">
        <v>2.7564340720722953E-2</v>
      </c>
      <c r="H127" s="31">
        <v>-6.5210245896598573E-2</v>
      </c>
      <c r="I127" s="31">
        <v>2.7285859113635524E-2</v>
      </c>
      <c r="J127" s="31">
        <v>8.939162732538751E-2</v>
      </c>
      <c r="K127" s="31">
        <v>-1.2522759658752703E-2</v>
      </c>
      <c r="L127" s="31">
        <v>-0.11002902965854734</v>
      </c>
      <c r="M127" s="31">
        <v>-8.8970114297673528E-2</v>
      </c>
      <c r="N127" s="31">
        <v>0.10808775949347721</v>
      </c>
      <c r="O127" s="31">
        <v>-3.1746814324241153E-2</v>
      </c>
      <c r="P127" s="31">
        <v>-5.9307831793225463E-2</v>
      </c>
      <c r="Q127" s="31">
        <v>-0.12764361899089915</v>
      </c>
      <c r="R127" s="31">
        <v>-9.9400966220418774E-2</v>
      </c>
      <c r="S127" s="31">
        <v>-3.8259976622594769E-2</v>
      </c>
      <c r="T127" s="31">
        <v>9.7502979063683146E-2</v>
      </c>
      <c r="U127" s="31">
        <v>-7.251257643210828E-3</v>
      </c>
      <c r="V127" s="31">
        <v>-7.2375845403217481E-2</v>
      </c>
      <c r="W127" s="31">
        <v>8.9872665423401291E-2</v>
      </c>
      <c r="X127" s="31">
        <v>-2.3920074536722687E-2</v>
      </c>
      <c r="Y127" s="31">
        <v>0.13068606634342197</v>
      </c>
      <c r="Z127" s="31">
        <v>0.10591929740766716</v>
      </c>
      <c r="AA127" s="31">
        <v>0.11288451866464391</v>
      </c>
      <c r="AB127" s="31">
        <v>-1.2245883520676383E-2</v>
      </c>
      <c r="AC127" s="31">
        <v>-3.223919422283074E-3</v>
      </c>
      <c r="AD127" s="31">
        <v>-6.0759629210223806E-2</v>
      </c>
      <c r="AE127" s="31">
        <v>0.12678823800794653</v>
      </c>
      <c r="AF127" s="31">
        <v>1.6026472254361063E-2</v>
      </c>
      <c r="AG127" s="31">
        <v>4.0571353083939179E-2</v>
      </c>
      <c r="AH127" s="31">
        <v>-4.3419001406859073E-2</v>
      </c>
      <c r="AI127" s="31">
        <v>0.16931274363080576</v>
      </c>
      <c r="AJ127" s="31">
        <v>0.1198786953743748</v>
      </c>
      <c r="AK127" s="31">
        <v>-8.0232762886253042E-2</v>
      </c>
      <c r="AL127" s="31">
        <v>2.8740932655808116E-2</v>
      </c>
      <c r="AM127" s="31">
        <v>-2.5069112120589378E-3</v>
      </c>
      <c r="AN127" s="31">
        <v>4.0885016484643918E-2</v>
      </c>
      <c r="AO127" s="31">
        <v>4.4373712128878043E-2</v>
      </c>
      <c r="AP127" s="31">
        <v>-7.2788352689191996E-2</v>
      </c>
      <c r="AQ127" s="31">
        <v>2.6074429426779185E-2</v>
      </c>
      <c r="AR127" s="31">
        <v>6.1251155317642387E-4</v>
      </c>
      <c r="AS127" s="31">
        <v>1.9698502781949345E-2</v>
      </c>
      <c r="AT127" s="31">
        <v>4.3539443934489108E-2</v>
      </c>
      <c r="AU127" s="31">
        <v>0.13436936890135928</v>
      </c>
      <c r="AV127" s="31">
        <v>0.11963835288178735</v>
      </c>
      <c r="AW127" s="31">
        <v>7.78294284231109E-2</v>
      </c>
      <c r="AX127" s="31">
        <v>9.3325837972216955E-2</v>
      </c>
      <c r="AY127" s="31">
        <v>6.5481624459012483E-2</v>
      </c>
      <c r="AZ127" s="31">
        <v>0.11596488160610223</v>
      </c>
      <c r="BA127" s="31">
        <v>8.3107087926189441E-2</v>
      </c>
      <c r="BB127" s="31">
        <v>0.13361204314869016</v>
      </c>
      <c r="BC127" s="31">
        <v>0.13098977271304107</v>
      </c>
      <c r="BD127" s="51">
        <v>1</v>
      </c>
      <c r="BE127" s="31">
        <v>-0.11248200471752694</v>
      </c>
      <c r="BF127" s="31">
        <v>6.0758924188957016E-2</v>
      </c>
      <c r="BG127" s="31">
        <v>0.13685826646978022</v>
      </c>
    </row>
    <row r="128" spans="2:59" ht="13.15" x14ac:dyDescent="0.4">
      <c r="B128" s="6" t="s">
        <v>56</v>
      </c>
      <c r="C128" s="31">
        <v>-2.788526050431929E-3</v>
      </c>
      <c r="D128" s="31">
        <v>-6.8060716605022123E-3</v>
      </c>
      <c r="E128" s="31">
        <v>3.4559768745650747E-2</v>
      </c>
      <c r="F128" s="31">
        <v>-0.38468306312988726</v>
      </c>
      <c r="G128" s="31">
        <v>0.14315222584149148</v>
      </c>
      <c r="H128" s="31">
        <v>3.6457639866355716E-2</v>
      </c>
      <c r="I128" s="31">
        <v>-0.26707177709081176</v>
      </c>
      <c r="J128" s="31">
        <v>0.3638735631530417</v>
      </c>
      <c r="K128" s="31">
        <v>0.68868486738384993</v>
      </c>
      <c r="L128" s="31">
        <v>0.74242695120277225</v>
      </c>
      <c r="M128" s="31">
        <v>0.6257043647905105</v>
      </c>
      <c r="N128" s="31">
        <v>-0.62046903711275092</v>
      </c>
      <c r="O128" s="31">
        <v>0.65816696422774634</v>
      </c>
      <c r="P128" s="31">
        <v>0.71913968171096077</v>
      </c>
      <c r="Q128" s="31">
        <v>0.7498463379168091</v>
      </c>
      <c r="R128" s="31">
        <v>0.78112973290237819</v>
      </c>
      <c r="S128" s="31">
        <v>0.73519464562997483</v>
      </c>
      <c r="T128" s="31">
        <v>-0.50632859454647239</v>
      </c>
      <c r="U128" s="31">
        <v>0.12324948842751068</v>
      </c>
      <c r="V128" s="31">
        <v>0.26174469806705852</v>
      </c>
      <c r="W128" s="31">
        <v>0.40598510056574344</v>
      </c>
      <c r="X128" s="31">
        <v>0.21528431477977453</v>
      </c>
      <c r="Y128" s="31">
        <v>0.3336491819723274</v>
      </c>
      <c r="Z128" s="31">
        <v>0.25723031512477013</v>
      </c>
      <c r="AA128" s="31">
        <v>0.42068489631791034</v>
      </c>
      <c r="AB128" s="31">
        <v>0.31811328073275236</v>
      </c>
      <c r="AC128" s="31">
        <v>7.6755475257602207E-2</v>
      </c>
      <c r="AD128" s="31">
        <v>0.14463716465746357</v>
      </c>
      <c r="AE128" s="31">
        <v>0.25445238763431893</v>
      </c>
      <c r="AF128" s="31">
        <v>0.40830707471922612</v>
      </c>
      <c r="AG128" s="31">
        <v>0.19514994950519379</v>
      </c>
      <c r="AH128" s="31">
        <v>0.27070769457599675</v>
      </c>
      <c r="AI128" s="31">
        <v>0.12342548103070439</v>
      </c>
      <c r="AJ128" s="31">
        <v>0.17685124965208224</v>
      </c>
      <c r="AK128" s="31">
        <v>0.31289912677495474</v>
      </c>
      <c r="AL128" s="31">
        <v>0.23067609904320227</v>
      </c>
      <c r="AM128" s="31">
        <v>0.43169236071315426</v>
      </c>
      <c r="AN128" s="31">
        <v>0.27039905164595351</v>
      </c>
      <c r="AO128" s="31">
        <v>6.8921596384779557E-2</v>
      </c>
      <c r="AP128" s="31">
        <v>0.27076504973140453</v>
      </c>
      <c r="AQ128" s="31">
        <v>0.33802121019142989</v>
      </c>
      <c r="AR128" s="31">
        <v>0.17878342848061216</v>
      </c>
      <c r="AS128" s="31">
        <v>0.24411714486193342</v>
      </c>
      <c r="AT128" s="31">
        <v>0.19032267703670225</v>
      </c>
      <c r="AU128" s="31">
        <v>-0.14763925042684317</v>
      </c>
      <c r="AV128" s="31">
        <v>0.10779349159057905</v>
      </c>
      <c r="AW128" s="31">
        <v>0.14773293662401391</v>
      </c>
      <c r="AX128" s="31">
        <v>0.18135620938591859</v>
      </c>
      <c r="AY128" s="31">
        <v>0.15538477108844603</v>
      </c>
      <c r="AZ128" s="31">
        <v>0.11457339307171441</v>
      </c>
      <c r="BA128" s="31">
        <v>0.27144906031088495</v>
      </c>
      <c r="BB128" s="31">
        <v>8.1126750104029352E-2</v>
      </c>
      <c r="BC128" s="31">
        <v>0.16527778603915944</v>
      </c>
      <c r="BD128" s="31">
        <v>-0.11248200471752694</v>
      </c>
      <c r="BE128" s="51">
        <v>1</v>
      </c>
      <c r="BF128" s="31">
        <v>0.53019853765577252</v>
      </c>
      <c r="BG128" s="31">
        <v>0.20851408158106921</v>
      </c>
    </row>
    <row r="129" spans="2:59" ht="13.5" thickBot="1" x14ac:dyDescent="0.45">
      <c r="B129" s="6" t="s">
        <v>57</v>
      </c>
      <c r="C129" s="34">
        <v>-2.8434151043219509E-2</v>
      </c>
      <c r="D129" s="34">
        <v>-7.640991231018128E-3</v>
      </c>
      <c r="E129" s="34">
        <v>-2.8133524822559233E-2</v>
      </c>
      <c r="F129" s="34">
        <v>-0.21000399863178515</v>
      </c>
      <c r="G129" s="34">
        <v>7.1702048483305303E-2</v>
      </c>
      <c r="H129" s="34">
        <v>1.161450374182119E-2</v>
      </c>
      <c r="I129" s="34">
        <v>-0.19602240150631697</v>
      </c>
      <c r="J129" s="34">
        <v>0.43129280577167461</v>
      </c>
      <c r="K129" s="34">
        <v>0.42703698641356114</v>
      </c>
      <c r="L129" s="34">
        <v>0.39306736419036331</v>
      </c>
      <c r="M129" s="34">
        <v>0.27036274496877438</v>
      </c>
      <c r="N129" s="34">
        <v>-0.33987381530820049</v>
      </c>
      <c r="O129" s="34">
        <v>0.40256287650439843</v>
      </c>
      <c r="P129" s="34">
        <v>0.32474875164800066</v>
      </c>
      <c r="Q129" s="34">
        <v>0.39258672283077661</v>
      </c>
      <c r="R129" s="34">
        <v>0.35610520175206251</v>
      </c>
      <c r="S129" s="34">
        <v>0.47801415458564267</v>
      </c>
      <c r="T129" s="34">
        <v>-0.2393153527374913</v>
      </c>
      <c r="U129" s="34">
        <v>0.17556747914614135</v>
      </c>
      <c r="V129" s="34">
        <v>0.51917543778709618</v>
      </c>
      <c r="W129" s="34">
        <v>0.60866177915461817</v>
      </c>
      <c r="X129" s="34">
        <v>0.41085688460015418</v>
      </c>
      <c r="Y129" s="34">
        <v>0.54136142619881145</v>
      </c>
      <c r="Z129" s="34">
        <v>0.53574685726717353</v>
      </c>
      <c r="AA129" s="34">
        <v>0.56388590869619404</v>
      </c>
      <c r="AB129" s="34">
        <v>0.54559416673167904</v>
      </c>
      <c r="AC129" s="34">
        <v>0.31194404344950277</v>
      </c>
      <c r="AD129" s="34">
        <v>0.33570819716875117</v>
      </c>
      <c r="AE129" s="34">
        <v>0.47970304019465926</v>
      </c>
      <c r="AF129" s="34">
        <v>0.56999795222777028</v>
      </c>
      <c r="AG129" s="34">
        <v>0.34720298542881428</v>
      </c>
      <c r="AH129" s="34">
        <v>0.47648205484793466</v>
      </c>
      <c r="AI129" s="34">
        <v>0.47405028365541074</v>
      </c>
      <c r="AJ129" s="34">
        <v>0.52457466403070907</v>
      </c>
      <c r="AK129" s="34">
        <v>0.51225124156163304</v>
      </c>
      <c r="AL129" s="34">
        <v>0.55302377859431062</v>
      </c>
      <c r="AM129" s="34">
        <v>0.63933051298085186</v>
      </c>
      <c r="AN129" s="34">
        <v>0.53604404259636496</v>
      </c>
      <c r="AO129" s="34">
        <v>0.41554929750038833</v>
      </c>
      <c r="AP129" s="34">
        <v>0.50215697227118294</v>
      </c>
      <c r="AQ129" s="34">
        <v>0.56681724653209786</v>
      </c>
      <c r="AR129" s="34">
        <v>0.38916979295454601</v>
      </c>
      <c r="AS129" s="34">
        <v>0.32935479384608596</v>
      </c>
      <c r="AT129" s="34">
        <v>0.37220024703809956</v>
      </c>
      <c r="AU129" s="34">
        <v>0.13435856593869069</v>
      </c>
      <c r="AV129" s="34">
        <v>0.37056246025065825</v>
      </c>
      <c r="AW129" s="34">
        <v>0.42657502167296063</v>
      </c>
      <c r="AX129" s="34">
        <v>0.34683349915345413</v>
      </c>
      <c r="AY129" s="34">
        <v>0.33818555820302726</v>
      </c>
      <c r="AZ129" s="34">
        <v>0.29178088898100446</v>
      </c>
      <c r="BA129" s="34">
        <v>0.43665892116637151</v>
      </c>
      <c r="BB129" s="34">
        <v>0.25089471585384976</v>
      </c>
      <c r="BC129" s="34">
        <v>0.30159760157174015</v>
      </c>
      <c r="BD129" s="34">
        <v>6.0758924188957016E-2</v>
      </c>
      <c r="BE129" s="34">
        <v>0.53019853765577252</v>
      </c>
      <c r="BF129" s="52">
        <v>1</v>
      </c>
      <c r="BG129" s="52">
        <v>0.47124483135247702</v>
      </c>
    </row>
    <row r="130" spans="2:59" ht="13.15" thickBot="1" x14ac:dyDescent="0.4">
      <c r="B130" s="10" t="s">
        <v>143</v>
      </c>
      <c r="C130" s="34">
        <v>5.0426748848178514E-2</v>
      </c>
      <c r="D130" s="34">
        <v>5.0941186075050854E-2</v>
      </c>
      <c r="E130" s="34">
        <v>0.14743046539582672</v>
      </c>
      <c r="F130" s="34">
        <v>-3.8181217658649055E-2</v>
      </c>
      <c r="G130" s="34">
        <v>3.172404931175285E-2</v>
      </c>
      <c r="H130" s="34">
        <v>1.7669857668710345E-2</v>
      </c>
      <c r="I130" s="34">
        <v>-0.14348487685043138</v>
      </c>
      <c r="J130" s="34">
        <v>0.13572326771261081</v>
      </c>
      <c r="K130" s="34">
        <v>0.22389980062224463</v>
      </c>
      <c r="L130" s="34">
        <v>0.15530676934755488</v>
      </c>
      <c r="M130" s="34">
        <v>9.2596274058752884E-2</v>
      </c>
      <c r="N130" s="34">
        <v>-0.16009540663846569</v>
      </c>
      <c r="O130" s="34">
        <v>0.22369877798360632</v>
      </c>
      <c r="P130" s="34">
        <v>0.10808683062849368</v>
      </c>
      <c r="Q130" s="34">
        <v>0.11977769286289147</v>
      </c>
      <c r="R130" s="34">
        <v>0.1660150293214023</v>
      </c>
      <c r="S130" s="34">
        <v>0.15350319403880433</v>
      </c>
      <c r="T130" s="34">
        <v>-2.4129565871157575E-2</v>
      </c>
      <c r="U130" s="34">
        <v>0.10703117056555937</v>
      </c>
      <c r="V130" s="34">
        <v>0.28138141441245368</v>
      </c>
      <c r="W130" s="34">
        <v>0.25268733867268184</v>
      </c>
      <c r="X130" s="34">
        <v>0.10474561551107607</v>
      </c>
      <c r="Y130" s="34">
        <v>0.32538773014036282</v>
      </c>
      <c r="Z130" s="34">
        <v>0.35944453131584853</v>
      </c>
      <c r="AA130" s="34">
        <v>0.18856303424242607</v>
      </c>
      <c r="AB130" s="34">
        <v>0.28941084345757689</v>
      </c>
      <c r="AC130" s="34">
        <v>8.778806040158614E-2</v>
      </c>
      <c r="AD130" s="34">
        <v>0.12441715664297458</v>
      </c>
      <c r="AE130" s="34">
        <v>0.25940569820878256</v>
      </c>
      <c r="AF130" s="34">
        <v>0.21676628857066116</v>
      </c>
      <c r="AG130" s="34">
        <v>0.20409573982273344</v>
      </c>
      <c r="AH130" s="34">
        <v>0.18381952651362038</v>
      </c>
      <c r="AI130" s="34">
        <v>0.33596365896448571</v>
      </c>
      <c r="AJ130" s="34">
        <v>0.30007660474979203</v>
      </c>
      <c r="AK130" s="34">
        <v>0.1082498142766338</v>
      </c>
      <c r="AL130" s="34">
        <v>0.27039934136077259</v>
      </c>
      <c r="AM130" s="34">
        <v>0.23080775205444296</v>
      </c>
      <c r="AN130" s="34">
        <v>0.25748407965410902</v>
      </c>
      <c r="AO130" s="34">
        <v>0.20988810937985045</v>
      </c>
      <c r="AP130" s="34">
        <v>0.26494430020949905</v>
      </c>
      <c r="AQ130" s="34">
        <v>0.28096159924431269</v>
      </c>
      <c r="AR130" s="34">
        <v>0.12248069885701822</v>
      </c>
      <c r="AS130" s="34">
        <v>0.23402397171138825</v>
      </c>
      <c r="AT130" s="34">
        <v>0.17818667807268987</v>
      </c>
      <c r="AU130" s="34">
        <v>0.21779639526051914</v>
      </c>
      <c r="AV130" s="34">
        <v>0.46519056077492887</v>
      </c>
      <c r="AW130" s="34">
        <v>0.69166642583985238</v>
      </c>
      <c r="AX130" s="34">
        <v>0.85402748326360112</v>
      </c>
      <c r="AY130" s="34">
        <v>0.80629417664549885</v>
      </c>
      <c r="AZ130" s="34">
        <v>0.85300799738572064</v>
      </c>
      <c r="BA130" s="34">
        <v>0.78292667893224255</v>
      </c>
      <c r="BB130" s="34">
        <v>0.77287096352758167</v>
      </c>
      <c r="BC130" s="34">
        <v>0.5570580908676025</v>
      </c>
      <c r="BD130" s="34">
        <v>0.13685826646978022</v>
      </c>
      <c r="BE130" s="34">
        <v>0.20851408158106921</v>
      </c>
      <c r="BF130" s="34">
        <v>0.47124483135247702</v>
      </c>
      <c r="BG130" s="34">
        <v>1</v>
      </c>
    </row>
    <row r="133" spans="2:59" x14ac:dyDescent="0.35">
      <c r="B133" s="4" t="s">
        <v>122</v>
      </c>
    </row>
    <row r="134" spans="2:59" ht="13.15" thickBot="1" x14ac:dyDescent="0.4"/>
    <row r="135" spans="2:59" x14ac:dyDescent="0.35">
      <c r="B135" s="7" t="s">
        <v>121</v>
      </c>
      <c r="C135" s="8" t="s">
        <v>2</v>
      </c>
      <c r="D135" s="8" t="s">
        <v>3</v>
      </c>
      <c r="E135" s="8" t="s">
        <v>4</v>
      </c>
      <c r="F135" s="8" t="s">
        <v>5</v>
      </c>
      <c r="G135" s="8" t="s">
        <v>6</v>
      </c>
      <c r="H135" s="8" t="s">
        <v>7</v>
      </c>
      <c r="I135" s="8" t="s">
        <v>8</v>
      </c>
      <c r="J135" s="8" t="s">
        <v>9</v>
      </c>
      <c r="K135" s="8" t="s">
        <v>10</v>
      </c>
      <c r="L135" s="8" t="s">
        <v>11</v>
      </c>
      <c r="M135" s="8" t="s">
        <v>12</v>
      </c>
      <c r="N135" s="8" t="s">
        <v>13</v>
      </c>
      <c r="O135" s="8" t="s">
        <v>14</v>
      </c>
      <c r="P135" s="8" t="s">
        <v>15</v>
      </c>
      <c r="Q135" s="8" t="s">
        <v>16</v>
      </c>
      <c r="R135" s="8" t="s">
        <v>17</v>
      </c>
      <c r="S135" s="8" t="s">
        <v>18</v>
      </c>
      <c r="T135" s="8" t="s">
        <v>19</v>
      </c>
      <c r="U135" s="8" t="s">
        <v>20</v>
      </c>
      <c r="V135" s="8" t="s">
        <v>21</v>
      </c>
      <c r="W135" s="8" t="s">
        <v>22</v>
      </c>
      <c r="X135" s="8" t="s">
        <v>23</v>
      </c>
      <c r="Y135" s="8" t="s">
        <v>24</v>
      </c>
      <c r="Z135" s="8" t="s">
        <v>25</v>
      </c>
      <c r="AA135" s="8" t="s">
        <v>26</v>
      </c>
      <c r="AB135" s="8" t="s">
        <v>27</v>
      </c>
      <c r="AC135" s="8" t="s">
        <v>28</v>
      </c>
      <c r="AD135" s="8" t="s">
        <v>29</v>
      </c>
      <c r="AE135" s="8" t="s">
        <v>30</v>
      </c>
      <c r="AF135" s="8" t="s">
        <v>31</v>
      </c>
      <c r="AG135" s="8" t="s">
        <v>32</v>
      </c>
      <c r="AH135" s="8" t="s">
        <v>33</v>
      </c>
      <c r="AI135" s="8" t="s">
        <v>34</v>
      </c>
      <c r="AJ135" s="8" t="s">
        <v>35</v>
      </c>
      <c r="AK135" s="8" t="s">
        <v>36</v>
      </c>
      <c r="AL135" s="8" t="s">
        <v>37</v>
      </c>
      <c r="AM135" s="8" t="s">
        <v>38</v>
      </c>
      <c r="AN135" s="8" t="s">
        <v>39</v>
      </c>
      <c r="AO135" s="8" t="s">
        <v>40</v>
      </c>
      <c r="AP135" s="8" t="s">
        <v>41</v>
      </c>
      <c r="AQ135" s="8" t="s">
        <v>42</v>
      </c>
      <c r="AR135" s="8" t="s">
        <v>43</v>
      </c>
      <c r="AS135" s="8" t="s">
        <v>44</v>
      </c>
      <c r="AT135" s="8" t="s">
        <v>45</v>
      </c>
      <c r="AU135" s="8" t="s">
        <v>46</v>
      </c>
      <c r="AV135" s="8" t="s">
        <v>47</v>
      </c>
      <c r="AW135" s="8" t="s">
        <v>48</v>
      </c>
      <c r="AX135" s="8" t="s">
        <v>49</v>
      </c>
      <c r="AY135" s="8" t="s">
        <v>50</v>
      </c>
      <c r="AZ135" s="8" t="s">
        <v>51</v>
      </c>
      <c r="BA135" s="8" t="s">
        <v>52</v>
      </c>
      <c r="BB135" s="8" t="s">
        <v>53</v>
      </c>
      <c r="BC135" s="8" t="s">
        <v>54</v>
      </c>
      <c r="BD135" s="8" t="s">
        <v>55</v>
      </c>
      <c r="BE135" s="8" t="s">
        <v>56</v>
      </c>
      <c r="BF135" s="8" t="s">
        <v>57</v>
      </c>
      <c r="BG135" s="8" t="s">
        <v>143</v>
      </c>
    </row>
    <row r="136" spans="2:59" ht="13.15" x14ac:dyDescent="0.4">
      <c r="B136" s="9" t="s">
        <v>2</v>
      </c>
      <c r="C136" s="50">
        <v>1</v>
      </c>
      <c r="D136" s="30">
        <v>0.82816305860111628</v>
      </c>
      <c r="E136" s="30">
        <v>0.11700078914529505</v>
      </c>
      <c r="F136" s="30">
        <v>3.1214603482630727E-4</v>
      </c>
      <c r="G136" s="30">
        <v>1.5560014210303785E-3</v>
      </c>
      <c r="H136" s="30">
        <v>3.8563656370367554E-3</v>
      </c>
      <c r="I136" s="30">
        <v>1.4715094447691666E-2</v>
      </c>
      <c r="J136" s="30">
        <v>2.8226883310562864E-3</v>
      </c>
      <c r="K136" s="30">
        <v>3.8367714654352686E-3</v>
      </c>
      <c r="L136" s="30">
        <v>6.7996989929526566E-3</v>
      </c>
      <c r="M136" s="30">
        <v>4.6001906500805719E-4</v>
      </c>
      <c r="N136" s="30">
        <v>4.6151211081712166E-3</v>
      </c>
      <c r="O136" s="30">
        <v>4.643196709105104E-4</v>
      </c>
      <c r="P136" s="30">
        <v>3.069795326027533E-5</v>
      </c>
      <c r="Q136" s="30">
        <v>4.4614777287101809E-3</v>
      </c>
      <c r="R136" s="30">
        <v>4.7538433286266579E-4</v>
      </c>
      <c r="S136" s="30">
        <v>4.2477903324484294E-3</v>
      </c>
      <c r="T136" s="30">
        <v>3.0826473741789404E-4</v>
      </c>
      <c r="U136" s="30">
        <v>8.6331278413914747E-4</v>
      </c>
      <c r="V136" s="30">
        <v>4.0172737328303737E-3</v>
      </c>
      <c r="W136" s="30">
        <v>2.8932566436503114E-4</v>
      </c>
      <c r="X136" s="30">
        <v>8.4829425946318632E-5</v>
      </c>
      <c r="Y136" s="30">
        <v>4.1053040014302732E-3</v>
      </c>
      <c r="Z136" s="30">
        <v>9.3170346200072276E-5</v>
      </c>
      <c r="AA136" s="30">
        <v>5.7421161250227216E-3</v>
      </c>
      <c r="AB136" s="30">
        <v>2.3197121763258471E-2</v>
      </c>
      <c r="AC136" s="30">
        <v>3.173565275358295E-4</v>
      </c>
      <c r="AD136" s="30">
        <v>5.1241509906418299E-3</v>
      </c>
      <c r="AE136" s="30">
        <v>3.6585180110498583E-4</v>
      </c>
      <c r="AF136" s="30">
        <v>7.9217815539205192E-4</v>
      </c>
      <c r="AG136" s="30">
        <v>3.6925868847059091E-3</v>
      </c>
      <c r="AH136" s="30">
        <v>1.9179185691065352E-2</v>
      </c>
      <c r="AI136" s="30">
        <v>7.2007918350899197E-3</v>
      </c>
      <c r="AJ136" s="30">
        <v>3.4422828494015661E-3</v>
      </c>
      <c r="AK136" s="30">
        <v>6.9629686257206499E-4</v>
      </c>
      <c r="AL136" s="30">
        <v>1.071259903527658E-2</v>
      </c>
      <c r="AM136" s="30">
        <v>4.1980621356178154E-3</v>
      </c>
      <c r="AN136" s="30">
        <v>4.5581329918990311E-3</v>
      </c>
      <c r="AO136" s="30">
        <v>1.579448034744409E-2</v>
      </c>
      <c r="AP136" s="30">
        <v>1.5970934730634577E-3</v>
      </c>
      <c r="AQ136" s="30">
        <v>3.6174858047069624E-5</v>
      </c>
      <c r="AR136" s="30">
        <v>1.0050525397251299E-2</v>
      </c>
      <c r="AS136" s="30">
        <v>1.1391073617616643E-4</v>
      </c>
      <c r="AT136" s="30">
        <v>4.1015289791646956E-3</v>
      </c>
      <c r="AU136" s="30">
        <v>8.9936652071585382E-3</v>
      </c>
      <c r="AV136" s="30">
        <v>1.7247070189296252E-5</v>
      </c>
      <c r="AW136" s="30">
        <v>1.3723832853064035E-3</v>
      </c>
      <c r="AX136" s="30">
        <v>8.1866851796856023E-3</v>
      </c>
      <c r="AY136" s="30">
        <v>1.4148909787679322E-3</v>
      </c>
      <c r="AZ136" s="30">
        <v>6.4372598511026318E-3</v>
      </c>
      <c r="BA136" s="30">
        <v>1.2798129507918604E-5</v>
      </c>
      <c r="BB136" s="30">
        <v>4.0698684942217645E-5</v>
      </c>
      <c r="BC136" s="30">
        <v>2.624559606399692E-3</v>
      </c>
      <c r="BD136" s="30">
        <v>7.1751373810409588E-4</v>
      </c>
      <c r="BE136" s="30">
        <v>7.7758775339374928E-6</v>
      </c>
      <c r="BF136" s="30">
        <v>8.0850094554862115E-4</v>
      </c>
      <c r="BG136" s="30">
        <v>2.5428569993972733E-3</v>
      </c>
    </row>
    <row r="137" spans="2:59" ht="13.15" x14ac:dyDescent="0.4">
      <c r="B137" s="6" t="s">
        <v>3</v>
      </c>
      <c r="C137" s="31">
        <v>0.82816305860111628</v>
      </c>
      <c r="D137" s="51">
        <v>1</v>
      </c>
      <c r="E137" s="31">
        <v>0.12076273280516429</v>
      </c>
      <c r="F137" s="31">
        <v>6.2763807652071037E-4</v>
      </c>
      <c r="G137" s="31">
        <v>6.2383812370234093E-6</v>
      </c>
      <c r="H137" s="31">
        <v>3.028985592741046E-3</v>
      </c>
      <c r="I137" s="31">
        <v>1.7122828804051908E-2</v>
      </c>
      <c r="J137" s="31">
        <v>1.3911693976483138E-3</v>
      </c>
      <c r="K137" s="31">
        <v>3.8326490398000049E-3</v>
      </c>
      <c r="L137" s="31">
        <v>5.505649005186874E-3</v>
      </c>
      <c r="M137" s="31">
        <v>1.675885266816151E-6</v>
      </c>
      <c r="N137" s="31">
        <v>3.3414170250416638E-3</v>
      </c>
      <c r="O137" s="31">
        <v>6.033814394585795E-4</v>
      </c>
      <c r="P137" s="31">
        <v>1.6056342872004226E-3</v>
      </c>
      <c r="Q137" s="31">
        <v>2.833269575682858E-3</v>
      </c>
      <c r="R137" s="31">
        <v>5.5554620816069568E-4</v>
      </c>
      <c r="S137" s="31">
        <v>5.3388621640970075E-3</v>
      </c>
      <c r="T137" s="31">
        <v>3.0455008897869338E-5</v>
      </c>
      <c r="U137" s="31">
        <v>2.8699891057718534E-3</v>
      </c>
      <c r="V137" s="31">
        <v>3.6846840540798015E-3</v>
      </c>
      <c r="W137" s="31">
        <v>9.5484561353350504E-5</v>
      </c>
      <c r="X137" s="31">
        <v>3.2589803746046053E-5</v>
      </c>
      <c r="Y137" s="31">
        <v>2.6196473638646317E-3</v>
      </c>
      <c r="Z137" s="31">
        <v>1.5002377164537016E-4</v>
      </c>
      <c r="AA137" s="31">
        <v>4.8100622549611298E-3</v>
      </c>
      <c r="AB137" s="31">
        <v>1.968710717675503E-2</v>
      </c>
      <c r="AC137" s="31">
        <v>8.101443615117235E-4</v>
      </c>
      <c r="AD137" s="31">
        <v>7.4951917659451398E-3</v>
      </c>
      <c r="AE137" s="31">
        <v>7.1145166245887252E-5</v>
      </c>
      <c r="AF137" s="31">
        <v>9.314914456185953E-4</v>
      </c>
      <c r="AG137" s="31">
        <v>8.8232695906350807E-3</v>
      </c>
      <c r="AH137" s="31">
        <v>1.764189665945887E-2</v>
      </c>
      <c r="AI137" s="31">
        <v>6.7261891790673083E-3</v>
      </c>
      <c r="AJ137" s="31">
        <v>3.9832161051563961E-3</v>
      </c>
      <c r="AK137" s="31">
        <v>5.7962656814551801E-4</v>
      </c>
      <c r="AL137" s="31">
        <v>5.6518082431835362E-3</v>
      </c>
      <c r="AM137" s="31">
        <v>9.9585957023665666E-3</v>
      </c>
      <c r="AN137" s="31">
        <v>1.5343879485978419E-3</v>
      </c>
      <c r="AO137" s="31">
        <v>8.4963351189713925E-3</v>
      </c>
      <c r="AP137" s="31">
        <v>5.9314159475939402E-4</v>
      </c>
      <c r="AQ137" s="31">
        <v>2.2565332811858068E-4</v>
      </c>
      <c r="AR137" s="31">
        <v>7.1220291047669037E-3</v>
      </c>
      <c r="AS137" s="31">
        <v>2.2003537364455733E-3</v>
      </c>
      <c r="AT137" s="31">
        <v>7.7361763425571478E-4</v>
      </c>
      <c r="AU137" s="31">
        <v>4.9908799611783749E-3</v>
      </c>
      <c r="AV137" s="31">
        <v>3.8204342895128474E-4</v>
      </c>
      <c r="AW137" s="31">
        <v>3.1599055904638711E-3</v>
      </c>
      <c r="AX137" s="31">
        <v>9.9508680419030677E-3</v>
      </c>
      <c r="AY137" s="31">
        <v>6.1375529698193265E-4</v>
      </c>
      <c r="AZ137" s="31">
        <v>5.2331591579032966E-3</v>
      </c>
      <c r="BA137" s="31">
        <v>1.0863401451050795E-4</v>
      </c>
      <c r="BB137" s="31">
        <v>8.2012135301105213E-5</v>
      </c>
      <c r="BC137" s="31">
        <v>5.9163304469922332E-4</v>
      </c>
      <c r="BD137" s="31">
        <v>2.678859554340047E-3</v>
      </c>
      <c r="BE137" s="31">
        <v>4.6322611447891344E-5</v>
      </c>
      <c r="BF137" s="31">
        <v>5.8384746992495924E-5</v>
      </c>
      <c r="BG137" s="31">
        <v>2.5950044387329551E-3</v>
      </c>
    </row>
    <row r="138" spans="2:59" ht="13.15" x14ac:dyDescent="0.4">
      <c r="B138" s="6" t="s">
        <v>4</v>
      </c>
      <c r="C138" s="31">
        <v>0.11700078914529505</v>
      </c>
      <c r="D138" s="31">
        <v>0.12076273280516429</v>
      </c>
      <c r="E138" s="51">
        <v>1</v>
      </c>
      <c r="F138" s="31">
        <v>1.8426257883995686E-3</v>
      </c>
      <c r="G138" s="31">
        <v>3.7177392535469199E-3</v>
      </c>
      <c r="H138" s="31">
        <v>9.0502293122442339E-3</v>
      </c>
      <c r="I138" s="31">
        <v>5.1710277897323454E-3</v>
      </c>
      <c r="J138" s="31">
        <v>2.5174394307370086E-4</v>
      </c>
      <c r="K138" s="31">
        <v>2.6987360424547196E-3</v>
      </c>
      <c r="L138" s="31">
        <v>4.4359097684595243E-3</v>
      </c>
      <c r="M138" s="31">
        <v>3.5449606782450749E-3</v>
      </c>
      <c r="N138" s="31">
        <v>3.0274937218897977E-4</v>
      </c>
      <c r="O138" s="31">
        <v>4.7381894025786038E-4</v>
      </c>
      <c r="P138" s="31">
        <v>4.8002021829374481E-3</v>
      </c>
      <c r="Q138" s="31">
        <v>1.4814600336536447E-3</v>
      </c>
      <c r="R138" s="31">
        <v>7.2336167448572991E-4</v>
      </c>
      <c r="S138" s="31">
        <v>1.6638153931189459E-3</v>
      </c>
      <c r="T138" s="31">
        <v>2.6484249242461661E-3</v>
      </c>
      <c r="U138" s="31">
        <v>1.1784796187998738E-3</v>
      </c>
      <c r="V138" s="31">
        <v>3.4716482232489531E-3</v>
      </c>
      <c r="W138" s="31">
        <v>1.5317064526320606E-5</v>
      </c>
      <c r="X138" s="31">
        <v>4.2236701101834341E-3</v>
      </c>
      <c r="Y138" s="31">
        <v>7.6356789274983818E-3</v>
      </c>
      <c r="Z138" s="31">
        <v>3.1919700919877213E-4</v>
      </c>
      <c r="AA138" s="31">
        <v>4.5245945764099821E-3</v>
      </c>
      <c r="AB138" s="31">
        <v>4.8073573795400582E-3</v>
      </c>
      <c r="AC138" s="31">
        <v>8.8386755170689994E-3</v>
      </c>
      <c r="AD138" s="31">
        <v>2.2427155801708296E-4</v>
      </c>
      <c r="AE138" s="31">
        <v>1.4894695292527276E-3</v>
      </c>
      <c r="AF138" s="31">
        <v>4.0077152224639063E-4</v>
      </c>
      <c r="AG138" s="31">
        <v>5.4485099061335278E-4</v>
      </c>
      <c r="AH138" s="31">
        <v>5.6020577230782099E-3</v>
      </c>
      <c r="AI138" s="31">
        <v>1.7798009263347321E-4</v>
      </c>
      <c r="AJ138" s="31">
        <v>7.932521502456957E-4</v>
      </c>
      <c r="AK138" s="31">
        <v>1.3233209974633121E-4</v>
      </c>
      <c r="AL138" s="31">
        <v>1.2293839627898824E-2</v>
      </c>
      <c r="AM138" s="31">
        <v>5.1126793373091981E-3</v>
      </c>
      <c r="AN138" s="31">
        <v>2.393236404353584E-3</v>
      </c>
      <c r="AO138" s="31">
        <v>9.9364147414566072E-3</v>
      </c>
      <c r="AP138" s="31">
        <v>2.739614305673415E-3</v>
      </c>
      <c r="AQ138" s="31">
        <v>5.7798451301382798E-5</v>
      </c>
      <c r="AR138" s="31">
        <v>3.4133961150554959E-3</v>
      </c>
      <c r="AS138" s="31">
        <v>5.1176180054067254E-3</v>
      </c>
      <c r="AT138" s="31">
        <v>1.5104868491578558E-4</v>
      </c>
      <c r="AU138" s="31">
        <v>8.3380057019094515E-3</v>
      </c>
      <c r="AV138" s="31">
        <v>2.4714838350982371E-3</v>
      </c>
      <c r="AW138" s="31">
        <v>1.0654754154480713E-3</v>
      </c>
      <c r="AX138" s="31">
        <v>1.2321339947659247E-2</v>
      </c>
      <c r="AY138" s="31">
        <v>2.7367999614907434E-2</v>
      </c>
      <c r="AZ138" s="31">
        <v>2.4904515985916857E-2</v>
      </c>
      <c r="BA138" s="31">
        <v>9.589854268357385E-3</v>
      </c>
      <c r="BB138" s="31">
        <v>1.5094291002214707E-2</v>
      </c>
      <c r="BC138" s="31">
        <v>1.4578827431467711E-2</v>
      </c>
      <c r="BD138" s="31">
        <v>1.8339529996534629E-2</v>
      </c>
      <c r="BE138" s="31">
        <v>1.1943776157528581E-3</v>
      </c>
      <c r="BF138" s="31">
        <v>7.9149521894155653E-4</v>
      </c>
      <c r="BG138" s="31">
        <v>2.1735742126830059E-2</v>
      </c>
    </row>
    <row r="139" spans="2:59" ht="13.15" x14ac:dyDescent="0.4">
      <c r="B139" s="6" t="s">
        <v>5</v>
      </c>
      <c r="C139" s="31">
        <v>3.1214603482630727E-4</v>
      </c>
      <c r="D139" s="31">
        <v>6.2763807652071037E-4</v>
      </c>
      <c r="E139" s="31">
        <v>1.8426257883995686E-3</v>
      </c>
      <c r="F139" s="51">
        <v>1</v>
      </c>
      <c r="G139" s="31">
        <v>6.8646869791839146E-3</v>
      </c>
      <c r="H139" s="31">
        <v>7.0451265175134218E-5</v>
      </c>
      <c r="I139" s="31">
        <v>2.0812236797452234E-2</v>
      </c>
      <c r="J139" s="31">
        <v>8.3206673066383643E-2</v>
      </c>
      <c r="K139" s="31">
        <v>8.1835137820187004E-2</v>
      </c>
      <c r="L139" s="31">
        <v>9.7123516755109829E-2</v>
      </c>
      <c r="M139" s="31">
        <v>2.3680388579310905E-2</v>
      </c>
      <c r="N139" s="31">
        <v>6.4731494200350653E-2</v>
      </c>
      <c r="O139" s="31">
        <v>7.716814516591991E-2</v>
      </c>
      <c r="P139" s="31">
        <v>7.7713620310981987E-2</v>
      </c>
      <c r="Q139" s="31">
        <v>7.2325503313622086E-2</v>
      </c>
      <c r="R139" s="31">
        <v>0.10490004291212583</v>
      </c>
      <c r="S139" s="31">
        <v>8.1991503910492231E-2</v>
      </c>
      <c r="T139" s="31">
        <v>3.4926501311697403E-2</v>
      </c>
      <c r="U139" s="31">
        <v>5.4938063989473027E-3</v>
      </c>
      <c r="V139" s="31">
        <v>2.3855347190054669E-2</v>
      </c>
      <c r="W139" s="31">
        <v>1.4408706989505467E-2</v>
      </c>
      <c r="X139" s="31">
        <v>3.0803972125698985E-2</v>
      </c>
      <c r="Y139" s="31">
        <v>1.0250108380131467E-2</v>
      </c>
      <c r="Z139" s="31">
        <v>1.8700706697739343E-2</v>
      </c>
      <c r="AA139" s="31">
        <v>1.6609706952916713E-2</v>
      </c>
      <c r="AB139" s="31">
        <v>2.7093087104558058E-2</v>
      </c>
      <c r="AC139" s="31">
        <v>3.5523605000808969E-3</v>
      </c>
      <c r="AD139" s="31">
        <v>2.9886624066409784E-2</v>
      </c>
      <c r="AE139" s="31">
        <v>3.0893457505795905E-3</v>
      </c>
      <c r="AF139" s="31">
        <v>3.5638187737314905E-2</v>
      </c>
      <c r="AG139" s="31">
        <v>9.158439429452497E-3</v>
      </c>
      <c r="AH139" s="31">
        <v>2.9280694295834284E-2</v>
      </c>
      <c r="AI139" s="31">
        <v>2.0526923310367384E-3</v>
      </c>
      <c r="AJ139" s="31">
        <v>1.5519889257389623E-3</v>
      </c>
      <c r="AK139" s="31">
        <v>1.2815066102828468E-2</v>
      </c>
      <c r="AL139" s="31">
        <v>8.3840362712679292E-3</v>
      </c>
      <c r="AM139" s="31">
        <v>4.0764319481644912E-2</v>
      </c>
      <c r="AN139" s="31">
        <v>2.2616566436236586E-4</v>
      </c>
      <c r="AO139" s="31">
        <v>1.9165785197266833E-4</v>
      </c>
      <c r="AP139" s="31">
        <v>4.5962824974446155E-2</v>
      </c>
      <c r="AQ139" s="31">
        <v>4.460407019706813E-3</v>
      </c>
      <c r="AR139" s="31">
        <v>9.1250575758829457E-5</v>
      </c>
      <c r="AS139" s="31">
        <v>4.8414903255817685E-3</v>
      </c>
      <c r="AT139" s="31">
        <v>2.2572819493913501E-2</v>
      </c>
      <c r="AU139" s="31">
        <v>3.1204112018232918E-2</v>
      </c>
      <c r="AV139" s="31">
        <v>1.1363091530915506E-3</v>
      </c>
      <c r="AW139" s="31">
        <v>5.0300073317311655E-3</v>
      </c>
      <c r="AX139" s="31">
        <v>1.8414829395655948E-3</v>
      </c>
      <c r="AY139" s="31">
        <v>4.3874392500254576E-4</v>
      </c>
      <c r="AZ139" s="31">
        <v>1.2745541865731103E-4</v>
      </c>
      <c r="BA139" s="31">
        <v>1.3498624673677068E-2</v>
      </c>
      <c r="BB139" s="31">
        <v>4.2957214887848413E-3</v>
      </c>
      <c r="BC139" s="31">
        <v>1.8975949461969813E-4</v>
      </c>
      <c r="BD139" s="31">
        <v>6.027767473065946E-2</v>
      </c>
      <c r="BE139" s="31">
        <v>0.14798105905899284</v>
      </c>
      <c r="BF139" s="31">
        <v>4.4101679441338817E-2</v>
      </c>
      <c r="BG139" s="31">
        <v>1.4578053818971345E-3</v>
      </c>
    </row>
    <row r="140" spans="2:59" ht="13.15" x14ac:dyDescent="0.4">
      <c r="B140" s="6" t="s">
        <v>6</v>
      </c>
      <c r="C140" s="31">
        <v>1.5560014210303785E-3</v>
      </c>
      <c r="D140" s="31">
        <v>6.2383812370234093E-6</v>
      </c>
      <c r="E140" s="31">
        <v>3.7177392535469199E-3</v>
      </c>
      <c r="F140" s="31">
        <v>6.8646869791839146E-3</v>
      </c>
      <c r="G140" s="51">
        <v>1</v>
      </c>
      <c r="H140" s="31">
        <v>1.3741951996565577E-3</v>
      </c>
      <c r="I140" s="31">
        <v>2.2700437719490188E-3</v>
      </c>
      <c r="J140" s="31">
        <v>1.2774106382783382E-2</v>
      </c>
      <c r="K140" s="31">
        <v>1.3257085024995263E-2</v>
      </c>
      <c r="L140" s="31">
        <v>2.4773281819790018E-2</v>
      </c>
      <c r="M140" s="31">
        <v>3.0141613686658831E-4</v>
      </c>
      <c r="N140" s="31">
        <v>1.2225765583183187E-2</v>
      </c>
      <c r="O140" s="31">
        <v>3.7843767540685837E-2</v>
      </c>
      <c r="P140" s="31">
        <v>4.0432566447859654E-3</v>
      </c>
      <c r="Q140" s="31">
        <v>6.3069315190270028E-3</v>
      </c>
      <c r="R140" s="31">
        <v>1.5590537471225924E-2</v>
      </c>
      <c r="S140" s="31">
        <v>7.3605106987034681E-3</v>
      </c>
      <c r="T140" s="31">
        <v>1.0844094400514707E-3</v>
      </c>
      <c r="U140" s="31">
        <v>1.3683030191909014E-2</v>
      </c>
      <c r="V140" s="31">
        <v>7.0776827768524861E-3</v>
      </c>
      <c r="W140" s="31">
        <v>7.7953471596993614E-6</v>
      </c>
      <c r="X140" s="31">
        <v>9.6337366623993009E-4</v>
      </c>
      <c r="Y140" s="31">
        <v>5.0925848793907106E-5</v>
      </c>
      <c r="Z140" s="31">
        <v>2.6053846459671314E-3</v>
      </c>
      <c r="AA140" s="31">
        <v>8.2445197068866814E-4</v>
      </c>
      <c r="AB140" s="31">
        <v>2.0005385869232284E-3</v>
      </c>
      <c r="AC140" s="31">
        <v>4.5480028199065386E-4</v>
      </c>
      <c r="AD140" s="31">
        <v>1.4114263342260662E-3</v>
      </c>
      <c r="AE140" s="31">
        <v>5.6185732935400568E-5</v>
      </c>
      <c r="AF140" s="31">
        <v>2.9635271590996016E-4</v>
      </c>
      <c r="AG140" s="31">
        <v>7.2494867275129128E-5</v>
      </c>
      <c r="AH140" s="31">
        <v>1.7024606269289355E-3</v>
      </c>
      <c r="AI140" s="31">
        <v>4.9661526600067903E-3</v>
      </c>
      <c r="AJ140" s="31">
        <v>1.7445890709768016E-3</v>
      </c>
      <c r="AK140" s="31">
        <v>4.5557152562381263E-3</v>
      </c>
      <c r="AL140" s="31">
        <v>4.4346647398639336E-3</v>
      </c>
      <c r="AM140" s="31">
        <v>2.0989093969629867E-3</v>
      </c>
      <c r="AN140" s="31">
        <v>7.7797340822234389E-3</v>
      </c>
      <c r="AO140" s="31">
        <v>5.5916177213038917E-3</v>
      </c>
      <c r="AP140" s="31">
        <v>8.5439939774477984E-5</v>
      </c>
      <c r="AQ140" s="31">
        <v>6.422334993788653E-3</v>
      </c>
      <c r="AR140" s="31">
        <v>8.5170854605456769E-3</v>
      </c>
      <c r="AS140" s="31">
        <v>1.0867879052752427E-3</v>
      </c>
      <c r="AT140" s="31">
        <v>5.0343268910411432E-3</v>
      </c>
      <c r="AU140" s="31">
        <v>4.9484035682106279E-5</v>
      </c>
      <c r="AV140" s="31">
        <v>5.3216404690472837E-7</v>
      </c>
      <c r="AW140" s="31">
        <v>7.8081721405638444E-4</v>
      </c>
      <c r="AX140" s="31">
        <v>3.7023488023449364E-5</v>
      </c>
      <c r="AY140" s="31">
        <v>1.7479869860940753E-3</v>
      </c>
      <c r="AZ140" s="31">
        <v>4.3936464058189973E-4</v>
      </c>
      <c r="BA140" s="31">
        <v>9.3532327617310484E-4</v>
      </c>
      <c r="BB140" s="31">
        <v>1.1311357608678644E-6</v>
      </c>
      <c r="BC140" s="31">
        <v>5.0747921236531397E-3</v>
      </c>
      <c r="BD140" s="31">
        <v>7.5979287936810559E-4</v>
      </c>
      <c r="BE140" s="31">
        <v>2.0492559763373382E-2</v>
      </c>
      <c r="BF140" s="31">
        <v>5.1411837567022639E-3</v>
      </c>
      <c r="BG140" s="31">
        <v>1.0064153047345265E-3</v>
      </c>
    </row>
    <row r="141" spans="2:59" ht="13.15" x14ac:dyDescent="0.4">
      <c r="B141" s="6" t="s">
        <v>7</v>
      </c>
      <c r="C141" s="31">
        <v>3.8563656370367554E-3</v>
      </c>
      <c r="D141" s="31">
        <v>3.028985592741046E-3</v>
      </c>
      <c r="E141" s="31">
        <v>9.0502293122442339E-3</v>
      </c>
      <c r="F141" s="31">
        <v>7.0451265175134218E-5</v>
      </c>
      <c r="G141" s="31">
        <v>1.3741951996565577E-3</v>
      </c>
      <c r="H141" s="51">
        <v>1</v>
      </c>
      <c r="I141" s="31">
        <v>6.6928297961149699E-3</v>
      </c>
      <c r="J141" s="31">
        <v>5.2116642219664569E-4</v>
      </c>
      <c r="K141" s="31">
        <v>1.0463039389404481E-3</v>
      </c>
      <c r="L141" s="31">
        <v>4.0591952910791285E-3</v>
      </c>
      <c r="M141" s="31">
        <v>2.4556674442990142E-3</v>
      </c>
      <c r="N141" s="31">
        <v>7.7824152709992192E-4</v>
      </c>
      <c r="O141" s="31">
        <v>8.1287027206344267E-4</v>
      </c>
      <c r="P141" s="31">
        <v>1.78942760495485E-4</v>
      </c>
      <c r="Q141" s="31">
        <v>9.4990478918917192E-4</v>
      </c>
      <c r="R141" s="31">
        <v>3.4737466258113647E-3</v>
      </c>
      <c r="S141" s="31">
        <v>1.5513665679181259E-3</v>
      </c>
      <c r="T141" s="31">
        <v>4.7009343163105311E-3</v>
      </c>
      <c r="U141" s="31">
        <v>2.8005377541628499E-3</v>
      </c>
      <c r="V141" s="31">
        <v>1.4244903740551504E-3</v>
      </c>
      <c r="W141" s="31">
        <v>3.3135928621707846E-3</v>
      </c>
      <c r="X141" s="31">
        <v>6.1582387042365284E-3</v>
      </c>
      <c r="Y141" s="31">
        <v>1.1848209882262773E-3</v>
      </c>
      <c r="Z141" s="31">
        <v>1.345728484675692E-3</v>
      </c>
      <c r="AA141" s="31">
        <v>1.2079696272910953E-3</v>
      </c>
      <c r="AB141" s="31">
        <v>4.7493315730923989E-3</v>
      </c>
      <c r="AC141" s="31">
        <v>1.2811874196578807E-5</v>
      </c>
      <c r="AD141" s="31">
        <v>2.2811212177679983E-5</v>
      </c>
      <c r="AE141" s="31">
        <v>5.4201136697619254E-3</v>
      </c>
      <c r="AF141" s="31">
        <v>8.9627425852268922E-3</v>
      </c>
      <c r="AG141" s="31">
        <v>5.0773966869148337E-4</v>
      </c>
      <c r="AH141" s="31">
        <v>3.1779624924776475E-3</v>
      </c>
      <c r="AI141" s="31">
        <v>9.7414510866210096E-4</v>
      </c>
      <c r="AJ141" s="31">
        <v>6.1166242683452455E-3</v>
      </c>
      <c r="AK141" s="31">
        <v>2.2026097186248379E-3</v>
      </c>
      <c r="AL141" s="31">
        <v>1.1410968997915397E-4</v>
      </c>
      <c r="AM141" s="31">
        <v>2.4330741054037162E-4</v>
      </c>
      <c r="AN141" s="31">
        <v>1.1759597808480382E-3</v>
      </c>
      <c r="AO141" s="31">
        <v>3.2086421453744697E-4</v>
      </c>
      <c r="AP141" s="31">
        <v>8.6085852958906633E-4</v>
      </c>
      <c r="AQ141" s="31">
        <v>1.1315943478839113E-6</v>
      </c>
      <c r="AR141" s="31">
        <v>1.5736758004517301E-3</v>
      </c>
      <c r="AS141" s="31">
        <v>3.8793654607962467E-3</v>
      </c>
      <c r="AT141" s="31">
        <v>3.0673704205249543E-2</v>
      </c>
      <c r="AU141" s="31">
        <v>1.4347060977010623E-2</v>
      </c>
      <c r="AV141" s="31">
        <v>1.4230558438248594E-2</v>
      </c>
      <c r="AW141" s="31">
        <v>3.6598551027605493E-3</v>
      </c>
      <c r="AX141" s="31">
        <v>1.1795297044172391E-3</v>
      </c>
      <c r="AY141" s="31">
        <v>1.3876245153895117E-3</v>
      </c>
      <c r="AZ141" s="31">
        <v>4.858611609955263E-3</v>
      </c>
      <c r="BA141" s="31">
        <v>5.7653892208657668E-3</v>
      </c>
      <c r="BB141" s="31">
        <v>2.8718347021856982E-3</v>
      </c>
      <c r="BC141" s="31">
        <v>4.2851015327375328E-4</v>
      </c>
      <c r="BD141" s="31">
        <v>4.2523761698948512E-3</v>
      </c>
      <c r="BE141" s="31">
        <v>1.3291595046248897E-3</v>
      </c>
      <c r="BF141" s="31">
        <v>1.348966971687784E-4</v>
      </c>
      <c r="BG141" s="31">
        <v>3.1222387003248175E-4</v>
      </c>
    </row>
    <row r="142" spans="2:59" ht="13.15" x14ac:dyDescent="0.4">
      <c r="B142" s="6" t="s">
        <v>8</v>
      </c>
      <c r="C142" s="31">
        <v>1.4715094447691666E-2</v>
      </c>
      <c r="D142" s="31">
        <v>1.7122828804051908E-2</v>
      </c>
      <c r="E142" s="31">
        <v>5.1710277897323454E-3</v>
      </c>
      <c r="F142" s="31">
        <v>2.0812236797452234E-2</v>
      </c>
      <c r="G142" s="31">
        <v>2.2700437719490188E-3</v>
      </c>
      <c r="H142" s="31">
        <v>6.6928297961149699E-3</v>
      </c>
      <c r="I142" s="51">
        <v>1</v>
      </c>
      <c r="J142" s="31">
        <v>8.1478232131147309E-3</v>
      </c>
      <c r="K142" s="31">
        <v>3.2471928949173522E-2</v>
      </c>
      <c r="L142" s="31">
        <v>2.2567945548825196E-2</v>
      </c>
      <c r="M142" s="31">
        <v>1.6029910509349165E-2</v>
      </c>
      <c r="N142" s="31">
        <v>3.1692689793653799E-2</v>
      </c>
      <c r="O142" s="31">
        <v>6.4182707565619973E-2</v>
      </c>
      <c r="P142" s="31">
        <v>2.2867786636898355E-2</v>
      </c>
      <c r="Q142" s="31">
        <v>3.135817149219234E-2</v>
      </c>
      <c r="R142" s="31">
        <v>3.5251340235190727E-2</v>
      </c>
      <c r="S142" s="31">
        <v>7.5268699600621936E-2</v>
      </c>
      <c r="T142" s="31">
        <v>1.9845670268832456E-2</v>
      </c>
      <c r="U142" s="31">
        <v>2.1181871775504391E-2</v>
      </c>
      <c r="V142" s="31">
        <v>2.7148878220976474E-3</v>
      </c>
      <c r="W142" s="31">
        <v>4.1275895365587194E-3</v>
      </c>
      <c r="X142" s="31">
        <v>3.1738570793032683E-4</v>
      </c>
      <c r="Y142" s="31">
        <v>1.8877133583354581E-2</v>
      </c>
      <c r="Z142" s="31">
        <v>1.7519959068305554E-3</v>
      </c>
      <c r="AA142" s="31">
        <v>2.5394933934167661E-2</v>
      </c>
      <c r="AB142" s="31">
        <v>1.6745402656384332E-2</v>
      </c>
      <c r="AC142" s="31">
        <v>5.1891879584118326E-4</v>
      </c>
      <c r="AD142" s="31">
        <v>6.6429163899540023E-4</v>
      </c>
      <c r="AE142" s="31">
        <v>7.2109870244929002E-3</v>
      </c>
      <c r="AF142" s="31">
        <v>3.4559585762621414E-2</v>
      </c>
      <c r="AG142" s="31">
        <v>1.9720917823686398E-2</v>
      </c>
      <c r="AH142" s="31">
        <v>6.1468565192181988E-3</v>
      </c>
      <c r="AI142" s="31">
        <v>4.9508107330709728E-3</v>
      </c>
      <c r="AJ142" s="31">
        <v>4.6515958683843173E-3</v>
      </c>
      <c r="AK142" s="31">
        <v>1.8709931946854347E-2</v>
      </c>
      <c r="AL142" s="31">
        <v>7.763892756400265E-3</v>
      </c>
      <c r="AM142" s="31">
        <v>2.6609186205967542E-2</v>
      </c>
      <c r="AN142" s="31">
        <v>3.6784988349849466E-2</v>
      </c>
      <c r="AO142" s="31">
        <v>3.8440386782415137E-4</v>
      </c>
      <c r="AP142" s="31">
        <v>7.3096170431635934E-3</v>
      </c>
      <c r="AQ142" s="31">
        <v>2.9561909278364829E-2</v>
      </c>
      <c r="AR142" s="31">
        <v>2.7249883061117534E-2</v>
      </c>
      <c r="AS142" s="31">
        <v>6.6749603148664642E-3</v>
      </c>
      <c r="AT142" s="31">
        <v>2.5914727922697863E-3</v>
      </c>
      <c r="AU142" s="31">
        <v>3.2479096578067303E-3</v>
      </c>
      <c r="AV142" s="31">
        <v>1.1101572376867958E-2</v>
      </c>
      <c r="AW142" s="31">
        <v>3.0552957725037251E-2</v>
      </c>
      <c r="AX142" s="31">
        <v>1.6398646119130281E-2</v>
      </c>
      <c r="AY142" s="31">
        <v>1.0653948529048187E-2</v>
      </c>
      <c r="AZ142" s="31">
        <v>9.0271757914108831E-3</v>
      </c>
      <c r="BA142" s="31">
        <v>8.6548324867771146E-3</v>
      </c>
      <c r="BB142" s="31">
        <v>9.1863384715080466E-3</v>
      </c>
      <c r="BC142" s="31">
        <v>5.6074187583345862E-4</v>
      </c>
      <c r="BD142" s="31">
        <v>7.4451810756916679E-4</v>
      </c>
      <c r="BE142" s="31">
        <v>7.1327334118444247E-2</v>
      </c>
      <c r="BF142" s="31">
        <v>3.8424781892303736E-2</v>
      </c>
      <c r="BG142" s="31">
        <v>2.0587909884783456E-2</v>
      </c>
    </row>
    <row r="143" spans="2:59" ht="13.15" x14ac:dyDescent="0.4">
      <c r="B143" s="6" t="s">
        <v>9</v>
      </c>
      <c r="C143" s="31">
        <v>2.8226883310562864E-3</v>
      </c>
      <c r="D143" s="31">
        <v>1.3911693976483138E-3</v>
      </c>
      <c r="E143" s="31">
        <v>2.5174394307370086E-4</v>
      </c>
      <c r="F143" s="31">
        <v>8.3206673066383643E-2</v>
      </c>
      <c r="G143" s="31">
        <v>1.2774106382783382E-2</v>
      </c>
      <c r="H143" s="31">
        <v>5.2116642219664569E-4</v>
      </c>
      <c r="I143" s="31">
        <v>8.1478232131147309E-3</v>
      </c>
      <c r="J143" s="51">
        <v>1</v>
      </c>
      <c r="K143" s="31">
        <v>0.19165153179697672</v>
      </c>
      <c r="L143" s="31">
        <v>9.9500146075650164E-2</v>
      </c>
      <c r="M143" s="31">
        <v>8.4431185471297229E-3</v>
      </c>
      <c r="N143" s="31">
        <v>4.4402914631174684E-2</v>
      </c>
      <c r="O143" s="31">
        <v>0.14811780269922972</v>
      </c>
      <c r="P143" s="31">
        <v>3.7965154502851775E-2</v>
      </c>
      <c r="Q143" s="31">
        <v>3.7991377544700972E-2</v>
      </c>
      <c r="R143" s="31">
        <v>5.7024974408448045E-2</v>
      </c>
      <c r="S143" s="31">
        <v>0.12021474836785991</v>
      </c>
      <c r="T143" s="31">
        <v>5.8743625984207046E-3</v>
      </c>
      <c r="U143" s="31">
        <v>4.9844732663365335E-4</v>
      </c>
      <c r="V143" s="31">
        <v>4.8280324967082164E-2</v>
      </c>
      <c r="W143" s="31">
        <v>0.12005508102006185</v>
      </c>
      <c r="X143" s="31">
        <v>1.9325458694594226E-2</v>
      </c>
      <c r="Y143" s="31">
        <v>0.10558024928731941</v>
      </c>
      <c r="Z143" s="31">
        <v>9.3266615041040266E-2</v>
      </c>
      <c r="AA143" s="31">
        <v>7.2872720879186462E-2</v>
      </c>
      <c r="AB143" s="31">
        <v>2.3828677683002467E-2</v>
      </c>
      <c r="AC143" s="31">
        <v>3.4084171796777162E-3</v>
      </c>
      <c r="AD143" s="31">
        <v>1.5977610280251974E-2</v>
      </c>
      <c r="AE143" s="31">
        <v>2.8165813309332655E-2</v>
      </c>
      <c r="AF143" s="31">
        <v>7.7921951238026491E-2</v>
      </c>
      <c r="AG143" s="31">
        <v>4.0556769136260978E-3</v>
      </c>
      <c r="AH143" s="31">
        <v>2.3192437453248168E-2</v>
      </c>
      <c r="AI143" s="31">
        <v>7.769000563204162E-2</v>
      </c>
      <c r="AJ143" s="31">
        <v>8.4260249950497162E-2</v>
      </c>
      <c r="AK143" s="31">
        <v>5.6026927325278988E-2</v>
      </c>
      <c r="AL143" s="31">
        <v>3.3047460993159188E-2</v>
      </c>
      <c r="AM143" s="31">
        <v>9.7243027843798693E-2</v>
      </c>
      <c r="AN143" s="31">
        <v>8.4582182761069408E-2</v>
      </c>
      <c r="AO143" s="31">
        <v>1.3418193382240101E-2</v>
      </c>
      <c r="AP143" s="31">
        <v>1.9570381383818617E-2</v>
      </c>
      <c r="AQ143" s="31">
        <v>9.8632937302316204E-2</v>
      </c>
      <c r="AR143" s="31">
        <v>2.5966362508030742E-2</v>
      </c>
      <c r="AS143" s="31">
        <v>8.2102288156933028E-3</v>
      </c>
      <c r="AT143" s="31">
        <v>7.303569574973931E-2</v>
      </c>
      <c r="AU143" s="31">
        <v>1.2335249127465669E-2</v>
      </c>
      <c r="AV143" s="31">
        <v>4.4330704530552122E-2</v>
      </c>
      <c r="AW143" s="31">
        <v>3.2910172324696403E-2</v>
      </c>
      <c r="AX143" s="31">
        <v>1.5279837271112611E-2</v>
      </c>
      <c r="AY143" s="31">
        <v>9.0712513005916835E-4</v>
      </c>
      <c r="AZ143" s="31">
        <v>2.2835746717721631E-3</v>
      </c>
      <c r="BA143" s="31">
        <v>1.6145466803015832E-2</v>
      </c>
      <c r="BB143" s="31">
        <v>1.1405793186539631E-7</v>
      </c>
      <c r="BC143" s="31">
        <v>9.9859695506347625E-3</v>
      </c>
      <c r="BD143" s="31">
        <v>7.9908630358809674E-3</v>
      </c>
      <c r="BE143" s="31">
        <v>0.13240396996169063</v>
      </c>
      <c r="BF143" s="31">
        <v>0.18601348431040343</v>
      </c>
      <c r="BG143" s="31">
        <v>1.8420805398589025E-2</v>
      </c>
    </row>
    <row r="144" spans="2:59" ht="13.15" x14ac:dyDescent="0.4">
      <c r="B144" s="6" t="s">
        <v>10</v>
      </c>
      <c r="C144" s="31">
        <v>3.8367714654352686E-3</v>
      </c>
      <c r="D144" s="31">
        <v>3.8326490398000049E-3</v>
      </c>
      <c r="E144" s="31">
        <v>2.6987360424547196E-3</v>
      </c>
      <c r="F144" s="31">
        <v>8.1835137820187004E-2</v>
      </c>
      <c r="G144" s="31">
        <v>1.3257085024995263E-2</v>
      </c>
      <c r="H144" s="31">
        <v>1.0463039389404481E-3</v>
      </c>
      <c r="I144" s="31">
        <v>3.2471928949173522E-2</v>
      </c>
      <c r="J144" s="31">
        <v>0.19165153179697672</v>
      </c>
      <c r="K144" s="51">
        <v>1</v>
      </c>
      <c r="L144" s="31">
        <v>0.42448812098238725</v>
      </c>
      <c r="M144" s="31">
        <v>7.2136562295114004E-2</v>
      </c>
      <c r="N144" s="31">
        <v>0.2218332991611647</v>
      </c>
      <c r="O144" s="31">
        <v>0.29205503325659365</v>
      </c>
      <c r="P144" s="31">
        <v>0.13128220124777951</v>
      </c>
      <c r="Q144" s="31">
        <v>0.12332829026063843</v>
      </c>
      <c r="R144" s="31">
        <v>0.21247096285455247</v>
      </c>
      <c r="S144" s="31">
        <v>0.21876731847438238</v>
      </c>
      <c r="T144" s="31">
        <v>3.2256068108113635E-2</v>
      </c>
      <c r="U144" s="31">
        <v>1.0891620907640235E-2</v>
      </c>
      <c r="V144" s="31">
        <v>5.7464776619902173E-2</v>
      </c>
      <c r="W144" s="31">
        <v>0.14730610608336167</v>
      </c>
      <c r="X144" s="31">
        <v>1.372279251742636E-2</v>
      </c>
      <c r="Y144" s="31">
        <v>9.4493338140202679E-2</v>
      </c>
      <c r="Z144" s="31">
        <v>6.441394233001925E-2</v>
      </c>
      <c r="AA144" s="31">
        <v>0.10969737039221822</v>
      </c>
      <c r="AB144" s="31">
        <v>3.7607503179238541E-2</v>
      </c>
      <c r="AC144" s="31">
        <v>6.7074303987710879E-4</v>
      </c>
      <c r="AD144" s="31">
        <v>1.6845200741598714E-2</v>
      </c>
      <c r="AE144" s="31">
        <v>3.4183389872520592E-2</v>
      </c>
      <c r="AF144" s="31">
        <v>5.718914828430862E-2</v>
      </c>
      <c r="AG144" s="31">
        <v>1.4521242079479336E-2</v>
      </c>
      <c r="AH144" s="31">
        <v>1.9103699418823655E-2</v>
      </c>
      <c r="AI144" s="31">
        <v>4.015326683363972E-2</v>
      </c>
      <c r="AJ144" s="31">
        <v>4.0491120989751488E-2</v>
      </c>
      <c r="AK144" s="31">
        <v>7.3843822717342009E-2</v>
      </c>
      <c r="AL144" s="31">
        <v>5.8178964066766981E-2</v>
      </c>
      <c r="AM144" s="31">
        <v>0.16246051526375851</v>
      </c>
      <c r="AN144" s="31">
        <v>7.338418234724714E-2</v>
      </c>
      <c r="AO144" s="31">
        <v>5.2091137648628437E-3</v>
      </c>
      <c r="AP144" s="31">
        <v>3.3877009510444547E-2</v>
      </c>
      <c r="AQ144" s="31">
        <v>5.6439493092966392E-2</v>
      </c>
      <c r="AR144" s="31">
        <v>7.8311031897529103E-3</v>
      </c>
      <c r="AS144" s="31">
        <v>2.3116909779609129E-2</v>
      </c>
      <c r="AT144" s="31">
        <v>6.1191430613436154E-2</v>
      </c>
      <c r="AU144" s="31">
        <v>2.3821574009823656E-3</v>
      </c>
      <c r="AV144" s="31">
        <v>1.9681771758114738E-2</v>
      </c>
      <c r="AW144" s="31">
        <v>5.4823108709382271E-2</v>
      </c>
      <c r="AX144" s="31">
        <v>4.7375163033959528E-2</v>
      </c>
      <c r="AY144" s="31">
        <v>2.7124153390478117E-2</v>
      </c>
      <c r="AZ144" s="31">
        <v>2.5113484120222969E-2</v>
      </c>
      <c r="BA144" s="31">
        <v>5.4264906323838104E-2</v>
      </c>
      <c r="BB144" s="31">
        <v>1.015727158182977E-3</v>
      </c>
      <c r="BC144" s="31">
        <v>1.4645162737842738E-2</v>
      </c>
      <c r="BD144" s="31">
        <v>1.5681950947088412E-4</v>
      </c>
      <c r="BE144" s="31">
        <v>0.47428684656351094</v>
      </c>
      <c r="BF144" s="31">
        <v>0.182360587765176</v>
      </c>
      <c r="BG144" s="31">
        <v>5.0131120718680894E-2</v>
      </c>
    </row>
    <row r="145" spans="2:59" ht="13.15" x14ac:dyDescent="0.4">
      <c r="B145" s="6" t="s">
        <v>11</v>
      </c>
      <c r="C145" s="31">
        <v>6.7996989929526566E-3</v>
      </c>
      <c r="D145" s="31">
        <v>5.505649005186874E-3</v>
      </c>
      <c r="E145" s="31">
        <v>4.4359097684595243E-3</v>
      </c>
      <c r="F145" s="31">
        <v>9.7123516755109829E-2</v>
      </c>
      <c r="G145" s="31">
        <v>2.4773281819790018E-2</v>
      </c>
      <c r="H145" s="31">
        <v>4.0591952910791285E-3</v>
      </c>
      <c r="I145" s="31">
        <v>2.2567945548825196E-2</v>
      </c>
      <c r="J145" s="31">
        <v>9.9500146075650164E-2</v>
      </c>
      <c r="K145" s="31">
        <v>0.42448812098238725</v>
      </c>
      <c r="L145" s="51">
        <v>1</v>
      </c>
      <c r="M145" s="31">
        <v>0.14958830374081897</v>
      </c>
      <c r="N145" s="31">
        <v>0.19281344262897632</v>
      </c>
      <c r="O145" s="31">
        <v>0.28940645597200421</v>
      </c>
      <c r="P145" s="31">
        <v>0.20286983814708986</v>
      </c>
      <c r="Q145" s="31">
        <v>0.22107089047607961</v>
      </c>
      <c r="R145" s="31">
        <v>0.25556225915122577</v>
      </c>
      <c r="S145" s="31">
        <v>0.21432549182890015</v>
      </c>
      <c r="T145" s="31">
        <v>3.5969172275169117E-2</v>
      </c>
      <c r="U145" s="31">
        <v>2.2225599692313885E-3</v>
      </c>
      <c r="V145" s="31">
        <v>4.5267707582016606E-2</v>
      </c>
      <c r="W145" s="31">
        <v>7.3715635223395512E-2</v>
      </c>
      <c r="X145" s="31">
        <v>2.3215395100613462E-2</v>
      </c>
      <c r="Y145" s="31">
        <v>5.1698025312419127E-2</v>
      </c>
      <c r="Z145" s="31">
        <v>2.761697441862352E-2</v>
      </c>
      <c r="AA145" s="31">
        <v>0.10205269138968281</v>
      </c>
      <c r="AB145" s="31">
        <v>4.1427968981520916E-2</v>
      </c>
      <c r="AC145" s="31">
        <v>4.1228836131990314E-3</v>
      </c>
      <c r="AD145" s="31">
        <v>1.7571405767296339E-2</v>
      </c>
      <c r="AE145" s="31">
        <v>3.6597265877321983E-2</v>
      </c>
      <c r="AF145" s="31">
        <v>9.9994081351774219E-2</v>
      </c>
      <c r="AG145" s="31">
        <v>3.3625496089736084E-2</v>
      </c>
      <c r="AH145" s="31">
        <v>4.0928287775766667E-2</v>
      </c>
      <c r="AI145" s="31">
        <v>6.0826983673579072E-3</v>
      </c>
      <c r="AJ145" s="31">
        <v>3.0392274433830583E-2</v>
      </c>
      <c r="AK145" s="31">
        <v>9.8359941176317953E-2</v>
      </c>
      <c r="AL145" s="31">
        <v>4.5147419113405349E-2</v>
      </c>
      <c r="AM145" s="31">
        <v>0.12473267460076305</v>
      </c>
      <c r="AN145" s="31">
        <v>3.6500960657489444E-2</v>
      </c>
      <c r="AO145" s="31">
        <v>1.0334907464219816E-2</v>
      </c>
      <c r="AP145" s="31">
        <v>4.0853599365136384E-2</v>
      </c>
      <c r="AQ145" s="31">
        <v>3.1387469225105082E-2</v>
      </c>
      <c r="AR145" s="31">
        <v>1.5532409295757874E-3</v>
      </c>
      <c r="AS145" s="31">
        <v>2.1582700052776453E-2</v>
      </c>
      <c r="AT145" s="31">
        <v>2.451547490828327E-2</v>
      </c>
      <c r="AU145" s="31">
        <v>1.1236126212030458E-2</v>
      </c>
      <c r="AV145" s="31">
        <v>1.4875047947038774E-2</v>
      </c>
      <c r="AW145" s="31">
        <v>2.0133913171617002E-2</v>
      </c>
      <c r="AX145" s="31">
        <v>1.7864415183043592E-2</v>
      </c>
      <c r="AY145" s="31">
        <v>6.3704163499557704E-3</v>
      </c>
      <c r="AZ145" s="31">
        <v>9.4655385650045422E-3</v>
      </c>
      <c r="BA145" s="31">
        <v>4.5110619389978637E-2</v>
      </c>
      <c r="BB145" s="31">
        <v>2.0410639589290078E-4</v>
      </c>
      <c r="BC145" s="31">
        <v>1.3558833250599523E-2</v>
      </c>
      <c r="BD145" s="31">
        <v>1.2106387367601491E-2</v>
      </c>
      <c r="BE145" s="31">
        <v>0.55119777787224356</v>
      </c>
      <c r="BF145" s="31">
        <v>0.1545019527915597</v>
      </c>
      <c r="BG145" s="31">
        <v>2.4120192605174614E-2</v>
      </c>
    </row>
    <row r="146" spans="2:59" ht="13.15" x14ac:dyDescent="0.4">
      <c r="B146" s="6" t="s">
        <v>12</v>
      </c>
      <c r="C146" s="31">
        <v>4.6001906500805719E-4</v>
      </c>
      <c r="D146" s="31">
        <v>1.675885266816151E-6</v>
      </c>
      <c r="E146" s="31">
        <v>3.5449606782450749E-3</v>
      </c>
      <c r="F146" s="31">
        <v>2.3680388579310905E-2</v>
      </c>
      <c r="G146" s="31">
        <v>3.0141613686658831E-4</v>
      </c>
      <c r="H146" s="31">
        <v>2.4556674442990142E-3</v>
      </c>
      <c r="I146" s="31">
        <v>1.6029910509349165E-2</v>
      </c>
      <c r="J146" s="31">
        <v>8.4431185471297229E-3</v>
      </c>
      <c r="K146" s="31">
        <v>7.2136562295114004E-2</v>
      </c>
      <c r="L146" s="31">
        <v>0.14958830374081897</v>
      </c>
      <c r="M146" s="51">
        <v>1</v>
      </c>
      <c r="N146" s="31">
        <v>4.5457294897291362E-2</v>
      </c>
      <c r="O146" s="31">
        <v>5.8722635777690727E-2</v>
      </c>
      <c r="P146" s="31">
        <v>0.2750501475302049</v>
      </c>
      <c r="Q146" s="31">
        <v>0.22596798224933776</v>
      </c>
      <c r="R146" s="31">
        <v>0.22650435259427334</v>
      </c>
      <c r="S146" s="31">
        <v>0.1097772898671474</v>
      </c>
      <c r="T146" s="31">
        <v>0.10506307890156523</v>
      </c>
      <c r="U146" s="31">
        <v>2.5025851379410855E-3</v>
      </c>
      <c r="V146" s="31">
        <v>3.6355195314222793E-3</v>
      </c>
      <c r="W146" s="31">
        <v>3.0823273927546236E-2</v>
      </c>
      <c r="X146" s="31">
        <v>1.3819959549497617E-2</v>
      </c>
      <c r="Y146" s="31">
        <v>3.9944362827984671E-2</v>
      </c>
      <c r="Z146" s="31">
        <v>1.2896671059434315E-2</v>
      </c>
      <c r="AA146" s="31">
        <v>0.11294352518577964</v>
      </c>
      <c r="AB146" s="31">
        <v>7.824877596133166E-2</v>
      </c>
      <c r="AC146" s="31">
        <v>6.1001525431643372E-5</v>
      </c>
      <c r="AD146" s="31">
        <v>1.7413737690854046E-3</v>
      </c>
      <c r="AE146" s="31">
        <v>2.8416399619525926E-2</v>
      </c>
      <c r="AF146" s="31">
        <v>3.5402073315485769E-2</v>
      </c>
      <c r="AG146" s="31">
        <v>8.3797988373069607E-3</v>
      </c>
      <c r="AH146" s="31">
        <v>4.5514980776175433E-2</v>
      </c>
      <c r="AI146" s="31">
        <v>6.275654402687323E-3</v>
      </c>
      <c r="AJ146" s="31">
        <v>4.6807884016955492E-3</v>
      </c>
      <c r="AK146" s="31">
        <v>3.3981326445075663E-2</v>
      </c>
      <c r="AL146" s="31">
        <v>6.4111379032640199E-3</v>
      </c>
      <c r="AM146" s="31">
        <v>1.6221794530326631E-2</v>
      </c>
      <c r="AN146" s="31">
        <v>1.3309235848572108E-2</v>
      </c>
      <c r="AO146" s="31">
        <v>5.1491170593618782E-3</v>
      </c>
      <c r="AP146" s="31">
        <v>2.2665760292159453E-2</v>
      </c>
      <c r="AQ146" s="31">
        <v>3.4463407616171157E-2</v>
      </c>
      <c r="AR146" s="31">
        <v>3.6160001212540752E-3</v>
      </c>
      <c r="AS146" s="31">
        <v>2.8633326685628006E-2</v>
      </c>
      <c r="AT146" s="31">
        <v>1.6156119256838378E-3</v>
      </c>
      <c r="AU146" s="31">
        <v>1.1206685644250038E-2</v>
      </c>
      <c r="AV146" s="31">
        <v>2.3904718419976165E-5</v>
      </c>
      <c r="AW146" s="31">
        <v>4.527078804582676E-3</v>
      </c>
      <c r="AX146" s="31">
        <v>4.8390875634091489E-3</v>
      </c>
      <c r="AY146" s="31">
        <v>6.8028158595147227E-3</v>
      </c>
      <c r="AZ146" s="31">
        <v>5.2627694661072184E-3</v>
      </c>
      <c r="BA146" s="31">
        <v>2.2101643627160376E-2</v>
      </c>
      <c r="BB146" s="31">
        <v>1.0272397813834346E-2</v>
      </c>
      <c r="BC146" s="31">
        <v>2.5387275309136502E-2</v>
      </c>
      <c r="BD146" s="31">
        <v>7.915681238141091E-3</v>
      </c>
      <c r="BE146" s="31">
        <v>0.39150595211789624</v>
      </c>
      <c r="BF146" s="31">
        <v>7.3096013867050544E-2</v>
      </c>
      <c r="BG146" s="31">
        <v>8.5740699695636725E-3</v>
      </c>
    </row>
    <row r="147" spans="2:59" ht="13.15" x14ac:dyDescent="0.4">
      <c r="B147" s="6" t="s">
        <v>13</v>
      </c>
      <c r="C147" s="31">
        <v>4.6151211081712166E-3</v>
      </c>
      <c r="D147" s="31">
        <v>3.3414170250416638E-3</v>
      </c>
      <c r="E147" s="31">
        <v>3.0274937218897977E-4</v>
      </c>
      <c r="F147" s="31">
        <v>6.4731494200350653E-2</v>
      </c>
      <c r="G147" s="31">
        <v>1.2225765583183187E-2</v>
      </c>
      <c r="H147" s="31">
        <v>7.7824152709992192E-4</v>
      </c>
      <c r="I147" s="31">
        <v>3.1692689793653799E-2</v>
      </c>
      <c r="J147" s="31">
        <v>4.4402914631174684E-2</v>
      </c>
      <c r="K147" s="31">
        <v>0.2218332991611647</v>
      </c>
      <c r="L147" s="31">
        <v>0.19281344262897632</v>
      </c>
      <c r="M147" s="31">
        <v>4.5457294897291362E-2</v>
      </c>
      <c r="N147" s="51">
        <v>1</v>
      </c>
      <c r="O147" s="31">
        <v>0.17748124474269333</v>
      </c>
      <c r="P147" s="31">
        <v>9.1728188429929469E-2</v>
      </c>
      <c r="Q147" s="31">
        <v>0.11697729721518306</v>
      </c>
      <c r="R147" s="31">
        <v>0.16581918888343444</v>
      </c>
      <c r="S147" s="31">
        <v>0.18932092706675002</v>
      </c>
      <c r="T147" s="31">
        <v>6.0151591841496987E-2</v>
      </c>
      <c r="U147" s="31">
        <v>3.6526834978715507E-3</v>
      </c>
      <c r="V147" s="31">
        <v>2.9179400782448902E-2</v>
      </c>
      <c r="W147" s="31">
        <v>6.5689214105315502E-2</v>
      </c>
      <c r="X147" s="31">
        <v>8.9243207616335404E-3</v>
      </c>
      <c r="Y147" s="31">
        <v>6.2279565455354069E-2</v>
      </c>
      <c r="Z147" s="31">
        <v>2.6172975575948051E-2</v>
      </c>
      <c r="AA147" s="31">
        <v>5.1508084425352825E-2</v>
      </c>
      <c r="AB147" s="31">
        <v>5.3698891534103274E-2</v>
      </c>
      <c r="AC147" s="31">
        <v>5.076518924603526E-4</v>
      </c>
      <c r="AD147" s="31">
        <v>7.0875624584996848E-3</v>
      </c>
      <c r="AE147" s="31">
        <v>3.5278012360092925E-2</v>
      </c>
      <c r="AF147" s="31">
        <v>4.5666319297390595E-2</v>
      </c>
      <c r="AG147" s="31">
        <v>2.9506355057735537E-3</v>
      </c>
      <c r="AH147" s="31">
        <v>5.4004687101620735E-3</v>
      </c>
      <c r="AI147" s="31">
        <v>2.9268645498311059E-3</v>
      </c>
      <c r="AJ147" s="31">
        <v>1.1282244218085014E-2</v>
      </c>
      <c r="AK147" s="31">
        <v>2.0471072148315006E-2</v>
      </c>
      <c r="AL147" s="31">
        <v>2.3985556948661287E-2</v>
      </c>
      <c r="AM147" s="31">
        <v>9.8422852489743765E-2</v>
      </c>
      <c r="AN147" s="31">
        <v>6.2348155756801762E-2</v>
      </c>
      <c r="AO147" s="31">
        <v>1.7068863763747701E-2</v>
      </c>
      <c r="AP147" s="31">
        <v>1.2324517400304746E-2</v>
      </c>
      <c r="AQ147" s="31">
        <v>0.11287649983014143</v>
      </c>
      <c r="AR147" s="31">
        <v>3.4167963973645916E-2</v>
      </c>
      <c r="AS147" s="31">
        <v>1.6863999409437277E-2</v>
      </c>
      <c r="AT147" s="31">
        <v>1.7598865849306297E-2</v>
      </c>
      <c r="AU147" s="31">
        <v>2.2005720527929283E-2</v>
      </c>
      <c r="AV147" s="31">
        <v>9.4713308603734496E-3</v>
      </c>
      <c r="AW147" s="31">
        <v>1.3079593026535346E-2</v>
      </c>
      <c r="AX147" s="31">
        <v>2.9899343028118454E-2</v>
      </c>
      <c r="AY147" s="31">
        <v>1.7666795506337086E-2</v>
      </c>
      <c r="AZ147" s="31">
        <v>5.4521348069486988E-3</v>
      </c>
      <c r="BA147" s="31">
        <v>2.8672410500084632E-2</v>
      </c>
      <c r="BB147" s="31">
        <v>4.2790291956395273E-3</v>
      </c>
      <c r="BC147" s="31">
        <v>1.2586171659872093E-2</v>
      </c>
      <c r="BD147" s="31">
        <v>1.1682963752319772E-2</v>
      </c>
      <c r="BE147" s="31">
        <v>0.38498182601562431</v>
      </c>
      <c r="BF147" s="31">
        <v>0.11551421033215278</v>
      </c>
      <c r="BG147" s="31">
        <v>2.5630539226735687E-2</v>
      </c>
    </row>
    <row r="148" spans="2:59" ht="13.15" x14ac:dyDescent="0.4">
      <c r="B148" s="6" t="s">
        <v>14</v>
      </c>
      <c r="C148" s="31">
        <v>4.643196709105104E-4</v>
      </c>
      <c r="D148" s="31">
        <v>6.033814394585795E-4</v>
      </c>
      <c r="E148" s="31">
        <v>4.7381894025786038E-4</v>
      </c>
      <c r="F148" s="31">
        <v>7.716814516591991E-2</v>
      </c>
      <c r="G148" s="31">
        <v>3.7843767540685837E-2</v>
      </c>
      <c r="H148" s="31">
        <v>8.1287027206344267E-4</v>
      </c>
      <c r="I148" s="31">
        <v>6.4182707565619973E-2</v>
      </c>
      <c r="J148" s="31">
        <v>0.14811780269922972</v>
      </c>
      <c r="K148" s="31">
        <v>0.29205503325659365</v>
      </c>
      <c r="L148" s="31">
        <v>0.28940645597200421</v>
      </c>
      <c r="M148" s="31">
        <v>5.8722635777690727E-2</v>
      </c>
      <c r="N148" s="31">
        <v>0.17748124474269333</v>
      </c>
      <c r="O148" s="51">
        <v>1</v>
      </c>
      <c r="P148" s="31">
        <v>0.10999505825081846</v>
      </c>
      <c r="Q148" s="31">
        <v>0.15397850502033744</v>
      </c>
      <c r="R148" s="31">
        <v>0.17200927485196357</v>
      </c>
      <c r="S148" s="31">
        <v>0.19136278962306386</v>
      </c>
      <c r="T148" s="31">
        <v>3.4741592873645318E-2</v>
      </c>
      <c r="U148" s="31">
        <v>2.5241090321826208E-3</v>
      </c>
      <c r="V148" s="31">
        <v>3.3866609372075217E-2</v>
      </c>
      <c r="W148" s="31">
        <v>9.10785163943581E-2</v>
      </c>
      <c r="X148" s="31">
        <v>8.065156982988167E-3</v>
      </c>
      <c r="Y148" s="31">
        <v>7.2346981202955074E-2</v>
      </c>
      <c r="Z148" s="31">
        <v>4.2050036091502041E-2</v>
      </c>
      <c r="AA148" s="31">
        <v>5.4435378420521374E-2</v>
      </c>
      <c r="AB148" s="31">
        <v>3.0450202012424623E-2</v>
      </c>
      <c r="AC148" s="31">
        <v>1.0224190852651468E-2</v>
      </c>
      <c r="AD148" s="31">
        <v>3.0117081929273478E-2</v>
      </c>
      <c r="AE148" s="31">
        <v>3.0886871038179369E-2</v>
      </c>
      <c r="AF148" s="31">
        <v>8.9022606714529162E-2</v>
      </c>
      <c r="AG148" s="31">
        <v>1.0392120708419522E-2</v>
      </c>
      <c r="AH148" s="31">
        <v>1.3814742666607836E-2</v>
      </c>
      <c r="AI148" s="31">
        <v>2.761986002534262E-2</v>
      </c>
      <c r="AJ148" s="31">
        <v>2.3256102122348129E-2</v>
      </c>
      <c r="AK148" s="31">
        <v>4.4389934846205618E-2</v>
      </c>
      <c r="AL148" s="31">
        <v>6.8419468146963661E-2</v>
      </c>
      <c r="AM148" s="31">
        <v>0.12691066528606959</v>
      </c>
      <c r="AN148" s="31">
        <v>6.7039552302343347E-2</v>
      </c>
      <c r="AO148" s="31">
        <v>1.4443245455552983E-2</v>
      </c>
      <c r="AP148" s="31">
        <v>3.7020105162619679E-2</v>
      </c>
      <c r="AQ148" s="31">
        <v>8.2581309546706089E-2</v>
      </c>
      <c r="AR148" s="31">
        <v>2.0928037756984739E-2</v>
      </c>
      <c r="AS148" s="31">
        <v>1.8565243715696563E-2</v>
      </c>
      <c r="AT148" s="31">
        <v>5.1049307236977155E-2</v>
      </c>
      <c r="AU148" s="31">
        <v>1.3707452571750784E-3</v>
      </c>
      <c r="AV148" s="31">
        <v>1.6113332895162424E-2</v>
      </c>
      <c r="AW148" s="31">
        <v>4.0880387502755473E-2</v>
      </c>
      <c r="AX148" s="31">
        <v>5.5957389667322888E-2</v>
      </c>
      <c r="AY148" s="31">
        <v>2.9057784818657409E-2</v>
      </c>
      <c r="AZ148" s="31">
        <v>2.1347698953582142E-2</v>
      </c>
      <c r="BA148" s="31">
        <v>6.2106362951645303E-2</v>
      </c>
      <c r="BB148" s="31">
        <v>8.0451981338221425E-3</v>
      </c>
      <c r="BC148" s="31">
        <v>2.9231699316645174E-3</v>
      </c>
      <c r="BD148" s="31">
        <v>1.0078602197378433E-3</v>
      </c>
      <c r="BE148" s="31">
        <v>0.43318375280076754</v>
      </c>
      <c r="BF148" s="31">
        <v>0.16205686953949555</v>
      </c>
      <c r="BG148" s="31">
        <v>5.0041143271358793E-2</v>
      </c>
    </row>
    <row r="149" spans="2:59" ht="13.15" x14ac:dyDescent="0.4">
      <c r="B149" s="6" t="s">
        <v>15</v>
      </c>
      <c r="C149" s="31">
        <v>3.069795326027533E-5</v>
      </c>
      <c r="D149" s="31">
        <v>1.6056342872004226E-3</v>
      </c>
      <c r="E149" s="31">
        <v>4.8002021829374481E-3</v>
      </c>
      <c r="F149" s="31">
        <v>7.7713620310981987E-2</v>
      </c>
      <c r="G149" s="31">
        <v>4.0432566447859654E-3</v>
      </c>
      <c r="H149" s="31">
        <v>1.78942760495485E-4</v>
      </c>
      <c r="I149" s="31">
        <v>2.2867786636898355E-2</v>
      </c>
      <c r="J149" s="31">
        <v>3.7965154502851775E-2</v>
      </c>
      <c r="K149" s="31">
        <v>0.13128220124777951</v>
      </c>
      <c r="L149" s="31">
        <v>0.20286983814708986</v>
      </c>
      <c r="M149" s="31">
        <v>0.2750501475302049</v>
      </c>
      <c r="N149" s="31">
        <v>9.1728188429929469E-2</v>
      </c>
      <c r="O149" s="31">
        <v>0.10999505825081846</v>
      </c>
      <c r="P149" s="51">
        <v>1</v>
      </c>
      <c r="Q149" s="31">
        <v>0.34611878428863002</v>
      </c>
      <c r="R149" s="31">
        <v>0.33845860442586345</v>
      </c>
      <c r="S149" s="31">
        <v>0.15348299447596719</v>
      </c>
      <c r="T149" s="31">
        <v>0.11068793249709281</v>
      </c>
      <c r="U149" s="31">
        <v>1.8788839314551543E-2</v>
      </c>
      <c r="V149" s="31">
        <v>5.0640200584406575E-2</v>
      </c>
      <c r="W149" s="31">
        <v>7.6930888766618993E-2</v>
      </c>
      <c r="X149" s="31">
        <v>2.0679413201972138E-2</v>
      </c>
      <c r="Y149" s="31">
        <v>4.7087752087364723E-2</v>
      </c>
      <c r="Z149" s="31">
        <v>2.8824448179539729E-2</v>
      </c>
      <c r="AA149" s="31">
        <v>7.6468356429938336E-2</v>
      </c>
      <c r="AB149" s="31">
        <v>4.8930938728484856E-2</v>
      </c>
      <c r="AC149" s="31">
        <v>6.3672429862503873E-4</v>
      </c>
      <c r="AD149" s="31">
        <v>3.5641732707319819E-3</v>
      </c>
      <c r="AE149" s="31">
        <v>3.0025641334678367E-2</v>
      </c>
      <c r="AF149" s="31">
        <v>7.6250040476702433E-2</v>
      </c>
      <c r="AG149" s="31">
        <v>1.8948992663720525E-3</v>
      </c>
      <c r="AH149" s="31">
        <v>3.8550619485840432E-2</v>
      </c>
      <c r="AI149" s="31">
        <v>8.1761551220775369E-5</v>
      </c>
      <c r="AJ149" s="31">
        <v>1.0667775095480775E-2</v>
      </c>
      <c r="AK149" s="31">
        <v>3.9173002892214412E-2</v>
      </c>
      <c r="AL149" s="31">
        <v>2.3249289693309909E-2</v>
      </c>
      <c r="AM149" s="31">
        <v>4.6445504482707789E-2</v>
      </c>
      <c r="AN149" s="31">
        <v>1.3240442727661079E-2</v>
      </c>
      <c r="AO149" s="31">
        <v>8.6372221978850033E-7</v>
      </c>
      <c r="AP149" s="31">
        <v>2.6640423856051185E-2</v>
      </c>
      <c r="AQ149" s="31">
        <v>4.4819745835950206E-2</v>
      </c>
      <c r="AR149" s="31">
        <v>2.391589201435022E-2</v>
      </c>
      <c r="AS149" s="31">
        <v>2.9471150822360563E-2</v>
      </c>
      <c r="AT149" s="31">
        <v>1.07213858693876E-2</v>
      </c>
      <c r="AU149" s="31">
        <v>5.7662273582705275E-3</v>
      </c>
      <c r="AV149" s="31">
        <v>2.9260193695150806E-3</v>
      </c>
      <c r="AW149" s="31">
        <v>4.2887597441223502E-3</v>
      </c>
      <c r="AX149" s="31">
        <v>3.2623851144551537E-3</v>
      </c>
      <c r="AY149" s="31">
        <v>7.837163095758496E-3</v>
      </c>
      <c r="AZ149" s="31">
        <v>2.3373650681189936E-3</v>
      </c>
      <c r="BA149" s="31">
        <v>2.6576474501089426E-2</v>
      </c>
      <c r="BB149" s="31">
        <v>2.4324187113749004E-3</v>
      </c>
      <c r="BC149" s="31">
        <v>1.3893270992680973E-2</v>
      </c>
      <c r="BD149" s="31">
        <v>3.5174189120135251E-3</v>
      </c>
      <c r="BE149" s="31">
        <v>0.51716188181134193</v>
      </c>
      <c r="BF149" s="31">
        <v>0.10546175169693481</v>
      </c>
      <c r="BG149" s="31">
        <v>1.1682762955312681E-2</v>
      </c>
    </row>
    <row r="150" spans="2:59" ht="13.15" x14ac:dyDescent="0.4">
      <c r="B150" s="6" t="s">
        <v>16</v>
      </c>
      <c r="C150" s="31">
        <v>4.4614777287101809E-3</v>
      </c>
      <c r="D150" s="31">
        <v>2.833269575682858E-3</v>
      </c>
      <c r="E150" s="31">
        <v>1.4814600336536447E-3</v>
      </c>
      <c r="F150" s="31">
        <v>7.2325503313622086E-2</v>
      </c>
      <c r="G150" s="31">
        <v>6.3069315190270028E-3</v>
      </c>
      <c r="H150" s="31">
        <v>9.4990478918917192E-4</v>
      </c>
      <c r="I150" s="31">
        <v>3.135817149219234E-2</v>
      </c>
      <c r="J150" s="31">
        <v>3.7991377544700972E-2</v>
      </c>
      <c r="K150" s="31">
        <v>0.12332829026063843</v>
      </c>
      <c r="L150" s="31">
        <v>0.22107089047607961</v>
      </c>
      <c r="M150" s="31">
        <v>0.22596798224933776</v>
      </c>
      <c r="N150" s="31">
        <v>0.11697729721518306</v>
      </c>
      <c r="O150" s="31">
        <v>0.15397850502033744</v>
      </c>
      <c r="P150" s="31">
        <v>0.34611878428863002</v>
      </c>
      <c r="Q150" s="51">
        <v>1</v>
      </c>
      <c r="R150" s="31">
        <v>0.28459947286551662</v>
      </c>
      <c r="S150" s="31">
        <v>0.29427077068440899</v>
      </c>
      <c r="T150" s="31">
        <v>0.17369957520603788</v>
      </c>
      <c r="U150" s="31">
        <v>8.6217847974698197E-3</v>
      </c>
      <c r="V150" s="31">
        <v>3.9145272506567311E-2</v>
      </c>
      <c r="W150" s="31">
        <v>0.10067488825562967</v>
      </c>
      <c r="X150" s="31">
        <v>2.6755133836576708E-2</v>
      </c>
      <c r="Y150" s="31">
        <v>4.2460963875028478E-2</v>
      </c>
      <c r="Z150" s="31">
        <v>3.5243767035214466E-2</v>
      </c>
      <c r="AA150" s="31">
        <v>0.12204786058626517</v>
      </c>
      <c r="AB150" s="31">
        <v>5.0840946618247694E-2</v>
      </c>
      <c r="AC150" s="31">
        <v>1.6818781759150882E-3</v>
      </c>
      <c r="AD150" s="31">
        <v>9.1592343618293395E-3</v>
      </c>
      <c r="AE150" s="31">
        <v>4.0448121771671175E-2</v>
      </c>
      <c r="AF150" s="31">
        <v>9.6362086450757875E-2</v>
      </c>
      <c r="AG150" s="31">
        <v>4.5761952274529789E-2</v>
      </c>
      <c r="AH150" s="31">
        <v>5.8377332427360568E-2</v>
      </c>
      <c r="AI150" s="31">
        <v>1.453026367178833E-3</v>
      </c>
      <c r="AJ150" s="31">
        <v>3.8515579814140635E-3</v>
      </c>
      <c r="AK150" s="31">
        <v>5.7207958297071697E-2</v>
      </c>
      <c r="AL150" s="31">
        <v>3.3053330065508174E-2</v>
      </c>
      <c r="AM150" s="31">
        <v>9.886866597767921E-2</v>
      </c>
      <c r="AN150" s="31">
        <v>3.1072067309915186E-2</v>
      </c>
      <c r="AO150" s="31">
        <v>4.6379185056707505E-3</v>
      </c>
      <c r="AP150" s="31">
        <v>5.7266367780064324E-2</v>
      </c>
      <c r="AQ150" s="31">
        <v>3.1369184439648576E-2</v>
      </c>
      <c r="AR150" s="31">
        <v>1.9323845356151333E-2</v>
      </c>
      <c r="AS150" s="31">
        <v>5.0709202655272463E-2</v>
      </c>
      <c r="AT150" s="31">
        <v>4.0213512029631396E-3</v>
      </c>
      <c r="AU150" s="31">
        <v>7.9302579076765915E-3</v>
      </c>
      <c r="AV150" s="31">
        <v>1.2315175974884174E-8</v>
      </c>
      <c r="AW150" s="31">
        <v>5.1459740913872704E-3</v>
      </c>
      <c r="AX150" s="31">
        <v>1.221594432015123E-2</v>
      </c>
      <c r="AY150" s="31">
        <v>6.0104661881699552E-3</v>
      </c>
      <c r="AZ150" s="31">
        <v>4.1531588997153731E-3</v>
      </c>
      <c r="BA150" s="31">
        <v>3.2434097395079686E-2</v>
      </c>
      <c r="BB150" s="31">
        <v>5.8195024142648289E-3</v>
      </c>
      <c r="BC150" s="31">
        <v>1.5681013904390119E-2</v>
      </c>
      <c r="BD150" s="31">
        <v>1.6292893469093832E-2</v>
      </c>
      <c r="BE150" s="31">
        <v>0.56226953048724948</v>
      </c>
      <c r="BF150" s="31">
        <v>0.15412433494300901</v>
      </c>
      <c r="BG150" s="31">
        <v>1.4346695707557162E-2</v>
      </c>
    </row>
    <row r="151" spans="2:59" ht="13.15" x14ac:dyDescent="0.4">
      <c r="B151" s="6" t="s">
        <v>17</v>
      </c>
      <c r="C151" s="31">
        <v>4.7538433286266579E-4</v>
      </c>
      <c r="D151" s="31">
        <v>5.5554620816069568E-4</v>
      </c>
      <c r="E151" s="31">
        <v>7.2336167448572991E-4</v>
      </c>
      <c r="F151" s="31">
        <v>0.10490004291212583</v>
      </c>
      <c r="G151" s="31">
        <v>1.5590537471225924E-2</v>
      </c>
      <c r="H151" s="31">
        <v>3.4737466258113647E-3</v>
      </c>
      <c r="I151" s="31">
        <v>3.5251340235190727E-2</v>
      </c>
      <c r="J151" s="31">
        <v>5.7024974408448045E-2</v>
      </c>
      <c r="K151" s="31">
        <v>0.21247096285455247</v>
      </c>
      <c r="L151" s="31">
        <v>0.25556225915122577</v>
      </c>
      <c r="M151" s="31">
        <v>0.22650435259427334</v>
      </c>
      <c r="N151" s="31">
        <v>0.16581918888343444</v>
      </c>
      <c r="O151" s="31">
        <v>0.17200927485196357</v>
      </c>
      <c r="P151" s="31">
        <v>0.33845860442586345</v>
      </c>
      <c r="Q151" s="31">
        <v>0.28459947286551662</v>
      </c>
      <c r="R151" s="51">
        <v>1</v>
      </c>
      <c r="S151" s="31">
        <v>0.35987063050914631</v>
      </c>
      <c r="T151" s="31">
        <v>9.7562703280596783E-2</v>
      </c>
      <c r="U151" s="31">
        <v>2.4168273262811641E-2</v>
      </c>
      <c r="V151" s="31">
        <v>2.9348939639752481E-2</v>
      </c>
      <c r="W151" s="31">
        <v>5.5347270410654882E-2</v>
      </c>
      <c r="X151" s="31">
        <v>4.1210084467482054E-2</v>
      </c>
      <c r="Y151" s="31">
        <v>2.5627142993019457E-2</v>
      </c>
      <c r="Z151" s="31">
        <v>2.3989729681785293E-2</v>
      </c>
      <c r="AA151" s="31">
        <v>6.7709753224458089E-2</v>
      </c>
      <c r="AB151" s="31">
        <v>6.1689867110785203E-2</v>
      </c>
      <c r="AC151" s="31">
        <v>6.2669738274878928E-3</v>
      </c>
      <c r="AD151" s="31">
        <v>1.0898425137671117E-2</v>
      </c>
      <c r="AE151" s="31">
        <v>3.1260485543630832E-2</v>
      </c>
      <c r="AF151" s="31">
        <v>0.10270412115234445</v>
      </c>
      <c r="AG151" s="31">
        <v>2.209664459202294E-2</v>
      </c>
      <c r="AH151" s="31">
        <v>4.4110350000986905E-2</v>
      </c>
      <c r="AI151" s="31">
        <v>1.8500991506127989E-3</v>
      </c>
      <c r="AJ151" s="31">
        <v>2.6379168773717862E-2</v>
      </c>
      <c r="AK151" s="31">
        <v>3.1240131443640757E-2</v>
      </c>
      <c r="AL151" s="31">
        <v>7.8220054097335335E-3</v>
      </c>
      <c r="AM151" s="31">
        <v>6.2364860486877012E-2</v>
      </c>
      <c r="AN151" s="31">
        <v>1.9447390965809757E-2</v>
      </c>
      <c r="AO151" s="31">
        <v>1.4552287012014101E-3</v>
      </c>
      <c r="AP151" s="31">
        <v>5.5950441893105878E-2</v>
      </c>
      <c r="AQ151" s="31">
        <v>5.0765829098111032E-2</v>
      </c>
      <c r="AR151" s="31">
        <v>2.0609088258745436E-2</v>
      </c>
      <c r="AS151" s="31">
        <v>4.1950147220373726E-2</v>
      </c>
      <c r="AT151" s="31">
        <v>6.3179139688311044E-3</v>
      </c>
      <c r="AU151" s="31">
        <v>2.196029148210904E-2</v>
      </c>
      <c r="AV151" s="31">
        <v>1.3778846551193337E-2</v>
      </c>
      <c r="AW151" s="31">
        <v>1.0287313050150897E-2</v>
      </c>
      <c r="AX151" s="31">
        <v>1.1026072121018284E-2</v>
      </c>
      <c r="AY151" s="31">
        <v>1.5435247499754192E-2</v>
      </c>
      <c r="AZ151" s="31">
        <v>5.0195550411601918E-3</v>
      </c>
      <c r="BA151" s="31">
        <v>4.7830495048954348E-2</v>
      </c>
      <c r="BB151" s="31">
        <v>4.9877333902608517E-3</v>
      </c>
      <c r="BC151" s="31">
        <v>3.6114248463956646E-2</v>
      </c>
      <c r="BD151" s="31">
        <v>9.8805520855528347E-3</v>
      </c>
      <c r="BE151" s="31">
        <v>0.61016365962414065</v>
      </c>
      <c r="BF151" s="31">
        <v>0.12681091471487715</v>
      </c>
      <c r="BG151" s="31">
        <v>2.7560989960586067E-2</v>
      </c>
    </row>
    <row r="152" spans="2:59" ht="13.15" x14ac:dyDescent="0.4">
      <c r="B152" s="6" t="s">
        <v>18</v>
      </c>
      <c r="C152" s="31">
        <v>4.2477903324484294E-3</v>
      </c>
      <c r="D152" s="31">
        <v>5.3388621640970075E-3</v>
      </c>
      <c r="E152" s="31">
        <v>1.6638153931189459E-3</v>
      </c>
      <c r="F152" s="31">
        <v>8.1991503910492231E-2</v>
      </c>
      <c r="G152" s="31">
        <v>7.3605106987034681E-3</v>
      </c>
      <c r="H152" s="31">
        <v>1.5513665679181259E-3</v>
      </c>
      <c r="I152" s="31">
        <v>7.5268699600621936E-2</v>
      </c>
      <c r="J152" s="31">
        <v>0.12021474836785991</v>
      </c>
      <c r="K152" s="31">
        <v>0.21876731847438238</v>
      </c>
      <c r="L152" s="31">
        <v>0.21432549182890015</v>
      </c>
      <c r="M152" s="31">
        <v>0.1097772898671474</v>
      </c>
      <c r="N152" s="31">
        <v>0.18932092706675002</v>
      </c>
      <c r="O152" s="31">
        <v>0.19136278962306386</v>
      </c>
      <c r="P152" s="31">
        <v>0.15348299447596719</v>
      </c>
      <c r="Q152" s="31">
        <v>0.29427077068440899</v>
      </c>
      <c r="R152" s="31">
        <v>0.35987063050914631</v>
      </c>
      <c r="S152" s="51">
        <v>1</v>
      </c>
      <c r="T152" s="31">
        <v>9.9358150141209883E-2</v>
      </c>
      <c r="U152" s="31">
        <v>9.1545038789021434E-3</v>
      </c>
      <c r="V152" s="31">
        <v>4.7742001610002929E-2</v>
      </c>
      <c r="W152" s="31">
        <v>0.10393058560429758</v>
      </c>
      <c r="X152" s="31">
        <v>4.2825884634231259E-2</v>
      </c>
      <c r="Y152" s="31">
        <v>8.1262331738698818E-2</v>
      </c>
      <c r="Z152" s="31">
        <v>5.9236787507018641E-2</v>
      </c>
      <c r="AA152" s="31">
        <v>0.11297015590850858</v>
      </c>
      <c r="AB152" s="31">
        <v>6.0922095332061062E-2</v>
      </c>
      <c r="AC152" s="31">
        <v>1.8028907719093278E-2</v>
      </c>
      <c r="AD152" s="31">
        <v>1.8604826836155029E-2</v>
      </c>
      <c r="AE152" s="31">
        <v>4.3878133515611352E-2</v>
      </c>
      <c r="AF152" s="31">
        <v>0.13245056732264926</v>
      </c>
      <c r="AG152" s="31">
        <v>5.3928420500257583E-2</v>
      </c>
      <c r="AH152" s="31">
        <v>6.8415352105408708E-2</v>
      </c>
      <c r="AI152" s="31">
        <v>2.8639482520915478E-2</v>
      </c>
      <c r="AJ152" s="31">
        <v>2.940315942344288E-2</v>
      </c>
      <c r="AK152" s="31">
        <v>5.9090335525814143E-2</v>
      </c>
      <c r="AL152" s="31">
        <v>3.6928365102144305E-2</v>
      </c>
      <c r="AM152" s="31">
        <v>0.18838843657629559</v>
      </c>
      <c r="AN152" s="31">
        <v>5.3814458082213169E-2</v>
      </c>
      <c r="AO152" s="31">
        <v>7.8104243407523524E-3</v>
      </c>
      <c r="AP152" s="31">
        <v>5.0524783920431117E-2</v>
      </c>
      <c r="AQ152" s="31">
        <v>8.041074511825054E-2</v>
      </c>
      <c r="AR152" s="31">
        <v>3.3190018666511667E-2</v>
      </c>
      <c r="AS152" s="31">
        <v>3.64493709729539E-2</v>
      </c>
      <c r="AT152" s="31">
        <v>3.3658610842620534E-2</v>
      </c>
      <c r="AU152" s="31">
        <v>1.3673682170523964E-2</v>
      </c>
      <c r="AV152" s="31">
        <v>8.241496434734338E-3</v>
      </c>
      <c r="AW152" s="31">
        <v>2.1251637739588002E-2</v>
      </c>
      <c r="AX152" s="31">
        <v>8.9091161683359822E-3</v>
      </c>
      <c r="AY152" s="31">
        <v>1.3210841494936225E-2</v>
      </c>
      <c r="AZ152" s="31">
        <v>2.9556714130636076E-3</v>
      </c>
      <c r="BA152" s="31">
        <v>5.0210052169579203E-2</v>
      </c>
      <c r="BB152" s="31">
        <v>2.8841646633601648E-3</v>
      </c>
      <c r="BC152" s="31">
        <v>1.6042778175857322E-2</v>
      </c>
      <c r="BD152" s="31">
        <v>1.4638258111614982E-3</v>
      </c>
      <c r="BE152" s="31">
        <v>0.54051116696298429</v>
      </c>
      <c r="BF152" s="31">
        <v>0.22849753198422668</v>
      </c>
      <c r="BG152" s="31">
        <v>2.3563230580114815E-2</v>
      </c>
    </row>
    <row r="153" spans="2:59" ht="13.15" x14ac:dyDescent="0.4">
      <c r="B153" s="6" t="s">
        <v>19</v>
      </c>
      <c r="C153" s="31">
        <v>3.0826473741789404E-4</v>
      </c>
      <c r="D153" s="31">
        <v>3.0455008897869338E-5</v>
      </c>
      <c r="E153" s="31">
        <v>2.6484249242461661E-3</v>
      </c>
      <c r="F153" s="31">
        <v>3.4926501311697403E-2</v>
      </c>
      <c r="G153" s="31">
        <v>1.0844094400514707E-3</v>
      </c>
      <c r="H153" s="31">
        <v>4.7009343163105311E-3</v>
      </c>
      <c r="I153" s="31">
        <v>1.9845670268832456E-2</v>
      </c>
      <c r="J153" s="31">
        <v>5.8743625984207046E-3</v>
      </c>
      <c r="K153" s="31">
        <v>3.2256068108113635E-2</v>
      </c>
      <c r="L153" s="31">
        <v>3.5969172275169117E-2</v>
      </c>
      <c r="M153" s="31">
        <v>0.10506307890156523</v>
      </c>
      <c r="N153" s="31">
        <v>6.0151591841496987E-2</v>
      </c>
      <c r="O153" s="31">
        <v>3.4741592873645318E-2</v>
      </c>
      <c r="P153" s="31">
        <v>0.11068793249709281</v>
      </c>
      <c r="Q153" s="31">
        <v>0.17369957520603788</v>
      </c>
      <c r="R153" s="31">
        <v>9.7562703280596783E-2</v>
      </c>
      <c r="S153" s="31">
        <v>9.9358150141209883E-2</v>
      </c>
      <c r="T153" s="51">
        <v>1</v>
      </c>
      <c r="U153" s="31">
        <v>1.6423815752888821E-3</v>
      </c>
      <c r="V153" s="31">
        <v>1.2197455076437118E-2</v>
      </c>
      <c r="W153" s="31">
        <v>6.0686706495363132E-2</v>
      </c>
      <c r="X153" s="31">
        <v>3.1659391268163251E-2</v>
      </c>
      <c r="Y153" s="31">
        <v>2.754929259724976E-2</v>
      </c>
      <c r="Z153" s="31">
        <v>1.068074696321978E-2</v>
      </c>
      <c r="AA153" s="31">
        <v>4.2958454293815437E-2</v>
      </c>
      <c r="AB153" s="31">
        <v>1.991361677276058E-2</v>
      </c>
      <c r="AC153" s="31">
        <v>1.6008908303937478E-4</v>
      </c>
      <c r="AD153" s="31">
        <v>9.1472538974563E-4</v>
      </c>
      <c r="AE153" s="31">
        <v>4.3084550756630731E-3</v>
      </c>
      <c r="AF153" s="31">
        <v>6.6262730588537044E-2</v>
      </c>
      <c r="AG153" s="31">
        <v>2.1088488416441991E-2</v>
      </c>
      <c r="AH153" s="31">
        <v>3.4170140299644401E-2</v>
      </c>
      <c r="AI153" s="31">
        <v>8.0870358720775377E-5</v>
      </c>
      <c r="AJ153" s="31">
        <v>7.5730240116271281E-6</v>
      </c>
      <c r="AK153" s="31">
        <v>2.7464062780783647E-2</v>
      </c>
      <c r="AL153" s="31">
        <v>2.2670455955300944E-4</v>
      </c>
      <c r="AM153" s="31">
        <v>3.7567245298837273E-2</v>
      </c>
      <c r="AN153" s="31">
        <v>1.2491641991336625E-2</v>
      </c>
      <c r="AO153" s="31">
        <v>5.3428335251672742E-3</v>
      </c>
      <c r="AP153" s="31">
        <v>2.0231925707166188E-2</v>
      </c>
      <c r="AQ153" s="31">
        <v>3.6373305924004576E-2</v>
      </c>
      <c r="AR153" s="31">
        <v>5.6594417598583484E-3</v>
      </c>
      <c r="AS153" s="31">
        <v>1.8762108423889527E-2</v>
      </c>
      <c r="AT153" s="31">
        <v>5.9369820930514272E-3</v>
      </c>
      <c r="AU153" s="31">
        <v>1.7881964980922482E-2</v>
      </c>
      <c r="AV153" s="31">
        <v>4.1498820080749702E-5</v>
      </c>
      <c r="AW153" s="31">
        <v>8.1827884421789915E-5</v>
      </c>
      <c r="AX153" s="31">
        <v>3.276994803315344E-3</v>
      </c>
      <c r="AY153" s="31">
        <v>7.0694275836200059E-4</v>
      </c>
      <c r="AZ153" s="31">
        <v>9.4463861025543751E-6</v>
      </c>
      <c r="BA153" s="31">
        <v>2.6608111310319474E-3</v>
      </c>
      <c r="BB153" s="31">
        <v>2.9306468810404262E-5</v>
      </c>
      <c r="BC153" s="31">
        <v>1.7613966894072327E-5</v>
      </c>
      <c r="BD153" s="31">
        <v>9.5068309262930344E-3</v>
      </c>
      <c r="BE153" s="31">
        <v>0.25636864565540601</v>
      </c>
      <c r="BF153" s="31">
        <v>5.7271838055869884E-2</v>
      </c>
      <c r="BG153" s="31">
        <v>5.8223594913053248E-4</v>
      </c>
    </row>
    <row r="154" spans="2:59" ht="13.15" x14ac:dyDescent="0.4">
      <c r="B154" s="6" t="s">
        <v>20</v>
      </c>
      <c r="C154" s="31">
        <v>8.6331278413914747E-4</v>
      </c>
      <c r="D154" s="31">
        <v>2.8699891057718534E-3</v>
      </c>
      <c r="E154" s="31">
        <v>1.1784796187998738E-3</v>
      </c>
      <c r="F154" s="31">
        <v>5.4938063989473027E-3</v>
      </c>
      <c r="G154" s="31">
        <v>1.3683030191909014E-2</v>
      </c>
      <c r="H154" s="31">
        <v>2.8005377541628499E-3</v>
      </c>
      <c r="I154" s="31">
        <v>2.1181871775504391E-2</v>
      </c>
      <c r="J154" s="31">
        <v>4.9844732663365335E-4</v>
      </c>
      <c r="K154" s="31">
        <v>1.0891620907640235E-2</v>
      </c>
      <c r="L154" s="31">
        <v>2.2225599692313885E-3</v>
      </c>
      <c r="M154" s="31">
        <v>2.5025851379410855E-3</v>
      </c>
      <c r="N154" s="31">
        <v>3.6526834978715507E-3</v>
      </c>
      <c r="O154" s="31">
        <v>2.5241090321826208E-3</v>
      </c>
      <c r="P154" s="31">
        <v>1.8788839314551543E-2</v>
      </c>
      <c r="Q154" s="31">
        <v>8.6217847974698197E-3</v>
      </c>
      <c r="R154" s="31">
        <v>2.4168273262811641E-2</v>
      </c>
      <c r="S154" s="31">
        <v>9.1545038789021434E-3</v>
      </c>
      <c r="T154" s="31">
        <v>1.6423815752888821E-3</v>
      </c>
      <c r="U154" s="51">
        <v>1</v>
      </c>
      <c r="V154" s="31">
        <v>6.0783995620469607E-2</v>
      </c>
      <c r="W154" s="31">
        <v>5.6027723834081158E-3</v>
      </c>
      <c r="X154" s="31">
        <v>3.5505641559369326E-2</v>
      </c>
      <c r="Y154" s="31">
        <v>5.0307004179782821E-3</v>
      </c>
      <c r="Z154" s="31">
        <v>5.100121659681359E-3</v>
      </c>
      <c r="AA154" s="31">
        <v>1.5759960471036442E-2</v>
      </c>
      <c r="AB154" s="31">
        <v>1.75395199485654E-2</v>
      </c>
      <c r="AC154" s="31">
        <v>8.1094579659013941E-3</v>
      </c>
      <c r="AD154" s="31">
        <v>9.9998017094503683E-5</v>
      </c>
      <c r="AE154" s="31">
        <v>7.4487797601385173E-5</v>
      </c>
      <c r="AF154" s="31">
        <v>2.2066217673446409E-2</v>
      </c>
      <c r="AG154" s="31">
        <v>1.6740847277452681E-3</v>
      </c>
      <c r="AH154" s="31">
        <v>4.3671975683632555E-3</v>
      </c>
      <c r="AI154" s="31">
        <v>4.3604345506290056E-4</v>
      </c>
      <c r="AJ154" s="31">
        <v>1.266045435670619E-2</v>
      </c>
      <c r="AK154" s="31">
        <v>4.3720073205490238E-3</v>
      </c>
      <c r="AL154" s="31">
        <v>1.5047540615504354E-3</v>
      </c>
      <c r="AM154" s="31">
        <v>1.619764497572914E-2</v>
      </c>
      <c r="AN154" s="31">
        <v>1.0415401435907466E-2</v>
      </c>
      <c r="AO154" s="31">
        <v>4.9997144047518021E-3</v>
      </c>
      <c r="AP154" s="31">
        <v>6.3497319079564046E-2</v>
      </c>
      <c r="AQ154" s="31">
        <v>4.6577828728247344E-4</v>
      </c>
      <c r="AR154" s="31">
        <v>6.5316950942184001E-3</v>
      </c>
      <c r="AS154" s="31">
        <v>8.8122891292432735E-4</v>
      </c>
      <c r="AT154" s="31">
        <v>2.9888602306080586E-5</v>
      </c>
      <c r="AU154" s="31">
        <v>3.5503738001780864E-3</v>
      </c>
      <c r="AV154" s="31">
        <v>5.6300522422441449E-3</v>
      </c>
      <c r="AW154" s="31">
        <v>1.3625419537106179E-2</v>
      </c>
      <c r="AX154" s="31">
        <v>3.2116194305361616E-3</v>
      </c>
      <c r="AY154" s="31">
        <v>1.5478923751337814E-3</v>
      </c>
      <c r="AZ154" s="31">
        <v>5.3633745408448652E-3</v>
      </c>
      <c r="BA154" s="31">
        <v>1.299611819760892E-2</v>
      </c>
      <c r="BB154" s="31">
        <v>4.1556550771304204E-3</v>
      </c>
      <c r="BC154" s="31">
        <v>9.7916873340506867E-3</v>
      </c>
      <c r="BD154" s="31">
        <v>5.2580737408223454E-5</v>
      </c>
      <c r="BE154" s="31">
        <v>1.519043639764309E-2</v>
      </c>
      <c r="BF154" s="31">
        <v>3.0823939733730776E-2</v>
      </c>
      <c r="BG154" s="31">
        <v>1.1455671472633863E-2</v>
      </c>
    </row>
    <row r="155" spans="2:59" ht="13.15" x14ac:dyDescent="0.4">
      <c r="B155" s="6" t="s">
        <v>21</v>
      </c>
      <c r="C155" s="31">
        <v>4.0172737328303737E-3</v>
      </c>
      <c r="D155" s="31">
        <v>3.6846840540798015E-3</v>
      </c>
      <c r="E155" s="31">
        <v>3.4716482232489531E-3</v>
      </c>
      <c r="F155" s="31">
        <v>2.3855347190054669E-2</v>
      </c>
      <c r="G155" s="31">
        <v>7.0776827768524861E-3</v>
      </c>
      <c r="H155" s="31">
        <v>1.4244903740551504E-3</v>
      </c>
      <c r="I155" s="31">
        <v>2.7148878220976474E-3</v>
      </c>
      <c r="J155" s="31">
        <v>4.8280324967082164E-2</v>
      </c>
      <c r="K155" s="31">
        <v>5.7464776619902173E-2</v>
      </c>
      <c r="L155" s="31">
        <v>4.5267707582016606E-2</v>
      </c>
      <c r="M155" s="31">
        <v>3.6355195314222793E-3</v>
      </c>
      <c r="N155" s="31">
        <v>2.9179400782448902E-2</v>
      </c>
      <c r="O155" s="31">
        <v>3.3866609372075217E-2</v>
      </c>
      <c r="P155" s="31">
        <v>5.0640200584406575E-2</v>
      </c>
      <c r="Q155" s="31">
        <v>3.9145272506567311E-2</v>
      </c>
      <c r="R155" s="31">
        <v>2.9348939639752481E-2</v>
      </c>
      <c r="S155" s="31">
        <v>4.7742001610002929E-2</v>
      </c>
      <c r="T155" s="31">
        <v>1.2197455076437118E-2</v>
      </c>
      <c r="U155" s="31">
        <v>6.0783995620469607E-2</v>
      </c>
      <c r="V155" s="51">
        <v>1</v>
      </c>
      <c r="W155" s="31">
        <v>0.18448797152493907</v>
      </c>
      <c r="X155" s="31">
        <v>0.12928037792185917</v>
      </c>
      <c r="Y155" s="31">
        <v>4.5834930550827518E-2</v>
      </c>
      <c r="Z155" s="31">
        <v>8.0440716321924746E-2</v>
      </c>
      <c r="AA155" s="31">
        <v>3.0148997882129717E-2</v>
      </c>
      <c r="AB155" s="31">
        <v>8.8041502325020851E-2</v>
      </c>
      <c r="AC155" s="31">
        <v>6.713644535042923E-2</v>
      </c>
      <c r="AD155" s="31">
        <v>5.7440155901132842E-2</v>
      </c>
      <c r="AE155" s="31">
        <v>6.8937066846059283E-2</v>
      </c>
      <c r="AF155" s="31">
        <v>0.11003223396891648</v>
      </c>
      <c r="AG155" s="31">
        <v>1.5629305194060208E-2</v>
      </c>
      <c r="AH155" s="31">
        <v>1.2217486031854822E-2</v>
      </c>
      <c r="AI155" s="31">
        <v>1.0957953614590073E-2</v>
      </c>
      <c r="AJ155" s="31">
        <v>8.2981232319501025E-2</v>
      </c>
      <c r="AK155" s="31">
        <v>5.2114225664177047E-2</v>
      </c>
      <c r="AL155" s="31">
        <v>4.8403705882418872E-2</v>
      </c>
      <c r="AM155" s="31">
        <v>8.3858993135402862E-2</v>
      </c>
      <c r="AN155" s="31">
        <v>2.9440249320949612E-2</v>
      </c>
      <c r="AO155" s="31">
        <v>3.4931572403481888E-2</v>
      </c>
      <c r="AP155" s="31">
        <v>0.10293205381811772</v>
      </c>
      <c r="AQ155" s="31">
        <v>1.9735151213457969E-2</v>
      </c>
      <c r="AR155" s="31">
        <v>9.8931459847616358E-3</v>
      </c>
      <c r="AS155" s="31">
        <v>3.6556941715688764E-3</v>
      </c>
      <c r="AT155" s="31">
        <v>4.5082148074989482E-2</v>
      </c>
      <c r="AU155" s="31">
        <v>1.3272450854972123E-3</v>
      </c>
      <c r="AV155" s="31">
        <v>5.1018131730934745E-2</v>
      </c>
      <c r="AW155" s="31">
        <v>4.2611467678697418E-2</v>
      </c>
      <c r="AX155" s="31">
        <v>3.213175801978331E-2</v>
      </c>
      <c r="AY155" s="31">
        <v>4.5944912965477015E-2</v>
      </c>
      <c r="AZ155" s="31">
        <v>3.5481996889778093E-2</v>
      </c>
      <c r="BA155" s="31">
        <v>8.4613307694110199E-2</v>
      </c>
      <c r="BB155" s="31">
        <v>3.9339171205332153E-2</v>
      </c>
      <c r="BC155" s="31">
        <v>1.5690653325262649E-2</v>
      </c>
      <c r="BD155" s="31">
        <v>5.2382629978304368E-3</v>
      </c>
      <c r="BE155" s="31">
        <v>6.8510286966215625E-2</v>
      </c>
      <c r="BF155" s="31">
        <v>0.26954313520142298</v>
      </c>
      <c r="BG155" s="31">
        <v>7.9175500376753E-2</v>
      </c>
    </row>
    <row r="156" spans="2:59" ht="13.15" x14ac:dyDescent="0.4">
      <c r="B156" s="6" t="s">
        <v>22</v>
      </c>
      <c r="C156" s="31">
        <v>2.8932566436503114E-4</v>
      </c>
      <c r="D156" s="31">
        <v>9.5484561353350504E-5</v>
      </c>
      <c r="E156" s="31">
        <v>1.5317064526320606E-5</v>
      </c>
      <c r="F156" s="31">
        <v>1.4408706989505467E-2</v>
      </c>
      <c r="G156" s="31">
        <v>7.7953471596993614E-6</v>
      </c>
      <c r="H156" s="31">
        <v>3.3135928621707846E-3</v>
      </c>
      <c r="I156" s="31">
        <v>4.1275895365587194E-3</v>
      </c>
      <c r="J156" s="31">
        <v>0.12005508102006185</v>
      </c>
      <c r="K156" s="31">
        <v>0.14730610608336167</v>
      </c>
      <c r="L156" s="31">
        <v>7.3715635223395512E-2</v>
      </c>
      <c r="M156" s="31">
        <v>3.0823273927546236E-2</v>
      </c>
      <c r="N156" s="31">
        <v>6.5689214105315502E-2</v>
      </c>
      <c r="O156" s="31">
        <v>9.10785163943581E-2</v>
      </c>
      <c r="P156" s="31">
        <v>7.6930888766618993E-2</v>
      </c>
      <c r="Q156" s="31">
        <v>0.10067488825562967</v>
      </c>
      <c r="R156" s="31">
        <v>5.5347270410654882E-2</v>
      </c>
      <c r="S156" s="31">
        <v>0.10393058560429758</v>
      </c>
      <c r="T156" s="31">
        <v>6.0686706495363132E-2</v>
      </c>
      <c r="U156" s="31">
        <v>5.6027723834081158E-3</v>
      </c>
      <c r="V156" s="31">
        <v>0.18448797152493907</v>
      </c>
      <c r="W156" s="51">
        <v>1</v>
      </c>
      <c r="X156" s="31">
        <v>7.0780261236673248E-2</v>
      </c>
      <c r="Y156" s="31">
        <v>0.15541187444163521</v>
      </c>
      <c r="Z156" s="31">
        <v>0.15010537587824996</v>
      </c>
      <c r="AA156" s="31">
        <v>0.19947803146988116</v>
      </c>
      <c r="AB156" s="31">
        <v>8.2872476937131373E-2</v>
      </c>
      <c r="AC156" s="31">
        <v>1.1797463302236083E-2</v>
      </c>
      <c r="AD156" s="31">
        <v>2.2480476596576891E-2</v>
      </c>
      <c r="AE156" s="31">
        <v>7.6379008528547218E-2</v>
      </c>
      <c r="AF156" s="31">
        <v>0.11712982269339796</v>
      </c>
      <c r="AG156" s="31">
        <v>3.1834754622625173E-2</v>
      </c>
      <c r="AH156" s="31">
        <v>4.0821013362020944E-2</v>
      </c>
      <c r="AI156" s="31">
        <v>5.8049618723293034E-2</v>
      </c>
      <c r="AJ156" s="31">
        <v>5.8593875269981069E-2</v>
      </c>
      <c r="AK156" s="31">
        <v>5.8094624648536014E-2</v>
      </c>
      <c r="AL156" s="31">
        <v>0.10512388593339916</v>
      </c>
      <c r="AM156" s="31">
        <v>0.18019016759253342</v>
      </c>
      <c r="AN156" s="31">
        <v>7.8243007162049044E-2</v>
      </c>
      <c r="AO156" s="31">
        <v>1.9254317494702751E-2</v>
      </c>
      <c r="AP156" s="31">
        <v>8.2767594377160345E-2</v>
      </c>
      <c r="AQ156" s="31">
        <v>9.370981414373826E-2</v>
      </c>
      <c r="AR156" s="31">
        <v>6.7436125585748916E-3</v>
      </c>
      <c r="AS156" s="31">
        <v>1.4704456493920319E-2</v>
      </c>
      <c r="AT156" s="31">
        <v>8.1583076219448644E-2</v>
      </c>
      <c r="AU156" s="31">
        <v>6.5790999807467205E-3</v>
      </c>
      <c r="AV156" s="31">
        <v>4.2150280882856432E-2</v>
      </c>
      <c r="AW156" s="31">
        <v>6.3359394957992268E-2</v>
      </c>
      <c r="AX156" s="31">
        <v>4.3275395884144682E-2</v>
      </c>
      <c r="AY156" s="31">
        <v>2.4853991452289489E-2</v>
      </c>
      <c r="AZ156" s="31">
        <v>2.0817857286153516E-2</v>
      </c>
      <c r="BA156" s="31">
        <v>6.7767056547098733E-2</v>
      </c>
      <c r="BB156" s="31">
        <v>1.2866179645677409E-2</v>
      </c>
      <c r="BC156" s="31">
        <v>1.8239607127428632E-2</v>
      </c>
      <c r="BD156" s="31">
        <v>8.0770959903066295E-3</v>
      </c>
      <c r="BE156" s="31">
        <v>0.16482390188137683</v>
      </c>
      <c r="BF156" s="31">
        <v>0.3704691614036652</v>
      </c>
      <c r="BG156" s="31">
        <v>6.3850891125482617E-2</v>
      </c>
    </row>
    <row r="157" spans="2:59" ht="13.15" x14ac:dyDescent="0.4">
      <c r="B157" s="6" t="s">
        <v>23</v>
      </c>
      <c r="C157" s="31">
        <v>8.4829425946318632E-5</v>
      </c>
      <c r="D157" s="31">
        <v>3.2589803746046053E-5</v>
      </c>
      <c r="E157" s="31">
        <v>4.2236701101834341E-3</v>
      </c>
      <c r="F157" s="31">
        <v>3.0803972125698985E-2</v>
      </c>
      <c r="G157" s="31">
        <v>9.6337366623993009E-4</v>
      </c>
      <c r="H157" s="31">
        <v>6.1582387042365284E-3</v>
      </c>
      <c r="I157" s="31">
        <v>3.1738570793032683E-4</v>
      </c>
      <c r="J157" s="31">
        <v>1.9325458694594226E-2</v>
      </c>
      <c r="K157" s="31">
        <v>1.372279251742636E-2</v>
      </c>
      <c r="L157" s="31">
        <v>2.3215395100613462E-2</v>
      </c>
      <c r="M157" s="31">
        <v>1.3819959549497617E-2</v>
      </c>
      <c r="N157" s="31">
        <v>8.9243207616335404E-3</v>
      </c>
      <c r="O157" s="31">
        <v>8.065156982988167E-3</v>
      </c>
      <c r="P157" s="31">
        <v>2.0679413201972138E-2</v>
      </c>
      <c r="Q157" s="31">
        <v>2.6755133836576708E-2</v>
      </c>
      <c r="R157" s="31">
        <v>4.1210084467482054E-2</v>
      </c>
      <c r="S157" s="31">
        <v>4.2825884634231259E-2</v>
      </c>
      <c r="T157" s="31">
        <v>3.1659391268163251E-2</v>
      </c>
      <c r="U157" s="31">
        <v>3.5505641559369326E-2</v>
      </c>
      <c r="V157" s="31">
        <v>0.12928037792185917</v>
      </c>
      <c r="W157" s="31">
        <v>7.0780261236673248E-2</v>
      </c>
      <c r="X157" s="51">
        <v>1</v>
      </c>
      <c r="Y157" s="31">
        <v>2.1369343778097755E-2</v>
      </c>
      <c r="Z157" s="31">
        <v>3.0363426687623717E-2</v>
      </c>
      <c r="AA157" s="31">
        <v>3.2482585187772368E-2</v>
      </c>
      <c r="AB157" s="31">
        <v>2.6967482035439905E-2</v>
      </c>
      <c r="AC157" s="31">
        <v>3.9362873830529464E-2</v>
      </c>
      <c r="AD157" s="31">
        <v>1.9119235436733006E-2</v>
      </c>
      <c r="AE157" s="31">
        <v>2.8420846076091303E-2</v>
      </c>
      <c r="AF157" s="31">
        <v>4.0850401356148855E-2</v>
      </c>
      <c r="AG157" s="31">
        <v>2.6704642762653618E-2</v>
      </c>
      <c r="AH157" s="31">
        <v>5.3790090081749925E-2</v>
      </c>
      <c r="AI157" s="31">
        <v>2.1005485784798489E-4</v>
      </c>
      <c r="AJ157" s="31">
        <v>5.2342226480228599E-2</v>
      </c>
      <c r="AK157" s="31">
        <v>5.4029316651916875E-2</v>
      </c>
      <c r="AL157" s="31">
        <v>1.5080545301042995E-2</v>
      </c>
      <c r="AM157" s="31">
        <v>4.6999760248589588E-2</v>
      </c>
      <c r="AN157" s="31">
        <v>6.6166413899048657E-3</v>
      </c>
      <c r="AO157" s="31">
        <v>8.385223950118632E-3</v>
      </c>
      <c r="AP157" s="31">
        <v>3.0328378771589413E-2</v>
      </c>
      <c r="AQ157" s="31">
        <v>1.2159085712053416E-2</v>
      </c>
      <c r="AR157" s="31">
        <v>1.3061822277468214E-2</v>
      </c>
      <c r="AS157" s="31">
        <v>1.7686385319150604E-2</v>
      </c>
      <c r="AT157" s="31">
        <v>4.1558487583093096E-3</v>
      </c>
      <c r="AU157" s="31">
        <v>6.4826884924813017E-3</v>
      </c>
      <c r="AV157" s="31">
        <v>2.2766475755442904E-2</v>
      </c>
      <c r="AW157" s="31">
        <v>5.8656810483493438E-3</v>
      </c>
      <c r="AX157" s="31">
        <v>1.2388734515314467E-3</v>
      </c>
      <c r="AY157" s="31">
        <v>8.2813703494155951E-3</v>
      </c>
      <c r="AZ157" s="31">
        <v>1.8065456416925291E-3</v>
      </c>
      <c r="BA157" s="31">
        <v>2.0628133049466077E-2</v>
      </c>
      <c r="BB157" s="31">
        <v>2.5182921777223998E-3</v>
      </c>
      <c r="BC157" s="31">
        <v>1.446057185869726E-4</v>
      </c>
      <c r="BD157" s="31">
        <v>5.7216996584236906E-4</v>
      </c>
      <c r="BE157" s="31">
        <v>4.6347336190197042E-2</v>
      </c>
      <c r="BF157" s="31">
        <v>0.16880337962334441</v>
      </c>
      <c r="BG157" s="31">
        <v>1.097164396879418E-2</v>
      </c>
    </row>
    <row r="158" spans="2:59" ht="13.15" x14ac:dyDescent="0.4">
      <c r="B158" s="6" t="s">
        <v>24</v>
      </c>
      <c r="C158" s="31">
        <v>4.1053040014302732E-3</v>
      </c>
      <c r="D158" s="31">
        <v>2.6196473638646317E-3</v>
      </c>
      <c r="E158" s="31">
        <v>7.6356789274983818E-3</v>
      </c>
      <c r="F158" s="31">
        <v>1.0250108380131467E-2</v>
      </c>
      <c r="G158" s="31">
        <v>5.0925848793907106E-5</v>
      </c>
      <c r="H158" s="31">
        <v>1.1848209882262773E-3</v>
      </c>
      <c r="I158" s="31">
        <v>1.8877133583354581E-2</v>
      </c>
      <c r="J158" s="31">
        <v>0.10558024928731941</v>
      </c>
      <c r="K158" s="31">
        <v>9.4493338140202679E-2</v>
      </c>
      <c r="L158" s="31">
        <v>5.1698025312419127E-2</v>
      </c>
      <c r="M158" s="31">
        <v>3.9944362827984671E-2</v>
      </c>
      <c r="N158" s="31">
        <v>6.2279565455354069E-2</v>
      </c>
      <c r="O158" s="31">
        <v>7.2346981202955074E-2</v>
      </c>
      <c r="P158" s="31">
        <v>4.7087752087364723E-2</v>
      </c>
      <c r="Q158" s="31">
        <v>4.2460963875028478E-2</v>
      </c>
      <c r="R158" s="31">
        <v>2.5627142993019457E-2</v>
      </c>
      <c r="S158" s="31">
        <v>8.1262331738698818E-2</v>
      </c>
      <c r="T158" s="31">
        <v>2.754929259724976E-2</v>
      </c>
      <c r="U158" s="31">
        <v>5.0307004179782821E-3</v>
      </c>
      <c r="V158" s="31">
        <v>4.5834930550827518E-2</v>
      </c>
      <c r="W158" s="31">
        <v>0.15541187444163521</v>
      </c>
      <c r="X158" s="31">
        <v>2.1369343778097755E-2</v>
      </c>
      <c r="Y158" s="51">
        <v>1</v>
      </c>
      <c r="Z158" s="31">
        <v>0.39191980913643309</v>
      </c>
      <c r="AA158" s="31">
        <v>0.214491827958113</v>
      </c>
      <c r="AB158" s="31">
        <v>7.1541827475130063E-2</v>
      </c>
      <c r="AC158" s="31">
        <v>5.6179243221052E-3</v>
      </c>
      <c r="AD158" s="31">
        <v>6.1494269248344883E-5</v>
      </c>
      <c r="AE158" s="31">
        <v>5.0117857037945579E-2</v>
      </c>
      <c r="AF158" s="31">
        <v>6.8010551855098494E-2</v>
      </c>
      <c r="AG158" s="31">
        <v>2.0948832611287917E-2</v>
      </c>
      <c r="AH158" s="31">
        <v>2.3195161348109165E-2</v>
      </c>
      <c r="AI158" s="31">
        <v>7.3771910247569503E-2</v>
      </c>
      <c r="AJ158" s="31">
        <v>4.0197115743331534E-2</v>
      </c>
      <c r="AK158" s="31">
        <v>5.0572904856230255E-2</v>
      </c>
      <c r="AL158" s="31">
        <v>5.3528240906504737E-2</v>
      </c>
      <c r="AM158" s="31">
        <v>8.1759229225811011E-2</v>
      </c>
      <c r="AN158" s="31">
        <v>0.10286437533972689</v>
      </c>
      <c r="AO158" s="31">
        <v>1.9466744637868637E-2</v>
      </c>
      <c r="AP158" s="31">
        <v>3.5885130406885991E-2</v>
      </c>
      <c r="AQ158" s="31">
        <v>0.11206361748503843</v>
      </c>
      <c r="AR158" s="31">
        <v>5.2953853264382069E-3</v>
      </c>
      <c r="AS158" s="31">
        <v>6.1397442377688263E-3</v>
      </c>
      <c r="AT158" s="31">
        <v>2.8923185328139419E-2</v>
      </c>
      <c r="AU158" s="31">
        <v>1.7320151540346978E-2</v>
      </c>
      <c r="AV158" s="31">
        <v>4.1013530060600434E-2</v>
      </c>
      <c r="AW158" s="31">
        <v>8.4406705778756974E-2</v>
      </c>
      <c r="AX158" s="31">
        <v>6.6424064873227565E-2</v>
      </c>
      <c r="AY158" s="31">
        <v>7.2321042894517212E-2</v>
      </c>
      <c r="AZ158" s="31">
        <v>5.9031497805377128E-2</v>
      </c>
      <c r="BA158" s="31">
        <v>6.2394008292327122E-2</v>
      </c>
      <c r="BB158" s="31">
        <v>3.8185443983105895E-2</v>
      </c>
      <c r="BC158" s="31">
        <v>3.3079230532319266E-2</v>
      </c>
      <c r="BD158" s="31">
        <v>1.7078847936317289E-2</v>
      </c>
      <c r="BE158" s="31">
        <v>0.11132177663080324</v>
      </c>
      <c r="BF158" s="31">
        <v>0.29307219377601118</v>
      </c>
      <c r="BG158" s="31">
        <v>0.10587717492589757</v>
      </c>
    </row>
    <row r="159" spans="2:59" ht="13.15" x14ac:dyDescent="0.4">
      <c r="B159" s="6" t="s">
        <v>25</v>
      </c>
      <c r="C159" s="31">
        <v>9.3170346200072276E-5</v>
      </c>
      <c r="D159" s="31">
        <v>1.5002377164537016E-4</v>
      </c>
      <c r="E159" s="31">
        <v>3.1919700919877213E-4</v>
      </c>
      <c r="F159" s="31">
        <v>1.8700706697739343E-2</v>
      </c>
      <c r="G159" s="31">
        <v>2.6053846459671314E-3</v>
      </c>
      <c r="H159" s="31">
        <v>1.345728484675692E-3</v>
      </c>
      <c r="I159" s="31">
        <v>1.7519959068305554E-3</v>
      </c>
      <c r="J159" s="31">
        <v>9.3266615041040266E-2</v>
      </c>
      <c r="K159" s="31">
        <v>6.441394233001925E-2</v>
      </c>
      <c r="L159" s="31">
        <v>2.761697441862352E-2</v>
      </c>
      <c r="M159" s="31">
        <v>1.2896671059434315E-2</v>
      </c>
      <c r="N159" s="31">
        <v>2.6172975575948051E-2</v>
      </c>
      <c r="O159" s="31">
        <v>4.2050036091502041E-2</v>
      </c>
      <c r="P159" s="31">
        <v>2.8824448179539729E-2</v>
      </c>
      <c r="Q159" s="31">
        <v>3.5243767035214466E-2</v>
      </c>
      <c r="R159" s="31">
        <v>2.3989729681785293E-2</v>
      </c>
      <c r="S159" s="31">
        <v>5.9236787507018641E-2</v>
      </c>
      <c r="T159" s="31">
        <v>1.068074696321978E-2</v>
      </c>
      <c r="U159" s="31">
        <v>5.100121659681359E-3</v>
      </c>
      <c r="V159" s="31">
        <v>8.0440716321924746E-2</v>
      </c>
      <c r="W159" s="31">
        <v>0.15010537587824996</v>
      </c>
      <c r="X159" s="31">
        <v>3.0363426687623717E-2</v>
      </c>
      <c r="Y159" s="31">
        <v>0.39191980913643309</v>
      </c>
      <c r="Z159" s="51">
        <v>1</v>
      </c>
      <c r="AA159" s="31">
        <v>0.17294998648021154</v>
      </c>
      <c r="AB159" s="31">
        <v>7.2363128912354038E-2</v>
      </c>
      <c r="AC159" s="31">
        <v>1.6660566733882214E-2</v>
      </c>
      <c r="AD159" s="31">
        <v>8.1087005104681625E-3</v>
      </c>
      <c r="AE159" s="31">
        <v>5.785023350735289E-2</v>
      </c>
      <c r="AF159" s="31">
        <v>5.4790131499850764E-2</v>
      </c>
      <c r="AG159" s="31">
        <v>3.7314963791565958E-2</v>
      </c>
      <c r="AH159" s="31">
        <v>2.5519541437719177E-2</v>
      </c>
      <c r="AI159" s="31">
        <v>5.6622012847712795E-2</v>
      </c>
      <c r="AJ159" s="31">
        <v>2.5941069304360839E-2</v>
      </c>
      <c r="AK159" s="31">
        <v>2.2659112826560718E-2</v>
      </c>
      <c r="AL159" s="31">
        <v>7.6516454445397744E-2</v>
      </c>
      <c r="AM159" s="31">
        <v>0.1265428726498273</v>
      </c>
      <c r="AN159" s="31">
        <v>4.614491872557909E-2</v>
      </c>
      <c r="AO159" s="31">
        <v>3.338761731905026E-2</v>
      </c>
      <c r="AP159" s="31">
        <v>3.3386153506390279E-2</v>
      </c>
      <c r="AQ159" s="31">
        <v>3.7387613567436563E-2</v>
      </c>
      <c r="AR159" s="31">
        <v>9.5783516139109133E-4</v>
      </c>
      <c r="AS159" s="31">
        <v>8.3679905873641335E-3</v>
      </c>
      <c r="AT159" s="31">
        <v>6.3122894280122979E-2</v>
      </c>
      <c r="AU159" s="31">
        <v>5.0081278835847995E-2</v>
      </c>
      <c r="AV159" s="31">
        <v>4.7391857018502861E-2</v>
      </c>
      <c r="AW159" s="31">
        <v>0.10551235167658576</v>
      </c>
      <c r="AX159" s="31">
        <v>8.0626853546692065E-2</v>
      </c>
      <c r="AY159" s="31">
        <v>0.1072821598556498</v>
      </c>
      <c r="AZ159" s="31">
        <v>6.2535444494314946E-2</v>
      </c>
      <c r="BA159" s="31">
        <v>8.7140690588406539E-2</v>
      </c>
      <c r="BB159" s="31">
        <v>4.3343630571264842E-2</v>
      </c>
      <c r="BC159" s="31">
        <v>2.7371064841516891E-2</v>
      </c>
      <c r="BD159" s="31">
        <v>1.1218897563333847E-2</v>
      </c>
      <c r="BE159" s="31">
        <v>6.6167435019188536E-2</v>
      </c>
      <c r="BF159" s="31">
        <v>0.28702469507165318</v>
      </c>
      <c r="BG159" s="31">
        <v>0.12920037109287</v>
      </c>
    </row>
    <row r="160" spans="2:59" ht="13.15" x14ac:dyDescent="0.4">
      <c r="B160" s="6" t="s">
        <v>26</v>
      </c>
      <c r="C160" s="31">
        <v>5.7421161250227216E-3</v>
      </c>
      <c r="D160" s="31">
        <v>4.8100622549611298E-3</v>
      </c>
      <c r="E160" s="31">
        <v>4.5245945764099821E-3</v>
      </c>
      <c r="F160" s="31">
        <v>1.6609706952916713E-2</v>
      </c>
      <c r="G160" s="31">
        <v>8.2445197068866814E-4</v>
      </c>
      <c r="H160" s="31">
        <v>1.2079696272910953E-3</v>
      </c>
      <c r="I160" s="31">
        <v>2.5394933934167661E-2</v>
      </c>
      <c r="J160" s="31">
        <v>7.2872720879186462E-2</v>
      </c>
      <c r="K160" s="31">
        <v>0.10969737039221822</v>
      </c>
      <c r="L160" s="31">
        <v>0.10205269138968281</v>
      </c>
      <c r="M160" s="31">
        <v>0.11294352518577964</v>
      </c>
      <c r="N160" s="31">
        <v>5.1508084425352825E-2</v>
      </c>
      <c r="O160" s="31">
        <v>5.4435378420521374E-2</v>
      </c>
      <c r="P160" s="31">
        <v>7.6468356429938336E-2</v>
      </c>
      <c r="Q160" s="31">
        <v>0.12204786058626517</v>
      </c>
      <c r="R160" s="31">
        <v>6.7709753224458089E-2</v>
      </c>
      <c r="S160" s="31">
        <v>0.11297015590850858</v>
      </c>
      <c r="T160" s="31">
        <v>4.2958454293815437E-2</v>
      </c>
      <c r="U160" s="31">
        <v>1.5759960471036442E-2</v>
      </c>
      <c r="V160" s="31">
        <v>3.0148997882129717E-2</v>
      </c>
      <c r="W160" s="31">
        <v>0.19947803146988116</v>
      </c>
      <c r="X160" s="31">
        <v>3.2482585187772368E-2</v>
      </c>
      <c r="Y160" s="31">
        <v>0.214491827958113</v>
      </c>
      <c r="Z160" s="31">
        <v>0.17294998648021154</v>
      </c>
      <c r="AA160" s="51">
        <v>1</v>
      </c>
      <c r="AB160" s="31">
        <v>7.6035212015732462E-2</v>
      </c>
      <c r="AC160" s="31">
        <v>1.363766403015528E-2</v>
      </c>
      <c r="AD160" s="31">
        <v>1.0040216060819766E-3</v>
      </c>
      <c r="AE160" s="31">
        <v>4.195162456581214E-2</v>
      </c>
      <c r="AF160" s="31">
        <v>8.6531976806637365E-2</v>
      </c>
      <c r="AG160" s="31">
        <v>4.5266711626377215E-2</v>
      </c>
      <c r="AH160" s="31">
        <v>4.6169590302401357E-2</v>
      </c>
      <c r="AI160" s="31">
        <v>5.5535765147009676E-2</v>
      </c>
      <c r="AJ160" s="31">
        <v>1.636723246409607E-2</v>
      </c>
      <c r="AK160" s="31">
        <v>9.1405100169418552E-2</v>
      </c>
      <c r="AL160" s="31">
        <v>9.64163851478015E-2</v>
      </c>
      <c r="AM160" s="31">
        <v>0.13045969389936649</v>
      </c>
      <c r="AN160" s="31">
        <v>8.2430810327476275E-2</v>
      </c>
      <c r="AO160" s="31">
        <v>1.0960776864336566E-2</v>
      </c>
      <c r="AP160" s="31">
        <v>3.7840096408968391E-2</v>
      </c>
      <c r="AQ160" s="31">
        <v>8.7148626976198171E-2</v>
      </c>
      <c r="AR160" s="31">
        <v>1.2234643511882706E-2</v>
      </c>
      <c r="AS160" s="31">
        <v>5.3678160230907719E-2</v>
      </c>
      <c r="AT160" s="31">
        <v>2.9047057655130031E-2</v>
      </c>
      <c r="AU160" s="31">
        <v>3.023745196703539E-4</v>
      </c>
      <c r="AV160" s="31">
        <v>5.1097059568693901E-3</v>
      </c>
      <c r="AW160" s="31">
        <v>3.4652760074679614E-2</v>
      </c>
      <c r="AX160" s="31">
        <v>3.0208460302102804E-2</v>
      </c>
      <c r="AY160" s="31">
        <v>2.9138850742116449E-2</v>
      </c>
      <c r="AZ160" s="31">
        <v>1.5467943796375972E-2</v>
      </c>
      <c r="BA160" s="31">
        <v>3.8535531082578435E-2</v>
      </c>
      <c r="BB160" s="31">
        <v>3.0731127489610462E-3</v>
      </c>
      <c r="BC160" s="31">
        <v>1.2703945758261606E-2</v>
      </c>
      <c r="BD160" s="31">
        <v>1.2742914554148339E-2</v>
      </c>
      <c r="BE160" s="31">
        <v>0.17697578199001096</v>
      </c>
      <c r="BF160" s="31">
        <v>0.31796731802613248</v>
      </c>
      <c r="BG160" s="31">
        <v>3.5556017882710345E-2</v>
      </c>
    </row>
    <row r="161" spans="2:59" ht="13.15" x14ac:dyDescent="0.4">
      <c r="B161" s="6" t="s">
        <v>27</v>
      </c>
      <c r="C161" s="31">
        <v>2.3197121763258471E-2</v>
      </c>
      <c r="D161" s="31">
        <v>1.968710717675503E-2</v>
      </c>
      <c r="E161" s="31">
        <v>4.8073573795400582E-3</v>
      </c>
      <c r="F161" s="31">
        <v>2.7093087104558058E-2</v>
      </c>
      <c r="G161" s="31">
        <v>2.0005385869232284E-3</v>
      </c>
      <c r="H161" s="31">
        <v>4.7493315730923989E-3</v>
      </c>
      <c r="I161" s="31">
        <v>1.6745402656384332E-2</v>
      </c>
      <c r="J161" s="31">
        <v>2.3828677683002467E-2</v>
      </c>
      <c r="K161" s="31">
        <v>3.7607503179238541E-2</v>
      </c>
      <c r="L161" s="31">
        <v>4.1427968981520916E-2</v>
      </c>
      <c r="M161" s="31">
        <v>7.824877596133166E-2</v>
      </c>
      <c r="N161" s="31">
        <v>5.3698891534103274E-2</v>
      </c>
      <c r="O161" s="31">
        <v>3.0450202012424623E-2</v>
      </c>
      <c r="P161" s="31">
        <v>4.8930938728484856E-2</v>
      </c>
      <c r="Q161" s="31">
        <v>5.0840946618247694E-2</v>
      </c>
      <c r="R161" s="31">
        <v>6.1689867110785203E-2</v>
      </c>
      <c r="S161" s="31">
        <v>6.0922095332061062E-2</v>
      </c>
      <c r="T161" s="31">
        <v>1.991361677276058E-2</v>
      </c>
      <c r="U161" s="31">
        <v>1.75395199485654E-2</v>
      </c>
      <c r="V161" s="31">
        <v>8.8041502325020851E-2</v>
      </c>
      <c r="W161" s="31">
        <v>8.2872476937131373E-2</v>
      </c>
      <c r="X161" s="31">
        <v>2.6967482035439905E-2</v>
      </c>
      <c r="Y161" s="31">
        <v>7.1541827475130063E-2</v>
      </c>
      <c r="Z161" s="31">
        <v>7.2363128912354038E-2</v>
      </c>
      <c r="AA161" s="31">
        <v>7.6035212015732462E-2</v>
      </c>
      <c r="AB161" s="51">
        <v>1</v>
      </c>
      <c r="AC161" s="31">
        <v>5.5920518014898279E-2</v>
      </c>
      <c r="AD161" s="31">
        <v>1.2710571755614316E-2</v>
      </c>
      <c r="AE161" s="31">
        <v>4.1695793405841362E-2</v>
      </c>
      <c r="AF161" s="31">
        <v>9.1145938224141826E-2</v>
      </c>
      <c r="AG161" s="31">
        <v>1.7611125359075424E-2</v>
      </c>
      <c r="AH161" s="31">
        <v>9.1767002269966924E-2</v>
      </c>
      <c r="AI161" s="31">
        <v>5.3645315548484562E-2</v>
      </c>
      <c r="AJ161" s="31">
        <v>4.8678648438527844E-2</v>
      </c>
      <c r="AK161" s="31">
        <v>7.4630599682180207E-2</v>
      </c>
      <c r="AL161" s="31">
        <v>6.600056873684132E-2</v>
      </c>
      <c r="AM161" s="31">
        <v>7.3783228952426658E-2</v>
      </c>
      <c r="AN161" s="31">
        <v>3.3129765217233154E-2</v>
      </c>
      <c r="AO161" s="31">
        <v>3.4327317585225822E-2</v>
      </c>
      <c r="AP161" s="31">
        <v>0.10368240655013235</v>
      </c>
      <c r="AQ161" s="31">
        <v>3.6998010851653336E-2</v>
      </c>
      <c r="AR161" s="31">
        <v>3.1626290088552424E-2</v>
      </c>
      <c r="AS161" s="31">
        <v>9.2739536909567863E-3</v>
      </c>
      <c r="AT161" s="31">
        <v>7.8955119125671859E-3</v>
      </c>
      <c r="AU161" s="31">
        <v>6.1879350591098094E-3</v>
      </c>
      <c r="AV161" s="31">
        <v>5.1768589888777881E-2</v>
      </c>
      <c r="AW161" s="31">
        <v>5.721208263201677E-2</v>
      </c>
      <c r="AX161" s="31">
        <v>3.4752491649372559E-2</v>
      </c>
      <c r="AY161" s="31">
        <v>4.0042700890979631E-2</v>
      </c>
      <c r="AZ161" s="31">
        <v>3.8144068578603293E-2</v>
      </c>
      <c r="BA161" s="31">
        <v>8.9106623111498778E-2</v>
      </c>
      <c r="BB161" s="31">
        <v>2.5792149325075651E-2</v>
      </c>
      <c r="BC161" s="31">
        <v>3.5759196526082525E-2</v>
      </c>
      <c r="BD161" s="31">
        <v>1.499616632019734E-4</v>
      </c>
      <c r="BE161" s="31">
        <v>0.10119605937855491</v>
      </c>
      <c r="BF161" s="31">
        <v>0.29767299477163517</v>
      </c>
      <c r="BG161" s="31">
        <v>8.3758636310826085E-2</v>
      </c>
    </row>
    <row r="162" spans="2:59" ht="13.15" x14ac:dyDescent="0.4">
      <c r="B162" s="6" t="s">
        <v>28</v>
      </c>
      <c r="C162" s="31">
        <v>3.173565275358295E-4</v>
      </c>
      <c r="D162" s="31">
        <v>8.101443615117235E-4</v>
      </c>
      <c r="E162" s="31">
        <v>8.8386755170689994E-3</v>
      </c>
      <c r="F162" s="31">
        <v>3.5523605000808969E-3</v>
      </c>
      <c r="G162" s="31">
        <v>4.5480028199065386E-4</v>
      </c>
      <c r="H162" s="31">
        <v>1.2811874196578807E-5</v>
      </c>
      <c r="I162" s="31">
        <v>5.1891879584118326E-4</v>
      </c>
      <c r="J162" s="31">
        <v>3.4084171796777162E-3</v>
      </c>
      <c r="K162" s="31">
        <v>6.7074303987710879E-4</v>
      </c>
      <c r="L162" s="31">
        <v>4.1228836131990314E-3</v>
      </c>
      <c r="M162" s="31">
        <v>6.1001525431643372E-5</v>
      </c>
      <c r="N162" s="31">
        <v>5.076518924603526E-4</v>
      </c>
      <c r="O162" s="31">
        <v>1.0224190852651468E-2</v>
      </c>
      <c r="P162" s="31">
        <v>6.3672429862503873E-4</v>
      </c>
      <c r="Q162" s="31">
        <v>1.6818781759150882E-3</v>
      </c>
      <c r="R162" s="31">
        <v>6.2669738274878928E-3</v>
      </c>
      <c r="S162" s="31">
        <v>1.8028907719093278E-2</v>
      </c>
      <c r="T162" s="31">
        <v>1.6008908303937478E-4</v>
      </c>
      <c r="U162" s="31">
        <v>8.1094579659013941E-3</v>
      </c>
      <c r="V162" s="31">
        <v>6.713644535042923E-2</v>
      </c>
      <c r="W162" s="31">
        <v>1.1797463302236083E-2</v>
      </c>
      <c r="X162" s="31">
        <v>3.9362873830529464E-2</v>
      </c>
      <c r="Y162" s="31">
        <v>5.6179243221052E-3</v>
      </c>
      <c r="Z162" s="31">
        <v>1.6660566733882214E-2</v>
      </c>
      <c r="AA162" s="31">
        <v>1.363766403015528E-2</v>
      </c>
      <c r="AB162" s="31">
        <v>5.5920518014898279E-2</v>
      </c>
      <c r="AC162" s="51">
        <v>1</v>
      </c>
      <c r="AD162" s="31">
        <v>0.1501510263458615</v>
      </c>
      <c r="AE162" s="31">
        <v>1.6881003848521672E-2</v>
      </c>
      <c r="AF162" s="31">
        <v>2.747992162605415E-2</v>
      </c>
      <c r="AG162" s="31">
        <v>3.3828484786957463E-4</v>
      </c>
      <c r="AH162" s="31">
        <v>7.9528522532523772E-3</v>
      </c>
      <c r="AI162" s="31">
        <v>4.7498277961692585E-4</v>
      </c>
      <c r="AJ162" s="31">
        <v>5.7904334223431216E-3</v>
      </c>
      <c r="AK162" s="31">
        <v>3.490999333832473E-2</v>
      </c>
      <c r="AL162" s="31">
        <v>2.0328831336886281E-2</v>
      </c>
      <c r="AM162" s="31">
        <v>3.5570295661719972E-2</v>
      </c>
      <c r="AN162" s="31">
        <v>2.2050845051012124E-4</v>
      </c>
      <c r="AO162" s="31">
        <v>8.9786446268890225E-3</v>
      </c>
      <c r="AP162" s="31">
        <v>6.6311566318684421E-3</v>
      </c>
      <c r="AQ162" s="31">
        <v>1.859869944795778E-3</v>
      </c>
      <c r="AR162" s="31">
        <v>1.2837072678007079E-2</v>
      </c>
      <c r="AS162" s="31">
        <v>1.6237140787590207E-4</v>
      </c>
      <c r="AT162" s="31">
        <v>3.0022265758855277E-2</v>
      </c>
      <c r="AU162" s="31">
        <v>1.3257647215111652E-3</v>
      </c>
      <c r="AV162" s="31">
        <v>1.1560285962876133E-2</v>
      </c>
      <c r="AW162" s="31">
        <v>8.9776361688973516E-3</v>
      </c>
      <c r="AX162" s="31">
        <v>7.743587708985609E-6</v>
      </c>
      <c r="AY162" s="31">
        <v>5.7847805050662048E-3</v>
      </c>
      <c r="AZ162" s="31">
        <v>2.0931019416687386E-3</v>
      </c>
      <c r="BA162" s="31">
        <v>1.5617856588959684E-2</v>
      </c>
      <c r="BB162" s="31">
        <v>3.4464394699263074E-4</v>
      </c>
      <c r="BC162" s="31">
        <v>1.7496349361221812E-3</v>
      </c>
      <c r="BD162" s="31">
        <v>1.0393656441374029E-5</v>
      </c>
      <c r="BE162" s="31">
        <v>5.8914029820203847E-3</v>
      </c>
      <c r="BF162" s="31">
        <v>9.7309086243625276E-2</v>
      </c>
      <c r="BG162" s="31">
        <v>7.7067435490725368E-3</v>
      </c>
    </row>
    <row r="163" spans="2:59" ht="13.15" x14ac:dyDescent="0.4">
      <c r="B163" s="6" t="s">
        <v>29</v>
      </c>
      <c r="C163" s="31">
        <v>5.1241509906418299E-3</v>
      </c>
      <c r="D163" s="31">
        <v>7.4951917659451398E-3</v>
      </c>
      <c r="E163" s="31">
        <v>2.2427155801708296E-4</v>
      </c>
      <c r="F163" s="31">
        <v>2.9886624066409784E-2</v>
      </c>
      <c r="G163" s="31">
        <v>1.4114263342260662E-3</v>
      </c>
      <c r="H163" s="31">
        <v>2.2811212177679983E-5</v>
      </c>
      <c r="I163" s="31">
        <v>6.6429163899540023E-4</v>
      </c>
      <c r="J163" s="31">
        <v>1.5977610280251974E-2</v>
      </c>
      <c r="K163" s="31">
        <v>1.6845200741598714E-2</v>
      </c>
      <c r="L163" s="31">
        <v>1.7571405767296339E-2</v>
      </c>
      <c r="M163" s="31">
        <v>1.7413737690854046E-3</v>
      </c>
      <c r="N163" s="31">
        <v>7.0875624584996848E-3</v>
      </c>
      <c r="O163" s="31">
        <v>3.0117081929273478E-2</v>
      </c>
      <c r="P163" s="31">
        <v>3.5641732707319819E-3</v>
      </c>
      <c r="Q163" s="31">
        <v>9.1592343618293395E-3</v>
      </c>
      <c r="R163" s="31">
        <v>1.0898425137671117E-2</v>
      </c>
      <c r="S163" s="31">
        <v>1.8604826836155029E-2</v>
      </c>
      <c r="T163" s="31">
        <v>9.1472538974563E-4</v>
      </c>
      <c r="U163" s="31">
        <v>9.9998017094503683E-5</v>
      </c>
      <c r="V163" s="31">
        <v>5.7440155901132842E-2</v>
      </c>
      <c r="W163" s="31">
        <v>2.2480476596576891E-2</v>
      </c>
      <c r="X163" s="31">
        <v>1.9119235436733006E-2</v>
      </c>
      <c r="Y163" s="31">
        <v>6.1494269248344883E-5</v>
      </c>
      <c r="Z163" s="31">
        <v>8.1087005104681625E-3</v>
      </c>
      <c r="AA163" s="31">
        <v>1.0040216060819766E-3</v>
      </c>
      <c r="AB163" s="31">
        <v>1.2710571755614316E-2</v>
      </c>
      <c r="AC163" s="31">
        <v>0.1501510263458615</v>
      </c>
      <c r="AD163" s="51">
        <v>1</v>
      </c>
      <c r="AE163" s="31">
        <v>9.1429291201219037E-2</v>
      </c>
      <c r="AF163" s="31">
        <v>2.4316094450920124E-2</v>
      </c>
      <c r="AG163" s="31">
        <v>7.558492629119731E-5</v>
      </c>
      <c r="AH163" s="31">
        <v>1.3826888367709362E-2</v>
      </c>
      <c r="AI163" s="31">
        <v>5.8809239949253935E-3</v>
      </c>
      <c r="AJ163" s="31">
        <v>2.3951908679014412E-2</v>
      </c>
      <c r="AK163" s="31">
        <v>1.4602475927913819E-2</v>
      </c>
      <c r="AL163" s="31">
        <v>4.6979346076870231E-2</v>
      </c>
      <c r="AM163" s="31">
        <v>5.3080130891779383E-2</v>
      </c>
      <c r="AN163" s="31">
        <v>3.1714707191278081E-3</v>
      </c>
      <c r="AO163" s="31">
        <v>1.4555438614587113E-2</v>
      </c>
      <c r="AP163" s="31">
        <v>1.146800713724257E-2</v>
      </c>
      <c r="AQ163" s="31">
        <v>7.6609846348821842E-3</v>
      </c>
      <c r="AR163" s="31">
        <v>1.2364867257189546E-2</v>
      </c>
      <c r="AS163" s="31">
        <v>9.3835678688737947E-3</v>
      </c>
      <c r="AT163" s="31">
        <v>3.7453247497486436E-2</v>
      </c>
      <c r="AU163" s="31">
        <v>4.0534742427641973E-3</v>
      </c>
      <c r="AV163" s="31">
        <v>3.5937097425064846E-2</v>
      </c>
      <c r="AW163" s="31">
        <v>1.9528028148151379E-2</v>
      </c>
      <c r="AX163" s="31">
        <v>1.3284133535926231E-3</v>
      </c>
      <c r="AY163" s="31">
        <v>4.3979285317020641E-3</v>
      </c>
      <c r="AZ163" s="31">
        <v>2.2344395169669132E-3</v>
      </c>
      <c r="BA163" s="31">
        <v>1.6653893426872613E-2</v>
      </c>
      <c r="BB163" s="31">
        <v>3.8883264008619744E-3</v>
      </c>
      <c r="BC163" s="31">
        <v>4.6289322213754142E-3</v>
      </c>
      <c r="BD163" s="31">
        <v>3.6917325417638821E-3</v>
      </c>
      <c r="BE163" s="31">
        <v>2.0919909400150229E-2</v>
      </c>
      <c r="BF163" s="31">
        <v>0.11269999364629311</v>
      </c>
      <c r="BG163" s="31">
        <v>1.5479628867122473E-2</v>
      </c>
    </row>
    <row r="164" spans="2:59" ht="13.15" x14ac:dyDescent="0.4">
      <c r="B164" s="6" t="s">
        <v>30</v>
      </c>
      <c r="C164" s="31">
        <v>3.6585180110498583E-4</v>
      </c>
      <c r="D164" s="31">
        <v>7.1145166245887252E-5</v>
      </c>
      <c r="E164" s="31">
        <v>1.4894695292527276E-3</v>
      </c>
      <c r="F164" s="31">
        <v>3.0893457505795905E-3</v>
      </c>
      <c r="G164" s="31">
        <v>5.6185732935400568E-5</v>
      </c>
      <c r="H164" s="31">
        <v>5.4201136697619254E-3</v>
      </c>
      <c r="I164" s="31">
        <v>7.2109870244929002E-3</v>
      </c>
      <c r="J164" s="31">
        <v>2.8165813309332655E-2</v>
      </c>
      <c r="K164" s="31">
        <v>3.4183389872520592E-2</v>
      </c>
      <c r="L164" s="31">
        <v>3.6597265877321983E-2</v>
      </c>
      <c r="M164" s="31">
        <v>2.8416399619525926E-2</v>
      </c>
      <c r="N164" s="31">
        <v>3.5278012360092925E-2</v>
      </c>
      <c r="O164" s="31">
        <v>3.0886871038179369E-2</v>
      </c>
      <c r="P164" s="31">
        <v>3.0025641334678367E-2</v>
      </c>
      <c r="Q164" s="31">
        <v>4.0448121771671175E-2</v>
      </c>
      <c r="R164" s="31">
        <v>3.1260485543630832E-2</v>
      </c>
      <c r="S164" s="31">
        <v>4.3878133515611352E-2</v>
      </c>
      <c r="T164" s="31">
        <v>4.3084550756630731E-3</v>
      </c>
      <c r="U164" s="31">
        <v>7.4487797601385173E-5</v>
      </c>
      <c r="V164" s="31">
        <v>6.8937066846059283E-2</v>
      </c>
      <c r="W164" s="31">
        <v>7.6379008528547218E-2</v>
      </c>
      <c r="X164" s="31">
        <v>2.8420846076091303E-2</v>
      </c>
      <c r="Y164" s="31">
        <v>5.0117857037945579E-2</v>
      </c>
      <c r="Z164" s="31">
        <v>5.785023350735289E-2</v>
      </c>
      <c r="AA164" s="31">
        <v>4.195162456581214E-2</v>
      </c>
      <c r="AB164" s="31">
        <v>4.1695793405841362E-2</v>
      </c>
      <c r="AC164" s="31">
        <v>1.6881003848521672E-2</v>
      </c>
      <c r="AD164" s="31">
        <v>9.1429291201219037E-2</v>
      </c>
      <c r="AE164" s="51">
        <v>1</v>
      </c>
      <c r="AF164" s="31">
        <v>7.2589174472935933E-2</v>
      </c>
      <c r="AG164" s="31">
        <v>1.3387308305538042E-2</v>
      </c>
      <c r="AH164" s="31">
        <v>2.1870549343449477E-2</v>
      </c>
      <c r="AI164" s="31">
        <v>6.6890180698839286E-2</v>
      </c>
      <c r="AJ164" s="31">
        <v>9.5682630690072781E-2</v>
      </c>
      <c r="AK164" s="31">
        <v>1.6551246228304489E-2</v>
      </c>
      <c r="AL164" s="31">
        <v>6.7792408527416248E-2</v>
      </c>
      <c r="AM164" s="31">
        <v>5.110617269852704E-2</v>
      </c>
      <c r="AN164" s="31">
        <v>3.4946186658071927E-2</v>
      </c>
      <c r="AO164" s="31">
        <v>2.1043509619039492E-2</v>
      </c>
      <c r="AP164" s="31">
        <v>1.5401523812714759E-2</v>
      </c>
      <c r="AQ164" s="31">
        <v>4.5631154734719306E-2</v>
      </c>
      <c r="AR164" s="31">
        <v>2.447364391252577E-2</v>
      </c>
      <c r="AS164" s="31">
        <v>1.8322298328411622E-2</v>
      </c>
      <c r="AT164" s="31">
        <v>2.7688513017580487E-2</v>
      </c>
      <c r="AU164" s="31">
        <v>3.3620284819078576E-2</v>
      </c>
      <c r="AV164" s="31">
        <v>7.7692953852098484E-2</v>
      </c>
      <c r="AW164" s="31">
        <v>4.6460395034394988E-2</v>
      </c>
      <c r="AX164" s="31">
        <v>2.9503439743739892E-2</v>
      </c>
      <c r="AY164" s="31">
        <v>3.7924256251414178E-2</v>
      </c>
      <c r="AZ164" s="31">
        <v>2.5690950684384397E-2</v>
      </c>
      <c r="BA164" s="31">
        <v>5.9710329109390232E-2</v>
      </c>
      <c r="BB164" s="31">
        <v>7.1075153825230974E-3</v>
      </c>
      <c r="BC164" s="31">
        <v>3.4876529813963206E-2</v>
      </c>
      <c r="BD164" s="31">
        <v>1.6075257297159699E-2</v>
      </c>
      <c r="BE164" s="31">
        <v>6.4746017572805709E-2</v>
      </c>
      <c r="BF164" s="31">
        <v>0.23011500677199886</v>
      </c>
      <c r="BG164" s="31">
        <v>6.7291316263185977E-2</v>
      </c>
    </row>
    <row r="165" spans="2:59" ht="13.15" x14ac:dyDescent="0.4">
      <c r="B165" s="6" t="s">
        <v>31</v>
      </c>
      <c r="C165" s="31">
        <v>7.9217815539205192E-4</v>
      </c>
      <c r="D165" s="31">
        <v>9.314914456185953E-4</v>
      </c>
      <c r="E165" s="31">
        <v>4.0077152224639063E-4</v>
      </c>
      <c r="F165" s="31">
        <v>3.5638187737314905E-2</v>
      </c>
      <c r="G165" s="31">
        <v>2.9635271590996016E-4</v>
      </c>
      <c r="H165" s="31">
        <v>8.9627425852268922E-3</v>
      </c>
      <c r="I165" s="31">
        <v>3.4559585762621414E-2</v>
      </c>
      <c r="J165" s="31">
        <v>7.7921951238026491E-2</v>
      </c>
      <c r="K165" s="31">
        <v>5.718914828430862E-2</v>
      </c>
      <c r="L165" s="31">
        <v>9.9994081351774219E-2</v>
      </c>
      <c r="M165" s="31">
        <v>3.5402073315485769E-2</v>
      </c>
      <c r="N165" s="31">
        <v>4.5666319297390595E-2</v>
      </c>
      <c r="O165" s="31">
        <v>8.9022606714529162E-2</v>
      </c>
      <c r="P165" s="31">
        <v>7.6250040476702433E-2</v>
      </c>
      <c r="Q165" s="31">
        <v>9.6362086450757875E-2</v>
      </c>
      <c r="R165" s="31">
        <v>0.10270412115234445</v>
      </c>
      <c r="S165" s="31">
        <v>0.13245056732264926</v>
      </c>
      <c r="T165" s="31">
        <v>6.6262730588537044E-2</v>
      </c>
      <c r="U165" s="31">
        <v>2.2066217673446409E-2</v>
      </c>
      <c r="V165" s="31">
        <v>0.11003223396891648</v>
      </c>
      <c r="W165" s="31">
        <v>0.11712982269339796</v>
      </c>
      <c r="X165" s="31">
        <v>4.0850401356148855E-2</v>
      </c>
      <c r="Y165" s="31">
        <v>6.8010551855098494E-2</v>
      </c>
      <c r="Z165" s="31">
        <v>5.4790131499850764E-2</v>
      </c>
      <c r="AA165" s="31">
        <v>8.6531976806637365E-2</v>
      </c>
      <c r="AB165" s="31">
        <v>9.1145938224141826E-2</v>
      </c>
      <c r="AC165" s="31">
        <v>2.747992162605415E-2</v>
      </c>
      <c r="AD165" s="31">
        <v>2.4316094450920124E-2</v>
      </c>
      <c r="AE165" s="31">
        <v>7.2589174472935933E-2</v>
      </c>
      <c r="AF165" s="51">
        <v>1</v>
      </c>
      <c r="AG165" s="31">
        <v>5.4515043506517834E-2</v>
      </c>
      <c r="AH165" s="31">
        <v>6.5953593262944255E-2</v>
      </c>
      <c r="AI165" s="31">
        <v>1.8927407183202967E-2</v>
      </c>
      <c r="AJ165" s="31">
        <v>0.16631957221940866</v>
      </c>
      <c r="AK165" s="31">
        <v>9.8515608906958013E-2</v>
      </c>
      <c r="AL165" s="31">
        <v>2.8186364450787791E-2</v>
      </c>
      <c r="AM165" s="31">
        <v>0.10308452013412514</v>
      </c>
      <c r="AN165" s="31">
        <v>2.9645916517276594E-2</v>
      </c>
      <c r="AO165" s="31">
        <v>2.3085151500797027E-2</v>
      </c>
      <c r="AP165" s="31">
        <v>0.1538520551578163</v>
      </c>
      <c r="AQ165" s="31">
        <v>7.0583174074220587E-2</v>
      </c>
      <c r="AR165" s="31">
        <v>2.7970926676186218E-2</v>
      </c>
      <c r="AS165" s="31">
        <v>4.3624057181481254E-2</v>
      </c>
      <c r="AT165" s="31">
        <v>3.886542498783617E-2</v>
      </c>
      <c r="AU165" s="31">
        <v>1.5150941082931187E-4</v>
      </c>
      <c r="AV165" s="31">
        <v>6.1680263786339617E-2</v>
      </c>
      <c r="AW165" s="31">
        <v>6.4993656759910645E-2</v>
      </c>
      <c r="AX165" s="31">
        <v>1.4968876689018145E-2</v>
      </c>
      <c r="AY165" s="31">
        <v>7.5011196899247628E-3</v>
      </c>
      <c r="AZ165" s="31">
        <v>1.2201068502559583E-2</v>
      </c>
      <c r="BA165" s="31">
        <v>6.2867223294206076E-2</v>
      </c>
      <c r="BB165" s="31">
        <v>2.3293132286620402E-3</v>
      </c>
      <c r="BC165" s="31">
        <v>3.1210099433085524E-2</v>
      </c>
      <c r="BD165" s="31">
        <v>2.5684781291980497E-4</v>
      </c>
      <c r="BE165" s="31">
        <v>0.16671466726577169</v>
      </c>
      <c r="BF165" s="31">
        <v>0.32489766554385147</v>
      </c>
      <c r="BG165" s="31">
        <v>4.6987623860699143E-2</v>
      </c>
    </row>
    <row r="166" spans="2:59" ht="13.15" x14ac:dyDescent="0.4">
      <c r="B166" s="6" t="s">
        <v>32</v>
      </c>
      <c r="C166" s="31">
        <v>3.6925868847059091E-3</v>
      </c>
      <c r="D166" s="31">
        <v>8.8232695906350807E-3</v>
      </c>
      <c r="E166" s="31">
        <v>5.4485099061335278E-4</v>
      </c>
      <c r="F166" s="31">
        <v>9.158439429452497E-3</v>
      </c>
      <c r="G166" s="31">
        <v>7.2494867275129128E-5</v>
      </c>
      <c r="H166" s="31">
        <v>5.0773966869148337E-4</v>
      </c>
      <c r="I166" s="31">
        <v>1.9720917823686398E-2</v>
      </c>
      <c r="J166" s="31">
        <v>4.0556769136260978E-3</v>
      </c>
      <c r="K166" s="31">
        <v>1.4521242079479336E-2</v>
      </c>
      <c r="L166" s="31">
        <v>3.3625496089736084E-2</v>
      </c>
      <c r="M166" s="31">
        <v>8.3797988373069607E-3</v>
      </c>
      <c r="N166" s="31">
        <v>2.9506355057735537E-3</v>
      </c>
      <c r="O166" s="31">
        <v>1.0392120708419522E-2</v>
      </c>
      <c r="P166" s="31">
        <v>1.8948992663720525E-3</v>
      </c>
      <c r="Q166" s="31">
        <v>4.5761952274529789E-2</v>
      </c>
      <c r="R166" s="31">
        <v>2.209664459202294E-2</v>
      </c>
      <c r="S166" s="31">
        <v>5.3928420500257583E-2</v>
      </c>
      <c r="T166" s="31">
        <v>2.1088488416441991E-2</v>
      </c>
      <c r="U166" s="31">
        <v>1.6740847277452681E-3</v>
      </c>
      <c r="V166" s="31">
        <v>1.5629305194060208E-2</v>
      </c>
      <c r="W166" s="31">
        <v>3.1834754622625173E-2</v>
      </c>
      <c r="X166" s="31">
        <v>2.6704642762653618E-2</v>
      </c>
      <c r="Y166" s="31">
        <v>2.0948832611287917E-2</v>
      </c>
      <c r="Z166" s="31">
        <v>3.7314963791565958E-2</v>
      </c>
      <c r="AA166" s="31">
        <v>4.5266711626377215E-2</v>
      </c>
      <c r="AB166" s="31">
        <v>1.7611125359075424E-2</v>
      </c>
      <c r="AC166" s="31">
        <v>3.3828484786957463E-4</v>
      </c>
      <c r="AD166" s="31">
        <v>7.558492629119731E-5</v>
      </c>
      <c r="AE166" s="31">
        <v>1.3387308305538042E-2</v>
      </c>
      <c r="AF166" s="31">
        <v>5.4515043506517834E-2</v>
      </c>
      <c r="AG166" s="51">
        <v>1</v>
      </c>
      <c r="AH166" s="31">
        <v>0.12020858803400293</v>
      </c>
      <c r="AI166" s="31">
        <v>1.639956502683208E-2</v>
      </c>
      <c r="AJ166" s="31">
        <v>1.2552393986944722E-2</v>
      </c>
      <c r="AK166" s="31">
        <v>1.7127374148303381E-2</v>
      </c>
      <c r="AL166" s="31">
        <v>1.1702438540965828E-2</v>
      </c>
      <c r="AM166" s="31">
        <v>3.6648253052633167E-2</v>
      </c>
      <c r="AN166" s="31">
        <v>5.815611213934771E-3</v>
      </c>
      <c r="AO166" s="31">
        <v>1.9936193519670795E-3</v>
      </c>
      <c r="AP166" s="31">
        <v>1.7598531303100268E-2</v>
      </c>
      <c r="AQ166" s="31">
        <v>8.3985678652307352E-3</v>
      </c>
      <c r="AR166" s="31">
        <v>6.4616196715718858E-3</v>
      </c>
      <c r="AS166" s="31">
        <v>3.6397179428644948E-2</v>
      </c>
      <c r="AT166" s="31">
        <v>5.7272713979253324E-3</v>
      </c>
      <c r="AU166" s="31">
        <v>1.2681548973087358E-3</v>
      </c>
      <c r="AV166" s="31">
        <v>1.2792645788463064E-2</v>
      </c>
      <c r="AW166" s="31">
        <v>2.4282804908851034E-2</v>
      </c>
      <c r="AX166" s="31">
        <v>2.5298440067852212E-2</v>
      </c>
      <c r="AY166" s="31">
        <v>3.6925847243736772E-2</v>
      </c>
      <c r="AZ166" s="31">
        <v>2.0338074324078387E-2</v>
      </c>
      <c r="BA166" s="31">
        <v>1.3055066822611166E-2</v>
      </c>
      <c r="BB166" s="31">
        <v>2.4603735043274344E-2</v>
      </c>
      <c r="BC166" s="31">
        <v>2.7643957013282826E-2</v>
      </c>
      <c r="BD166" s="31">
        <v>1.6460346910616612E-3</v>
      </c>
      <c r="BE166" s="31">
        <v>3.8083502791879685E-2</v>
      </c>
      <c r="BF166" s="31">
        <v>0.12054991309068142</v>
      </c>
      <c r="BG166" s="31">
        <v>4.1655071013788895E-2</v>
      </c>
    </row>
    <row r="167" spans="2:59" ht="13.15" x14ac:dyDescent="0.4">
      <c r="B167" s="6" t="s">
        <v>33</v>
      </c>
      <c r="C167" s="31">
        <v>1.9179185691065352E-2</v>
      </c>
      <c r="D167" s="31">
        <v>1.764189665945887E-2</v>
      </c>
      <c r="E167" s="31">
        <v>5.6020577230782099E-3</v>
      </c>
      <c r="F167" s="31">
        <v>2.9280694295834284E-2</v>
      </c>
      <c r="G167" s="31">
        <v>1.7024606269289355E-3</v>
      </c>
      <c r="H167" s="31">
        <v>3.1779624924776475E-3</v>
      </c>
      <c r="I167" s="31">
        <v>6.1468565192181988E-3</v>
      </c>
      <c r="J167" s="31">
        <v>2.3192437453248168E-2</v>
      </c>
      <c r="K167" s="31">
        <v>1.9103699418823655E-2</v>
      </c>
      <c r="L167" s="31">
        <v>4.0928287775766667E-2</v>
      </c>
      <c r="M167" s="31">
        <v>4.5514980776175433E-2</v>
      </c>
      <c r="N167" s="31">
        <v>5.4004687101620735E-3</v>
      </c>
      <c r="O167" s="31">
        <v>1.3814742666607836E-2</v>
      </c>
      <c r="P167" s="31">
        <v>3.8550619485840432E-2</v>
      </c>
      <c r="Q167" s="31">
        <v>5.8377332427360568E-2</v>
      </c>
      <c r="R167" s="31">
        <v>4.4110350000986905E-2</v>
      </c>
      <c r="S167" s="31">
        <v>6.8415352105408708E-2</v>
      </c>
      <c r="T167" s="31">
        <v>3.4170140299644401E-2</v>
      </c>
      <c r="U167" s="31">
        <v>4.3671975683632555E-3</v>
      </c>
      <c r="V167" s="31">
        <v>1.2217486031854822E-2</v>
      </c>
      <c r="W167" s="31">
        <v>4.0821013362020944E-2</v>
      </c>
      <c r="X167" s="31">
        <v>5.3790090081749925E-2</v>
      </c>
      <c r="Y167" s="31">
        <v>2.3195161348109165E-2</v>
      </c>
      <c r="Z167" s="31">
        <v>2.5519541437719177E-2</v>
      </c>
      <c r="AA167" s="31">
        <v>4.6169590302401357E-2</v>
      </c>
      <c r="AB167" s="31">
        <v>9.1767002269966924E-2</v>
      </c>
      <c r="AC167" s="31">
        <v>7.9528522532523772E-3</v>
      </c>
      <c r="AD167" s="31">
        <v>1.3826888367709362E-2</v>
      </c>
      <c r="AE167" s="31">
        <v>2.1870549343449477E-2</v>
      </c>
      <c r="AF167" s="31">
        <v>6.5953593262944255E-2</v>
      </c>
      <c r="AG167" s="31">
        <v>0.12020858803400293</v>
      </c>
      <c r="AH167" s="51">
        <v>1</v>
      </c>
      <c r="AI167" s="31">
        <v>1.8556081071665415E-2</v>
      </c>
      <c r="AJ167" s="31">
        <v>6.2159999082030043E-2</v>
      </c>
      <c r="AK167" s="31">
        <v>7.86951969786015E-2</v>
      </c>
      <c r="AL167" s="31">
        <v>7.470361091446133E-2</v>
      </c>
      <c r="AM167" s="31">
        <v>6.0338096214988091E-2</v>
      </c>
      <c r="AN167" s="31">
        <v>2.4492848270148221E-2</v>
      </c>
      <c r="AO167" s="31">
        <v>2.0673839086873796E-2</v>
      </c>
      <c r="AP167" s="31">
        <v>7.2900123333354466E-2</v>
      </c>
      <c r="AQ167" s="31">
        <v>3.6875473996375127E-2</v>
      </c>
      <c r="AR167" s="31">
        <v>2.1516354876469201E-2</v>
      </c>
      <c r="AS167" s="31">
        <v>1.7262517488421909E-2</v>
      </c>
      <c r="AT167" s="31">
        <v>9.2675826127564895E-3</v>
      </c>
      <c r="AU167" s="31">
        <v>8.7526365534290216E-4</v>
      </c>
      <c r="AV167" s="31">
        <v>9.7042897761926792E-3</v>
      </c>
      <c r="AW167" s="31">
        <v>2.854680293115381E-2</v>
      </c>
      <c r="AX167" s="31">
        <v>2.0264446103324275E-2</v>
      </c>
      <c r="AY167" s="31">
        <v>2.0039965362166408E-2</v>
      </c>
      <c r="AZ167" s="31">
        <v>1.360829058045231E-2</v>
      </c>
      <c r="BA167" s="31">
        <v>2.467387825114075E-2</v>
      </c>
      <c r="BB167" s="31">
        <v>1.0507727308961545E-2</v>
      </c>
      <c r="BC167" s="31">
        <v>2.472063464207154E-2</v>
      </c>
      <c r="BD167" s="31">
        <v>1.8852096831688302E-3</v>
      </c>
      <c r="BE167" s="31">
        <v>7.3282655902651136E-2</v>
      </c>
      <c r="BF167" s="31">
        <v>0.22703514859211021</v>
      </c>
      <c r="BG167" s="31">
        <v>3.3789618327691583E-2</v>
      </c>
    </row>
    <row r="168" spans="2:59" ht="13.15" x14ac:dyDescent="0.4">
      <c r="B168" s="6" t="s">
        <v>34</v>
      </c>
      <c r="C168" s="31">
        <v>7.2007918350899197E-3</v>
      </c>
      <c r="D168" s="31">
        <v>6.7261891790673083E-3</v>
      </c>
      <c r="E168" s="31">
        <v>1.7798009263347321E-4</v>
      </c>
      <c r="F168" s="31">
        <v>2.0526923310367384E-3</v>
      </c>
      <c r="G168" s="31">
        <v>4.9661526600067903E-3</v>
      </c>
      <c r="H168" s="31">
        <v>9.7414510866210096E-4</v>
      </c>
      <c r="I168" s="31">
        <v>4.9508107330709728E-3</v>
      </c>
      <c r="J168" s="31">
        <v>7.769000563204162E-2</v>
      </c>
      <c r="K168" s="31">
        <v>4.015326683363972E-2</v>
      </c>
      <c r="L168" s="31">
        <v>6.0826983673579072E-3</v>
      </c>
      <c r="M168" s="31">
        <v>6.275654402687323E-3</v>
      </c>
      <c r="N168" s="31">
        <v>2.9268645498311059E-3</v>
      </c>
      <c r="O168" s="31">
        <v>2.761986002534262E-2</v>
      </c>
      <c r="P168" s="31">
        <v>8.1761551220775369E-5</v>
      </c>
      <c r="Q168" s="31">
        <v>1.453026367178833E-3</v>
      </c>
      <c r="R168" s="31">
        <v>1.8500991506127989E-3</v>
      </c>
      <c r="S168" s="31">
        <v>2.8639482520915478E-2</v>
      </c>
      <c r="T168" s="31">
        <v>8.0870358720775377E-5</v>
      </c>
      <c r="U168" s="31">
        <v>4.3604345506290056E-4</v>
      </c>
      <c r="V168" s="31">
        <v>1.0957953614590073E-2</v>
      </c>
      <c r="W168" s="31">
        <v>5.8049618723293034E-2</v>
      </c>
      <c r="X168" s="31">
        <v>2.1005485784798489E-4</v>
      </c>
      <c r="Y168" s="31">
        <v>7.3771910247569503E-2</v>
      </c>
      <c r="Z168" s="31">
        <v>5.6622012847712795E-2</v>
      </c>
      <c r="AA168" s="31">
        <v>5.5535765147009676E-2</v>
      </c>
      <c r="AB168" s="31">
        <v>5.3645315548484562E-2</v>
      </c>
      <c r="AC168" s="31">
        <v>4.7498277961692585E-4</v>
      </c>
      <c r="AD168" s="31">
        <v>5.8809239949253935E-3</v>
      </c>
      <c r="AE168" s="31">
        <v>6.6890180698839286E-2</v>
      </c>
      <c r="AF168" s="31">
        <v>1.8927407183202967E-2</v>
      </c>
      <c r="AG168" s="31">
        <v>1.639956502683208E-2</v>
      </c>
      <c r="AH168" s="31">
        <v>1.8556081071665415E-2</v>
      </c>
      <c r="AI168" s="51">
        <v>1</v>
      </c>
      <c r="AJ168" s="31">
        <v>0.1127425513089281</v>
      </c>
      <c r="AK168" s="31">
        <v>1.8621686568047083E-2</v>
      </c>
      <c r="AL168" s="31">
        <v>6.5155992575695598E-2</v>
      </c>
      <c r="AM168" s="31">
        <v>6.9796166081564234E-2</v>
      </c>
      <c r="AN168" s="31">
        <v>9.2118042968806005E-2</v>
      </c>
      <c r="AO168" s="31">
        <v>2.9436715758456203E-2</v>
      </c>
      <c r="AP168" s="31">
        <v>2.4847917198865421E-2</v>
      </c>
      <c r="AQ168" s="31">
        <v>0.11306948676936231</v>
      </c>
      <c r="AR168" s="31">
        <v>3.0805908583132011E-2</v>
      </c>
      <c r="AS168" s="31">
        <v>2.636266773730539E-2</v>
      </c>
      <c r="AT168" s="31">
        <v>3.2629439569250539E-2</v>
      </c>
      <c r="AU168" s="31">
        <v>3.0068351697837691E-2</v>
      </c>
      <c r="AV168" s="31">
        <v>4.4504429234420669E-2</v>
      </c>
      <c r="AW168" s="31">
        <v>6.1153350713561878E-2</v>
      </c>
      <c r="AX168" s="31">
        <v>7.8616402327111493E-2</v>
      </c>
      <c r="AY168" s="31">
        <v>5.9841696901637133E-2</v>
      </c>
      <c r="AZ168" s="31">
        <v>6.7923536243149438E-2</v>
      </c>
      <c r="BA168" s="31">
        <v>8.4565009667408181E-2</v>
      </c>
      <c r="BB168" s="31">
        <v>4.9960005495548639E-2</v>
      </c>
      <c r="BC168" s="31">
        <v>3.8959602189355493E-2</v>
      </c>
      <c r="BD168" s="31">
        <v>2.8666805155790957E-2</v>
      </c>
      <c r="BE168" s="31">
        <v>1.5233849367660769E-2</v>
      </c>
      <c r="BF168" s="31">
        <v>0.22472367143377539</v>
      </c>
      <c r="BG168" s="31">
        <v>0.11287158014480526</v>
      </c>
    </row>
    <row r="169" spans="2:59" ht="13.15" x14ac:dyDescent="0.4">
      <c r="B169" s="6" t="s">
        <v>35</v>
      </c>
      <c r="C169" s="31">
        <v>3.4422828494015661E-3</v>
      </c>
      <c r="D169" s="31">
        <v>3.9832161051563961E-3</v>
      </c>
      <c r="E169" s="31">
        <v>7.932521502456957E-4</v>
      </c>
      <c r="F169" s="31">
        <v>1.5519889257389623E-3</v>
      </c>
      <c r="G169" s="31">
        <v>1.7445890709768016E-3</v>
      </c>
      <c r="H169" s="31">
        <v>6.1166242683452455E-3</v>
      </c>
      <c r="I169" s="31">
        <v>4.6515958683843173E-3</v>
      </c>
      <c r="J169" s="31">
        <v>8.4260249950497162E-2</v>
      </c>
      <c r="K169" s="31">
        <v>4.0491120989751488E-2</v>
      </c>
      <c r="L169" s="31">
        <v>3.0392274433830583E-2</v>
      </c>
      <c r="M169" s="31">
        <v>4.6807884016955492E-3</v>
      </c>
      <c r="N169" s="31">
        <v>1.1282244218085014E-2</v>
      </c>
      <c r="O169" s="31">
        <v>2.3256102122348129E-2</v>
      </c>
      <c r="P169" s="31">
        <v>1.0667775095480775E-2</v>
      </c>
      <c r="Q169" s="31">
        <v>3.8515579814140635E-3</v>
      </c>
      <c r="R169" s="31">
        <v>2.6379168773717862E-2</v>
      </c>
      <c r="S169" s="31">
        <v>2.940315942344288E-2</v>
      </c>
      <c r="T169" s="31">
        <v>7.5730240116271281E-6</v>
      </c>
      <c r="U169" s="31">
        <v>1.266045435670619E-2</v>
      </c>
      <c r="V169" s="31">
        <v>8.2981232319501025E-2</v>
      </c>
      <c r="W169" s="31">
        <v>5.8593875269981069E-2</v>
      </c>
      <c r="X169" s="31">
        <v>5.2342226480228599E-2</v>
      </c>
      <c r="Y169" s="31">
        <v>4.0197115743331534E-2</v>
      </c>
      <c r="Z169" s="31">
        <v>2.5941069304360839E-2</v>
      </c>
      <c r="AA169" s="31">
        <v>1.636723246409607E-2</v>
      </c>
      <c r="AB169" s="31">
        <v>4.8678648438527844E-2</v>
      </c>
      <c r="AC169" s="31">
        <v>5.7904334223431216E-3</v>
      </c>
      <c r="AD169" s="31">
        <v>2.3951908679014412E-2</v>
      </c>
      <c r="AE169" s="31">
        <v>9.5682630690072781E-2</v>
      </c>
      <c r="AF169" s="31">
        <v>0.16631957221940866</v>
      </c>
      <c r="AG169" s="31">
        <v>1.2552393986944722E-2</v>
      </c>
      <c r="AH169" s="31">
        <v>6.2159999082030043E-2</v>
      </c>
      <c r="AI169" s="31">
        <v>0.1127425513089281</v>
      </c>
      <c r="AJ169" s="51">
        <v>1</v>
      </c>
      <c r="AK169" s="31">
        <v>0.10660923827919989</v>
      </c>
      <c r="AL169" s="31">
        <v>5.1785417776088985E-2</v>
      </c>
      <c r="AM169" s="31">
        <v>4.7775696542688262E-2</v>
      </c>
      <c r="AN169" s="31">
        <v>3.4801223124704538E-2</v>
      </c>
      <c r="AO169" s="31">
        <v>4.3087985280870454E-2</v>
      </c>
      <c r="AP169" s="31">
        <v>9.4319661003225599E-2</v>
      </c>
      <c r="AQ169" s="31">
        <v>4.7055352770080057E-2</v>
      </c>
      <c r="AR169" s="31">
        <v>3.1657737174390924E-2</v>
      </c>
      <c r="AS169" s="31">
        <v>1.8982530736823287E-2</v>
      </c>
      <c r="AT169" s="31">
        <v>3.6543967112580296E-2</v>
      </c>
      <c r="AU169" s="31">
        <v>1.0070584338528275E-2</v>
      </c>
      <c r="AV169" s="31">
        <v>0.15466057514277293</v>
      </c>
      <c r="AW169" s="31">
        <v>6.4765534028635025E-2</v>
      </c>
      <c r="AX169" s="31">
        <v>3.8604320775110244E-2</v>
      </c>
      <c r="AY169" s="31">
        <v>3.8293006696416339E-2</v>
      </c>
      <c r="AZ169" s="31">
        <v>2.7261997359091919E-2</v>
      </c>
      <c r="BA169" s="31">
        <v>5.0064527100406979E-2</v>
      </c>
      <c r="BB169" s="31">
        <v>2.19330093268396E-2</v>
      </c>
      <c r="BC169" s="31">
        <v>4.4977699136855349E-2</v>
      </c>
      <c r="BD169" s="31">
        <v>1.437090160466215E-2</v>
      </c>
      <c r="BE169" s="31">
        <v>3.1276364503503115E-2</v>
      </c>
      <c r="BF169" s="31">
        <v>0.27517857814293128</v>
      </c>
      <c r="BG169" s="31">
        <v>9.0045968718162908E-2</v>
      </c>
    </row>
    <row r="170" spans="2:59" ht="13.15" x14ac:dyDescent="0.4">
      <c r="B170" s="6" t="s">
        <v>36</v>
      </c>
      <c r="C170" s="31">
        <v>6.9629686257206499E-4</v>
      </c>
      <c r="D170" s="31">
        <v>5.7962656814551801E-4</v>
      </c>
      <c r="E170" s="31">
        <v>1.3233209974633121E-4</v>
      </c>
      <c r="F170" s="31">
        <v>1.2815066102828468E-2</v>
      </c>
      <c r="G170" s="31">
        <v>4.5557152562381263E-3</v>
      </c>
      <c r="H170" s="31">
        <v>2.2026097186248379E-3</v>
      </c>
      <c r="I170" s="31">
        <v>1.8709931946854347E-2</v>
      </c>
      <c r="J170" s="31">
        <v>5.6026927325278988E-2</v>
      </c>
      <c r="K170" s="31">
        <v>7.3843822717342009E-2</v>
      </c>
      <c r="L170" s="31">
        <v>9.8359941176317953E-2</v>
      </c>
      <c r="M170" s="31">
        <v>3.3981326445075663E-2</v>
      </c>
      <c r="N170" s="31">
        <v>2.0471072148315006E-2</v>
      </c>
      <c r="O170" s="31">
        <v>4.4389934846205618E-2</v>
      </c>
      <c r="P170" s="31">
        <v>3.9173002892214412E-2</v>
      </c>
      <c r="Q170" s="31">
        <v>5.7207958297071697E-2</v>
      </c>
      <c r="R170" s="31">
        <v>3.1240131443640757E-2</v>
      </c>
      <c r="S170" s="31">
        <v>5.9090335525814143E-2</v>
      </c>
      <c r="T170" s="31">
        <v>2.7464062780783647E-2</v>
      </c>
      <c r="U170" s="31">
        <v>4.3720073205490238E-3</v>
      </c>
      <c r="V170" s="31">
        <v>5.2114225664177047E-2</v>
      </c>
      <c r="W170" s="31">
        <v>5.8094624648536014E-2</v>
      </c>
      <c r="X170" s="31">
        <v>5.4029316651916875E-2</v>
      </c>
      <c r="Y170" s="31">
        <v>5.0572904856230255E-2</v>
      </c>
      <c r="Z170" s="31">
        <v>2.2659112826560718E-2</v>
      </c>
      <c r="AA170" s="31">
        <v>9.1405100169418552E-2</v>
      </c>
      <c r="AB170" s="31">
        <v>7.4630599682180207E-2</v>
      </c>
      <c r="AC170" s="31">
        <v>3.490999333832473E-2</v>
      </c>
      <c r="AD170" s="31">
        <v>1.4602475927913819E-2</v>
      </c>
      <c r="AE170" s="31">
        <v>1.6551246228304489E-2</v>
      </c>
      <c r="AF170" s="31">
        <v>9.8515608906958013E-2</v>
      </c>
      <c r="AG170" s="31">
        <v>1.7127374148303381E-2</v>
      </c>
      <c r="AH170" s="31">
        <v>7.86951969786015E-2</v>
      </c>
      <c r="AI170" s="31">
        <v>1.8621686568047083E-2</v>
      </c>
      <c r="AJ170" s="31">
        <v>0.10660923827919989</v>
      </c>
      <c r="AK170" s="51">
        <v>1</v>
      </c>
      <c r="AL170" s="31">
        <v>7.5488521806090975E-2</v>
      </c>
      <c r="AM170" s="31">
        <v>0.13827213373771913</v>
      </c>
      <c r="AN170" s="31">
        <v>5.0174868309238278E-2</v>
      </c>
      <c r="AO170" s="31">
        <v>3.1652141445714932E-2</v>
      </c>
      <c r="AP170" s="31">
        <v>8.6872638762183901E-2</v>
      </c>
      <c r="AQ170" s="31">
        <v>3.8247181860118148E-2</v>
      </c>
      <c r="AR170" s="31">
        <v>5.0001177769725194E-3</v>
      </c>
      <c r="AS170" s="31">
        <v>1.3229628444741105E-2</v>
      </c>
      <c r="AT170" s="31">
        <v>2.341119078035209E-2</v>
      </c>
      <c r="AU170" s="31">
        <v>5.7636506982681492E-4</v>
      </c>
      <c r="AV170" s="31">
        <v>1.355964116803989E-2</v>
      </c>
      <c r="AW170" s="31">
        <v>1.7604101748155934E-2</v>
      </c>
      <c r="AX170" s="31">
        <v>5.504064196779004E-3</v>
      </c>
      <c r="AY170" s="31">
        <v>5.7236450732822903E-3</v>
      </c>
      <c r="AZ170" s="31">
        <v>2.2845148537162093E-3</v>
      </c>
      <c r="BA170" s="31">
        <v>1.5270900121369122E-2</v>
      </c>
      <c r="BB170" s="31">
        <v>6.2444116125609972E-4</v>
      </c>
      <c r="BC170" s="31">
        <v>1.1410116797738739E-2</v>
      </c>
      <c r="BD170" s="31">
        <v>6.437296240361704E-3</v>
      </c>
      <c r="BE170" s="31">
        <v>9.7905863536529192E-2</v>
      </c>
      <c r="BF170" s="31">
        <v>0.26240133448143454</v>
      </c>
      <c r="BG170" s="31">
        <v>1.171802229092571E-2</v>
      </c>
    </row>
    <row r="171" spans="2:59" ht="13.15" x14ac:dyDescent="0.4">
      <c r="B171" s="6" t="s">
        <v>37</v>
      </c>
      <c r="C171" s="31">
        <v>1.071259903527658E-2</v>
      </c>
      <c r="D171" s="31">
        <v>5.6518082431835362E-3</v>
      </c>
      <c r="E171" s="31">
        <v>1.2293839627898824E-2</v>
      </c>
      <c r="F171" s="31">
        <v>8.3840362712679292E-3</v>
      </c>
      <c r="G171" s="31">
        <v>4.4346647398639336E-3</v>
      </c>
      <c r="H171" s="31">
        <v>1.1410968997915397E-4</v>
      </c>
      <c r="I171" s="31">
        <v>7.763892756400265E-3</v>
      </c>
      <c r="J171" s="31">
        <v>3.3047460993159188E-2</v>
      </c>
      <c r="K171" s="31">
        <v>5.8178964066766981E-2</v>
      </c>
      <c r="L171" s="31">
        <v>4.5147419113405349E-2</v>
      </c>
      <c r="M171" s="31">
        <v>6.4111379032640199E-3</v>
      </c>
      <c r="N171" s="31">
        <v>2.3985556948661287E-2</v>
      </c>
      <c r="O171" s="31">
        <v>6.8419468146963661E-2</v>
      </c>
      <c r="P171" s="31">
        <v>2.3249289693309909E-2</v>
      </c>
      <c r="Q171" s="31">
        <v>3.3053330065508174E-2</v>
      </c>
      <c r="R171" s="31">
        <v>7.8220054097335335E-3</v>
      </c>
      <c r="S171" s="31">
        <v>3.6928365102144305E-2</v>
      </c>
      <c r="T171" s="31">
        <v>2.2670455955300944E-4</v>
      </c>
      <c r="U171" s="31">
        <v>1.5047540615504354E-3</v>
      </c>
      <c r="V171" s="31">
        <v>4.8403705882418872E-2</v>
      </c>
      <c r="W171" s="31">
        <v>0.10512388593339916</v>
      </c>
      <c r="X171" s="31">
        <v>1.5080545301042995E-2</v>
      </c>
      <c r="Y171" s="31">
        <v>5.3528240906504737E-2</v>
      </c>
      <c r="Z171" s="31">
        <v>7.6516454445397744E-2</v>
      </c>
      <c r="AA171" s="31">
        <v>9.64163851478015E-2</v>
      </c>
      <c r="AB171" s="31">
        <v>6.600056873684132E-2</v>
      </c>
      <c r="AC171" s="31">
        <v>2.0328831336886281E-2</v>
      </c>
      <c r="AD171" s="31">
        <v>4.6979346076870231E-2</v>
      </c>
      <c r="AE171" s="31">
        <v>6.7792408527416248E-2</v>
      </c>
      <c r="AF171" s="31">
        <v>2.8186364450787791E-2</v>
      </c>
      <c r="AG171" s="31">
        <v>1.1702438540965828E-2</v>
      </c>
      <c r="AH171" s="31">
        <v>7.470361091446133E-2</v>
      </c>
      <c r="AI171" s="31">
        <v>6.5155992575695598E-2</v>
      </c>
      <c r="AJ171" s="31">
        <v>5.1785417776088985E-2</v>
      </c>
      <c r="AK171" s="31">
        <v>7.5488521806090975E-2</v>
      </c>
      <c r="AL171" s="51">
        <v>1</v>
      </c>
      <c r="AM171" s="31">
        <v>0.17378471541465926</v>
      </c>
      <c r="AN171" s="31">
        <v>6.7638759916372582E-2</v>
      </c>
      <c r="AO171" s="31">
        <v>6.2878640302018937E-2</v>
      </c>
      <c r="AP171" s="31">
        <v>4.2016889204025382E-2</v>
      </c>
      <c r="AQ171" s="31">
        <v>7.4486437854710916E-2</v>
      </c>
      <c r="AR171" s="31">
        <v>4.3731437265596515E-2</v>
      </c>
      <c r="AS171" s="31">
        <v>2.2846007103169912E-2</v>
      </c>
      <c r="AT171" s="31">
        <v>7.0919548494510792E-2</v>
      </c>
      <c r="AU171" s="31">
        <v>2.4801674876811564E-2</v>
      </c>
      <c r="AV171" s="31">
        <v>1.9512930165353992E-2</v>
      </c>
      <c r="AW171" s="31">
        <v>9.6691864520277671E-2</v>
      </c>
      <c r="AX171" s="31">
        <v>5.6308872082117822E-2</v>
      </c>
      <c r="AY171" s="31">
        <v>3.5468818992993381E-2</v>
      </c>
      <c r="AZ171" s="31">
        <v>2.2436293472371565E-2</v>
      </c>
      <c r="BA171" s="31">
        <v>6.1806923904113492E-2</v>
      </c>
      <c r="BB171" s="31">
        <v>2.4572659508205398E-2</v>
      </c>
      <c r="BC171" s="31">
        <v>1.7961489370728383E-2</v>
      </c>
      <c r="BD171" s="31">
        <v>8.2604120992569739E-4</v>
      </c>
      <c r="BE171" s="31">
        <v>5.3211462669789267E-2</v>
      </c>
      <c r="BF171" s="31">
        <v>0.30583529969072909</v>
      </c>
      <c r="BG171" s="31">
        <v>7.3115803808339624E-2</v>
      </c>
    </row>
    <row r="172" spans="2:59" ht="13.15" x14ac:dyDescent="0.4">
      <c r="B172" s="6" t="s">
        <v>38</v>
      </c>
      <c r="C172" s="31">
        <v>4.1980621356178154E-3</v>
      </c>
      <c r="D172" s="31">
        <v>9.9585957023665666E-3</v>
      </c>
      <c r="E172" s="31">
        <v>5.1126793373091981E-3</v>
      </c>
      <c r="F172" s="31">
        <v>4.0764319481644912E-2</v>
      </c>
      <c r="G172" s="31">
        <v>2.0989093969629867E-3</v>
      </c>
      <c r="H172" s="31">
        <v>2.4330741054037162E-4</v>
      </c>
      <c r="I172" s="31">
        <v>2.6609186205967542E-2</v>
      </c>
      <c r="J172" s="31">
        <v>9.7243027843798693E-2</v>
      </c>
      <c r="K172" s="31">
        <v>0.16246051526375851</v>
      </c>
      <c r="L172" s="31">
        <v>0.12473267460076305</v>
      </c>
      <c r="M172" s="31">
        <v>1.6221794530326631E-2</v>
      </c>
      <c r="N172" s="31">
        <v>9.8422852489743765E-2</v>
      </c>
      <c r="O172" s="31">
        <v>0.12691066528606959</v>
      </c>
      <c r="P172" s="31">
        <v>4.6445504482707789E-2</v>
      </c>
      <c r="Q172" s="31">
        <v>9.886866597767921E-2</v>
      </c>
      <c r="R172" s="31">
        <v>6.2364860486877012E-2</v>
      </c>
      <c r="S172" s="31">
        <v>0.18838843657629559</v>
      </c>
      <c r="T172" s="31">
        <v>3.7567245298837273E-2</v>
      </c>
      <c r="U172" s="31">
        <v>1.619764497572914E-2</v>
      </c>
      <c r="V172" s="31">
        <v>8.3858993135402862E-2</v>
      </c>
      <c r="W172" s="31">
        <v>0.18019016759253342</v>
      </c>
      <c r="X172" s="31">
        <v>4.6999760248589588E-2</v>
      </c>
      <c r="Y172" s="31">
        <v>8.1759229225811011E-2</v>
      </c>
      <c r="Z172" s="31">
        <v>0.1265428726498273</v>
      </c>
      <c r="AA172" s="31">
        <v>0.13045969389936649</v>
      </c>
      <c r="AB172" s="31">
        <v>7.3783228952426658E-2</v>
      </c>
      <c r="AC172" s="31">
        <v>3.5570295661719972E-2</v>
      </c>
      <c r="AD172" s="31">
        <v>5.3080130891779383E-2</v>
      </c>
      <c r="AE172" s="31">
        <v>5.110617269852704E-2</v>
      </c>
      <c r="AF172" s="31">
        <v>0.10308452013412514</v>
      </c>
      <c r="AG172" s="31">
        <v>3.6648253052633167E-2</v>
      </c>
      <c r="AH172" s="31">
        <v>6.0338096214988091E-2</v>
      </c>
      <c r="AI172" s="31">
        <v>6.9796166081564234E-2</v>
      </c>
      <c r="AJ172" s="31">
        <v>4.7775696542688262E-2</v>
      </c>
      <c r="AK172" s="31">
        <v>0.13827213373771913</v>
      </c>
      <c r="AL172" s="31">
        <v>0.17378471541465926</v>
      </c>
      <c r="AM172" s="51">
        <v>1</v>
      </c>
      <c r="AN172" s="31">
        <v>0.13212664072063959</v>
      </c>
      <c r="AO172" s="31">
        <v>5.5221924208750467E-2</v>
      </c>
      <c r="AP172" s="31">
        <v>7.6709652851073715E-2</v>
      </c>
      <c r="AQ172" s="31">
        <v>0.11491333114840435</v>
      </c>
      <c r="AR172" s="31">
        <v>4.042800625806138E-2</v>
      </c>
      <c r="AS172" s="31">
        <v>2.972489542644282E-2</v>
      </c>
      <c r="AT172" s="31">
        <v>7.9707692548245571E-2</v>
      </c>
      <c r="AU172" s="31">
        <v>6.3693158847180033E-6</v>
      </c>
      <c r="AV172" s="31">
        <v>2.1735523386261123E-2</v>
      </c>
      <c r="AW172" s="31">
        <v>5.2812449709336802E-2</v>
      </c>
      <c r="AX172" s="31">
        <v>3.4210960040805295E-2</v>
      </c>
      <c r="AY172" s="31">
        <v>3.6861536665800963E-2</v>
      </c>
      <c r="AZ172" s="31">
        <v>2.1020293658086508E-2</v>
      </c>
      <c r="BA172" s="31">
        <v>5.4053041615327493E-2</v>
      </c>
      <c r="BB172" s="31">
        <v>3.010060732822937E-3</v>
      </c>
      <c r="BC172" s="31">
        <v>2.8074416777076758E-2</v>
      </c>
      <c r="BD172" s="31">
        <v>6.2846038251468126E-6</v>
      </c>
      <c r="BE172" s="31">
        <v>0.18635829429809608</v>
      </c>
      <c r="BF172" s="31">
        <v>0.40874350482835919</v>
      </c>
      <c r="BG172" s="31">
        <v>5.3272218408425213E-2</v>
      </c>
    </row>
    <row r="173" spans="2:59" ht="13.15" x14ac:dyDescent="0.4">
      <c r="B173" s="6" t="s">
        <v>39</v>
      </c>
      <c r="C173" s="31">
        <v>4.5581329918990311E-3</v>
      </c>
      <c r="D173" s="31">
        <v>1.5343879485978419E-3</v>
      </c>
      <c r="E173" s="31">
        <v>2.393236404353584E-3</v>
      </c>
      <c r="F173" s="31">
        <v>2.2616566436236586E-4</v>
      </c>
      <c r="G173" s="31">
        <v>7.7797340822234389E-3</v>
      </c>
      <c r="H173" s="31">
        <v>1.1759597808480382E-3</v>
      </c>
      <c r="I173" s="31">
        <v>3.6784988349849466E-2</v>
      </c>
      <c r="J173" s="31">
        <v>8.4582182761069408E-2</v>
      </c>
      <c r="K173" s="31">
        <v>7.338418234724714E-2</v>
      </c>
      <c r="L173" s="31">
        <v>3.6500960657489444E-2</v>
      </c>
      <c r="M173" s="31">
        <v>1.3309235848572108E-2</v>
      </c>
      <c r="N173" s="31">
        <v>6.2348155756801762E-2</v>
      </c>
      <c r="O173" s="31">
        <v>6.7039552302343347E-2</v>
      </c>
      <c r="P173" s="31">
        <v>1.3240442727661079E-2</v>
      </c>
      <c r="Q173" s="31">
        <v>3.1072067309915186E-2</v>
      </c>
      <c r="R173" s="31">
        <v>1.9447390965809757E-2</v>
      </c>
      <c r="S173" s="31">
        <v>5.3814458082213169E-2</v>
      </c>
      <c r="T173" s="31">
        <v>1.2491641991336625E-2</v>
      </c>
      <c r="U173" s="31">
        <v>1.0415401435907466E-2</v>
      </c>
      <c r="V173" s="31">
        <v>2.9440249320949612E-2</v>
      </c>
      <c r="W173" s="31">
        <v>7.8243007162049044E-2</v>
      </c>
      <c r="X173" s="31">
        <v>6.6166413899048657E-3</v>
      </c>
      <c r="Y173" s="31">
        <v>0.10286437533972689</v>
      </c>
      <c r="Z173" s="31">
        <v>4.614491872557909E-2</v>
      </c>
      <c r="AA173" s="31">
        <v>8.2430810327476275E-2</v>
      </c>
      <c r="AB173" s="31">
        <v>3.3129765217233154E-2</v>
      </c>
      <c r="AC173" s="31">
        <v>2.2050845051012124E-4</v>
      </c>
      <c r="AD173" s="31">
        <v>3.1714707191278081E-3</v>
      </c>
      <c r="AE173" s="31">
        <v>3.4946186658071927E-2</v>
      </c>
      <c r="AF173" s="31">
        <v>2.9645916517276594E-2</v>
      </c>
      <c r="AG173" s="31">
        <v>5.815611213934771E-3</v>
      </c>
      <c r="AH173" s="31">
        <v>2.4492848270148221E-2</v>
      </c>
      <c r="AI173" s="31">
        <v>9.2118042968806005E-2</v>
      </c>
      <c r="AJ173" s="31">
        <v>3.4801223124704538E-2</v>
      </c>
      <c r="AK173" s="31">
        <v>5.0174868309238278E-2</v>
      </c>
      <c r="AL173" s="31">
        <v>6.7638759916372582E-2</v>
      </c>
      <c r="AM173" s="31">
        <v>0.13212664072063959</v>
      </c>
      <c r="AN173" s="51">
        <v>1</v>
      </c>
      <c r="AO173" s="31">
        <v>0.12595318869492936</v>
      </c>
      <c r="AP173" s="31">
        <v>4.7059553847204068E-2</v>
      </c>
      <c r="AQ173" s="31">
        <v>0.40209216341265508</v>
      </c>
      <c r="AR173" s="31">
        <v>8.2842083872030625E-2</v>
      </c>
      <c r="AS173" s="31">
        <v>1.4611775095815353E-2</v>
      </c>
      <c r="AT173" s="31">
        <v>6.1303805094595459E-2</v>
      </c>
      <c r="AU173" s="31">
        <v>1.0094688116589404E-2</v>
      </c>
      <c r="AV173" s="31">
        <v>1.9781419557011262E-2</v>
      </c>
      <c r="AW173" s="31">
        <v>3.7357340949119383E-2</v>
      </c>
      <c r="AX173" s="31">
        <v>6.6878649042830224E-2</v>
      </c>
      <c r="AY173" s="31">
        <v>3.7015624623557564E-2</v>
      </c>
      <c r="AZ173" s="31">
        <v>3.2122865261591547E-2</v>
      </c>
      <c r="BA173" s="31">
        <v>4.6812637754304831E-2</v>
      </c>
      <c r="BB173" s="31">
        <v>3.8663791696368091E-2</v>
      </c>
      <c r="BC173" s="31">
        <v>1.0925227644333619E-2</v>
      </c>
      <c r="BD173" s="31">
        <v>1.6715845729496049E-3</v>
      </c>
      <c r="BE173" s="31">
        <v>7.3115647131031039E-2</v>
      </c>
      <c r="BF173" s="31">
        <v>0.28734321560305354</v>
      </c>
      <c r="BG173" s="31">
        <v>6.6298051275323566E-2</v>
      </c>
    </row>
    <row r="174" spans="2:59" ht="13.15" x14ac:dyDescent="0.4">
      <c r="B174" s="6" t="s">
        <v>40</v>
      </c>
      <c r="C174" s="31">
        <v>1.579448034744409E-2</v>
      </c>
      <c r="D174" s="31">
        <v>8.4963351189713925E-3</v>
      </c>
      <c r="E174" s="31">
        <v>9.9364147414566072E-3</v>
      </c>
      <c r="F174" s="31">
        <v>1.9165785197266833E-4</v>
      </c>
      <c r="G174" s="31">
        <v>5.5916177213038917E-3</v>
      </c>
      <c r="H174" s="31">
        <v>3.2086421453744697E-4</v>
      </c>
      <c r="I174" s="31">
        <v>3.8440386782415137E-4</v>
      </c>
      <c r="J174" s="31">
        <v>1.3418193382240101E-2</v>
      </c>
      <c r="K174" s="31">
        <v>5.2091137648628437E-3</v>
      </c>
      <c r="L174" s="31">
        <v>1.0334907464219816E-2</v>
      </c>
      <c r="M174" s="31">
        <v>5.1491170593618782E-3</v>
      </c>
      <c r="N174" s="31">
        <v>1.7068863763747701E-2</v>
      </c>
      <c r="O174" s="31">
        <v>1.4443245455552983E-2</v>
      </c>
      <c r="P174" s="31">
        <v>8.6372221978850033E-7</v>
      </c>
      <c r="Q174" s="31">
        <v>4.6379185056707505E-3</v>
      </c>
      <c r="R174" s="31">
        <v>1.4552287012014101E-3</v>
      </c>
      <c r="S174" s="31">
        <v>7.8104243407523524E-3</v>
      </c>
      <c r="T174" s="31">
        <v>5.3428335251672742E-3</v>
      </c>
      <c r="U174" s="31">
        <v>4.9997144047518021E-3</v>
      </c>
      <c r="V174" s="31">
        <v>3.4931572403481888E-2</v>
      </c>
      <c r="W174" s="31">
        <v>1.9254317494702751E-2</v>
      </c>
      <c r="X174" s="31">
        <v>8.385223950118632E-3</v>
      </c>
      <c r="Y174" s="31">
        <v>1.9466744637868637E-2</v>
      </c>
      <c r="Z174" s="31">
        <v>3.338761731905026E-2</v>
      </c>
      <c r="AA174" s="31">
        <v>1.0960776864336566E-2</v>
      </c>
      <c r="AB174" s="31">
        <v>3.4327317585225822E-2</v>
      </c>
      <c r="AC174" s="31">
        <v>8.9786446268890225E-3</v>
      </c>
      <c r="AD174" s="31">
        <v>1.4555438614587113E-2</v>
      </c>
      <c r="AE174" s="31">
        <v>2.1043509619039492E-2</v>
      </c>
      <c r="AF174" s="31">
        <v>2.3085151500797027E-2</v>
      </c>
      <c r="AG174" s="31">
        <v>1.9936193519670795E-3</v>
      </c>
      <c r="AH174" s="31">
        <v>2.0673839086873796E-2</v>
      </c>
      <c r="AI174" s="31">
        <v>2.9436715758456203E-2</v>
      </c>
      <c r="AJ174" s="31">
        <v>4.3087985280870454E-2</v>
      </c>
      <c r="AK174" s="31">
        <v>3.1652141445714932E-2</v>
      </c>
      <c r="AL174" s="31">
        <v>6.2878640302018937E-2</v>
      </c>
      <c r="AM174" s="31">
        <v>5.5221924208750467E-2</v>
      </c>
      <c r="AN174" s="31">
        <v>0.12595318869492936</v>
      </c>
      <c r="AO174" s="51">
        <v>1</v>
      </c>
      <c r="AP174" s="31">
        <v>7.2911077706919278E-2</v>
      </c>
      <c r="AQ174" s="31">
        <v>7.5655577913432373E-2</v>
      </c>
      <c r="AR174" s="31">
        <v>1.0059675840533371E-2</v>
      </c>
      <c r="AS174" s="31">
        <v>5.7056816308565504E-4</v>
      </c>
      <c r="AT174" s="31">
        <v>4.201454509574773E-2</v>
      </c>
      <c r="AU174" s="31">
        <v>1.0549847645198803E-2</v>
      </c>
      <c r="AV174" s="31">
        <v>3.0864512714603876E-2</v>
      </c>
      <c r="AW174" s="31">
        <v>3.7057721061354541E-2</v>
      </c>
      <c r="AX174" s="31">
        <v>2.1357800654260808E-2</v>
      </c>
      <c r="AY174" s="31">
        <v>2.5440057042412128E-2</v>
      </c>
      <c r="AZ174" s="31">
        <v>1.0462582366176958E-2</v>
      </c>
      <c r="BA174" s="31">
        <v>3.5463373513871237E-2</v>
      </c>
      <c r="BB174" s="31">
        <v>1.2808091271221421E-2</v>
      </c>
      <c r="BC174" s="31">
        <v>2.7190489224253472E-2</v>
      </c>
      <c r="BD174" s="31">
        <v>1.9690263280965382E-3</v>
      </c>
      <c r="BE174" s="31">
        <v>4.7501864482264585E-3</v>
      </c>
      <c r="BF174" s="31">
        <v>0.17268121865306624</v>
      </c>
      <c r="BG174" s="31">
        <v>4.4053018459048063E-2</v>
      </c>
    </row>
    <row r="175" spans="2:59" ht="13.15" x14ac:dyDescent="0.4">
      <c r="B175" s="6" t="s">
        <v>41</v>
      </c>
      <c r="C175" s="31">
        <v>1.5970934730634577E-3</v>
      </c>
      <c r="D175" s="31">
        <v>5.9314159475939402E-4</v>
      </c>
      <c r="E175" s="31">
        <v>2.739614305673415E-3</v>
      </c>
      <c r="F175" s="31">
        <v>4.5962824974446155E-2</v>
      </c>
      <c r="G175" s="31">
        <v>8.5439939774477984E-5</v>
      </c>
      <c r="H175" s="31">
        <v>8.6085852958906633E-4</v>
      </c>
      <c r="I175" s="31">
        <v>7.3096170431635934E-3</v>
      </c>
      <c r="J175" s="31">
        <v>1.9570381383818617E-2</v>
      </c>
      <c r="K175" s="31">
        <v>3.3877009510444547E-2</v>
      </c>
      <c r="L175" s="31">
        <v>4.0853599365136384E-2</v>
      </c>
      <c r="M175" s="31">
        <v>2.2665760292159453E-2</v>
      </c>
      <c r="N175" s="31">
        <v>1.2324517400304746E-2</v>
      </c>
      <c r="O175" s="31">
        <v>3.7020105162619679E-2</v>
      </c>
      <c r="P175" s="31">
        <v>2.6640423856051185E-2</v>
      </c>
      <c r="Q175" s="31">
        <v>5.7266367780064324E-2</v>
      </c>
      <c r="R175" s="31">
        <v>5.5950441893105878E-2</v>
      </c>
      <c r="S175" s="31">
        <v>5.0524783920431117E-2</v>
      </c>
      <c r="T175" s="31">
        <v>2.0231925707166188E-2</v>
      </c>
      <c r="U175" s="31">
        <v>6.3497319079564046E-2</v>
      </c>
      <c r="V175" s="31">
        <v>0.10293205381811772</v>
      </c>
      <c r="W175" s="31">
        <v>8.2767594377160345E-2</v>
      </c>
      <c r="X175" s="31">
        <v>3.0328378771589413E-2</v>
      </c>
      <c r="Y175" s="31">
        <v>3.5885130406885991E-2</v>
      </c>
      <c r="Z175" s="31">
        <v>3.3386153506390279E-2</v>
      </c>
      <c r="AA175" s="31">
        <v>3.7840096408968391E-2</v>
      </c>
      <c r="AB175" s="31">
        <v>0.10368240655013235</v>
      </c>
      <c r="AC175" s="31">
        <v>6.6311566318684421E-3</v>
      </c>
      <c r="AD175" s="31">
        <v>1.146800713724257E-2</v>
      </c>
      <c r="AE175" s="31">
        <v>1.5401523812714759E-2</v>
      </c>
      <c r="AF175" s="31">
        <v>0.1538520551578163</v>
      </c>
      <c r="AG175" s="31">
        <v>1.7598531303100268E-2</v>
      </c>
      <c r="AH175" s="31">
        <v>7.2900123333354466E-2</v>
      </c>
      <c r="AI175" s="31">
        <v>2.4847917198865421E-2</v>
      </c>
      <c r="AJ175" s="31">
        <v>9.4319661003225599E-2</v>
      </c>
      <c r="AK175" s="31">
        <v>8.6872638762183901E-2</v>
      </c>
      <c r="AL175" s="31">
        <v>4.2016889204025382E-2</v>
      </c>
      <c r="AM175" s="31">
        <v>7.6709652851073715E-2</v>
      </c>
      <c r="AN175" s="31">
        <v>4.7059553847204068E-2</v>
      </c>
      <c r="AO175" s="31">
        <v>7.2911077706919278E-2</v>
      </c>
      <c r="AP175" s="51">
        <v>1</v>
      </c>
      <c r="AQ175" s="31">
        <v>3.0727485885445452E-2</v>
      </c>
      <c r="AR175" s="31">
        <v>3.2456423446634288E-3</v>
      </c>
      <c r="AS175" s="31">
        <v>8.1504804074025907E-3</v>
      </c>
      <c r="AT175" s="31">
        <v>3.580199456487243E-2</v>
      </c>
      <c r="AU175" s="31">
        <v>2.3773335958639639E-4</v>
      </c>
      <c r="AV175" s="31">
        <v>3.9035204345121401E-2</v>
      </c>
      <c r="AW175" s="31">
        <v>5.2239483864877229E-2</v>
      </c>
      <c r="AX175" s="31">
        <v>2.6481321393864533E-2</v>
      </c>
      <c r="AY175" s="31">
        <v>3.1041287807260419E-2</v>
      </c>
      <c r="AZ175" s="31">
        <v>3.3961464516215255E-2</v>
      </c>
      <c r="BA175" s="31">
        <v>8.9520711234051392E-2</v>
      </c>
      <c r="BB175" s="31">
        <v>1.5999171320902915E-2</v>
      </c>
      <c r="BC175" s="31">
        <v>3.1861667488071344E-2</v>
      </c>
      <c r="BD175" s="31">
        <v>5.2981442872062036E-3</v>
      </c>
      <c r="BE175" s="31">
        <v>7.3313712156049968E-2</v>
      </c>
      <c r="BF175" s="31">
        <v>0.25216162480056159</v>
      </c>
      <c r="BG175" s="31">
        <v>7.0195482213501165E-2</v>
      </c>
    </row>
    <row r="176" spans="2:59" ht="13.15" x14ac:dyDescent="0.4">
      <c r="B176" s="6" t="s">
        <v>42</v>
      </c>
      <c r="C176" s="31">
        <v>3.6174858047069624E-5</v>
      </c>
      <c r="D176" s="31">
        <v>2.2565332811858068E-4</v>
      </c>
      <c r="E176" s="31">
        <v>5.7798451301382798E-5</v>
      </c>
      <c r="F176" s="31">
        <v>4.460407019706813E-3</v>
      </c>
      <c r="G176" s="31">
        <v>6.422334993788653E-3</v>
      </c>
      <c r="H176" s="31">
        <v>1.1315943478839113E-6</v>
      </c>
      <c r="I176" s="31">
        <v>2.9561909278364829E-2</v>
      </c>
      <c r="J176" s="31">
        <v>9.8632937302316204E-2</v>
      </c>
      <c r="K176" s="31">
        <v>5.6439493092966392E-2</v>
      </c>
      <c r="L176" s="31">
        <v>3.1387469225105082E-2</v>
      </c>
      <c r="M176" s="31">
        <v>3.4463407616171157E-2</v>
      </c>
      <c r="N176" s="31">
        <v>0.11287649983014143</v>
      </c>
      <c r="O176" s="31">
        <v>8.2581309546706089E-2</v>
      </c>
      <c r="P176" s="31">
        <v>4.4819745835950206E-2</v>
      </c>
      <c r="Q176" s="31">
        <v>3.1369184439648576E-2</v>
      </c>
      <c r="R176" s="31">
        <v>5.0765829098111032E-2</v>
      </c>
      <c r="S176" s="31">
        <v>8.041074511825054E-2</v>
      </c>
      <c r="T176" s="31">
        <v>3.6373305924004576E-2</v>
      </c>
      <c r="U176" s="31">
        <v>4.6577828728247344E-4</v>
      </c>
      <c r="V176" s="31">
        <v>1.9735151213457969E-2</v>
      </c>
      <c r="W176" s="31">
        <v>9.370981414373826E-2</v>
      </c>
      <c r="X176" s="31">
        <v>1.2159085712053416E-2</v>
      </c>
      <c r="Y176" s="31">
        <v>0.11206361748503843</v>
      </c>
      <c r="Z176" s="31">
        <v>3.7387613567436563E-2</v>
      </c>
      <c r="AA176" s="31">
        <v>8.7148626976198171E-2</v>
      </c>
      <c r="AB176" s="31">
        <v>3.6998010851653336E-2</v>
      </c>
      <c r="AC176" s="31">
        <v>1.859869944795778E-3</v>
      </c>
      <c r="AD176" s="31">
        <v>7.6609846348821842E-3</v>
      </c>
      <c r="AE176" s="31">
        <v>4.5631154734719306E-2</v>
      </c>
      <c r="AF176" s="31">
        <v>7.0583174074220587E-2</v>
      </c>
      <c r="AG176" s="31">
        <v>8.3985678652307352E-3</v>
      </c>
      <c r="AH176" s="31">
        <v>3.6875473996375127E-2</v>
      </c>
      <c r="AI176" s="31">
        <v>0.11306948676936231</v>
      </c>
      <c r="AJ176" s="31">
        <v>4.7055352770080057E-2</v>
      </c>
      <c r="AK176" s="31">
        <v>3.8247181860118148E-2</v>
      </c>
      <c r="AL176" s="31">
        <v>7.4486437854710916E-2</v>
      </c>
      <c r="AM176" s="31">
        <v>0.11491333114840435</v>
      </c>
      <c r="AN176" s="31">
        <v>0.40209216341265508</v>
      </c>
      <c r="AO176" s="31">
        <v>7.5655577913432373E-2</v>
      </c>
      <c r="AP176" s="31">
        <v>3.0727485885445452E-2</v>
      </c>
      <c r="AQ176" s="51">
        <v>1</v>
      </c>
      <c r="AR176" s="31">
        <v>0.18521035771511143</v>
      </c>
      <c r="AS176" s="31">
        <v>2.5225335557911323E-2</v>
      </c>
      <c r="AT176" s="31">
        <v>5.0284764826901925E-2</v>
      </c>
      <c r="AU176" s="31">
        <v>3.3936111477396638E-3</v>
      </c>
      <c r="AV176" s="31">
        <v>4.9333524465520515E-2</v>
      </c>
      <c r="AW176" s="31">
        <v>6.1048203463859807E-2</v>
      </c>
      <c r="AX176" s="31">
        <v>6.3649823805464731E-2</v>
      </c>
      <c r="AY176" s="31">
        <v>2.8812733854536084E-2</v>
      </c>
      <c r="AZ176" s="31">
        <v>2.5257204158615862E-2</v>
      </c>
      <c r="BA176" s="31">
        <v>6.8628308509143587E-2</v>
      </c>
      <c r="BB176" s="31">
        <v>3.2782556235521405E-2</v>
      </c>
      <c r="BC176" s="31">
        <v>2.1516388321074099E-2</v>
      </c>
      <c r="BD176" s="31">
        <v>6.7987586993208831E-4</v>
      </c>
      <c r="BE176" s="31">
        <v>0.11425833853927883</v>
      </c>
      <c r="BF176" s="31">
        <v>0.321281790966229</v>
      </c>
      <c r="BG176" s="31">
        <v>7.8939420249921774E-2</v>
      </c>
    </row>
    <row r="177" spans="2:59" ht="13.15" x14ac:dyDescent="0.4">
      <c r="B177" s="6" t="s">
        <v>43</v>
      </c>
      <c r="C177" s="31">
        <v>1.0050525397251299E-2</v>
      </c>
      <c r="D177" s="31">
        <v>7.1220291047669037E-3</v>
      </c>
      <c r="E177" s="31">
        <v>3.4133961150554959E-3</v>
      </c>
      <c r="F177" s="31">
        <v>9.1250575758829457E-5</v>
      </c>
      <c r="G177" s="31">
        <v>8.5170854605456769E-3</v>
      </c>
      <c r="H177" s="31">
        <v>1.5736758004517301E-3</v>
      </c>
      <c r="I177" s="31">
        <v>2.7249883061117534E-2</v>
      </c>
      <c r="J177" s="31">
        <v>2.5966362508030742E-2</v>
      </c>
      <c r="K177" s="31">
        <v>7.8311031897529103E-3</v>
      </c>
      <c r="L177" s="31">
        <v>1.5532409295757874E-3</v>
      </c>
      <c r="M177" s="31">
        <v>3.6160001212540752E-3</v>
      </c>
      <c r="N177" s="31">
        <v>3.4167963973645916E-2</v>
      </c>
      <c r="O177" s="31">
        <v>2.0928037756984739E-2</v>
      </c>
      <c r="P177" s="31">
        <v>2.391589201435022E-2</v>
      </c>
      <c r="Q177" s="31">
        <v>1.9323845356151333E-2</v>
      </c>
      <c r="R177" s="31">
        <v>2.0609088258745436E-2</v>
      </c>
      <c r="S177" s="31">
        <v>3.3190018666511667E-2</v>
      </c>
      <c r="T177" s="31">
        <v>5.6594417598583484E-3</v>
      </c>
      <c r="U177" s="31">
        <v>6.5316950942184001E-3</v>
      </c>
      <c r="V177" s="31">
        <v>9.8931459847616358E-3</v>
      </c>
      <c r="W177" s="31">
        <v>6.7436125585748916E-3</v>
      </c>
      <c r="X177" s="31">
        <v>1.3061822277468214E-2</v>
      </c>
      <c r="Y177" s="31">
        <v>5.2953853264382069E-3</v>
      </c>
      <c r="Z177" s="31">
        <v>9.5783516139109133E-4</v>
      </c>
      <c r="AA177" s="31">
        <v>1.2234643511882706E-2</v>
      </c>
      <c r="AB177" s="31">
        <v>3.1626290088552424E-2</v>
      </c>
      <c r="AC177" s="31">
        <v>1.2837072678007079E-2</v>
      </c>
      <c r="AD177" s="31">
        <v>1.2364867257189546E-2</v>
      </c>
      <c r="AE177" s="31">
        <v>2.447364391252577E-2</v>
      </c>
      <c r="AF177" s="31">
        <v>2.7970926676186218E-2</v>
      </c>
      <c r="AG177" s="31">
        <v>6.4616196715718858E-3</v>
      </c>
      <c r="AH177" s="31">
        <v>2.1516354876469201E-2</v>
      </c>
      <c r="AI177" s="31">
        <v>3.0805908583132011E-2</v>
      </c>
      <c r="AJ177" s="31">
        <v>3.1657737174390924E-2</v>
      </c>
      <c r="AK177" s="31">
        <v>5.0001177769725194E-3</v>
      </c>
      <c r="AL177" s="31">
        <v>4.3731437265596515E-2</v>
      </c>
      <c r="AM177" s="31">
        <v>4.042800625806138E-2</v>
      </c>
      <c r="AN177" s="31">
        <v>8.2842083872030625E-2</v>
      </c>
      <c r="AO177" s="31">
        <v>1.0059675840533371E-2</v>
      </c>
      <c r="AP177" s="31">
        <v>3.2456423446634288E-3</v>
      </c>
      <c r="AQ177" s="31">
        <v>0.18521035771511143</v>
      </c>
      <c r="AR177" s="51">
        <v>1</v>
      </c>
      <c r="AS177" s="31">
        <v>3.8372847900831092E-2</v>
      </c>
      <c r="AT177" s="31">
        <v>1.6610616247728988E-2</v>
      </c>
      <c r="AU177" s="31">
        <v>3.1208715152357717E-4</v>
      </c>
      <c r="AV177" s="31">
        <v>7.4500323305902302E-3</v>
      </c>
      <c r="AW177" s="31">
        <v>2.0065907880833986E-2</v>
      </c>
      <c r="AX177" s="31">
        <v>1.0084108987234894E-2</v>
      </c>
      <c r="AY177" s="31">
        <v>9.0705928762310078E-4</v>
      </c>
      <c r="AZ177" s="31">
        <v>2.8812336601777154E-3</v>
      </c>
      <c r="BA177" s="31">
        <v>1.0194226058301484E-2</v>
      </c>
      <c r="BB177" s="31">
        <v>8.7062894465037705E-3</v>
      </c>
      <c r="BC177" s="31">
        <v>1.8181078672868018E-2</v>
      </c>
      <c r="BD177" s="31">
        <v>3.7517040277459513E-7</v>
      </c>
      <c r="BE177" s="31">
        <v>3.196351429928216E-2</v>
      </c>
      <c r="BF177" s="31">
        <v>0.15145312774828421</v>
      </c>
      <c r="BG177" s="31">
        <v>1.5001521592503585E-2</v>
      </c>
    </row>
    <row r="178" spans="2:59" ht="13.15" x14ac:dyDescent="0.4">
      <c r="B178" s="6" t="s">
        <v>44</v>
      </c>
      <c r="C178" s="31">
        <v>1.1391073617616643E-4</v>
      </c>
      <c r="D178" s="31">
        <v>2.2003537364455733E-3</v>
      </c>
      <c r="E178" s="31">
        <v>5.1176180054067254E-3</v>
      </c>
      <c r="F178" s="31">
        <v>4.8414903255817685E-3</v>
      </c>
      <c r="G178" s="31">
        <v>1.0867879052752427E-3</v>
      </c>
      <c r="H178" s="31">
        <v>3.8793654607962467E-3</v>
      </c>
      <c r="I178" s="31">
        <v>6.6749603148664642E-3</v>
      </c>
      <c r="J178" s="31">
        <v>8.2102288156933028E-3</v>
      </c>
      <c r="K178" s="31">
        <v>2.3116909779609129E-2</v>
      </c>
      <c r="L178" s="31">
        <v>2.1582700052776453E-2</v>
      </c>
      <c r="M178" s="31">
        <v>2.8633326685628006E-2</v>
      </c>
      <c r="N178" s="31">
        <v>1.6863999409437277E-2</v>
      </c>
      <c r="O178" s="31">
        <v>1.8565243715696563E-2</v>
      </c>
      <c r="P178" s="31">
        <v>2.9471150822360563E-2</v>
      </c>
      <c r="Q178" s="31">
        <v>5.0709202655272463E-2</v>
      </c>
      <c r="R178" s="31">
        <v>4.1950147220373726E-2</v>
      </c>
      <c r="S178" s="31">
        <v>3.64493709729539E-2</v>
      </c>
      <c r="T178" s="31">
        <v>1.8762108423889527E-2</v>
      </c>
      <c r="U178" s="31">
        <v>8.8122891292432735E-4</v>
      </c>
      <c r="V178" s="31">
        <v>3.6556941715688764E-3</v>
      </c>
      <c r="W178" s="31">
        <v>1.4704456493920319E-2</v>
      </c>
      <c r="X178" s="31">
        <v>1.7686385319150604E-2</v>
      </c>
      <c r="Y178" s="31">
        <v>6.1397442377688263E-3</v>
      </c>
      <c r="Z178" s="31">
        <v>8.3679905873641335E-3</v>
      </c>
      <c r="AA178" s="31">
        <v>5.3678160230907719E-2</v>
      </c>
      <c r="AB178" s="31">
        <v>9.2739536909567863E-3</v>
      </c>
      <c r="AC178" s="31">
        <v>1.6237140787590207E-4</v>
      </c>
      <c r="AD178" s="31">
        <v>9.3835678688737947E-3</v>
      </c>
      <c r="AE178" s="31">
        <v>1.8322298328411622E-2</v>
      </c>
      <c r="AF178" s="31">
        <v>4.3624057181481254E-2</v>
      </c>
      <c r="AG178" s="31">
        <v>3.6397179428644948E-2</v>
      </c>
      <c r="AH178" s="31">
        <v>1.7262517488421909E-2</v>
      </c>
      <c r="AI178" s="31">
        <v>2.636266773730539E-2</v>
      </c>
      <c r="AJ178" s="31">
        <v>1.8982530736823287E-2</v>
      </c>
      <c r="AK178" s="31">
        <v>1.3229628444741105E-2</v>
      </c>
      <c r="AL178" s="31">
        <v>2.2846007103169912E-2</v>
      </c>
      <c r="AM178" s="31">
        <v>2.972489542644282E-2</v>
      </c>
      <c r="AN178" s="31">
        <v>1.4611775095815353E-2</v>
      </c>
      <c r="AO178" s="31">
        <v>5.7056816308565504E-4</v>
      </c>
      <c r="AP178" s="31">
        <v>8.1504804074025907E-3</v>
      </c>
      <c r="AQ178" s="31">
        <v>2.5225335557911323E-2</v>
      </c>
      <c r="AR178" s="31">
        <v>3.8372847900831092E-2</v>
      </c>
      <c r="AS178" s="51">
        <v>1</v>
      </c>
      <c r="AT178" s="31">
        <v>2.9327190063353235E-2</v>
      </c>
      <c r="AU178" s="31">
        <v>1.0859655891826607E-2</v>
      </c>
      <c r="AV178" s="31">
        <v>3.6215775549356878E-2</v>
      </c>
      <c r="AW178" s="31">
        <v>3.7839436486511481E-2</v>
      </c>
      <c r="AX178" s="31">
        <v>2.5924692592651025E-2</v>
      </c>
      <c r="AY178" s="31">
        <v>1.9964154348958343E-2</v>
      </c>
      <c r="AZ178" s="31">
        <v>1.7901734919533292E-2</v>
      </c>
      <c r="BA178" s="31">
        <v>2.3775119158601948E-2</v>
      </c>
      <c r="BB178" s="31">
        <v>3.5198182720618497E-2</v>
      </c>
      <c r="BC178" s="31">
        <v>6.0112797445385037E-2</v>
      </c>
      <c r="BD178" s="31">
        <v>3.8803101185046608E-4</v>
      </c>
      <c r="BE178" s="31">
        <v>5.9593180415542187E-2</v>
      </c>
      <c r="BF178" s="31">
        <v>0.10847458022939778</v>
      </c>
      <c r="BG178" s="31">
        <v>5.4767219335572645E-2</v>
      </c>
    </row>
    <row r="179" spans="2:59" ht="13.15" x14ac:dyDescent="0.4">
      <c r="B179" s="6" t="s">
        <v>45</v>
      </c>
      <c r="C179" s="31">
        <v>4.1015289791646956E-3</v>
      </c>
      <c r="D179" s="31">
        <v>7.7361763425571478E-4</v>
      </c>
      <c r="E179" s="31">
        <v>1.5104868491578558E-4</v>
      </c>
      <c r="F179" s="31">
        <v>2.2572819493913501E-2</v>
      </c>
      <c r="G179" s="31">
        <v>5.0343268910411432E-3</v>
      </c>
      <c r="H179" s="31">
        <v>3.0673704205249543E-2</v>
      </c>
      <c r="I179" s="31">
        <v>2.5914727922697863E-3</v>
      </c>
      <c r="J179" s="31">
        <v>7.303569574973931E-2</v>
      </c>
      <c r="K179" s="31">
        <v>6.1191430613436154E-2</v>
      </c>
      <c r="L179" s="31">
        <v>2.451547490828327E-2</v>
      </c>
      <c r="M179" s="31">
        <v>1.6156119256838378E-3</v>
      </c>
      <c r="N179" s="31">
        <v>1.7598865849306297E-2</v>
      </c>
      <c r="O179" s="31">
        <v>5.1049307236977155E-2</v>
      </c>
      <c r="P179" s="31">
        <v>1.07213858693876E-2</v>
      </c>
      <c r="Q179" s="31">
        <v>4.0213512029631396E-3</v>
      </c>
      <c r="R179" s="31">
        <v>6.3179139688311044E-3</v>
      </c>
      <c r="S179" s="31">
        <v>3.3658610842620534E-2</v>
      </c>
      <c r="T179" s="31">
        <v>5.9369820930514272E-3</v>
      </c>
      <c r="U179" s="31">
        <v>2.9888602306080586E-5</v>
      </c>
      <c r="V179" s="31">
        <v>4.5082148074989482E-2</v>
      </c>
      <c r="W179" s="31">
        <v>8.1583076219448644E-2</v>
      </c>
      <c r="X179" s="31">
        <v>4.1558487583093096E-3</v>
      </c>
      <c r="Y179" s="31">
        <v>2.8923185328139419E-2</v>
      </c>
      <c r="Z179" s="31">
        <v>6.3122894280122979E-2</v>
      </c>
      <c r="AA179" s="31">
        <v>2.9047057655130031E-2</v>
      </c>
      <c r="AB179" s="31">
        <v>7.8955119125671859E-3</v>
      </c>
      <c r="AC179" s="31">
        <v>3.0022265758855277E-2</v>
      </c>
      <c r="AD179" s="31">
        <v>3.7453247497486436E-2</v>
      </c>
      <c r="AE179" s="31">
        <v>2.7688513017580487E-2</v>
      </c>
      <c r="AF179" s="31">
        <v>3.886542498783617E-2</v>
      </c>
      <c r="AG179" s="31">
        <v>5.7272713979253324E-3</v>
      </c>
      <c r="AH179" s="31">
        <v>9.2675826127564895E-3</v>
      </c>
      <c r="AI179" s="31">
        <v>3.2629439569250539E-2</v>
      </c>
      <c r="AJ179" s="31">
        <v>3.6543967112580296E-2</v>
      </c>
      <c r="AK179" s="31">
        <v>2.341119078035209E-2</v>
      </c>
      <c r="AL179" s="31">
        <v>7.0919548494510792E-2</v>
      </c>
      <c r="AM179" s="31">
        <v>7.9707692548245571E-2</v>
      </c>
      <c r="AN179" s="31">
        <v>6.1303805094595459E-2</v>
      </c>
      <c r="AO179" s="31">
        <v>4.201454509574773E-2</v>
      </c>
      <c r="AP179" s="31">
        <v>3.580199456487243E-2</v>
      </c>
      <c r="AQ179" s="31">
        <v>5.0284764826901925E-2</v>
      </c>
      <c r="AR179" s="31">
        <v>1.6610616247728988E-2</v>
      </c>
      <c r="AS179" s="31">
        <v>2.9327190063353235E-2</v>
      </c>
      <c r="AT179" s="51">
        <v>1</v>
      </c>
      <c r="AU179" s="31">
        <v>6.1479602311504893E-2</v>
      </c>
      <c r="AV179" s="31">
        <v>2.4989376893046224E-2</v>
      </c>
      <c r="AW179" s="31">
        <v>5.3943343173437762E-2</v>
      </c>
      <c r="AX179" s="31">
        <v>2.2586205733692417E-2</v>
      </c>
      <c r="AY179" s="31">
        <v>1.9232185038092011E-2</v>
      </c>
      <c r="AZ179" s="31">
        <v>7.032885141516493E-3</v>
      </c>
      <c r="BA179" s="31">
        <v>1.9858047370769634E-2</v>
      </c>
      <c r="BB179" s="31">
        <v>1.5097870486377701E-3</v>
      </c>
      <c r="BC179" s="31">
        <v>1.0431460585805045E-2</v>
      </c>
      <c r="BD179" s="31">
        <v>1.8956831781245203E-3</v>
      </c>
      <c r="BE179" s="31">
        <v>3.6222721394416867E-2</v>
      </c>
      <c r="BF179" s="31">
        <v>0.13853302389522235</v>
      </c>
      <c r="BG179" s="31">
        <v>3.1750492242580419E-2</v>
      </c>
    </row>
    <row r="180" spans="2:59" ht="13.15" x14ac:dyDescent="0.4">
      <c r="B180" s="6" t="s">
        <v>46</v>
      </c>
      <c r="C180" s="31">
        <v>8.9936652071585382E-3</v>
      </c>
      <c r="D180" s="31">
        <v>4.9908799611783749E-3</v>
      </c>
      <c r="E180" s="31">
        <v>8.3380057019094515E-3</v>
      </c>
      <c r="F180" s="31">
        <v>3.1204112018232918E-2</v>
      </c>
      <c r="G180" s="31">
        <v>4.9484035682106279E-5</v>
      </c>
      <c r="H180" s="31">
        <v>1.4347060977010623E-2</v>
      </c>
      <c r="I180" s="31">
        <v>3.2479096578067303E-3</v>
      </c>
      <c r="J180" s="31">
        <v>1.2335249127465669E-2</v>
      </c>
      <c r="K180" s="31">
        <v>2.3821574009823656E-3</v>
      </c>
      <c r="L180" s="31">
        <v>1.1236126212030458E-2</v>
      </c>
      <c r="M180" s="31">
        <v>1.1206685644250038E-2</v>
      </c>
      <c r="N180" s="31">
        <v>2.2005720527929283E-2</v>
      </c>
      <c r="O180" s="31">
        <v>1.3707452571750784E-3</v>
      </c>
      <c r="P180" s="31">
        <v>5.7662273582705275E-3</v>
      </c>
      <c r="Q180" s="31">
        <v>7.9302579076765915E-3</v>
      </c>
      <c r="R180" s="31">
        <v>2.196029148210904E-2</v>
      </c>
      <c r="S180" s="31">
        <v>1.3673682170523964E-2</v>
      </c>
      <c r="T180" s="31">
        <v>1.7881964980922482E-2</v>
      </c>
      <c r="U180" s="31">
        <v>3.5503738001780864E-3</v>
      </c>
      <c r="V180" s="31">
        <v>1.3272450854972123E-3</v>
      </c>
      <c r="W180" s="31">
        <v>6.5790999807467205E-3</v>
      </c>
      <c r="X180" s="31">
        <v>6.4826884924813017E-3</v>
      </c>
      <c r="Y180" s="31">
        <v>1.7320151540346978E-2</v>
      </c>
      <c r="Z180" s="31">
        <v>5.0081278835847995E-2</v>
      </c>
      <c r="AA180" s="31">
        <v>3.023745196703539E-4</v>
      </c>
      <c r="AB180" s="31">
        <v>6.1879350591098094E-3</v>
      </c>
      <c r="AC180" s="31">
        <v>1.3257647215111652E-3</v>
      </c>
      <c r="AD180" s="31">
        <v>4.0534742427641973E-3</v>
      </c>
      <c r="AE180" s="31">
        <v>3.3620284819078576E-2</v>
      </c>
      <c r="AF180" s="31">
        <v>1.5150941082931187E-4</v>
      </c>
      <c r="AG180" s="31">
        <v>1.2681548973087358E-3</v>
      </c>
      <c r="AH180" s="31">
        <v>8.7526365534290216E-4</v>
      </c>
      <c r="AI180" s="31">
        <v>3.0068351697837691E-2</v>
      </c>
      <c r="AJ180" s="31">
        <v>1.0070584338528275E-2</v>
      </c>
      <c r="AK180" s="31">
        <v>5.7636506982681492E-4</v>
      </c>
      <c r="AL180" s="31">
        <v>2.4801674876811564E-2</v>
      </c>
      <c r="AM180" s="31">
        <v>6.3693158847180033E-6</v>
      </c>
      <c r="AN180" s="31">
        <v>1.0094688116589404E-2</v>
      </c>
      <c r="AO180" s="31">
        <v>1.0549847645198803E-2</v>
      </c>
      <c r="AP180" s="31">
        <v>2.3773335958639639E-4</v>
      </c>
      <c r="AQ180" s="31">
        <v>3.3936111477396638E-3</v>
      </c>
      <c r="AR180" s="31">
        <v>3.1208715152357717E-4</v>
      </c>
      <c r="AS180" s="31">
        <v>1.0859655891826607E-2</v>
      </c>
      <c r="AT180" s="31">
        <v>6.1479602311504893E-2</v>
      </c>
      <c r="AU180" s="51">
        <v>1</v>
      </c>
      <c r="AV180" s="31">
        <v>9.5883716736693589E-2</v>
      </c>
      <c r="AW180" s="31">
        <v>3.7513224125149056E-2</v>
      </c>
      <c r="AX180" s="31">
        <v>2.4894742799694988E-2</v>
      </c>
      <c r="AY180" s="31">
        <v>1.2326769371583205E-2</v>
      </c>
      <c r="AZ180" s="31">
        <v>2.4653764002238815E-2</v>
      </c>
      <c r="BA180" s="31">
        <v>8.6576109522874742E-3</v>
      </c>
      <c r="BB180" s="31">
        <v>1.9048679089292957E-2</v>
      </c>
      <c r="BC180" s="31">
        <v>1.9379569705128833E-2</v>
      </c>
      <c r="BD180" s="31">
        <v>1.8055127298949578E-2</v>
      </c>
      <c r="BE180" s="31">
        <v>2.1797348266600111E-2</v>
      </c>
      <c r="BF180" s="31">
        <v>1.8052224241101495E-2</v>
      </c>
      <c r="BG180" s="31">
        <v>4.7435269788476286E-2</v>
      </c>
    </row>
    <row r="181" spans="2:59" ht="13.15" x14ac:dyDescent="0.4">
      <c r="B181" s="6" t="s">
        <v>47</v>
      </c>
      <c r="C181" s="31">
        <v>1.7247070189296252E-5</v>
      </c>
      <c r="D181" s="31">
        <v>3.8204342895128474E-4</v>
      </c>
      <c r="E181" s="31">
        <v>2.4714838350982371E-3</v>
      </c>
      <c r="F181" s="31">
        <v>1.1363091530915506E-3</v>
      </c>
      <c r="G181" s="31">
        <v>5.3216404690472837E-7</v>
      </c>
      <c r="H181" s="31">
        <v>1.4230558438248594E-2</v>
      </c>
      <c r="I181" s="31">
        <v>1.1101572376867958E-2</v>
      </c>
      <c r="J181" s="31">
        <v>4.4330704530552122E-2</v>
      </c>
      <c r="K181" s="31">
        <v>1.9681771758114738E-2</v>
      </c>
      <c r="L181" s="31">
        <v>1.4875047947038774E-2</v>
      </c>
      <c r="M181" s="31">
        <v>2.3904718419976165E-5</v>
      </c>
      <c r="N181" s="31">
        <v>9.4713308603734496E-3</v>
      </c>
      <c r="O181" s="31">
        <v>1.6113332895162424E-2</v>
      </c>
      <c r="P181" s="31">
        <v>2.9260193695150806E-3</v>
      </c>
      <c r="Q181" s="31">
        <v>1.2315175974884174E-8</v>
      </c>
      <c r="R181" s="31">
        <v>1.3778846551193337E-2</v>
      </c>
      <c r="S181" s="31">
        <v>8.241496434734338E-3</v>
      </c>
      <c r="T181" s="31">
        <v>4.1498820080749702E-5</v>
      </c>
      <c r="U181" s="31">
        <v>5.6300522422441449E-3</v>
      </c>
      <c r="V181" s="31">
        <v>5.1018131730934745E-2</v>
      </c>
      <c r="W181" s="31">
        <v>4.2150280882856432E-2</v>
      </c>
      <c r="X181" s="31">
        <v>2.2766475755442904E-2</v>
      </c>
      <c r="Y181" s="31">
        <v>4.1013530060600434E-2</v>
      </c>
      <c r="Z181" s="31">
        <v>4.7391857018502861E-2</v>
      </c>
      <c r="AA181" s="31">
        <v>5.1097059568693901E-3</v>
      </c>
      <c r="AB181" s="31">
        <v>5.1768589888777881E-2</v>
      </c>
      <c r="AC181" s="31">
        <v>1.1560285962876133E-2</v>
      </c>
      <c r="AD181" s="31">
        <v>3.5937097425064846E-2</v>
      </c>
      <c r="AE181" s="31">
        <v>7.7692953852098484E-2</v>
      </c>
      <c r="AF181" s="31">
        <v>6.1680263786339617E-2</v>
      </c>
      <c r="AG181" s="31">
        <v>1.2792645788463064E-2</v>
      </c>
      <c r="AH181" s="31">
        <v>9.7042897761926792E-3</v>
      </c>
      <c r="AI181" s="31">
        <v>4.4504429234420669E-2</v>
      </c>
      <c r="AJ181" s="31">
        <v>0.15466057514277293</v>
      </c>
      <c r="AK181" s="31">
        <v>1.355964116803989E-2</v>
      </c>
      <c r="AL181" s="31">
        <v>1.9512930165353992E-2</v>
      </c>
      <c r="AM181" s="31">
        <v>2.1735523386261123E-2</v>
      </c>
      <c r="AN181" s="31">
        <v>1.9781419557011262E-2</v>
      </c>
      <c r="AO181" s="31">
        <v>3.0864512714603876E-2</v>
      </c>
      <c r="AP181" s="31">
        <v>3.9035204345121401E-2</v>
      </c>
      <c r="AQ181" s="31">
        <v>4.9333524465520515E-2</v>
      </c>
      <c r="AR181" s="31">
        <v>7.4500323305902302E-3</v>
      </c>
      <c r="AS181" s="31">
        <v>3.6215775549356878E-2</v>
      </c>
      <c r="AT181" s="31">
        <v>2.4989376893046224E-2</v>
      </c>
      <c r="AU181" s="31">
        <v>9.5883716736693589E-2</v>
      </c>
      <c r="AV181" s="51">
        <v>1</v>
      </c>
      <c r="AW181" s="31">
        <v>0.14874590964274612</v>
      </c>
      <c r="AX181" s="31">
        <v>8.4789853964449213E-2</v>
      </c>
      <c r="AY181" s="31">
        <v>4.8384950109540914E-2</v>
      </c>
      <c r="AZ181" s="31">
        <v>6.1712725811520312E-2</v>
      </c>
      <c r="BA181" s="31">
        <v>5.5234526170824506E-2</v>
      </c>
      <c r="BB181" s="31">
        <v>3.7375880256674182E-2</v>
      </c>
      <c r="BC181" s="31">
        <v>4.9530448637975573E-2</v>
      </c>
      <c r="BD181" s="31">
        <v>1.4313335480267076E-2</v>
      </c>
      <c r="BE181" s="31">
        <v>1.1619436829288236E-2</v>
      </c>
      <c r="BF181" s="31">
        <v>0.13731653694702067</v>
      </c>
      <c r="BG181" s="31">
        <v>0.21640225783409278</v>
      </c>
    </row>
    <row r="182" spans="2:59" ht="13.15" x14ac:dyDescent="0.4">
      <c r="B182" s="6" t="s">
        <v>48</v>
      </c>
      <c r="C182" s="31">
        <v>1.3723832853064035E-3</v>
      </c>
      <c r="D182" s="31">
        <v>3.1599055904638711E-3</v>
      </c>
      <c r="E182" s="31">
        <v>1.0654754154480713E-3</v>
      </c>
      <c r="F182" s="31">
        <v>5.0300073317311655E-3</v>
      </c>
      <c r="G182" s="31">
        <v>7.8081721405638444E-4</v>
      </c>
      <c r="H182" s="31">
        <v>3.6598551027605493E-3</v>
      </c>
      <c r="I182" s="31">
        <v>3.0552957725037251E-2</v>
      </c>
      <c r="J182" s="31">
        <v>3.2910172324696403E-2</v>
      </c>
      <c r="K182" s="31">
        <v>5.4823108709382271E-2</v>
      </c>
      <c r="L182" s="31">
        <v>2.0133913171617002E-2</v>
      </c>
      <c r="M182" s="31">
        <v>4.527078804582676E-3</v>
      </c>
      <c r="N182" s="31">
        <v>1.3079593026535346E-2</v>
      </c>
      <c r="O182" s="31">
        <v>4.0880387502755473E-2</v>
      </c>
      <c r="P182" s="31">
        <v>4.2887597441223502E-3</v>
      </c>
      <c r="Q182" s="31">
        <v>5.1459740913872704E-3</v>
      </c>
      <c r="R182" s="31">
        <v>1.0287313050150897E-2</v>
      </c>
      <c r="S182" s="31">
        <v>2.1251637739588002E-2</v>
      </c>
      <c r="T182" s="31">
        <v>8.1827884421789915E-5</v>
      </c>
      <c r="U182" s="31">
        <v>1.3625419537106179E-2</v>
      </c>
      <c r="V182" s="31">
        <v>4.2611467678697418E-2</v>
      </c>
      <c r="W182" s="31">
        <v>6.3359394957992268E-2</v>
      </c>
      <c r="X182" s="31">
        <v>5.8656810483493438E-3</v>
      </c>
      <c r="Y182" s="31">
        <v>8.4406705778756974E-2</v>
      </c>
      <c r="Z182" s="31">
        <v>0.10551235167658576</v>
      </c>
      <c r="AA182" s="31">
        <v>3.4652760074679614E-2</v>
      </c>
      <c r="AB182" s="31">
        <v>5.721208263201677E-2</v>
      </c>
      <c r="AC182" s="31">
        <v>8.9776361688973516E-3</v>
      </c>
      <c r="AD182" s="31">
        <v>1.9528028148151379E-2</v>
      </c>
      <c r="AE182" s="31">
        <v>4.6460395034394988E-2</v>
      </c>
      <c r="AF182" s="31">
        <v>6.4993656759910645E-2</v>
      </c>
      <c r="AG182" s="31">
        <v>2.4282804908851034E-2</v>
      </c>
      <c r="AH182" s="31">
        <v>2.854680293115381E-2</v>
      </c>
      <c r="AI182" s="31">
        <v>6.1153350713561878E-2</v>
      </c>
      <c r="AJ182" s="31">
        <v>6.4765534028635025E-2</v>
      </c>
      <c r="AK182" s="31">
        <v>1.7604101748155934E-2</v>
      </c>
      <c r="AL182" s="31">
        <v>9.6691864520277671E-2</v>
      </c>
      <c r="AM182" s="31">
        <v>5.2812449709336802E-2</v>
      </c>
      <c r="AN182" s="31">
        <v>3.7357340949119383E-2</v>
      </c>
      <c r="AO182" s="31">
        <v>3.7057721061354541E-2</v>
      </c>
      <c r="AP182" s="31">
        <v>5.2239483864877229E-2</v>
      </c>
      <c r="AQ182" s="31">
        <v>6.1048203463859807E-2</v>
      </c>
      <c r="AR182" s="31">
        <v>2.0065907880833986E-2</v>
      </c>
      <c r="AS182" s="31">
        <v>3.7839436486511481E-2</v>
      </c>
      <c r="AT182" s="31">
        <v>5.3943343173437762E-2</v>
      </c>
      <c r="AU182" s="31">
        <v>3.7513224125149056E-2</v>
      </c>
      <c r="AV182" s="31">
        <v>0.14874590964274612</v>
      </c>
      <c r="AW182" s="51">
        <v>1</v>
      </c>
      <c r="AX182" s="31">
        <v>0.27808189989250309</v>
      </c>
      <c r="AY182" s="31">
        <v>0.18136859935127259</v>
      </c>
      <c r="AZ182" s="31">
        <v>0.23010050617722991</v>
      </c>
      <c r="BA182" s="31">
        <v>0.26429731376876026</v>
      </c>
      <c r="BB182" s="31">
        <v>0.12164392264248933</v>
      </c>
      <c r="BC182" s="31">
        <v>0.1054267224897627</v>
      </c>
      <c r="BD182" s="31">
        <v>6.0574199286681429E-3</v>
      </c>
      <c r="BE182" s="31">
        <v>2.1825020563554908E-2</v>
      </c>
      <c r="BF182" s="31">
        <v>0.18196624911528683</v>
      </c>
      <c r="BG182" s="31">
        <v>0.478402444634076</v>
      </c>
    </row>
    <row r="183" spans="2:59" ht="13.15" x14ac:dyDescent="0.4">
      <c r="B183" s="6" t="s">
        <v>49</v>
      </c>
      <c r="C183" s="31">
        <v>8.1866851796856023E-3</v>
      </c>
      <c r="D183" s="31">
        <v>9.9508680419030677E-3</v>
      </c>
      <c r="E183" s="31">
        <v>1.2321339947659247E-2</v>
      </c>
      <c r="F183" s="31">
        <v>1.8414829395655948E-3</v>
      </c>
      <c r="G183" s="31">
        <v>3.7023488023449364E-5</v>
      </c>
      <c r="H183" s="31">
        <v>1.1795297044172391E-3</v>
      </c>
      <c r="I183" s="31">
        <v>1.6398646119130281E-2</v>
      </c>
      <c r="J183" s="31">
        <v>1.5279837271112611E-2</v>
      </c>
      <c r="K183" s="31">
        <v>4.7375163033959528E-2</v>
      </c>
      <c r="L183" s="31">
        <v>1.7864415183043592E-2</v>
      </c>
      <c r="M183" s="31">
        <v>4.8390875634091489E-3</v>
      </c>
      <c r="N183" s="31">
        <v>2.9899343028118454E-2</v>
      </c>
      <c r="O183" s="31">
        <v>5.5957389667322888E-2</v>
      </c>
      <c r="P183" s="31">
        <v>3.2623851144551537E-3</v>
      </c>
      <c r="Q183" s="31">
        <v>1.221594432015123E-2</v>
      </c>
      <c r="R183" s="31">
        <v>1.1026072121018284E-2</v>
      </c>
      <c r="S183" s="31">
        <v>8.9091161683359822E-3</v>
      </c>
      <c r="T183" s="31">
        <v>3.276994803315344E-3</v>
      </c>
      <c r="U183" s="31">
        <v>3.2116194305361616E-3</v>
      </c>
      <c r="V183" s="31">
        <v>3.213175801978331E-2</v>
      </c>
      <c r="W183" s="31">
        <v>4.3275395884144682E-2</v>
      </c>
      <c r="X183" s="31">
        <v>1.2388734515314467E-3</v>
      </c>
      <c r="Y183" s="31">
        <v>6.6424064873227565E-2</v>
      </c>
      <c r="Z183" s="31">
        <v>8.0626853546692065E-2</v>
      </c>
      <c r="AA183" s="31">
        <v>3.0208460302102804E-2</v>
      </c>
      <c r="AB183" s="31">
        <v>3.4752491649372559E-2</v>
      </c>
      <c r="AC183" s="31">
        <v>7.743587708985609E-6</v>
      </c>
      <c r="AD183" s="31">
        <v>1.3284133535926231E-3</v>
      </c>
      <c r="AE183" s="31">
        <v>2.9503439743739892E-2</v>
      </c>
      <c r="AF183" s="31">
        <v>1.4968876689018145E-2</v>
      </c>
      <c r="AG183" s="31">
        <v>2.5298440067852212E-2</v>
      </c>
      <c r="AH183" s="31">
        <v>2.0264446103324275E-2</v>
      </c>
      <c r="AI183" s="31">
        <v>7.8616402327111493E-2</v>
      </c>
      <c r="AJ183" s="31">
        <v>3.8604320775110244E-2</v>
      </c>
      <c r="AK183" s="31">
        <v>5.504064196779004E-3</v>
      </c>
      <c r="AL183" s="31">
        <v>5.6308872082117822E-2</v>
      </c>
      <c r="AM183" s="31">
        <v>3.4210960040805295E-2</v>
      </c>
      <c r="AN183" s="31">
        <v>6.6878649042830224E-2</v>
      </c>
      <c r="AO183" s="31">
        <v>2.1357800654260808E-2</v>
      </c>
      <c r="AP183" s="31">
        <v>2.6481321393864533E-2</v>
      </c>
      <c r="AQ183" s="31">
        <v>6.3649823805464731E-2</v>
      </c>
      <c r="AR183" s="31">
        <v>1.0084108987234894E-2</v>
      </c>
      <c r="AS183" s="31">
        <v>2.5924692592651025E-2</v>
      </c>
      <c r="AT183" s="31">
        <v>2.2586205733692417E-2</v>
      </c>
      <c r="AU183" s="31">
        <v>2.4894742799694988E-2</v>
      </c>
      <c r="AV183" s="31">
        <v>8.4789853964449213E-2</v>
      </c>
      <c r="AW183" s="31">
        <v>0.27808189989250309</v>
      </c>
      <c r="AX183" s="51">
        <v>1</v>
      </c>
      <c r="AY183" s="31">
        <v>0.46950096733261532</v>
      </c>
      <c r="AZ183" s="31">
        <v>0.55078293332192751</v>
      </c>
      <c r="BA183" s="31">
        <v>0.3484685308000966</v>
      </c>
      <c r="BB183" s="31">
        <v>0.44672593486055706</v>
      </c>
      <c r="BC183" s="31">
        <v>0.16220067591098331</v>
      </c>
      <c r="BD183" s="31">
        <v>8.7097120332164917E-3</v>
      </c>
      <c r="BE183" s="31">
        <v>3.2890074682829146E-2</v>
      </c>
      <c r="BF183" s="31">
        <v>0.12029347613502907</v>
      </c>
      <c r="BG183" s="31">
        <v>0.72936294216956044</v>
      </c>
    </row>
    <row r="184" spans="2:59" ht="13.15" x14ac:dyDescent="0.4">
      <c r="B184" s="6" t="s">
        <v>50</v>
      </c>
      <c r="C184" s="31">
        <v>1.4148909787679322E-3</v>
      </c>
      <c r="D184" s="31">
        <v>6.1375529698193265E-4</v>
      </c>
      <c r="E184" s="31">
        <v>2.7367999614907434E-2</v>
      </c>
      <c r="F184" s="31">
        <v>4.3874392500254576E-4</v>
      </c>
      <c r="G184" s="31">
        <v>1.7479869860940753E-3</v>
      </c>
      <c r="H184" s="31">
        <v>1.3876245153895117E-3</v>
      </c>
      <c r="I184" s="31">
        <v>1.0653948529048187E-2</v>
      </c>
      <c r="J184" s="31">
        <v>9.0712513005916835E-4</v>
      </c>
      <c r="K184" s="31">
        <v>2.7124153390478117E-2</v>
      </c>
      <c r="L184" s="31">
        <v>6.3704163499557704E-3</v>
      </c>
      <c r="M184" s="31">
        <v>6.8028158595147227E-3</v>
      </c>
      <c r="N184" s="31">
        <v>1.7666795506337086E-2</v>
      </c>
      <c r="O184" s="31">
        <v>2.9057784818657409E-2</v>
      </c>
      <c r="P184" s="31">
        <v>7.837163095758496E-3</v>
      </c>
      <c r="Q184" s="31">
        <v>6.0104661881699552E-3</v>
      </c>
      <c r="R184" s="31">
        <v>1.5435247499754192E-2</v>
      </c>
      <c r="S184" s="31">
        <v>1.3210841494936225E-2</v>
      </c>
      <c r="T184" s="31">
        <v>7.0694275836200059E-4</v>
      </c>
      <c r="U184" s="31">
        <v>1.5478923751337814E-3</v>
      </c>
      <c r="V184" s="31">
        <v>4.5944912965477015E-2</v>
      </c>
      <c r="W184" s="31">
        <v>2.4853991452289489E-2</v>
      </c>
      <c r="X184" s="31">
        <v>8.2813703494155951E-3</v>
      </c>
      <c r="Y184" s="31">
        <v>7.2321042894517212E-2</v>
      </c>
      <c r="Z184" s="31">
        <v>0.1072821598556498</v>
      </c>
      <c r="AA184" s="31">
        <v>2.9138850742116449E-2</v>
      </c>
      <c r="AB184" s="31">
        <v>4.0042700890979631E-2</v>
      </c>
      <c r="AC184" s="31">
        <v>5.7847805050662048E-3</v>
      </c>
      <c r="AD184" s="31">
        <v>4.3979285317020641E-3</v>
      </c>
      <c r="AE184" s="31">
        <v>3.7924256251414178E-2</v>
      </c>
      <c r="AF184" s="31">
        <v>7.5011196899247628E-3</v>
      </c>
      <c r="AG184" s="31">
        <v>3.6925847243736772E-2</v>
      </c>
      <c r="AH184" s="31">
        <v>2.0039965362166408E-2</v>
      </c>
      <c r="AI184" s="31">
        <v>5.9841696901637133E-2</v>
      </c>
      <c r="AJ184" s="31">
        <v>3.8293006696416339E-2</v>
      </c>
      <c r="AK184" s="31">
        <v>5.7236450732822903E-3</v>
      </c>
      <c r="AL184" s="31">
        <v>3.5468818992993381E-2</v>
      </c>
      <c r="AM184" s="31">
        <v>3.6861536665800963E-2</v>
      </c>
      <c r="AN184" s="31">
        <v>3.7015624623557564E-2</v>
      </c>
      <c r="AO184" s="31">
        <v>2.5440057042412128E-2</v>
      </c>
      <c r="AP184" s="31">
        <v>3.1041287807260419E-2</v>
      </c>
      <c r="AQ184" s="31">
        <v>2.8812733854536084E-2</v>
      </c>
      <c r="AR184" s="31">
        <v>9.0705928762310078E-4</v>
      </c>
      <c r="AS184" s="31">
        <v>1.9964154348958343E-2</v>
      </c>
      <c r="AT184" s="31">
        <v>1.9232185038092011E-2</v>
      </c>
      <c r="AU184" s="31">
        <v>1.2326769371583205E-2</v>
      </c>
      <c r="AV184" s="31">
        <v>4.8384950109540914E-2</v>
      </c>
      <c r="AW184" s="31">
        <v>0.18136859935127259</v>
      </c>
      <c r="AX184" s="31">
        <v>0.46950096733261532</v>
      </c>
      <c r="AY184" s="51">
        <v>1</v>
      </c>
      <c r="AZ184" s="31">
        <v>0.46751786274767593</v>
      </c>
      <c r="BA184" s="31">
        <v>0.34844356096436491</v>
      </c>
      <c r="BB184" s="31">
        <v>0.39841291209389723</v>
      </c>
      <c r="BC184" s="31">
        <v>0.1205451388165949</v>
      </c>
      <c r="BD184" s="31">
        <v>4.2878431417911417E-3</v>
      </c>
      <c r="BE184" s="31">
        <v>2.4144427086208776E-2</v>
      </c>
      <c r="BF184" s="31">
        <v>0.11436947177709314</v>
      </c>
      <c r="BG184" s="31">
        <v>0.65011029929244291</v>
      </c>
    </row>
    <row r="185" spans="2:59" ht="13.15" x14ac:dyDescent="0.4">
      <c r="B185" s="6" t="s">
        <v>51</v>
      </c>
      <c r="C185" s="31">
        <v>6.4372598511026318E-3</v>
      </c>
      <c r="D185" s="31">
        <v>5.2331591579032966E-3</v>
      </c>
      <c r="E185" s="31">
        <v>2.4904515985916857E-2</v>
      </c>
      <c r="F185" s="31">
        <v>1.2745541865731103E-4</v>
      </c>
      <c r="G185" s="31">
        <v>4.3936464058189973E-4</v>
      </c>
      <c r="H185" s="31">
        <v>4.858611609955263E-3</v>
      </c>
      <c r="I185" s="31">
        <v>9.0271757914108831E-3</v>
      </c>
      <c r="J185" s="31">
        <v>2.2835746717721631E-3</v>
      </c>
      <c r="K185" s="31">
        <v>2.5113484120222969E-2</v>
      </c>
      <c r="L185" s="31">
        <v>9.4655385650045422E-3</v>
      </c>
      <c r="M185" s="31">
        <v>5.2627694661072184E-3</v>
      </c>
      <c r="N185" s="31">
        <v>5.4521348069486988E-3</v>
      </c>
      <c r="O185" s="31">
        <v>2.1347698953582142E-2</v>
      </c>
      <c r="P185" s="31">
        <v>2.3373650681189936E-3</v>
      </c>
      <c r="Q185" s="31">
        <v>4.1531588997153731E-3</v>
      </c>
      <c r="R185" s="31">
        <v>5.0195550411601918E-3</v>
      </c>
      <c r="S185" s="31">
        <v>2.9556714130636076E-3</v>
      </c>
      <c r="T185" s="31">
        <v>9.4463861025543751E-6</v>
      </c>
      <c r="U185" s="31">
        <v>5.3633745408448652E-3</v>
      </c>
      <c r="V185" s="31">
        <v>3.5481996889778093E-2</v>
      </c>
      <c r="W185" s="31">
        <v>2.0817857286153516E-2</v>
      </c>
      <c r="X185" s="31">
        <v>1.8065456416925291E-3</v>
      </c>
      <c r="Y185" s="31">
        <v>5.9031497805377128E-2</v>
      </c>
      <c r="Z185" s="31">
        <v>6.2535444494314946E-2</v>
      </c>
      <c r="AA185" s="31">
        <v>1.5467943796375972E-2</v>
      </c>
      <c r="AB185" s="31">
        <v>3.8144068578603293E-2</v>
      </c>
      <c r="AC185" s="31">
        <v>2.0931019416687386E-3</v>
      </c>
      <c r="AD185" s="31">
        <v>2.2344395169669132E-3</v>
      </c>
      <c r="AE185" s="31">
        <v>2.5690950684384397E-2</v>
      </c>
      <c r="AF185" s="31">
        <v>1.2201068502559583E-2</v>
      </c>
      <c r="AG185" s="31">
        <v>2.0338074324078387E-2</v>
      </c>
      <c r="AH185" s="31">
        <v>1.360829058045231E-2</v>
      </c>
      <c r="AI185" s="31">
        <v>6.7923536243149438E-2</v>
      </c>
      <c r="AJ185" s="31">
        <v>2.7261997359091919E-2</v>
      </c>
      <c r="AK185" s="31">
        <v>2.2845148537162093E-3</v>
      </c>
      <c r="AL185" s="31">
        <v>2.2436293472371565E-2</v>
      </c>
      <c r="AM185" s="31">
        <v>2.1020293658086508E-2</v>
      </c>
      <c r="AN185" s="31">
        <v>3.2122865261591547E-2</v>
      </c>
      <c r="AO185" s="31">
        <v>1.0462582366176958E-2</v>
      </c>
      <c r="AP185" s="31">
        <v>3.3961464516215255E-2</v>
      </c>
      <c r="AQ185" s="31">
        <v>2.5257204158615862E-2</v>
      </c>
      <c r="AR185" s="31">
        <v>2.8812336601777154E-3</v>
      </c>
      <c r="AS185" s="31">
        <v>1.7901734919533292E-2</v>
      </c>
      <c r="AT185" s="31">
        <v>7.032885141516493E-3</v>
      </c>
      <c r="AU185" s="31">
        <v>2.4653764002238815E-2</v>
      </c>
      <c r="AV185" s="31">
        <v>6.1712725811520312E-2</v>
      </c>
      <c r="AW185" s="31">
        <v>0.23010050617722991</v>
      </c>
      <c r="AX185" s="31">
        <v>0.55078293332192751</v>
      </c>
      <c r="AY185" s="31">
        <v>0.46751786274767593</v>
      </c>
      <c r="AZ185" s="51">
        <v>1</v>
      </c>
      <c r="BA185" s="31">
        <v>0.44759649093771181</v>
      </c>
      <c r="BB185" s="31">
        <v>0.4618867667648342</v>
      </c>
      <c r="BC185" s="31">
        <v>0.13324243149692747</v>
      </c>
      <c r="BD185" s="31">
        <v>1.3447853765917308E-2</v>
      </c>
      <c r="BE185" s="31">
        <v>1.3127062399965575E-2</v>
      </c>
      <c r="BF185" s="31">
        <v>8.5136087174545252E-2</v>
      </c>
      <c r="BG185" s="31">
        <v>0.72762264360399764</v>
      </c>
    </row>
    <row r="186" spans="2:59" ht="13.15" x14ac:dyDescent="0.4">
      <c r="B186" s="6" t="s">
        <v>52</v>
      </c>
      <c r="C186" s="31">
        <v>1.2798129507918604E-5</v>
      </c>
      <c r="D186" s="31">
        <v>1.0863401451050795E-4</v>
      </c>
      <c r="E186" s="31">
        <v>9.589854268357385E-3</v>
      </c>
      <c r="F186" s="31">
        <v>1.3498624673677068E-2</v>
      </c>
      <c r="G186" s="31">
        <v>9.3532327617310484E-4</v>
      </c>
      <c r="H186" s="31">
        <v>5.7653892208657668E-3</v>
      </c>
      <c r="I186" s="31">
        <v>8.6548324867771146E-3</v>
      </c>
      <c r="J186" s="31">
        <v>1.6145466803015832E-2</v>
      </c>
      <c r="K186" s="31">
        <v>5.4264906323838104E-2</v>
      </c>
      <c r="L186" s="31">
        <v>4.5110619389978637E-2</v>
      </c>
      <c r="M186" s="31">
        <v>2.2101643627160376E-2</v>
      </c>
      <c r="N186" s="31">
        <v>2.8672410500084632E-2</v>
      </c>
      <c r="O186" s="31">
        <v>6.2106362951645303E-2</v>
      </c>
      <c r="P186" s="31">
        <v>2.6576474501089426E-2</v>
      </c>
      <c r="Q186" s="31">
        <v>3.2434097395079686E-2</v>
      </c>
      <c r="R186" s="31">
        <v>4.7830495048954348E-2</v>
      </c>
      <c r="S186" s="31">
        <v>5.0210052169579203E-2</v>
      </c>
      <c r="T186" s="31">
        <v>2.6608111310319474E-3</v>
      </c>
      <c r="U186" s="31">
        <v>1.299611819760892E-2</v>
      </c>
      <c r="V186" s="31">
        <v>8.4613307694110199E-2</v>
      </c>
      <c r="W186" s="31">
        <v>6.7767056547098733E-2</v>
      </c>
      <c r="X186" s="31">
        <v>2.0628133049466077E-2</v>
      </c>
      <c r="Y186" s="31">
        <v>6.2394008292327122E-2</v>
      </c>
      <c r="Z186" s="31">
        <v>8.7140690588406539E-2</v>
      </c>
      <c r="AA186" s="31">
        <v>3.8535531082578435E-2</v>
      </c>
      <c r="AB186" s="31">
        <v>8.9106623111498778E-2</v>
      </c>
      <c r="AC186" s="31">
        <v>1.5617856588959684E-2</v>
      </c>
      <c r="AD186" s="31">
        <v>1.6653893426872613E-2</v>
      </c>
      <c r="AE186" s="31">
        <v>5.9710329109390232E-2</v>
      </c>
      <c r="AF186" s="31">
        <v>6.2867223294206076E-2</v>
      </c>
      <c r="AG186" s="31">
        <v>1.3055066822611166E-2</v>
      </c>
      <c r="AH186" s="31">
        <v>2.467387825114075E-2</v>
      </c>
      <c r="AI186" s="31">
        <v>8.4565009667408181E-2</v>
      </c>
      <c r="AJ186" s="31">
        <v>5.0064527100406979E-2</v>
      </c>
      <c r="AK186" s="31">
        <v>1.5270900121369122E-2</v>
      </c>
      <c r="AL186" s="31">
        <v>6.1806923904113492E-2</v>
      </c>
      <c r="AM186" s="31">
        <v>5.4053041615327493E-2</v>
      </c>
      <c r="AN186" s="31">
        <v>4.6812637754304831E-2</v>
      </c>
      <c r="AO186" s="31">
        <v>3.5463373513871237E-2</v>
      </c>
      <c r="AP186" s="31">
        <v>8.9520711234051392E-2</v>
      </c>
      <c r="AQ186" s="31">
        <v>6.8628308509143587E-2</v>
      </c>
      <c r="AR186" s="31">
        <v>1.0194226058301484E-2</v>
      </c>
      <c r="AS186" s="31">
        <v>2.3775119158601948E-2</v>
      </c>
      <c r="AT186" s="31">
        <v>1.9858047370769634E-2</v>
      </c>
      <c r="AU186" s="31">
        <v>8.6576109522874742E-3</v>
      </c>
      <c r="AV186" s="31">
        <v>5.5234526170824506E-2</v>
      </c>
      <c r="AW186" s="31">
        <v>0.26429731376876026</v>
      </c>
      <c r="AX186" s="31">
        <v>0.3484685308000966</v>
      </c>
      <c r="AY186" s="31">
        <v>0.34844356096436491</v>
      </c>
      <c r="AZ186" s="31">
        <v>0.44759649093771181</v>
      </c>
      <c r="BA186" s="51">
        <v>1</v>
      </c>
      <c r="BB186" s="31">
        <v>0.25504525557271168</v>
      </c>
      <c r="BC186" s="31">
        <v>0.14598471802830634</v>
      </c>
      <c r="BD186" s="31">
        <v>6.906788063571383E-3</v>
      </c>
      <c r="BE186" s="31">
        <v>7.3684592343662453E-2</v>
      </c>
      <c r="BF186" s="31">
        <v>0.19067101343417944</v>
      </c>
      <c r="BG186" s="31">
        <v>0.61297418458387076</v>
      </c>
    </row>
    <row r="187" spans="2:59" ht="13.15" x14ac:dyDescent="0.4">
      <c r="B187" s="6" t="s">
        <v>53</v>
      </c>
      <c r="C187" s="31">
        <v>4.0698684942217645E-5</v>
      </c>
      <c r="D187" s="31">
        <v>8.2012135301105213E-5</v>
      </c>
      <c r="E187" s="31">
        <v>1.5094291002214707E-2</v>
      </c>
      <c r="F187" s="31">
        <v>4.2957214887848413E-3</v>
      </c>
      <c r="G187" s="31">
        <v>1.1311357608678644E-6</v>
      </c>
      <c r="H187" s="31">
        <v>2.8718347021856982E-3</v>
      </c>
      <c r="I187" s="31">
        <v>9.1863384715080466E-3</v>
      </c>
      <c r="J187" s="31">
        <v>1.1405793186539631E-7</v>
      </c>
      <c r="K187" s="31">
        <v>1.015727158182977E-3</v>
      </c>
      <c r="L187" s="31">
        <v>2.0410639589290078E-4</v>
      </c>
      <c r="M187" s="31">
        <v>1.0272397813834346E-2</v>
      </c>
      <c r="N187" s="31">
        <v>4.2790291956395273E-3</v>
      </c>
      <c r="O187" s="31">
        <v>8.0451981338221425E-3</v>
      </c>
      <c r="P187" s="31">
        <v>2.4324187113749004E-3</v>
      </c>
      <c r="Q187" s="31">
        <v>5.8195024142648289E-3</v>
      </c>
      <c r="R187" s="31">
        <v>4.9877333902608517E-3</v>
      </c>
      <c r="S187" s="31">
        <v>2.8841646633601648E-3</v>
      </c>
      <c r="T187" s="31">
        <v>2.9306468810404262E-5</v>
      </c>
      <c r="U187" s="31">
        <v>4.1556550771304204E-3</v>
      </c>
      <c r="V187" s="31">
        <v>3.9339171205332153E-2</v>
      </c>
      <c r="W187" s="31">
        <v>1.2866179645677409E-2</v>
      </c>
      <c r="X187" s="31">
        <v>2.5182921777223998E-3</v>
      </c>
      <c r="Y187" s="31">
        <v>3.8185443983105895E-2</v>
      </c>
      <c r="Z187" s="31">
        <v>4.3343630571264842E-2</v>
      </c>
      <c r="AA187" s="31">
        <v>3.0731127489610462E-3</v>
      </c>
      <c r="AB187" s="31">
        <v>2.5792149325075651E-2</v>
      </c>
      <c r="AC187" s="31">
        <v>3.4464394699263074E-4</v>
      </c>
      <c r="AD187" s="31">
        <v>3.8883264008619744E-3</v>
      </c>
      <c r="AE187" s="31">
        <v>7.1075153825230974E-3</v>
      </c>
      <c r="AF187" s="31">
        <v>2.3293132286620402E-3</v>
      </c>
      <c r="AG187" s="31">
        <v>2.4603735043274344E-2</v>
      </c>
      <c r="AH187" s="31">
        <v>1.0507727308961545E-2</v>
      </c>
      <c r="AI187" s="31">
        <v>4.9960005495548639E-2</v>
      </c>
      <c r="AJ187" s="31">
        <v>2.19330093268396E-2</v>
      </c>
      <c r="AK187" s="31">
        <v>6.2444116125609972E-4</v>
      </c>
      <c r="AL187" s="31">
        <v>2.4572659508205398E-2</v>
      </c>
      <c r="AM187" s="31">
        <v>3.010060732822937E-3</v>
      </c>
      <c r="AN187" s="31">
        <v>3.8663791696368091E-2</v>
      </c>
      <c r="AO187" s="31">
        <v>1.2808091271221421E-2</v>
      </c>
      <c r="AP187" s="31">
        <v>1.5999171320902915E-2</v>
      </c>
      <c r="AQ187" s="31">
        <v>3.2782556235521405E-2</v>
      </c>
      <c r="AR187" s="31">
        <v>8.7062894465037705E-3</v>
      </c>
      <c r="AS187" s="31">
        <v>3.5198182720618497E-2</v>
      </c>
      <c r="AT187" s="31">
        <v>1.5097870486377701E-3</v>
      </c>
      <c r="AU187" s="31">
        <v>1.9048679089292957E-2</v>
      </c>
      <c r="AV187" s="31">
        <v>3.7375880256674182E-2</v>
      </c>
      <c r="AW187" s="31">
        <v>0.12164392264248933</v>
      </c>
      <c r="AX187" s="31">
        <v>0.44672593486055706</v>
      </c>
      <c r="AY187" s="31">
        <v>0.39841291209389723</v>
      </c>
      <c r="AZ187" s="31">
        <v>0.4618867667648342</v>
      </c>
      <c r="BA187" s="31">
        <v>0.25504525557271168</v>
      </c>
      <c r="BB187" s="51">
        <v>1</v>
      </c>
      <c r="BC187" s="31">
        <v>0.17117128235220405</v>
      </c>
      <c r="BD187" s="31">
        <v>1.7852178074367439E-2</v>
      </c>
      <c r="BE187" s="31">
        <v>6.5815495824416261E-3</v>
      </c>
      <c r="BF187" s="31">
        <v>6.2948158443384014E-2</v>
      </c>
      <c r="BG187" s="31">
        <v>0.59732952626405245</v>
      </c>
    </row>
    <row r="188" spans="2:59" ht="13.15" x14ac:dyDescent="0.4">
      <c r="B188" s="6" t="s">
        <v>54</v>
      </c>
      <c r="C188" s="31">
        <v>2.624559606399692E-3</v>
      </c>
      <c r="D188" s="31">
        <v>5.9163304469922332E-4</v>
      </c>
      <c r="E188" s="31">
        <v>1.4578827431467711E-2</v>
      </c>
      <c r="F188" s="31">
        <v>1.8975949461969813E-4</v>
      </c>
      <c r="G188" s="31">
        <v>5.0747921236531397E-3</v>
      </c>
      <c r="H188" s="31">
        <v>4.2851015327375328E-4</v>
      </c>
      <c r="I188" s="31">
        <v>5.6074187583345862E-4</v>
      </c>
      <c r="J188" s="31">
        <v>9.9859695506347625E-3</v>
      </c>
      <c r="K188" s="31">
        <v>1.4645162737842738E-2</v>
      </c>
      <c r="L188" s="31">
        <v>1.3558833250599523E-2</v>
      </c>
      <c r="M188" s="31">
        <v>2.5387275309136502E-2</v>
      </c>
      <c r="N188" s="31">
        <v>1.2586171659872093E-2</v>
      </c>
      <c r="O188" s="31">
        <v>2.9231699316645174E-3</v>
      </c>
      <c r="P188" s="31">
        <v>1.3893270992680973E-2</v>
      </c>
      <c r="Q188" s="31">
        <v>1.5681013904390119E-2</v>
      </c>
      <c r="R188" s="31">
        <v>3.6114248463956646E-2</v>
      </c>
      <c r="S188" s="31">
        <v>1.6042778175857322E-2</v>
      </c>
      <c r="T188" s="31">
        <v>1.7613966894072327E-5</v>
      </c>
      <c r="U188" s="31">
        <v>9.7916873340506867E-3</v>
      </c>
      <c r="V188" s="31">
        <v>1.5690653325262649E-2</v>
      </c>
      <c r="W188" s="31">
        <v>1.8239607127428632E-2</v>
      </c>
      <c r="X188" s="31">
        <v>1.446057185869726E-4</v>
      </c>
      <c r="Y188" s="31">
        <v>3.3079230532319266E-2</v>
      </c>
      <c r="Z188" s="31">
        <v>2.7371064841516891E-2</v>
      </c>
      <c r="AA188" s="31">
        <v>1.2703945758261606E-2</v>
      </c>
      <c r="AB188" s="31">
        <v>3.5759196526082525E-2</v>
      </c>
      <c r="AC188" s="31">
        <v>1.7496349361221812E-3</v>
      </c>
      <c r="AD188" s="31">
        <v>4.6289322213754142E-3</v>
      </c>
      <c r="AE188" s="31">
        <v>3.4876529813963206E-2</v>
      </c>
      <c r="AF188" s="31">
        <v>3.1210099433085524E-2</v>
      </c>
      <c r="AG188" s="31">
        <v>2.7643957013282826E-2</v>
      </c>
      <c r="AH188" s="31">
        <v>2.472063464207154E-2</v>
      </c>
      <c r="AI188" s="31">
        <v>3.8959602189355493E-2</v>
      </c>
      <c r="AJ188" s="31">
        <v>4.4977699136855349E-2</v>
      </c>
      <c r="AK188" s="31">
        <v>1.1410116797738739E-2</v>
      </c>
      <c r="AL188" s="31">
        <v>1.7961489370728383E-2</v>
      </c>
      <c r="AM188" s="31">
        <v>2.8074416777076758E-2</v>
      </c>
      <c r="AN188" s="31">
        <v>1.0925227644333619E-2</v>
      </c>
      <c r="AO188" s="31">
        <v>2.7190489224253472E-2</v>
      </c>
      <c r="AP188" s="31">
        <v>3.1861667488071344E-2</v>
      </c>
      <c r="AQ188" s="31">
        <v>2.1516388321074099E-2</v>
      </c>
      <c r="AR188" s="31">
        <v>1.8181078672868018E-2</v>
      </c>
      <c r="AS188" s="31">
        <v>6.0112797445385037E-2</v>
      </c>
      <c r="AT188" s="31">
        <v>1.0431460585805045E-2</v>
      </c>
      <c r="AU188" s="31">
        <v>1.9379569705128833E-2</v>
      </c>
      <c r="AV188" s="31">
        <v>4.9530448637975573E-2</v>
      </c>
      <c r="AW188" s="31">
        <v>0.1054267224897627</v>
      </c>
      <c r="AX188" s="31">
        <v>0.16220067591098331</v>
      </c>
      <c r="AY188" s="31">
        <v>0.1205451388165949</v>
      </c>
      <c r="AZ188" s="31">
        <v>0.13324243149692747</v>
      </c>
      <c r="BA188" s="31">
        <v>0.14598471802830634</v>
      </c>
      <c r="BB188" s="31">
        <v>0.17117128235220405</v>
      </c>
      <c r="BC188" s="51">
        <v>1</v>
      </c>
      <c r="BD188" s="31">
        <v>1.715832055541416E-2</v>
      </c>
      <c r="BE188" s="31">
        <v>2.7316746558006165E-2</v>
      </c>
      <c r="BF188" s="31">
        <v>9.0961113273826111E-2</v>
      </c>
      <c r="BG188" s="31">
        <v>0.31031371660105805</v>
      </c>
    </row>
    <row r="189" spans="2:59" ht="13.15" x14ac:dyDescent="0.4">
      <c r="B189" s="6" t="s">
        <v>55</v>
      </c>
      <c r="C189" s="31">
        <v>7.1751373810409588E-4</v>
      </c>
      <c r="D189" s="31">
        <v>2.678859554340047E-3</v>
      </c>
      <c r="E189" s="31">
        <v>1.8339529996534629E-2</v>
      </c>
      <c r="F189" s="31">
        <v>6.027767473065946E-2</v>
      </c>
      <c r="G189" s="31">
        <v>7.5979287936810559E-4</v>
      </c>
      <c r="H189" s="31">
        <v>4.2523761698948512E-3</v>
      </c>
      <c r="I189" s="31">
        <v>7.4451810756916679E-4</v>
      </c>
      <c r="J189" s="31">
        <v>7.9908630358809674E-3</v>
      </c>
      <c r="K189" s="31">
        <v>1.5681950947088412E-4</v>
      </c>
      <c r="L189" s="31">
        <v>1.2106387367601491E-2</v>
      </c>
      <c r="M189" s="31">
        <v>7.915681238141091E-3</v>
      </c>
      <c r="N189" s="31">
        <v>1.1682963752319772E-2</v>
      </c>
      <c r="O189" s="31">
        <v>1.0078602197378433E-3</v>
      </c>
      <c r="P189" s="31">
        <v>3.5174189120135251E-3</v>
      </c>
      <c r="Q189" s="31">
        <v>1.6292893469093832E-2</v>
      </c>
      <c r="R189" s="31">
        <v>9.8805520855528347E-3</v>
      </c>
      <c r="S189" s="31">
        <v>1.4638258111614982E-3</v>
      </c>
      <c r="T189" s="31">
        <v>9.5068309262930344E-3</v>
      </c>
      <c r="U189" s="31">
        <v>5.2580737408223454E-5</v>
      </c>
      <c r="V189" s="31">
        <v>5.2382629978304368E-3</v>
      </c>
      <c r="W189" s="31">
        <v>8.0770959903066295E-3</v>
      </c>
      <c r="X189" s="31">
        <v>5.7216996584236906E-4</v>
      </c>
      <c r="Y189" s="31">
        <v>1.7078847936317289E-2</v>
      </c>
      <c r="Z189" s="31">
        <v>1.1218897563333847E-2</v>
      </c>
      <c r="AA189" s="31">
        <v>1.2742914554148339E-2</v>
      </c>
      <c r="AB189" s="31">
        <v>1.499616632019734E-4</v>
      </c>
      <c r="AC189" s="31">
        <v>1.0393656441374029E-5</v>
      </c>
      <c r="AD189" s="31">
        <v>3.6917325417638821E-3</v>
      </c>
      <c r="AE189" s="31">
        <v>1.6075257297159699E-2</v>
      </c>
      <c r="AF189" s="31">
        <v>2.5684781291980497E-4</v>
      </c>
      <c r="AG189" s="31">
        <v>1.6460346910616612E-3</v>
      </c>
      <c r="AH189" s="31">
        <v>1.8852096831688302E-3</v>
      </c>
      <c r="AI189" s="31">
        <v>2.8666805155790957E-2</v>
      </c>
      <c r="AJ189" s="31">
        <v>1.437090160466215E-2</v>
      </c>
      <c r="AK189" s="31">
        <v>6.437296240361704E-3</v>
      </c>
      <c r="AL189" s="31">
        <v>8.2604120992569739E-4</v>
      </c>
      <c r="AM189" s="31">
        <v>6.2846038251468126E-6</v>
      </c>
      <c r="AN189" s="31">
        <v>1.6715845729496049E-3</v>
      </c>
      <c r="AO189" s="31">
        <v>1.9690263280965382E-3</v>
      </c>
      <c r="AP189" s="31">
        <v>5.2981442872062036E-3</v>
      </c>
      <c r="AQ189" s="31">
        <v>6.7987586993208831E-4</v>
      </c>
      <c r="AR189" s="31">
        <v>3.7517040277459513E-7</v>
      </c>
      <c r="AS189" s="31">
        <v>3.8803101185046608E-4</v>
      </c>
      <c r="AT189" s="31">
        <v>1.8956831781245203E-3</v>
      </c>
      <c r="AU189" s="31">
        <v>1.8055127298949578E-2</v>
      </c>
      <c r="AV189" s="31">
        <v>1.4313335480267076E-2</v>
      </c>
      <c r="AW189" s="31">
        <v>6.0574199286681429E-3</v>
      </c>
      <c r="AX189" s="31">
        <v>8.7097120332164917E-3</v>
      </c>
      <c r="AY189" s="31">
        <v>4.2878431417911417E-3</v>
      </c>
      <c r="AZ189" s="31">
        <v>1.3447853765917308E-2</v>
      </c>
      <c r="BA189" s="31">
        <v>6.906788063571383E-3</v>
      </c>
      <c r="BB189" s="31">
        <v>1.7852178074367439E-2</v>
      </c>
      <c r="BC189" s="31">
        <v>1.715832055541416E-2</v>
      </c>
      <c r="BD189" s="51">
        <v>1</v>
      </c>
      <c r="BE189" s="31">
        <v>1.2652201385273752E-2</v>
      </c>
      <c r="BF189" s="31">
        <v>3.6916468685994261E-3</v>
      </c>
      <c r="BG189" s="31">
        <v>1.8730185101113368E-2</v>
      </c>
    </row>
    <row r="190" spans="2:59" ht="13.15" x14ac:dyDescent="0.4">
      <c r="B190" s="6" t="s">
        <v>56</v>
      </c>
      <c r="C190" s="31">
        <v>7.7758775339374928E-6</v>
      </c>
      <c r="D190" s="31">
        <v>4.6322611447891344E-5</v>
      </c>
      <c r="E190" s="31">
        <v>1.1943776157528581E-3</v>
      </c>
      <c r="F190" s="31">
        <v>0.14798105905899284</v>
      </c>
      <c r="G190" s="31">
        <v>2.0492559763373382E-2</v>
      </c>
      <c r="H190" s="31">
        <v>1.3291595046248897E-3</v>
      </c>
      <c r="I190" s="31">
        <v>7.1327334118444247E-2</v>
      </c>
      <c r="J190" s="31">
        <v>0.13240396996169063</v>
      </c>
      <c r="K190" s="31">
        <v>0.47428684656351094</v>
      </c>
      <c r="L190" s="31">
        <v>0.55119777787224356</v>
      </c>
      <c r="M190" s="31">
        <v>0.39150595211789624</v>
      </c>
      <c r="N190" s="31">
        <v>0.38498182601562431</v>
      </c>
      <c r="O190" s="31">
        <v>0.43318375280076754</v>
      </c>
      <c r="P190" s="31">
        <v>0.51716188181134193</v>
      </c>
      <c r="Q190" s="31">
        <v>0.56226953048724948</v>
      </c>
      <c r="R190" s="31">
        <v>0.61016365962414065</v>
      </c>
      <c r="S190" s="31">
        <v>0.54051116696298429</v>
      </c>
      <c r="T190" s="31">
        <v>0.25636864565540601</v>
      </c>
      <c r="U190" s="31">
        <v>1.519043639764309E-2</v>
      </c>
      <c r="V190" s="31">
        <v>6.8510286966215625E-2</v>
      </c>
      <c r="W190" s="31">
        <v>0.16482390188137683</v>
      </c>
      <c r="X190" s="31">
        <v>4.6347336190197042E-2</v>
      </c>
      <c r="Y190" s="31">
        <v>0.11132177663080324</v>
      </c>
      <c r="Z190" s="31">
        <v>6.6167435019188536E-2</v>
      </c>
      <c r="AA190" s="31">
        <v>0.17697578199001096</v>
      </c>
      <c r="AB190" s="31">
        <v>0.10119605937855491</v>
      </c>
      <c r="AC190" s="31">
        <v>5.8914029820203847E-3</v>
      </c>
      <c r="AD190" s="31">
        <v>2.0919909400150229E-2</v>
      </c>
      <c r="AE190" s="31">
        <v>6.4746017572805709E-2</v>
      </c>
      <c r="AF190" s="31">
        <v>0.16671466726577169</v>
      </c>
      <c r="AG190" s="31">
        <v>3.8083502791879685E-2</v>
      </c>
      <c r="AH190" s="31">
        <v>7.3282655902651136E-2</v>
      </c>
      <c r="AI190" s="31">
        <v>1.5233849367660769E-2</v>
      </c>
      <c r="AJ190" s="31">
        <v>3.1276364503503115E-2</v>
      </c>
      <c r="AK190" s="31">
        <v>9.7905863536529192E-2</v>
      </c>
      <c r="AL190" s="31">
        <v>5.3211462669789267E-2</v>
      </c>
      <c r="AM190" s="31">
        <v>0.18635829429809608</v>
      </c>
      <c r="AN190" s="31">
        <v>7.3115647131031039E-2</v>
      </c>
      <c r="AO190" s="31">
        <v>4.7501864482264585E-3</v>
      </c>
      <c r="AP190" s="31">
        <v>7.3313712156049968E-2</v>
      </c>
      <c r="AQ190" s="31">
        <v>0.11425833853927883</v>
      </c>
      <c r="AR190" s="31">
        <v>3.196351429928216E-2</v>
      </c>
      <c r="AS190" s="31">
        <v>5.9593180415542187E-2</v>
      </c>
      <c r="AT190" s="31">
        <v>3.6222721394416867E-2</v>
      </c>
      <c r="AU190" s="31">
        <v>2.1797348266600111E-2</v>
      </c>
      <c r="AV190" s="31">
        <v>1.1619436829288236E-2</v>
      </c>
      <c r="AW190" s="31">
        <v>2.1825020563554908E-2</v>
      </c>
      <c r="AX190" s="31">
        <v>3.2890074682829146E-2</v>
      </c>
      <c r="AY190" s="31">
        <v>2.4144427086208776E-2</v>
      </c>
      <c r="AZ190" s="31">
        <v>1.3127062399965575E-2</v>
      </c>
      <c r="BA190" s="31">
        <v>7.3684592343662453E-2</v>
      </c>
      <c r="BB190" s="31">
        <v>6.5815495824416261E-3</v>
      </c>
      <c r="BC190" s="31">
        <v>2.7316746558006165E-2</v>
      </c>
      <c r="BD190" s="31">
        <v>1.2652201385273752E-2</v>
      </c>
      <c r="BE190" s="51">
        <v>1</v>
      </c>
      <c r="BF190" s="31">
        <v>0.28111048933231964</v>
      </c>
      <c r="BG190" s="31">
        <v>4.3478122217596789E-2</v>
      </c>
    </row>
    <row r="191" spans="2:59" ht="13.15" x14ac:dyDescent="0.4">
      <c r="B191" s="6" t="s">
        <v>57</v>
      </c>
      <c r="C191" s="31">
        <v>8.0850094554862115E-4</v>
      </c>
      <c r="D191" s="31">
        <v>5.8384746992495924E-5</v>
      </c>
      <c r="E191" s="31">
        <v>7.9149521894155653E-4</v>
      </c>
      <c r="F191" s="31">
        <v>4.4101679441338817E-2</v>
      </c>
      <c r="G191" s="31">
        <v>5.1411837567022639E-3</v>
      </c>
      <c r="H191" s="31">
        <v>1.348966971687784E-4</v>
      </c>
      <c r="I191" s="31">
        <v>3.8424781892303736E-2</v>
      </c>
      <c r="J191" s="31">
        <v>0.18601348431040343</v>
      </c>
      <c r="K191" s="31">
        <v>0.182360587765176</v>
      </c>
      <c r="L191" s="31">
        <v>0.1545019527915597</v>
      </c>
      <c r="M191" s="31">
        <v>7.3096013867050544E-2</v>
      </c>
      <c r="N191" s="31">
        <v>0.11551421033215278</v>
      </c>
      <c r="O191" s="31">
        <v>0.16205686953949555</v>
      </c>
      <c r="P191" s="31">
        <v>0.10546175169693481</v>
      </c>
      <c r="Q191" s="31">
        <v>0.15412433494300901</v>
      </c>
      <c r="R191" s="31">
        <v>0.12681091471487715</v>
      </c>
      <c r="S191" s="31">
        <v>0.22849753198422668</v>
      </c>
      <c r="T191" s="31">
        <v>5.7271838055869884E-2</v>
      </c>
      <c r="U191" s="31">
        <v>3.0823939733730776E-2</v>
      </c>
      <c r="V191" s="31">
        <v>0.26954313520142298</v>
      </c>
      <c r="W191" s="31">
        <v>0.3704691614036652</v>
      </c>
      <c r="X191" s="31">
        <v>0.16880337962334441</v>
      </c>
      <c r="Y191" s="31">
        <v>0.29307219377601118</v>
      </c>
      <c r="Z191" s="31">
        <v>0.28702469507165318</v>
      </c>
      <c r="AA191" s="31">
        <v>0.31796731802613248</v>
      </c>
      <c r="AB191" s="31">
        <v>0.29767299477163517</v>
      </c>
      <c r="AC191" s="31">
        <v>9.7309086243625276E-2</v>
      </c>
      <c r="AD191" s="31">
        <v>0.11269999364629311</v>
      </c>
      <c r="AE191" s="31">
        <v>0.23011500677199886</v>
      </c>
      <c r="AF191" s="31">
        <v>0.32489766554385147</v>
      </c>
      <c r="AG191" s="31">
        <v>0.12054991309068142</v>
      </c>
      <c r="AH191" s="31">
        <v>0.22703514859211021</v>
      </c>
      <c r="AI191" s="31">
        <v>0.22472367143377539</v>
      </c>
      <c r="AJ191" s="31">
        <v>0.27517857814293128</v>
      </c>
      <c r="AK191" s="31">
        <v>0.26240133448143454</v>
      </c>
      <c r="AL191" s="31">
        <v>0.30583529969072909</v>
      </c>
      <c r="AM191" s="31">
        <v>0.40874350482835919</v>
      </c>
      <c r="AN191" s="31">
        <v>0.28734321560305354</v>
      </c>
      <c r="AO191" s="31">
        <v>0.17268121865306624</v>
      </c>
      <c r="AP191" s="31">
        <v>0.25216162480056159</v>
      </c>
      <c r="AQ191" s="31">
        <v>0.321281790966229</v>
      </c>
      <c r="AR191" s="31">
        <v>0.15145312774828421</v>
      </c>
      <c r="AS191" s="31">
        <v>0.10847458022939778</v>
      </c>
      <c r="AT191" s="31">
        <v>0.13853302389522235</v>
      </c>
      <c r="AU191" s="31">
        <v>1.8052224241101495E-2</v>
      </c>
      <c r="AV191" s="31">
        <v>0.13731653694702067</v>
      </c>
      <c r="AW191" s="31">
        <v>0.18196624911528683</v>
      </c>
      <c r="AX191" s="31">
        <v>0.12029347613502907</v>
      </c>
      <c r="AY191" s="31">
        <v>0.11436947177709314</v>
      </c>
      <c r="AZ191" s="31">
        <v>8.5136087174545252E-2</v>
      </c>
      <c r="BA191" s="31">
        <v>0.19067101343417944</v>
      </c>
      <c r="BB191" s="31">
        <v>6.2948158443384014E-2</v>
      </c>
      <c r="BC191" s="31">
        <v>9.0961113273826111E-2</v>
      </c>
      <c r="BD191" s="31">
        <v>3.6916468685994261E-3</v>
      </c>
      <c r="BE191" s="31">
        <v>0.28111048933231964</v>
      </c>
      <c r="BF191" s="51">
        <v>1</v>
      </c>
      <c r="BG191" s="31">
        <v>0.22207169107642452</v>
      </c>
    </row>
    <row r="192" spans="2:59" ht="13.5" thickBot="1" x14ac:dyDescent="0.45">
      <c r="B192" s="10" t="s">
        <v>143</v>
      </c>
      <c r="C192" s="34">
        <v>2.5428569993972733E-3</v>
      </c>
      <c r="D192" s="34">
        <v>2.5950044387329551E-3</v>
      </c>
      <c r="E192" s="34">
        <v>2.1735742126830059E-2</v>
      </c>
      <c r="F192" s="34">
        <v>1.4578053818971345E-3</v>
      </c>
      <c r="G192" s="34">
        <v>1.0064153047345265E-3</v>
      </c>
      <c r="H192" s="34">
        <v>3.1222387003248175E-4</v>
      </c>
      <c r="I192" s="34">
        <v>2.0587909884783456E-2</v>
      </c>
      <c r="J192" s="34">
        <v>1.8420805398589025E-2</v>
      </c>
      <c r="K192" s="34">
        <v>5.0131120718680894E-2</v>
      </c>
      <c r="L192" s="34">
        <v>2.4120192605174614E-2</v>
      </c>
      <c r="M192" s="34">
        <v>8.5740699695636725E-3</v>
      </c>
      <c r="N192" s="34">
        <v>2.5630539226735687E-2</v>
      </c>
      <c r="O192" s="34">
        <v>5.0041143271358793E-2</v>
      </c>
      <c r="P192" s="34">
        <v>1.1682762955312681E-2</v>
      </c>
      <c r="Q192" s="34">
        <v>1.4346695707557162E-2</v>
      </c>
      <c r="R192" s="34">
        <v>2.7560989960586067E-2</v>
      </c>
      <c r="S192" s="34">
        <v>2.3563230580114815E-2</v>
      </c>
      <c r="T192" s="34">
        <v>5.8223594913053248E-4</v>
      </c>
      <c r="U192" s="34">
        <v>1.1455671472633863E-2</v>
      </c>
      <c r="V192" s="34">
        <v>7.9175500376753E-2</v>
      </c>
      <c r="W192" s="34">
        <v>6.3850891125482617E-2</v>
      </c>
      <c r="X192" s="34">
        <v>1.097164396879418E-2</v>
      </c>
      <c r="Y192" s="34">
        <v>0.10587717492589757</v>
      </c>
      <c r="Z192" s="34">
        <v>0.12920037109287</v>
      </c>
      <c r="AA192" s="34">
        <v>3.5556017882710345E-2</v>
      </c>
      <c r="AB192" s="34">
        <v>8.3758636310826085E-2</v>
      </c>
      <c r="AC192" s="34">
        <v>7.7067435490725368E-3</v>
      </c>
      <c r="AD192" s="34">
        <v>1.5479628867122473E-2</v>
      </c>
      <c r="AE192" s="34">
        <v>6.7291316263185977E-2</v>
      </c>
      <c r="AF192" s="34">
        <v>4.6987623860699143E-2</v>
      </c>
      <c r="AG192" s="34">
        <v>4.1655071013788895E-2</v>
      </c>
      <c r="AH192" s="34">
        <v>3.3789618327691583E-2</v>
      </c>
      <c r="AI192" s="34">
        <v>0.11287158014480526</v>
      </c>
      <c r="AJ192" s="34">
        <v>9.0045968718162908E-2</v>
      </c>
      <c r="AK192" s="34">
        <v>1.171802229092571E-2</v>
      </c>
      <c r="AL192" s="34">
        <v>7.3115803808339624E-2</v>
      </c>
      <c r="AM192" s="34">
        <v>5.3272218408425213E-2</v>
      </c>
      <c r="AN192" s="34">
        <v>6.6298051275323566E-2</v>
      </c>
      <c r="AO192" s="34">
        <v>4.4053018459048063E-2</v>
      </c>
      <c r="AP192" s="34">
        <v>7.0195482213501165E-2</v>
      </c>
      <c r="AQ192" s="34">
        <v>7.8939420249921774E-2</v>
      </c>
      <c r="AR192" s="34">
        <v>1.5001521592503585E-2</v>
      </c>
      <c r="AS192" s="34">
        <v>5.4767219335572645E-2</v>
      </c>
      <c r="AT192" s="34">
        <v>3.1750492242580419E-2</v>
      </c>
      <c r="AU192" s="34">
        <v>4.7435269788476286E-2</v>
      </c>
      <c r="AV192" s="34">
        <v>0.21640225783409278</v>
      </c>
      <c r="AW192" s="34">
        <v>0.478402444634076</v>
      </c>
      <c r="AX192" s="34">
        <v>0.72936294216956044</v>
      </c>
      <c r="AY192" s="34">
        <v>0.65011029929244291</v>
      </c>
      <c r="AZ192" s="34">
        <v>0.72762264360399764</v>
      </c>
      <c r="BA192" s="34">
        <v>0.61297418458387076</v>
      </c>
      <c r="BB192" s="34">
        <v>0.59732952626405245</v>
      </c>
      <c r="BC192" s="34">
        <v>0.31031371660105805</v>
      </c>
      <c r="BD192" s="34">
        <v>1.8730185101113368E-2</v>
      </c>
      <c r="BE192" s="34">
        <v>4.3478122217596789E-2</v>
      </c>
      <c r="BF192" s="34">
        <v>0.22207169107642452</v>
      </c>
      <c r="BG192" s="52">
        <v>1</v>
      </c>
    </row>
  </sheetData>
  <conditionalFormatting sqref="C74:BG129">
    <cfRule type="cellIs" dxfId="1" priority="1" operator="notBetween">
      <formula>-0.25</formula>
      <formula>0.25</formula>
    </cfRule>
    <cfRule type="colorScale" priority="2">
      <colorScale>
        <cfvo type="num" val="-1"/>
        <cfvo type="num" val="0"/>
        <cfvo type="num" val="1"/>
        <color rgb="FFF8696B"/>
        <color theme="0"/>
        <color rgb="FF63BE7B"/>
      </colorScale>
    </cfRule>
  </conditionalFormatting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473" r:id="rId3" name="DD340198">
              <controlPr defaultSize="0" autoFill="0" autoPict="0" macro="[0]!GoToResultsNew1409201814253928">
                <anchor moveWithCells="1">
                  <from>
                    <xdr:col>0</xdr:col>
                    <xdr:colOff>342900</xdr:colOff>
                    <xdr:row>4</xdr:row>
                    <xdr:rowOff>428625</xdr:rowOff>
                  </from>
                  <to>
                    <xdr:col>1</xdr:col>
                    <xdr:colOff>1938338</xdr:colOff>
                    <xdr:row>6</xdr:row>
                    <xdr:rowOff>23813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7">
    <tabColor rgb="FF007800"/>
  </sheetPr>
  <dimension ref="B1:J127"/>
  <sheetViews>
    <sheetView topLeftCell="A25" zoomScaleNormal="100" workbookViewId="0">
      <selection activeCell="B30" sqref="B30:J31"/>
    </sheetView>
  </sheetViews>
  <sheetFormatPr defaultRowHeight="12.75" x14ac:dyDescent="0.35"/>
  <cols>
    <col min="1" max="1" width="4.86328125" customWidth="1"/>
    <col min="2" max="2" width="9.06640625" customWidth="1"/>
  </cols>
  <sheetData>
    <row r="1" spans="2:5" x14ac:dyDescent="0.35">
      <c r="B1" t="s">
        <v>324</v>
      </c>
    </row>
    <row r="2" spans="2:5" x14ac:dyDescent="0.35">
      <c r="B2" t="s">
        <v>60</v>
      </c>
    </row>
    <row r="3" spans="2:5" x14ac:dyDescent="0.35">
      <c r="B3" t="s">
        <v>322</v>
      </c>
    </row>
    <row r="4" spans="2:5" x14ac:dyDescent="0.35">
      <c r="B4" t="s">
        <v>285</v>
      </c>
    </row>
    <row r="5" spans="2:5" ht="34.25" customHeight="1" x14ac:dyDescent="0.35"/>
    <row r="6" spans="2:5" ht="14.1" customHeight="1" x14ac:dyDescent="0.35"/>
    <row r="9" spans="2:5" ht="13.15" x14ac:dyDescent="0.4">
      <c r="B9" s="5" t="s">
        <v>227</v>
      </c>
    </row>
    <row r="11" spans="2:5" x14ac:dyDescent="0.35">
      <c r="B11" s="4" t="s">
        <v>228</v>
      </c>
    </row>
    <row r="12" spans="2:5" ht="13.15" thickBot="1" x14ac:dyDescent="0.4"/>
    <row r="13" spans="2:5" x14ac:dyDescent="0.35">
      <c r="B13" s="7"/>
      <c r="C13" s="8" t="s">
        <v>139</v>
      </c>
      <c r="D13" s="8" t="s">
        <v>140</v>
      </c>
      <c r="E13" s="8" t="s">
        <v>141</v>
      </c>
    </row>
    <row r="14" spans="2:5" x14ac:dyDescent="0.35">
      <c r="B14" s="9" t="s">
        <v>103</v>
      </c>
      <c r="C14" s="11">
        <v>18</v>
      </c>
      <c r="D14" s="11">
        <v>71</v>
      </c>
      <c r="E14" s="11">
        <v>39</v>
      </c>
    </row>
    <row r="15" spans="2:5" x14ac:dyDescent="0.35">
      <c r="B15" s="6" t="s">
        <v>104</v>
      </c>
      <c r="C15" s="23">
        <v>16</v>
      </c>
      <c r="D15" s="23">
        <v>86</v>
      </c>
      <c r="E15" s="23">
        <v>60</v>
      </c>
    </row>
    <row r="16" spans="2:5" ht="13.15" thickBot="1" x14ac:dyDescent="0.4">
      <c r="B16" s="10" t="s">
        <v>105</v>
      </c>
      <c r="C16" s="12">
        <v>7</v>
      </c>
      <c r="D16" s="12">
        <v>61</v>
      </c>
      <c r="E16" s="12">
        <v>65</v>
      </c>
    </row>
    <row r="19" spans="2:10" x14ac:dyDescent="0.35">
      <c r="B19" s="4" t="s">
        <v>229</v>
      </c>
    </row>
    <row r="20" spans="2:10" ht="13.15" thickBot="1" x14ac:dyDescent="0.4"/>
    <row r="21" spans="2:10" x14ac:dyDescent="0.35">
      <c r="B21" s="13" t="s">
        <v>61</v>
      </c>
      <c r="C21" s="15">
        <v>12.410831473732742</v>
      </c>
    </row>
    <row r="22" spans="2:10" x14ac:dyDescent="0.35">
      <c r="B22" t="s">
        <v>62</v>
      </c>
      <c r="C22" s="16">
        <v>9.4877290367837102</v>
      </c>
    </row>
    <row r="23" spans="2:10" x14ac:dyDescent="0.35">
      <c r="B23" t="s">
        <v>63</v>
      </c>
      <c r="C23" s="17">
        <v>4</v>
      </c>
    </row>
    <row r="24" spans="2:10" x14ac:dyDescent="0.35">
      <c r="B24" t="s">
        <v>64</v>
      </c>
      <c r="C24" s="16">
        <v>1.4543911770963007E-2</v>
      </c>
    </row>
    <row r="25" spans="2:10" ht="13.15" thickBot="1" x14ac:dyDescent="0.4">
      <c r="B25" s="14" t="s">
        <v>65</v>
      </c>
      <c r="C25" s="18">
        <v>0.05</v>
      </c>
    </row>
    <row r="27" spans="2:10" x14ac:dyDescent="0.35">
      <c r="B27" s="4" t="s">
        <v>66</v>
      </c>
    </row>
    <row r="28" spans="2:10" x14ac:dyDescent="0.35">
      <c r="B28" s="4" t="s">
        <v>67</v>
      </c>
    </row>
    <row r="29" spans="2:10" x14ac:dyDescent="0.35">
      <c r="B29" s="4" t="s">
        <v>68</v>
      </c>
    </row>
    <row r="30" spans="2:10" ht="12.85" customHeight="1" x14ac:dyDescent="0.35">
      <c r="B30" s="58" t="s">
        <v>101</v>
      </c>
      <c r="C30" s="58"/>
      <c r="D30" s="58"/>
      <c r="E30" s="58"/>
      <c r="F30" s="58"/>
      <c r="G30" s="58"/>
      <c r="H30" s="58"/>
      <c r="I30" s="58"/>
      <c r="J30" s="58"/>
    </row>
    <row r="31" spans="2:10" x14ac:dyDescent="0.35">
      <c r="B31" s="58"/>
      <c r="C31" s="58"/>
      <c r="D31" s="58"/>
      <c r="E31" s="58"/>
      <c r="F31" s="58"/>
      <c r="G31" s="58"/>
      <c r="H31" s="58"/>
      <c r="I31" s="58"/>
      <c r="J31" s="58"/>
    </row>
    <row r="32" spans="2:10" x14ac:dyDescent="0.35">
      <c r="B32" s="4" t="s">
        <v>323</v>
      </c>
    </row>
    <row r="35" spans="2:6" x14ac:dyDescent="0.35">
      <c r="B35" s="4" t="s">
        <v>230</v>
      </c>
    </row>
    <row r="36" spans="2:6" ht="13.15" thickBot="1" x14ac:dyDescent="0.4"/>
    <row r="37" spans="2:6" x14ac:dyDescent="0.35">
      <c r="B37" s="7"/>
      <c r="C37" s="8" t="s">
        <v>139</v>
      </c>
      <c r="D37" s="8" t="s">
        <v>140</v>
      </c>
      <c r="E37" s="8" t="s">
        <v>141</v>
      </c>
    </row>
    <row r="38" spans="2:6" ht="13.15" x14ac:dyDescent="0.4">
      <c r="B38" s="9" t="s">
        <v>103</v>
      </c>
      <c r="C38" s="20" t="s">
        <v>69</v>
      </c>
      <c r="D38" s="20" t="s">
        <v>69</v>
      </c>
      <c r="E38" s="40" t="s">
        <v>70</v>
      </c>
    </row>
    <row r="39" spans="2:6" x14ac:dyDescent="0.35">
      <c r="B39" s="6" t="s">
        <v>104</v>
      </c>
      <c r="C39" s="38" t="s">
        <v>69</v>
      </c>
      <c r="D39" s="38" t="s">
        <v>69</v>
      </c>
      <c r="E39" s="38" t="s">
        <v>70</v>
      </c>
    </row>
    <row r="40" spans="2:6" ht="13.5" thickBot="1" x14ac:dyDescent="0.45">
      <c r="B40" s="10" t="s">
        <v>105</v>
      </c>
      <c r="C40" s="37" t="s">
        <v>70</v>
      </c>
      <c r="D40" s="21" t="s">
        <v>70</v>
      </c>
      <c r="E40" s="37" t="s">
        <v>69</v>
      </c>
    </row>
    <row r="41" spans="2:6" x14ac:dyDescent="0.35">
      <c r="B41" s="22" t="s">
        <v>71</v>
      </c>
    </row>
    <row r="44" spans="2:6" x14ac:dyDescent="0.35">
      <c r="B44" s="4" t="s">
        <v>231</v>
      </c>
    </row>
    <row r="45" spans="2:6" ht="13.15" thickBot="1" x14ac:dyDescent="0.4"/>
    <row r="46" spans="2:6" x14ac:dyDescent="0.35">
      <c r="B46" s="7"/>
      <c r="C46" s="8" t="s">
        <v>139</v>
      </c>
      <c r="D46" s="8" t="s">
        <v>140</v>
      </c>
      <c r="E46" s="8" t="s">
        <v>141</v>
      </c>
      <c r="F46" s="26" t="s">
        <v>72</v>
      </c>
    </row>
    <row r="47" spans="2:6" x14ac:dyDescent="0.35">
      <c r="B47" s="9" t="s">
        <v>103</v>
      </c>
      <c r="C47" s="11">
        <v>18</v>
      </c>
      <c r="D47" s="11">
        <v>71</v>
      </c>
      <c r="E47" s="11">
        <v>39</v>
      </c>
      <c r="F47" s="27">
        <v>128</v>
      </c>
    </row>
    <row r="48" spans="2:6" x14ac:dyDescent="0.35">
      <c r="B48" s="6" t="s">
        <v>104</v>
      </c>
      <c r="C48" s="23">
        <v>16</v>
      </c>
      <c r="D48" s="23">
        <v>86</v>
      </c>
      <c r="E48" s="23">
        <v>60</v>
      </c>
      <c r="F48" s="28">
        <v>162</v>
      </c>
    </row>
    <row r="49" spans="2:6" x14ac:dyDescent="0.35">
      <c r="B49" s="6" t="s">
        <v>105</v>
      </c>
      <c r="C49" s="23">
        <v>7</v>
      </c>
      <c r="D49" s="23">
        <v>61</v>
      </c>
      <c r="E49" s="23">
        <v>65</v>
      </c>
      <c r="F49" s="28">
        <v>133</v>
      </c>
    </row>
    <row r="50" spans="2:6" ht="13.15" thickBot="1" x14ac:dyDescent="0.4">
      <c r="B50" s="24" t="s">
        <v>72</v>
      </c>
      <c r="C50" s="25">
        <v>41</v>
      </c>
      <c r="D50" s="25">
        <v>218</v>
      </c>
      <c r="E50" s="25">
        <v>164</v>
      </c>
      <c r="F50" s="29">
        <v>423</v>
      </c>
    </row>
    <row r="53" spans="2:6" x14ac:dyDescent="0.35">
      <c r="B53" s="4" t="s">
        <v>232</v>
      </c>
    </row>
    <row r="54" spans="2:6" ht="13.15" thickBot="1" x14ac:dyDescent="0.4"/>
    <row r="55" spans="2:6" x14ac:dyDescent="0.35">
      <c r="B55" s="7"/>
      <c r="C55" s="8" t="s">
        <v>139</v>
      </c>
      <c r="D55" s="8" t="s">
        <v>140</v>
      </c>
      <c r="E55" s="8" t="s">
        <v>141</v>
      </c>
      <c r="F55" s="26" t="s">
        <v>72</v>
      </c>
    </row>
    <row r="56" spans="2:6" x14ac:dyDescent="0.35">
      <c r="B56" s="9" t="s">
        <v>103</v>
      </c>
      <c r="C56" s="30">
        <v>12.40661938534279</v>
      </c>
      <c r="D56" s="30">
        <v>65.966903073286048</v>
      </c>
      <c r="E56" s="30">
        <v>49.626477541371159</v>
      </c>
      <c r="F56" s="32">
        <v>128</v>
      </c>
    </row>
    <row r="57" spans="2:6" x14ac:dyDescent="0.35">
      <c r="B57" s="6" t="s">
        <v>104</v>
      </c>
      <c r="C57" s="31">
        <v>15.702127659574469</v>
      </c>
      <c r="D57" s="31">
        <v>83.489361702127653</v>
      </c>
      <c r="E57" s="31">
        <v>62.808510638297875</v>
      </c>
      <c r="F57" s="33">
        <v>162</v>
      </c>
    </row>
    <row r="58" spans="2:6" x14ac:dyDescent="0.35">
      <c r="B58" s="6" t="s">
        <v>105</v>
      </c>
      <c r="C58" s="31">
        <v>12.891252955082741</v>
      </c>
      <c r="D58" s="31">
        <v>68.543735224586285</v>
      </c>
      <c r="E58" s="31">
        <v>51.565011820330966</v>
      </c>
      <c r="F58" s="33">
        <v>133</v>
      </c>
    </row>
    <row r="59" spans="2:6" ht="13.15" thickBot="1" x14ac:dyDescent="0.4">
      <c r="B59" s="24" t="s">
        <v>72</v>
      </c>
      <c r="C59" s="25">
        <v>41</v>
      </c>
      <c r="D59" s="25">
        <v>218</v>
      </c>
      <c r="E59" s="25">
        <v>164</v>
      </c>
      <c r="F59" s="29">
        <v>423</v>
      </c>
    </row>
    <row r="62" spans="2:6" x14ac:dyDescent="0.35">
      <c r="B62" s="4" t="s">
        <v>233</v>
      </c>
    </row>
    <row r="63" spans="2:6" ht="13.15" thickBot="1" x14ac:dyDescent="0.4"/>
    <row r="64" spans="2:6" x14ac:dyDescent="0.35">
      <c r="B64" s="7"/>
      <c r="C64" s="8" t="s">
        <v>139</v>
      </c>
      <c r="D64" s="8" t="s">
        <v>140</v>
      </c>
      <c r="E64" s="8" t="s">
        <v>141</v>
      </c>
      <c r="F64" s="26" t="s">
        <v>72</v>
      </c>
    </row>
    <row r="65" spans="2:6" x14ac:dyDescent="0.35">
      <c r="B65" s="9" t="s">
        <v>103</v>
      </c>
      <c r="C65" s="30">
        <v>14.0625</v>
      </c>
      <c r="D65" s="30">
        <v>55.46875</v>
      </c>
      <c r="E65" s="30">
        <v>30.46875</v>
      </c>
      <c r="F65" s="32">
        <v>100</v>
      </c>
    </row>
    <row r="66" spans="2:6" x14ac:dyDescent="0.35">
      <c r="B66" s="6" t="s">
        <v>104</v>
      </c>
      <c r="C66" s="31">
        <v>9.8765432098765427</v>
      </c>
      <c r="D66" s="31">
        <v>53.086419753086425</v>
      </c>
      <c r="E66" s="31">
        <v>37.037037037037038</v>
      </c>
      <c r="F66" s="33">
        <v>100</v>
      </c>
    </row>
    <row r="67" spans="2:6" x14ac:dyDescent="0.35">
      <c r="B67" s="6" t="s">
        <v>105</v>
      </c>
      <c r="C67" s="31">
        <v>5.2631578947368416</v>
      </c>
      <c r="D67" s="31">
        <v>45.864661654135332</v>
      </c>
      <c r="E67" s="31">
        <v>48.872180451127818</v>
      </c>
      <c r="F67" s="33">
        <v>100</v>
      </c>
    </row>
    <row r="68" spans="2:6" ht="13.15" thickBot="1" x14ac:dyDescent="0.4">
      <c r="B68" s="24" t="s">
        <v>72</v>
      </c>
      <c r="C68" s="25">
        <v>9.6926713947990546</v>
      </c>
      <c r="D68" s="25">
        <v>51.536643026004725</v>
      </c>
      <c r="E68" s="25">
        <v>38.770685579196218</v>
      </c>
      <c r="F68" s="29">
        <v>100</v>
      </c>
    </row>
    <row r="71" spans="2:6" x14ac:dyDescent="0.35">
      <c r="B71" s="4" t="s">
        <v>234</v>
      </c>
    </row>
    <row r="72" spans="2:6" ht="13.15" thickBot="1" x14ac:dyDescent="0.4"/>
    <row r="73" spans="2:6" x14ac:dyDescent="0.35">
      <c r="B73" s="7"/>
      <c r="C73" s="8" t="s">
        <v>139</v>
      </c>
      <c r="D73" s="8" t="s">
        <v>140</v>
      </c>
      <c r="E73" s="8" t="s">
        <v>141</v>
      </c>
      <c r="F73" s="26" t="s">
        <v>72</v>
      </c>
    </row>
    <row r="74" spans="2:6" x14ac:dyDescent="0.35">
      <c r="B74" s="9" t="s">
        <v>103</v>
      </c>
      <c r="C74" s="30">
        <v>43.902439024390247</v>
      </c>
      <c r="D74" s="30">
        <v>32.568807339449542</v>
      </c>
      <c r="E74" s="30">
        <v>23.780487804878049</v>
      </c>
      <c r="F74" s="32">
        <v>30.260047281323878</v>
      </c>
    </row>
    <row r="75" spans="2:6" x14ac:dyDescent="0.35">
      <c r="B75" s="6" t="s">
        <v>104</v>
      </c>
      <c r="C75" s="31">
        <v>39.024390243902438</v>
      </c>
      <c r="D75" s="31">
        <v>39.449541284403672</v>
      </c>
      <c r="E75" s="31">
        <v>36.585365853658537</v>
      </c>
      <c r="F75" s="33">
        <v>38.297872340425535</v>
      </c>
    </row>
    <row r="76" spans="2:6" x14ac:dyDescent="0.35">
      <c r="B76" s="6" t="s">
        <v>105</v>
      </c>
      <c r="C76" s="31">
        <v>17.073170731707318</v>
      </c>
      <c r="D76" s="31">
        <v>27.981651376146786</v>
      </c>
      <c r="E76" s="31">
        <v>39.634146341463413</v>
      </c>
      <c r="F76" s="33">
        <v>31.442080378250591</v>
      </c>
    </row>
    <row r="77" spans="2:6" ht="13.15" thickBot="1" x14ac:dyDescent="0.4">
      <c r="B77" s="24" t="s">
        <v>72</v>
      </c>
      <c r="C77" s="25">
        <v>100</v>
      </c>
      <c r="D77" s="25">
        <v>100</v>
      </c>
      <c r="E77" s="25">
        <v>100</v>
      </c>
      <c r="F77" s="29">
        <v>100</v>
      </c>
    </row>
    <row r="80" spans="2:6" x14ac:dyDescent="0.35">
      <c r="B80" s="4" t="s">
        <v>235</v>
      </c>
    </row>
    <row r="81" spans="2:6" ht="13.15" thickBot="1" x14ac:dyDescent="0.4"/>
    <row r="82" spans="2:6" x14ac:dyDescent="0.35">
      <c r="B82" s="7"/>
      <c r="C82" s="8" t="s">
        <v>139</v>
      </c>
      <c r="D82" s="8" t="s">
        <v>140</v>
      </c>
      <c r="E82" s="8" t="s">
        <v>141</v>
      </c>
      <c r="F82" s="26" t="s">
        <v>72</v>
      </c>
    </row>
    <row r="83" spans="2:6" x14ac:dyDescent="0.35">
      <c r="B83" s="9" t="s">
        <v>103</v>
      </c>
      <c r="C83" s="30">
        <v>4.2553191489361701</v>
      </c>
      <c r="D83" s="30">
        <v>16.784869976359339</v>
      </c>
      <c r="E83" s="30">
        <v>9.2198581560283674</v>
      </c>
      <c r="F83" s="32">
        <v>30.260047281323878</v>
      </c>
    </row>
    <row r="84" spans="2:6" x14ac:dyDescent="0.35">
      <c r="B84" s="6" t="s">
        <v>104</v>
      </c>
      <c r="C84" s="31">
        <v>3.7825059101654848</v>
      </c>
      <c r="D84" s="31">
        <v>20.33096926713948</v>
      </c>
      <c r="E84" s="31">
        <v>14.184397163120568</v>
      </c>
      <c r="F84" s="33">
        <v>38.297872340425535</v>
      </c>
    </row>
    <row r="85" spans="2:6" x14ac:dyDescent="0.35">
      <c r="B85" s="6" t="s">
        <v>105</v>
      </c>
      <c r="C85" s="31">
        <v>1.6548463356973995</v>
      </c>
      <c r="D85" s="31">
        <v>14.420803782505912</v>
      </c>
      <c r="E85" s="31">
        <v>15.366430260047281</v>
      </c>
      <c r="F85" s="33">
        <v>31.442080378250591</v>
      </c>
    </row>
    <row r="86" spans="2:6" ht="13.15" thickBot="1" x14ac:dyDescent="0.4">
      <c r="B86" s="24" t="s">
        <v>72</v>
      </c>
      <c r="C86" s="35">
        <v>9.6926713947990546</v>
      </c>
      <c r="D86" s="35">
        <v>51.536643026004725</v>
      </c>
      <c r="E86" s="35">
        <v>38.770685579196218</v>
      </c>
      <c r="F86" s="36">
        <v>100</v>
      </c>
    </row>
    <row r="89" spans="2:6" x14ac:dyDescent="0.35">
      <c r="B89" s="4" t="s">
        <v>73</v>
      </c>
    </row>
    <row r="90" spans="2:6" ht="13.15" thickBot="1" x14ac:dyDescent="0.4"/>
    <row r="91" spans="2:6" x14ac:dyDescent="0.35">
      <c r="B91" s="13" t="s">
        <v>61</v>
      </c>
      <c r="C91" s="15">
        <v>12.410831473732742</v>
      </c>
    </row>
    <row r="92" spans="2:6" x14ac:dyDescent="0.35">
      <c r="B92" t="s">
        <v>62</v>
      </c>
      <c r="C92" s="16">
        <v>9.4877290367837102</v>
      </c>
    </row>
    <row r="93" spans="2:6" x14ac:dyDescent="0.35">
      <c r="B93" t="s">
        <v>63</v>
      </c>
      <c r="C93" s="17">
        <v>4</v>
      </c>
    </row>
    <row r="94" spans="2:6" x14ac:dyDescent="0.35">
      <c r="B94" t="s">
        <v>64</v>
      </c>
      <c r="C94" s="16">
        <v>1.4543911770963007E-2</v>
      </c>
    </row>
    <row r="95" spans="2:6" ht="13.15" thickBot="1" x14ac:dyDescent="0.4">
      <c r="B95" s="14" t="s">
        <v>65</v>
      </c>
      <c r="C95" s="18">
        <v>0.05</v>
      </c>
    </row>
    <row r="97" spans="2:10" x14ac:dyDescent="0.35">
      <c r="B97" s="4" t="s">
        <v>66</v>
      </c>
    </row>
    <row r="98" spans="2:10" x14ac:dyDescent="0.35">
      <c r="B98" s="4" t="s">
        <v>67</v>
      </c>
    </row>
    <row r="99" spans="2:10" x14ac:dyDescent="0.35">
      <c r="B99" s="4" t="s">
        <v>68</v>
      </c>
    </row>
    <row r="100" spans="2:10" ht="12.85" customHeight="1" x14ac:dyDescent="0.35">
      <c r="B100" s="58" t="s">
        <v>101</v>
      </c>
      <c r="C100" s="58"/>
      <c r="D100" s="58"/>
      <c r="E100" s="58"/>
      <c r="F100" s="58"/>
      <c r="G100" s="58"/>
      <c r="H100" s="58"/>
      <c r="I100" s="58"/>
      <c r="J100" s="58"/>
    </row>
    <row r="101" spans="2:10" x14ac:dyDescent="0.35">
      <c r="B101" s="58"/>
      <c r="C101" s="58"/>
      <c r="D101" s="58"/>
      <c r="E101" s="58"/>
      <c r="F101" s="58"/>
      <c r="G101" s="58"/>
      <c r="H101" s="58"/>
      <c r="I101" s="58"/>
      <c r="J101" s="58"/>
    </row>
    <row r="102" spans="2:10" x14ac:dyDescent="0.35">
      <c r="B102" s="4" t="s">
        <v>323</v>
      </c>
    </row>
    <row r="105" spans="2:10" x14ac:dyDescent="0.35">
      <c r="B105" s="4" t="s">
        <v>74</v>
      </c>
    </row>
    <row r="106" spans="2:10" ht="13.15" thickBot="1" x14ac:dyDescent="0.4"/>
    <row r="107" spans="2:10" x14ac:dyDescent="0.35">
      <c r="B107" s="7" t="s">
        <v>75</v>
      </c>
      <c r="C107" s="8" t="s">
        <v>76</v>
      </c>
    </row>
    <row r="108" spans="2:10" x14ac:dyDescent="0.35">
      <c r="B108" s="9" t="s">
        <v>77</v>
      </c>
      <c r="C108" s="30">
        <v>0.17128930826138475</v>
      </c>
    </row>
    <row r="109" spans="2:10" x14ac:dyDescent="0.35">
      <c r="B109" s="6" t="s">
        <v>78</v>
      </c>
      <c r="C109" s="31">
        <v>0.16883046822564873</v>
      </c>
    </row>
    <row r="110" spans="2:10" x14ac:dyDescent="0.35">
      <c r="B110" s="6" t="s">
        <v>79</v>
      </c>
      <c r="C110" s="31">
        <v>0.12111983141637808</v>
      </c>
    </row>
    <row r="111" spans="2:10" x14ac:dyDescent="0.35">
      <c r="B111" s="6" t="s">
        <v>80</v>
      </c>
      <c r="C111" s="31">
        <v>0.12111983141637808</v>
      </c>
    </row>
    <row r="112" spans="2:10" x14ac:dyDescent="0.35">
      <c r="B112" s="6" t="s">
        <v>81</v>
      </c>
      <c r="C112" s="31">
        <v>1.3748440537966493E-2</v>
      </c>
    </row>
    <row r="113" spans="2:6" x14ac:dyDescent="0.35">
      <c r="B113" s="6" t="s">
        <v>82</v>
      </c>
      <c r="C113" s="31">
        <v>1.4227711461270422E-2</v>
      </c>
    </row>
    <row r="114" spans="2:6" ht="13.15" thickBot="1" x14ac:dyDescent="0.4">
      <c r="B114" s="10" t="s">
        <v>97</v>
      </c>
      <c r="C114" s="34">
        <v>7.8170446063164437E-2</v>
      </c>
    </row>
    <row r="117" spans="2:6" x14ac:dyDescent="0.35">
      <c r="B117" s="4" t="s">
        <v>83</v>
      </c>
    </row>
    <row r="118" spans="2:6" ht="13.15" thickBot="1" x14ac:dyDescent="0.4"/>
    <row r="119" spans="2:6" x14ac:dyDescent="0.35">
      <c r="B119" s="7" t="s">
        <v>75</v>
      </c>
      <c r="C119" s="8" t="s">
        <v>76</v>
      </c>
      <c r="D119" s="8" t="s">
        <v>84</v>
      </c>
      <c r="E119" s="8" t="s">
        <v>85</v>
      </c>
      <c r="F119" s="8" t="s">
        <v>86</v>
      </c>
    </row>
    <row r="120" spans="2:6" x14ac:dyDescent="0.35">
      <c r="B120" s="9" t="s">
        <v>87</v>
      </c>
      <c r="C120" s="30">
        <v>0.24567332906007808</v>
      </c>
      <c r="D120" s="30">
        <v>6.8359469094729605E-2</v>
      </c>
      <c r="E120" s="30">
        <v>0.11169123163212918</v>
      </c>
      <c r="F120" s="30">
        <v>0.37965542648802697</v>
      </c>
    </row>
    <row r="121" spans="2:6" x14ac:dyDescent="0.35">
      <c r="B121" s="6" t="s">
        <v>88</v>
      </c>
      <c r="C121" s="31">
        <v>0.15270054413782566</v>
      </c>
      <c r="D121" s="31">
        <v>4.3264136853056044E-2</v>
      </c>
      <c r="E121" s="31">
        <v>6.7904394083623767E-2</v>
      </c>
      <c r="F121" s="31">
        <v>0.23749669419202757</v>
      </c>
    </row>
    <row r="122" spans="2:6" x14ac:dyDescent="0.35">
      <c r="B122" s="6" t="s">
        <v>89</v>
      </c>
      <c r="C122" s="31">
        <v>0.14137451167781634</v>
      </c>
      <c r="D122" s="31">
        <v>4.0243618012360517E-2</v>
      </c>
      <c r="E122" s="31">
        <v>6.2498469766002346E-2</v>
      </c>
      <c r="F122" s="31">
        <v>0.22025055358963033</v>
      </c>
    </row>
    <row r="123" spans="2:6" x14ac:dyDescent="0.35">
      <c r="B123" s="6" t="s">
        <v>90</v>
      </c>
      <c r="C123" s="31">
        <v>0.16400202279534756</v>
      </c>
      <c r="D123" s="31">
        <v>4.6366651215511999E-2</v>
      </c>
      <c r="E123" s="31">
        <v>7.3125056329213747E-2</v>
      </c>
      <c r="F123" s="31">
        <v>0.25487898926148139</v>
      </c>
    </row>
    <row r="124" spans="2:6" x14ac:dyDescent="0.35">
      <c r="B124" s="6" t="s">
        <v>91</v>
      </c>
      <c r="C124" s="31">
        <v>0.14217785721512158</v>
      </c>
      <c r="D124" s="31">
        <v>4.0426391857591774E-2</v>
      </c>
      <c r="E124" s="31">
        <v>6.2943585149338427E-2</v>
      </c>
      <c r="F124" s="31">
        <v>0.22141212928090473</v>
      </c>
    </row>
    <row r="125" spans="2:6" x14ac:dyDescent="0.35">
      <c r="B125" s="6" t="s">
        <v>92</v>
      </c>
      <c r="C125" s="31">
        <v>1.3601015520261073E-2</v>
      </c>
      <c r="D125" s="31">
        <v>7.5438182521011228E-3</v>
      </c>
      <c r="E125" s="31">
        <v>-1.1845965597730261E-3</v>
      </c>
      <c r="F125" s="31">
        <v>2.8386627600295172E-2</v>
      </c>
    </row>
    <row r="126" spans="2:6" x14ac:dyDescent="0.35">
      <c r="B126" s="6" t="s">
        <v>93</v>
      </c>
      <c r="C126" s="31">
        <v>1.5897313431069211E-2</v>
      </c>
      <c r="D126" s="31">
        <v>8.7883756261334222E-3</v>
      </c>
      <c r="E126" s="31">
        <v>-1.3275862787619393E-3</v>
      </c>
      <c r="F126" s="31">
        <v>3.3122213140900358E-2</v>
      </c>
    </row>
    <row r="127" spans="2:6" ht="13.15" thickBot="1" x14ac:dyDescent="0.4">
      <c r="B127" s="10" t="s">
        <v>94</v>
      </c>
      <c r="C127" s="34">
        <v>1.4659786801019882E-2</v>
      </c>
      <c r="D127" s="34">
        <v>8.1166221884038884E-3</v>
      </c>
      <c r="E127" s="34">
        <v>-1.2485003643704137E-3</v>
      </c>
      <c r="F127" s="34">
        <v>3.0568073966410175E-2</v>
      </c>
    </row>
  </sheetData>
  <mergeCells count="2">
    <mergeCell ref="B30:J31"/>
    <mergeCell ref="B100:J101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9329" r:id="rId3" name="DD506395">
              <controlPr defaultSize="0" autoFill="0" autoPict="0" macro="[0]!GoToResultsNew1409201813522020">
                <anchor moveWithCells="1">
                  <from>
                    <xdr:col>0</xdr:col>
                    <xdr:colOff>342900</xdr:colOff>
                    <xdr:row>4</xdr:row>
                    <xdr:rowOff>428625</xdr:rowOff>
                  </from>
                  <to>
                    <xdr:col>7</xdr:col>
                    <xdr:colOff>642938</xdr:colOff>
                    <xdr:row>6</xdr:row>
                    <xdr:rowOff>23813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6">
    <tabColor rgb="FF007800"/>
  </sheetPr>
  <dimension ref="B1:J119"/>
  <sheetViews>
    <sheetView topLeftCell="A49" zoomScaleNormal="100" workbookViewId="0">
      <selection activeCell="M61" sqref="M61"/>
    </sheetView>
  </sheetViews>
  <sheetFormatPr defaultRowHeight="12.75" x14ac:dyDescent="0.35"/>
  <cols>
    <col min="1" max="1" width="4.86328125" customWidth="1"/>
    <col min="2" max="2" width="9.06640625" customWidth="1"/>
  </cols>
  <sheetData>
    <row r="1" spans="2:5" x14ac:dyDescent="0.35">
      <c r="B1" t="s">
        <v>321</v>
      </c>
    </row>
    <row r="2" spans="2:5" x14ac:dyDescent="0.35">
      <c r="B2" t="s">
        <v>60</v>
      </c>
    </row>
    <row r="3" spans="2:5" x14ac:dyDescent="0.35">
      <c r="B3" t="s">
        <v>284</v>
      </c>
    </row>
    <row r="4" spans="2:5" x14ac:dyDescent="0.35">
      <c r="B4" t="s">
        <v>309</v>
      </c>
    </row>
    <row r="5" spans="2:5" ht="34.25" customHeight="1" x14ac:dyDescent="0.35"/>
    <row r="6" spans="2:5" ht="14.1" customHeight="1" x14ac:dyDescent="0.35"/>
    <row r="9" spans="2:5" ht="13.15" x14ac:dyDescent="0.4">
      <c r="B9" s="5" t="s">
        <v>310</v>
      </c>
    </row>
    <row r="11" spans="2:5" x14ac:dyDescent="0.35">
      <c r="B11" s="4" t="s">
        <v>311</v>
      </c>
    </row>
    <row r="12" spans="2:5" ht="13.15" thickBot="1" x14ac:dyDescent="0.4"/>
    <row r="13" spans="2:5" x14ac:dyDescent="0.35">
      <c r="B13" s="7"/>
      <c r="C13" s="8" t="s">
        <v>106</v>
      </c>
      <c r="D13" s="8" t="s">
        <v>107</v>
      </c>
      <c r="E13" s="8" t="s">
        <v>108</v>
      </c>
    </row>
    <row r="14" spans="2:5" x14ac:dyDescent="0.35">
      <c r="B14" s="9" t="s">
        <v>59</v>
      </c>
      <c r="C14" s="11">
        <v>49</v>
      </c>
      <c r="D14" s="11">
        <v>76</v>
      </c>
      <c r="E14" s="11">
        <v>25</v>
      </c>
    </row>
    <row r="15" spans="2:5" ht="13.15" thickBot="1" x14ac:dyDescent="0.4">
      <c r="B15" s="10" t="s">
        <v>58</v>
      </c>
      <c r="C15" s="12">
        <v>107</v>
      </c>
      <c r="D15" s="12">
        <v>122</v>
      </c>
      <c r="E15" s="12">
        <v>44</v>
      </c>
    </row>
    <row r="18" spans="2:10" x14ac:dyDescent="0.35">
      <c r="B18" s="4" t="s">
        <v>312</v>
      </c>
    </row>
    <row r="19" spans="2:10" ht="13.15" thickBot="1" x14ac:dyDescent="0.4"/>
    <row r="20" spans="2:10" x14ac:dyDescent="0.35">
      <c r="B20" s="13" t="s">
        <v>61</v>
      </c>
      <c r="C20" s="15">
        <v>1.8754750767627035</v>
      </c>
    </row>
    <row r="21" spans="2:10" x14ac:dyDescent="0.35">
      <c r="B21" t="s">
        <v>62</v>
      </c>
      <c r="C21" s="16">
        <v>5.9914645471101267</v>
      </c>
    </row>
    <row r="22" spans="2:10" x14ac:dyDescent="0.35">
      <c r="B22" t="s">
        <v>63</v>
      </c>
      <c r="C22" s="17">
        <v>2</v>
      </c>
    </row>
    <row r="23" spans="2:10" x14ac:dyDescent="0.35">
      <c r="B23" t="s">
        <v>64</v>
      </c>
      <c r="C23" s="16">
        <v>0.39151261635730716</v>
      </c>
    </row>
    <row r="24" spans="2:10" ht="13.15" thickBot="1" x14ac:dyDescent="0.4">
      <c r="B24" s="14" t="s">
        <v>65</v>
      </c>
      <c r="C24" s="18">
        <v>0.05</v>
      </c>
    </row>
    <row r="26" spans="2:10" x14ac:dyDescent="0.35">
      <c r="B26" s="4" t="s">
        <v>66</v>
      </c>
    </row>
    <row r="27" spans="2:10" x14ac:dyDescent="0.35">
      <c r="B27" s="4" t="s">
        <v>67</v>
      </c>
    </row>
    <row r="28" spans="2:10" x14ac:dyDescent="0.35">
      <c r="B28" s="4" t="s">
        <v>68</v>
      </c>
    </row>
    <row r="29" spans="2:10" ht="12.85" customHeight="1" x14ac:dyDescent="0.35">
      <c r="B29" s="58" t="s">
        <v>313</v>
      </c>
      <c r="C29" s="58"/>
      <c r="D29" s="58"/>
      <c r="E29" s="58"/>
      <c r="F29" s="58"/>
      <c r="G29" s="58"/>
      <c r="H29" s="58"/>
      <c r="I29" s="58"/>
      <c r="J29" s="58"/>
    </row>
    <row r="30" spans="2:10" x14ac:dyDescent="0.35">
      <c r="B30" s="58"/>
      <c r="C30" s="58"/>
      <c r="D30" s="58"/>
      <c r="E30" s="58"/>
      <c r="F30" s="58"/>
      <c r="G30" s="58"/>
      <c r="H30" s="58"/>
      <c r="I30" s="58"/>
      <c r="J30" s="58"/>
    </row>
    <row r="31" spans="2:10" x14ac:dyDescent="0.35">
      <c r="B31" s="4" t="s">
        <v>314</v>
      </c>
    </row>
    <row r="34" spans="2:6" x14ac:dyDescent="0.35">
      <c r="B34" s="4" t="s">
        <v>315</v>
      </c>
    </row>
    <row r="35" spans="2:6" ht="13.15" thickBot="1" x14ac:dyDescent="0.4"/>
    <row r="36" spans="2:6" x14ac:dyDescent="0.35">
      <c r="B36" s="7"/>
      <c r="C36" s="8" t="s">
        <v>106</v>
      </c>
      <c r="D36" s="8" t="s">
        <v>107</v>
      </c>
      <c r="E36" s="8" t="s">
        <v>108</v>
      </c>
    </row>
    <row r="37" spans="2:6" x14ac:dyDescent="0.35">
      <c r="B37" s="9" t="s">
        <v>59</v>
      </c>
      <c r="C37" s="20" t="s">
        <v>70</v>
      </c>
      <c r="D37" s="20" t="s">
        <v>69</v>
      </c>
      <c r="E37" s="20" t="s">
        <v>69</v>
      </c>
    </row>
    <row r="38" spans="2:6" ht="13.15" thickBot="1" x14ac:dyDescent="0.4">
      <c r="B38" s="10" t="s">
        <v>58</v>
      </c>
      <c r="C38" s="21" t="s">
        <v>69</v>
      </c>
      <c r="D38" s="21" t="s">
        <v>70</v>
      </c>
      <c r="E38" s="21" t="s">
        <v>70</v>
      </c>
    </row>
    <row r="39" spans="2:6" x14ac:dyDescent="0.35">
      <c r="B39" s="22" t="s">
        <v>71</v>
      </c>
    </row>
    <row r="42" spans="2:6" x14ac:dyDescent="0.35">
      <c r="B42" s="4" t="s">
        <v>316</v>
      </c>
    </row>
    <row r="43" spans="2:6" ht="13.15" thickBot="1" x14ac:dyDescent="0.4"/>
    <row r="44" spans="2:6" x14ac:dyDescent="0.35">
      <c r="B44" s="7"/>
      <c r="C44" s="8" t="s">
        <v>106</v>
      </c>
      <c r="D44" s="8" t="s">
        <v>107</v>
      </c>
      <c r="E44" s="8" t="s">
        <v>108</v>
      </c>
      <c r="F44" s="26" t="s">
        <v>72</v>
      </c>
    </row>
    <row r="45" spans="2:6" x14ac:dyDescent="0.35">
      <c r="B45" s="9" t="s">
        <v>59</v>
      </c>
      <c r="C45" s="11">
        <v>49</v>
      </c>
      <c r="D45" s="11">
        <v>76</v>
      </c>
      <c r="E45" s="11">
        <v>25</v>
      </c>
      <c r="F45" s="27">
        <v>150</v>
      </c>
    </row>
    <row r="46" spans="2:6" x14ac:dyDescent="0.35">
      <c r="B46" s="6" t="s">
        <v>58</v>
      </c>
      <c r="C46" s="23">
        <v>107</v>
      </c>
      <c r="D46" s="23">
        <v>122</v>
      </c>
      <c r="E46" s="23">
        <v>44</v>
      </c>
      <c r="F46" s="28">
        <v>273</v>
      </c>
    </row>
    <row r="47" spans="2:6" ht="13.15" thickBot="1" x14ac:dyDescent="0.4">
      <c r="B47" s="24" t="s">
        <v>72</v>
      </c>
      <c r="C47" s="25">
        <v>156</v>
      </c>
      <c r="D47" s="25">
        <v>198</v>
      </c>
      <c r="E47" s="25">
        <v>69</v>
      </c>
      <c r="F47" s="29">
        <v>423</v>
      </c>
    </row>
    <row r="50" spans="2:6" x14ac:dyDescent="0.35">
      <c r="B50" s="4" t="s">
        <v>317</v>
      </c>
    </row>
    <row r="51" spans="2:6" ht="13.15" thickBot="1" x14ac:dyDescent="0.4"/>
    <row r="52" spans="2:6" x14ac:dyDescent="0.35">
      <c r="B52" s="7"/>
      <c r="C52" s="8" t="s">
        <v>106</v>
      </c>
      <c r="D52" s="8" t="s">
        <v>107</v>
      </c>
      <c r="E52" s="8" t="s">
        <v>108</v>
      </c>
      <c r="F52" s="26" t="s">
        <v>72</v>
      </c>
    </row>
    <row r="53" spans="2:6" x14ac:dyDescent="0.35">
      <c r="B53" s="9" t="s">
        <v>59</v>
      </c>
      <c r="C53" s="30">
        <v>55.319148936170215</v>
      </c>
      <c r="D53" s="30">
        <v>70.212765957446805</v>
      </c>
      <c r="E53" s="30">
        <v>24.468085106382979</v>
      </c>
      <c r="F53" s="32">
        <v>150</v>
      </c>
    </row>
    <row r="54" spans="2:6" x14ac:dyDescent="0.35">
      <c r="B54" s="6" t="s">
        <v>58</v>
      </c>
      <c r="C54" s="31">
        <v>100.68085106382979</v>
      </c>
      <c r="D54" s="31">
        <v>127.78723404255319</v>
      </c>
      <c r="E54" s="31">
        <v>44.531914893617021</v>
      </c>
      <c r="F54" s="33">
        <v>273</v>
      </c>
    </row>
    <row r="55" spans="2:6" ht="13.15" thickBot="1" x14ac:dyDescent="0.4">
      <c r="B55" s="24" t="s">
        <v>72</v>
      </c>
      <c r="C55" s="25">
        <v>156</v>
      </c>
      <c r="D55" s="25">
        <v>198</v>
      </c>
      <c r="E55" s="25">
        <v>69</v>
      </c>
      <c r="F55" s="29">
        <v>423</v>
      </c>
    </row>
    <row r="58" spans="2:6" x14ac:dyDescent="0.35">
      <c r="B58" s="4" t="s">
        <v>318</v>
      </c>
    </row>
    <row r="59" spans="2:6" ht="13.15" thickBot="1" x14ac:dyDescent="0.4"/>
    <row r="60" spans="2:6" x14ac:dyDescent="0.35">
      <c r="B60" s="7"/>
      <c r="C60" s="8" t="s">
        <v>106</v>
      </c>
      <c r="D60" s="8" t="s">
        <v>107</v>
      </c>
      <c r="E60" s="8" t="s">
        <v>108</v>
      </c>
      <c r="F60" s="26" t="s">
        <v>72</v>
      </c>
    </row>
    <row r="61" spans="2:6" x14ac:dyDescent="0.35">
      <c r="B61" s="9" t="s">
        <v>59</v>
      </c>
      <c r="C61" s="30">
        <v>32.666666666666664</v>
      </c>
      <c r="D61" s="30">
        <v>50.666666666666671</v>
      </c>
      <c r="E61" s="30">
        <v>16.666666666666664</v>
      </c>
      <c r="F61" s="32">
        <v>100</v>
      </c>
    </row>
    <row r="62" spans="2:6" x14ac:dyDescent="0.35">
      <c r="B62" s="6" t="s">
        <v>58</v>
      </c>
      <c r="C62" s="31">
        <v>39.194139194139197</v>
      </c>
      <c r="D62" s="31">
        <v>44.688644688644693</v>
      </c>
      <c r="E62" s="31">
        <v>16.117216117216117</v>
      </c>
      <c r="F62" s="33">
        <v>100</v>
      </c>
    </row>
    <row r="63" spans="2:6" ht="13.15" thickBot="1" x14ac:dyDescent="0.4">
      <c r="B63" s="24" t="s">
        <v>72</v>
      </c>
      <c r="C63" s="25">
        <v>36.87943262411347</v>
      </c>
      <c r="D63" s="25">
        <v>46.808510638297875</v>
      </c>
      <c r="E63" s="25">
        <v>16.312056737588655</v>
      </c>
      <c r="F63" s="29">
        <v>100</v>
      </c>
    </row>
    <row r="66" spans="2:6" x14ac:dyDescent="0.35">
      <c r="B66" s="4" t="s">
        <v>319</v>
      </c>
    </row>
    <row r="67" spans="2:6" ht="13.15" thickBot="1" x14ac:dyDescent="0.4"/>
    <row r="68" spans="2:6" x14ac:dyDescent="0.35">
      <c r="B68" s="7"/>
      <c r="C68" s="8" t="s">
        <v>106</v>
      </c>
      <c r="D68" s="8" t="s">
        <v>107</v>
      </c>
      <c r="E68" s="8" t="s">
        <v>108</v>
      </c>
      <c r="F68" s="26" t="s">
        <v>72</v>
      </c>
    </row>
    <row r="69" spans="2:6" x14ac:dyDescent="0.35">
      <c r="B69" s="9" t="s">
        <v>59</v>
      </c>
      <c r="C69" s="30">
        <v>31.410256410256409</v>
      </c>
      <c r="D69" s="30">
        <v>38.383838383838381</v>
      </c>
      <c r="E69" s="30">
        <v>36.231884057971016</v>
      </c>
      <c r="F69" s="32">
        <v>35.460992907801419</v>
      </c>
    </row>
    <row r="70" spans="2:6" x14ac:dyDescent="0.35">
      <c r="B70" s="6" t="s">
        <v>58</v>
      </c>
      <c r="C70" s="31">
        <v>68.589743589743591</v>
      </c>
      <c r="D70" s="31">
        <v>61.616161616161612</v>
      </c>
      <c r="E70" s="31">
        <v>63.768115942028977</v>
      </c>
      <c r="F70" s="33">
        <v>64.539007092198588</v>
      </c>
    </row>
    <row r="71" spans="2:6" ht="13.15" thickBot="1" x14ac:dyDescent="0.4">
      <c r="B71" s="24" t="s">
        <v>72</v>
      </c>
      <c r="C71" s="25">
        <v>100</v>
      </c>
      <c r="D71" s="25">
        <v>100</v>
      </c>
      <c r="E71" s="25">
        <v>100</v>
      </c>
      <c r="F71" s="29">
        <v>100</v>
      </c>
    </row>
    <row r="74" spans="2:6" x14ac:dyDescent="0.35">
      <c r="B74" s="4" t="s">
        <v>320</v>
      </c>
    </row>
    <row r="75" spans="2:6" ht="13.15" thickBot="1" x14ac:dyDescent="0.4"/>
    <row r="76" spans="2:6" x14ac:dyDescent="0.35">
      <c r="B76" s="7"/>
      <c r="C76" s="8" t="s">
        <v>106</v>
      </c>
      <c r="D76" s="8" t="s">
        <v>107</v>
      </c>
      <c r="E76" s="8" t="s">
        <v>108</v>
      </c>
      <c r="F76" s="26" t="s">
        <v>72</v>
      </c>
    </row>
    <row r="77" spans="2:6" x14ac:dyDescent="0.35">
      <c r="B77" s="9" t="s">
        <v>59</v>
      </c>
      <c r="C77" s="30">
        <v>11.583924349881796</v>
      </c>
      <c r="D77" s="30">
        <v>17.966903073286051</v>
      </c>
      <c r="E77" s="30">
        <v>5.9101654846335698</v>
      </c>
      <c r="F77" s="32">
        <v>35.460992907801419</v>
      </c>
    </row>
    <row r="78" spans="2:6" x14ac:dyDescent="0.35">
      <c r="B78" s="6" t="s">
        <v>58</v>
      </c>
      <c r="C78" s="31">
        <v>25.295508274231675</v>
      </c>
      <c r="D78" s="31">
        <v>28.841607565011824</v>
      </c>
      <c r="E78" s="31">
        <v>10.401891252955082</v>
      </c>
      <c r="F78" s="33">
        <v>64.539007092198588</v>
      </c>
    </row>
    <row r="79" spans="2:6" ht="13.15" thickBot="1" x14ac:dyDescent="0.4">
      <c r="B79" s="24" t="s">
        <v>72</v>
      </c>
      <c r="C79" s="35">
        <v>36.87943262411347</v>
      </c>
      <c r="D79" s="35">
        <v>46.808510638297875</v>
      </c>
      <c r="E79" s="35">
        <v>16.312056737588655</v>
      </c>
      <c r="F79" s="36">
        <v>100</v>
      </c>
    </row>
    <row r="82" spans="2:10" x14ac:dyDescent="0.35">
      <c r="B82" s="4" t="s">
        <v>73</v>
      </c>
    </row>
    <row r="83" spans="2:10" ht="13.15" thickBot="1" x14ac:dyDescent="0.4"/>
    <row r="84" spans="2:10" x14ac:dyDescent="0.35">
      <c r="B84" s="13" t="s">
        <v>61</v>
      </c>
      <c r="C84" s="15">
        <v>1.8754750767627013</v>
      </c>
    </row>
    <row r="85" spans="2:10" x14ac:dyDescent="0.35">
      <c r="B85" t="s">
        <v>62</v>
      </c>
      <c r="C85" s="16">
        <v>5.9914645471101267</v>
      </c>
    </row>
    <row r="86" spans="2:10" x14ac:dyDescent="0.35">
      <c r="B86" t="s">
        <v>63</v>
      </c>
      <c r="C86" s="17">
        <v>2</v>
      </c>
    </row>
    <row r="87" spans="2:10" x14ac:dyDescent="0.35">
      <c r="B87" t="s">
        <v>64</v>
      </c>
      <c r="C87" s="16">
        <v>0.3915126163573075</v>
      </c>
    </row>
    <row r="88" spans="2:10" ht="13.15" thickBot="1" x14ac:dyDescent="0.4">
      <c r="B88" s="14" t="s">
        <v>65</v>
      </c>
      <c r="C88" s="18">
        <v>0.05</v>
      </c>
    </row>
    <row r="90" spans="2:10" x14ac:dyDescent="0.35">
      <c r="B90" s="4" t="s">
        <v>66</v>
      </c>
    </row>
    <row r="91" spans="2:10" x14ac:dyDescent="0.35">
      <c r="B91" s="4" t="s">
        <v>67</v>
      </c>
    </row>
    <row r="92" spans="2:10" x14ac:dyDescent="0.35">
      <c r="B92" s="4" t="s">
        <v>68</v>
      </c>
    </row>
    <row r="93" spans="2:10" ht="12.85" customHeight="1" x14ac:dyDescent="0.35">
      <c r="B93" s="58" t="s">
        <v>313</v>
      </c>
      <c r="C93" s="58"/>
      <c r="D93" s="58"/>
      <c r="E93" s="58"/>
      <c r="F93" s="58"/>
      <c r="G93" s="58"/>
      <c r="H93" s="58"/>
      <c r="I93" s="58"/>
      <c r="J93" s="58"/>
    </row>
    <row r="94" spans="2:10" x14ac:dyDescent="0.35">
      <c r="B94" s="58"/>
      <c r="C94" s="58"/>
      <c r="D94" s="58"/>
      <c r="E94" s="58"/>
      <c r="F94" s="58"/>
      <c r="G94" s="58"/>
      <c r="H94" s="58"/>
      <c r="I94" s="58"/>
      <c r="J94" s="58"/>
    </row>
    <row r="95" spans="2:10" x14ac:dyDescent="0.35">
      <c r="B95" s="4" t="s">
        <v>314</v>
      </c>
    </row>
    <row r="98" spans="2:6" x14ac:dyDescent="0.35">
      <c r="B98" s="4" t="s">
        <v>74</v>
      </c>
    </row>
    <row r="99" spans="2:6" ht="13.15" thickBot="1" x14ac:dyDescent="0.4"/>
    <row r="100" spans="2:6" x14ac:dyDescent="0.35">
      <c r="B100" s="7" t="s">
        <v>75</v>
      </c>
      <c r="C100" s="8" t="s">
        <v>76</v>
      </c>
    </row>
    <row r="101" spans="2:6" x14ac:dyDescent="0.35">
      <c r="B101" s="9" t="s">
        <v>77</v>
      </c>
      <c r="C101" s="30">
        <v>6.6586389197713411E-2</v>
      </c>
    </row>
    <row r="102" spans="2:6" x14ac:dyDescent="0.35">
      <c r="B102" s="6" t="s">
        <v>78</v>
      </c>
      <c r="C102" s="31">
        <v>6.6439264642955687E-2</v>
      </c>
    </row>
    <row r="103" spans="2:6" x14ac:dyDescent="0.35">
      <c r="B103" s="6" t="s">
        <v>79</v>
      </c>
      <c r="C103" s="31">
        <v>6.6586389197713411E-2</v>
      </c>
    </row>
    <row r="104" spans="2:6" x14ac:dyDescent="0.35">
      <c r="B104" s="6" t="s">
        <v>80</v>
      </c>
      <c r="C104" s="31">
        <v>5.5992255981045867E-2</v>
      </c>
    </row>
    <row r="105" spans="2:6" x14ac:dyDescent="0.35">
      <c r="B105" s="6" t="s">
        <v>81</v>
      </c>
      <c r="C105" s="31">
        <v>4.4337472263893604E-3</v>
      </c>
    </row>
    <row r="106" spans="2:6" ht="13.15" thickBot="1" x14ac:dyDescent="0.4">
      <c r="B106" s="10" t="s">
        <v>82</v>
      </c>
      <c r="C106" s="34">
        <v>2.9111760351591106E-3</v>
      </c>
    </row>
    <row r="109" spans="2:6" x14ac:dyDescent="0.35">
      <c r="B109" s="4" t="s">
        <v>83</v>
      </c>
    </row>
    <row r="110" spans="2:6" ht="13.15" thickBot="1" x14ac:dyDescent="0.4"/>
    <row r="111" spans="2:6" x14ac:dyDescent="0.35">
      <c r="B111" s="7" t="s">
        <v>75</v>
      </c>
      <c r="C111" s="8" t="s">
        <v>76</v>
      </c>
      <c r="D111" s="8" t="s">
        <v>84</v>
      </c>
      <c r="E111" s="8" t="s">
        <v>85</v>
      </c>
      <c r="F111" s="8" t="s">
        <v>86</v>
      </c>
    </row>
    <row r="112" spans="2:6" x14ac:dyDescent="0.35">
      <c r="B112" s="9" t="s">
        <v>87</v>
      </c>
      <c r="C112" s="30">
        <v>-9.3901716992303139E-2</v>
      </c>
      <c r="D112" s="30">
        <v>8.5652426990494204E-2</v>
      </c>
      <c r="E112" s="30">
        <v>-0.26177738908211817</v>
      </c>
      <c r="F112" s="30">
        <v>7.3973955097511909E-2</v>
      </c>
    </row>
    <row r="113" spans="2:6" x14ac:dyDescent="0.35">
      <c r="B113" s="6" t="s">
        <v>88</v>
      </c>
      <c r="C113" s="31">
        <v>-4.9986180870186248E-2</v>
      </c>
      <c r="D113" s="31">
        <v>4.5825776563654483E-2</v>
      </c>
      <c r="E113" s="31">
        <v>-0.1398030524985287</v>
      </c>
      <c r="F113" s="31">
        <v>3.9830690758156193E-2</v>
      </c>
    </row>
    <row r="114" spans="2:6" x14ac:dyDescent="0.35">
      <c r="B114" s="6" t="s">
        <v>89</v>
      </c>
      <c r="C114" s="31">
        <v>-5.3183106148248747E-2</v>
      </c>
      <c r="D114" s="31">
        <v>4.8766567127121956E-2</v>
      </c>
      <c r="E114" s="31">
        <v>-0.1487638213670627</v>
      </c>
      <c r="F114" s="31">
        <v>4.2397609070565202E-2</v>
      </c>
    </row>
    <row r="115" spans="2:6" x14ac:dyDescent="0.35">
      <c r="B115" s="6" t="s">
        <v>90</v>
      </c>
      <c r="C115" s="31">
        <v>-4.3009003145677405E-2</v>
      </c>
      <c r="D115" s="31">
        <v>3.9455535795041033E-2</v>
      </c>
      <c r="E115" s="31">
        <v>-0.12034043229468874</v>
      </c>
      <c r="F115" s="31">
        <v>3.4322426003333933E-2</v>
      </c>
    </row>
    <row r="116" spans="2:6" x14ac:dyDescent="0.35">
      <c r="B116" s="6" t="s">
        <v>91</v>
      </c>
      <c r="C116" s="31">
        <v>-5.8095238095238096E-2</v>
      </c>
      <c r="D116" s="31">
        <v>5.3243100678144771E-2</v>
      </c>
      <c r="E116" s="31">
        <v>-0.16244979784964195</v>
      </c>
      <c r="F116" s="31">
        <v>4.6259321659165763E-2</v>
      </c>
    </row>
    <row r="117" spans="2:6" x14ac:dyDescent="0.35">
      <c r="B117" s="6" t="s">
        <v>92</v>
      </c>
      <c r="C117" s="31">
        <v>3.4320125673159784E-3</v>
      </c>
      <c r="D117" s="31">
        <v>4.9733810626111851E-3</v>
      </c>
      <c r="E117" s="31">
        <v>-6.3156351967954862E-3</v>
      </c>
      <c r="F117" s="31">
        <v>1.3179660331427444E-2</v>
      </c>
    </row>
    <row r="118" spans="2:6" x14ac:dyDescent="0.35">
      <c r="B118" s="6" t="s">
        <v>93</v>
      </c>
      <c r="C118" s="31">
        <v>2.1900999087395554E-3</v>
      </c>
      <c r="D118" s="31">
        <v>3.1749346225179841E-3</v>
      </c>
      <c r="E118" s="31">
        <v>-4.0326576046649642E-3</v>
      </c>
      <c r="F118" s="31">
        <v>8.4128574221440742E-3</v>
      </c>
    </row>
    <row r="119" spans="2:6" ht="13.15" thickBot="1" x14ac:dyDescent="0.4">
      <c r="B119" s="10" t="s">
        <v>94</v>
      </c>
      <c r="C119" s="34">
        <v>2.6738883088818109E-3</v>
      </c>
      <c r="D119" s="34">
        <v>3.8755169830647844E-3</v>
      </c>
      <c r="E119" s="34">
        <v>-4.9219853993984911E-3</v>
      </c>
      <c r="F119" s="34">
        <v>1.0269762017162114E-2</v>
      </c>
    </row>
  </sheetData>
  <mergeCells count="2">
    <mergeCell ref="B29:J30"/>
    <mergeCell ref="B93:J94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8305" r:id="rId3" name="DD400596">
              <controlPr defaultSize="0" autoFill="0" autoPict="0" macro="[0]!GoToResultsNew1409201813485472">
                <anchor moveWithCells="1">
                  <from>
                    <xdr:col>0</xdr:col>
                    <xdr:colOff>342900</xdr:colOff>
                    <xdr:row>4</xdr:row>
                    <xdr:rowOff>428625</xdr:rowOff>
                  </from>
                  <to>
                    <xdr:col>6</xdr:col>
                    <xdr:colOff>642938</xdr:colOff>
                    <xdr:row>6</xdr:row>
                    <xdr:rowOff>23813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5">
    <tabColor rgb="FF007800"/>
  </sheetPr>
  <dimension ref="B1:J119"/>
  <sheetViews>
    <sheetView topLeftCell="A61" zoomScaleNormal="100" workbookViewId="0">
      <selection activeCell="J36" sqref="J36"/>
    </sheetView>
  </sheetViews>
  <sheetFormatPr defaultRowHeight="12.75" x14ac:dyDescent="0.35"/>
  <cols>
    <col min="1" max="1" width="4.86328125" customWidth="1"/>
    <col min="2" max="2" width="9.06640625" customWidth="1"/>
  </cols>
  <sheetData>
    <row r="1" spans="2:5" x14ac:dyDescent="0.35">
      <c r="B1" t="s">
        <v>308</v>
      </c>
    </row>
    <row r="2" spans="2:5" x14ac:dyDescent="0.35">
      <c r="B2" t="s">
        <v>60</v>
      </c>
    </row>
    <row r="3" spans="2:5" x14ac:dyDescent="0.35">
      <c r="B3" t="s">
        <v>284</v>
      </c>
    </row>
    <row r="4" spans="2:5" x14ac:dyDescent="0.35">
      <c r="B4" t="s">
        <v>297</v>
      </c>
    </row>
    <row r="5" spans="2:5" ht="34.25" customHeight="1" x14ac:dyDescent="0.35"/>
    <row r="6" spans="2:5" ht="14.1" customHeight="1" x14ac:dyDescent="0.35"/>
    <row r="9" spans="2:5" ht="13.15" x14ac:dyDescent="0.4">
      <c r="B9" s="5" t="s">
        <v>298</v>
      </c>
    </row>
    <row r="11" spans="2:5" x14ac:dyDescent="0.35">
      <c r="B11" s="4" t="s">
        <v>299</v>
      </c>
    </row>
    <row r="12" spans="2:5" ht="13.15" thickBot="1" x14ac:dyDescent="0.4"/>
    <row r="13" spans="2:5" x14ac:dyDescent="0.35">
      <c r="B13" s="7"/>
      <c r="C13" s="8" t="s">
        <v>103</v>
      </c>
      <c r="D13" s="8" t="s">
        <v>104</v>
      </c>
      <c r="E13" s="8" t="s">
        <v>105</v>
      </c>
    </row>
    <row r="14" spans="2:5" x14ac:dyDescent="0.35">
      <c r="B14" s="9" t="s">
        <v>59</v>
      </c>
      <c r="C14" s="11">
        <v>59</v>
      </c>
      <c r="D14" s="11">
        <v>55</v>
      </c>
      <c r="E14" s="11">
        <v>36</v>
      </c>
    </row>
    <row r="15" spans="2:5" ht="13.15" thickBot="1" x14ac:dyDescent="0.4">
      <c r="B15" s="10" t="s">
        <v>58</v>
      </c>
      <c r="C15" s="12">
        <v>69</v>
      </c>
      <c r="D15" s="12">
        <v>107</v>
      </c>
      <c r="E15" s="12">
        <v>97</v>
      </c>
    </row>
    <row r="18" spans="2:10" x14ac:dyDescent="0.35">
      <c r="B18" s="4" t="s">
        <v>300</v>
      </c>
    </row>
    <row r="19" spans="2:10" ht="13.15" thickBot="1" x14ac:dyDescent="0.4"/>
    <row r="20" spans="2:10" x14ac:dyDescent="0.35">
      <c r="B20" s="13" t="s">
        <v>61</v>
      </c>
      <c r="C20" s="15">
        <v>10.578542666476171</v>
      </c>
    </row>
    <row r="21" spans="2:10" x14ac:dyDescent="0.35">
      <c r="B21" t="s">
        <v>62</v>
      </c>
      <c r="C21" s="16">
        <v>5.9914645471101267</v>
      </c>
    </row>
    <row r="22" spans="2:10" x14ac:dyDescent="0.35">
      <c r="B22" t="s">
        <v>63</v>
      </c>
      <c r="C22" s="17">
        <v>2</v>
      </c>
    </row>
    <row r="23" spans="2:10" x14ac:dyDescent="0.35">
      <c r="B23" t="s">
        <v>64</v>
      </c>
      <c r="C23" s="16">
        <v>5.0454353616134571E-3</v>
      </c>
    </row>
    <row r="24" spans="2:10" ht="13.15" thickBot="1" x14ac:dyDescent="0.4">
      <c r="B24" s="14" t="s">
        <v>65</v>
      </c>
      <c r="C24" s="18">
        <v>0.05</v>
      </c>
    </row>
    <row r="26" spans="2:10" x14ac:dyDescent="0.35">
      <c r="B26" s="4" t="s">
        <v>66</v>
      </c>
    </row>
    <row r="27" spans="2:10" x14ac:dyDescent="0.35">
      <c r="B27" s="4" t="s">
        <v>67</v>
      </c>
    </row>
    <row r="28" spans="2:10" x14ac:dyDescent="0.35">
      <c r="B28" s="4" t="s">
        <v>68</v>
      </c>
    </row>
    <row r="29" spans="2:10" ht="12.85" customHeight="1" x14ac:dyDescent="0.35">
      <c r="B29" s="58" t="s">
        <v>101</v>
      </c>
      <c r="C29" s="58"/>
      <c r="D29" s="58"/>
      <c r="E29" s="58"/>
      <c r="F29" s="58"/>
      <c r="G29" s="58"/>
      <c r="H29" s="58"/>
      <c r="I29" s="58"/>
      <c r="J29" s="58"/>
    </row>
    <row r="30" spans="2:10" x14ac:dyDescent="0.35">
      <c r="B30" s="58"/>
      <c r="C30" s="58"/>
      <c r="D30" s="58"/>
      <c r="E30" s="58"/>
      <c r="F30" s="58"/>
      <c r="G30" s="58"/>
      <c r="H30" s="58"/>
      <c r="I30" s="58"/>
      <c r="J30" s="58"/>
    </row>
    <row r="31" spans="2:10" x14ac:dyDescent="0.35">
      <c r="B31" s="4" t="s">
        <v>301</v>
      </c>
    </row>
    <row r="34" spans="2:6" x14ac:dyDescent="0.35">
      <c r="B34" s="4" t="s">
        <v>302</v>
      </c>
    </row>
    <row r="35" spans="2:6" ht="13.15" thickBot="1" x14ac:dyDescent="0.4"/>
    <row r="36" spans="2:6" x14ac:dyDescent="0.35">
      <c r="B36" s="7"/>
      <c r="C36" s="8" t="s">
        <v>103</v>
      </c>
      <c r="D36" s="8" t="s">
        <v>104</v>
      </c>
      <c r="E36" s="8" t="s">
        <v>105</v>
      </c>
    </row>
    <row r="37" spans="2:6" ht="13.15" x14ac:dyDescent="0.4">
      <c r="B37" s="9" t="s">
        <v>59</v>
      </c>
      <c r="C37" s="40" t="s">
        <v>69</v>
      </c>
      <c r="D37" s="20" t="s">
        <v>70</v>
      </c>
      <c r="E37" s="40" t="s">
        <v>70</v>
      </c>
    </row>
    <row r="38" spans="2:6" ht="13.5" thickBot="1" x14ac:dyDescent="0.45">
      <c r="B38" s="10" t="s">
        <v>58</v>
      </c>
      <c r="C38" s="37" t="s">
        <v>70</v>
      </c>
      <c r="D38" s="21" t="s">
        <v>69</v>
      </c>
      <c r="E38" s="37" t="s">
        <v>69</v>
      </c>
    </row>
    <row r="39" spans="2:6" x14ac:dyDescent="0.35">
      <c r="B39" s="22" t="s">
        <v>71</v>
      </c>
    </row>
    <row r="42" spans="2:6" x14ac:dyDescent="0.35">
      <c r="B42" s="4" t="s">
        <v>303</v>
      </c>
    </row>
    <row r="43" spans="2:6" ht="13.15" thickBot="1" x14ac:dyDescent="0.4"/>
    <row r="44" spans="2:6" x14ac:dyDescent="0.35">
      <c r="B44" s="7"/>
      <c r="C44" s="8" t="s">
        <v>103</v>
      </c>
      <c r="D44" s="8" t="s">
        <v>104</v>
      </c>
      <c r="E44" s="8" t="s">
        <v>105</v>
      </c>
      <c r="F44" s="26" t="s">
        <v>72</v>
      </c>
    </row>
    <row r="45" spans="2:6" x14ac:dyDescent="0.35">
      <c r="B45" s="9" t="s">
        <v>59</v>
      </c>
      <c r="C45" s="11">
        <v>59</v>
      </c>
      <c r="D45" s="11">
        <v>55</v>
      </c>
      <c r="E45" s="11">
        <v>36</v>
      </c>
      <c r="F45" s="27">
        <v>150</v>
      </c>
    </row>
    <row r="46" spans="2:6" x14ac:dyDescent="0.35">
      <c r="B46" s="6" t="s">
        <v>58</v>
      </c>
      <c r="C46" s="23">
        <v>69</v>
      </c>
      <c r="D46" s="23">
        <v>107</v>
      </c>
      <c r="E46" s="23">
        <v>97</v>
      </c>
      <c r="F46" s="28">
        <v>273</v>
      </c>
    </row>
    <row r="47" spans="2:6" ht="13.15" thickBot="1" x14ac:dyDescent="0.4">
      <c r="B47" s="24" t="s">
        <v>72</v>
      </c>
      <c r="C47" s="25">
        <v>128</v>
      </c>
      <c r="D47" s="25">
        <v>162</v>
      </c>
      <c r="E47" s="25">
        <v>133</v>
      </c>
      <c r="F47" s="29">
        <v>423</v>
      </c>
    </row>
    <row r="50" spans="2:6" x14ac:dyDescent="0.35">
      <c r="B50" s="4" t="s">
        <v>304</v>
      </c>
    </row>
    <row r="51" spans="2:6" ht="13.15" thickBot="1" x14ac:dyDescent="0.4"/>
    <row r="52" spans="2:6" x14ac:dyDescent="0.35">
      <c r="B52" s="7"/>
      <c r="C52" s="8" t="s">
        <v>103</v>
      </c>
      <c r="D52" s="8" t="s">
        <v>104</v>
      </c>
      <c r="E52" s="8" t="s">
        <v>105</v>
      </c>
      <c r="F52" s="26" t="s">
        <v>72</v>
      </c>
    </row>
    <row r="53" spans="2:6" x14ac:dyDescent="0.35">
      <c r="B53" s="9" t="s">
        <v>59</v>
      </c>
      <c r="C53" s="30">
        <v>45.390070921985817</v>
      </c>
      <c r="D53" s="30">
        <v>57.446808510638299</v>
      </c>
      <c r="E53" s="30">
        <v>47.163120567375884</v>
      </c>
      <c r="F53" s="32">
        <v>150</v>
      </c>
    </row>
    <row r="54" spans="2:6" x14ac:dyDescent="0.35">
      <c r="B54" s="6" t="s">
        <v>58</v>
      </c>
      <c r="C54" s="31">
        <v>82.60992907801419</v>
      </c>
      <c r="D54" s="31">
        <v>104.55319148936171</v>
      </c>
      <c r="E54" s="31">
        <v>85.836879432624116</v>
      </c>
      <c r="F54" s="33">
        <v>273</v>
      </c>
    </row>
    <row r="55" spans="2:6" ht="13.15" thickBot="1" x14ac:dyDescent="0.4">
      <c r="B55" s="24" t="s">
        <v>72</v>
      </c>
      <c r="C55" s="25">
        <v>128</v>
      </c>
      <c r="D55" s="25">
        <v>162</v>
      </c>
      <c r="E55" s="25">
        <v>133</v>
      </c>
      <c r="F55" s="29">
        <v>423</v>
      </c>
    </row>
    <row r="58" spans="2:6" x14ac:dyDescent="0.35">
      <c r="B58" s="4" t="s">
        <v>305</v>
      </c>
    </row>
    <row r="59" spans="2:6" ht="13.15" thickBot="1" x14ac:dyDescent="0.4"/>
    <row r="60" spans="2:6" x14ac:dyDescent="0.35">
      <c r="B60" s="7"/>
      <c r="C60" s="8" t="s">
        <v>103</v>
      </c>
      <c r="D60" s="8" t="s">
        <v>104</v>
      </c>
      <c r="E60" s="8" t="s">
        <v>105</v>
      </c>
      <c r="F60" s="26" t="s">
        <v>72</v>
      </c>
    </row>
    <row r="61" spans="2:6" x14ac:dyDescent="0.35">
      <c r="B61" s="9" t="s">
        <v>59</v>
      </c>
      <c r="C61" s="30">
        <v>39.333333333333329</v>
      </c>
      <c r="D61" s="30">
        <v>36.666666666666664</v>
      </c>
      <c r="E61" s="30">
        <v>24</v>
      </c>
      <c r="F61" s="32">
        <v>100</v>
      </c>
    </row>
    <row r="62" spans="2:6" x14ac:dyDescent="0.35">
      <c r="B62" s="6" t="s">
        <v>58</v>
      </c>
      <c r="C62" s="31">
        <v>25.274725274725274</v>
      </c>
      <c r="D62" s="31">
        <v>39.194139194139197</v>
      </c>
      <c r="E62" s="31">
        <v>35.531135531135533</v>
      </c>
      <c r="F62" s="33">
        <v>100</v>
      </c>
    </row>
    <row r="63" spans="2:6" ht="13.15" thickBot="1" x14ac:dyDescent="0.4">
      <c r="B63" s="24" t="s">
        <v>72</v>
      </c>
      <c r="C63" s="25">
        <v>30.260047281323878</v>
      </c>
      <c r="D63" s="25">
        <v>38.297872340425535</v>
      </c>
      <c r="E63" s="25">
        <v>31.442080378250591</v>
      </c>
      <c r="F63" s="29">
        <v>100</v>
      </c>
    </row>
    <row r="66" spans="2:6" x14ac:dyDescent="0.35">
      <c r="B66" s="4" t="s">
        <v>306</v>
      </c>
    </row>
    <row r="67" spans="2:6" ht="13.15" thickBot="1" x14ac:dyDescent="0.4"/>
    <row r="68" spans="2:6" x14ac:dyDescent="0.35">
      <c r="B68" s="7"/>
      <c r="C68" s="8" t="s">
        <v>103</v>
      </c>
      <c r="D68" s="8" t="s">
        <v>104</v>
      </c>
      <c r="E68" s="8" t="s">
        <v>105</v>
      </c>
      <c r="F68" s="26" t="s">
        <v>72</v>
      </c>
    </row>
    <row r="69" spans="2:6" x14ac:dyDescent="0.35">
      <c r="B69" s="9" t="s">
        <v>59</v>
      </c>
      <c r="C69" s="30">
        <v>46.09375</v>
      </c>
      <c r="D69" s="30">
        <v>33.950617283950621</v>
      </c>
      <c r="E69" s="30">
        <v>27.06766917293233</v>
      </c>
      <c r="F69" s="32">
        <v>35.460992907801419</v>
      </c>
    </row>
    <row r="70" spans="2:6" x14ac:dyDescent="0.35">
      <c r="B70" s="6" t="s">
        <v>58</v>
      </c>
      <c r="C70" s="31">
        <v>53.90625</v>
      </c>
      <c r="D70" s="31">
        <v>66.049382716049394</v>
      </c>
      <c r="E70" s="31">
        <v>72.932330827067673</v>
      </c>
      <c r="F70" s="33">
        <v>64.539007092198588</v>
      </c>
    </row>
    <row r="71" spans="2:6" ht="13.15" thickBot="1" x14ac:dyDescent="0.4">
      <c r="B71" s="24" t="s">
        <v>72</v>
      </c>
      <c r="C71" s="25">
        <v>100</v>
      </c>
      <c r="D71" s="25">
        <v>100</v>
      </c>
      <c r="E71" s="25">
        <v>100</v>
      </c>
      <c r="F71" s="29">
        <v>100</v>
      </c>
    </row>
    <row r="74" spans="2:6" x14ac:dyDescent="0.35">
      <c r="B74" s="4" t="s">
        <v>307</v>
      </c>
    </row>
    <row r="75" spans="2:6" ht="13.15" thickBot="1" x14ac:dyDescent="0.4"/>
    <row r="76" spans="2:6" x14ac:dyDescent="0.35">
      <c r="B76" s="7"/>
      <c r="C76" s="8" t="s">
        <v>103</v>
      </c>
      <c r="D76" s="8" t="s">
        <v>104</v>
      </c>
      <c r="E76" s="8" t="s">
        <v>105</v>
      </c>
      <c r="F76" s="26" t="s">
        <v>72</v>
      </c>
    </row>
    <row r="77" spans="2:6" x14ac:dyDescent="0.35">
      <c r="B77" s="9" t="s">
        <v>59</v>
      </c>
      <c r="C77" s="30">
        <v>13.947990543735225</v>
      </c>
      <c r="D77" s="30">
        <v>13.002364066193852</v>
      </c>
      <c r="E77" s="30">
        <v>8.5106382978723403</v>
      </c>
      <c r="F77" s="32">
        <v>35.460992907801419</v>
      </c>
    </row>
    <row r="78" spans="2:6" x14ac:dyDescent="0.35">
      <c r="B78" s="6" t="s">
        <v>58</v>
      </c>
      <c r="C78" s="31">
        <v>16.312056737588655</v>
      </c>
      <c r="D78" s="31">
        <v>25.295508274231675</v>
      </c>
      <c r="E78" s="31">
        <v>22.93144208037825</v>
      </c>
      <c r="F78" s="33">
        <v>64.539007092198588</v>
      </c>
    </row>
    <row r="79" spans="2:6" ht="13.15" thickBot="1" x14ac:dyDescent="0.4">
      <c r="B79" s="24" t="s">
        <v>72</v>
      </c>
      <c r="C79" s="35">
        <v>30.260047281323878</v>
      </c>
      <c r="D79" s="35">
        <v>38.297872340425535</v>
      </c>
      <c r="E79" s="35">
        <v>31.442080378250591</v>
      </c>
      <c r="F79" s="36">
        <v>100</v>
      </c>
    </row>
    <row r="82" spans="2:10" x14ac:dyDescent="0.35">
      <c r="B82" s="4" t="s">
        <v>73</v>
      </c>
    </row>
    <row r="83" spans="2:10" ht="13.15" thickBot="1" x14ac:dyDescent="0.4"/>
    <row r="84" spans="2:10" x14ac:dyDescent="0.35">
      <c r="B84" s="13" t="s">
        <v>61</v>
      </c>
      <c r="C84" s="15">
        <v>10.578542666476171</v>
      </c>
    </row>
    <row r="85" spans="2:10" x14ac:dyDescent="0.35">
      <c r="B85" t="s">
        <v>62</v>
      </c>
      <c r="C85" s="16">
        <v>5.9914645471101267</v>
      </c>
    </row>
    <row r="86" spans="2:10" x14ac:dyDescent="0.35">
      <c r="B86" t="s">
        <v>63</v>
      </c>
      <c r="C86" s="17">
        <v>2</v>
      </c>
    </row>
    <row r="87" spans="2:10" x14ac:dyDescent="0.35">
      <c r="B87" t="s">
        <v>64</v>
      </c>
      <c r="C87" s="16">
        <v>5.0454353616134571E-3</v>
      </c>
    </row>
    <row r="88" spans="2:10" ht="13.15" thickBot="1" x14ac:dyDescent="0.4">
      <c r="B88" s="14" t="s">
        <v>65</v>
      </c>
      <c r="C88" s="18">
        <v>0.05</v>
      </c>
    </row>
    <row r="90" spans="2:10" x14ac:dyDescent="0.35">
      <c r="B90" s="4" t="s">
        <v>66</v>
      </c>
    </row>
    <row r="91" spans="2:10" x14ac:dyDescent="0.35">
      <c r="B91" s="4" t="s">
        <v>67</v>
      </c>
    </row>
    <row r="92" spans="2:10" x14ac:dyDescent="0.35">
      <c r="B92" s="4" t="s">
        <v>68</v>
      </c>
    </row>
    <row r="93" spans="2:10" ht="12.85" customHeight="1" x14ac:dyDescent="0.35">
      <c r="B93" s="58" t="s">
        <v>101</v>
      </c>
      <c r="C93" s="58"/>
      <c r="D93" s="58"/>
      <c r="E93" s="58"/>
      <c r="F93" s="58"/>
      <c r="G93" s="58"/>
      <c r="H93" s="58"/>
      <c r="I93" s="58"/>
      <c r="J93" s="58"/>
    </row>
    <row r="94" spans="2:10" x14ac:dyDescent="0.35">
      <c r="B94" s="58"/>
      <c r="C94" s="58"/>
      <c r="D94" s="58"/>
      <c r="E94" s="58"/>
      <c r="F94" s="58"/>
      <c r="G94" s="58"/>
      <c r="H94" s="58"/>
      <c r="I94" s="58"/>
      <c r="J94" s="58"/>
    </row>
    <row r="95" spans="2:10" x14ac:dyDescent="0.35">
      <c r="B95" s="4" t="s">
        <v>301</v>
      </c>
    </row>
    <row r="98" spans="2:6" x14ac:dyDescent="0.35">
      <c r="B98" s="4" t="s">
        <v>74</v>
      </c>
    </row>
    <row r="99" spans="2:6" ht="13.15" thickBot="1" x14ac:dyDescent="0.4"/>
    <row r="100" spans="2:6" x14ac:dyDescent="0.35">
      <c r="B100" s="7" t="s">
        <v>75</v>
      </c>
      <c r="C100" s="8" t="s">
        <v>76</v>
      </c>
    </row>
    <row r="101" spans="2:6" x14ac:dyDescent="0.35">
      <c r="B101" s="9" t="s">
        <v>77</v>
      </c>
      <c r="C101" s="30">
        <v>0.15814036517617003</v>
      </c>
    </row>
    <row r="102" spans="2:6" x14ac:dyDescent="0.35">
      <c r="B102" s="6" t="s">
        <v>78</v>
      </c>
      <c r="C102" s="31">
        <v>0.15619928097210084</v>
      </c>
    </row>
    <row r="103" spans="2:6" x14ac:dyDescent="0.35">
      <c r="B103" s="6" t="s">
        <v>79</v>
      </c>
      <c r="C103" s="31">
        <v>0.15814036517617003</v>
      </c>
    </row>
    <row r="104" spans="2:6" x14ac:dyDescent="0.35">
      <c r="B104" s="6" t="s">
        <v>80</v>
      </c>
      <c r="C104" s="31">
        <v>0.13297966618355472</v>
      </c>
    </row>
    <row r="105" spans="2:6" x14ac:dyDescent="0.35">
      <c r="B105" s="6" t="s">
        <v>81</v>
      </c>
      <c r="C105" s="31">
        <v>2.5008375098052413E-2</v>
      </c>
    </row>
    <row r="106" spans="2:6" ht="13.15" thickBot="1" x14ac:dyDescent="0.4">
      <c r="B106" s="10" t="s">
        <v>82</v>
      </c>
      <c r="C106" s="34">
        <v>1.1634688112278913E-2</v>
      </c>
    </row>
    <row r="109" spans="2:6" x14ac:dyDescent="0.35">
      <c r="B109" s="4" t="s">
        <v>83</v>
      </c>
    </row>
    <row r="110" spans="2:6" ht="13.15" thickBot="1" x14ac:dyDescent="0.4"/>
    <row r="111" spans="2:6" x14ac:dyDescent="0.35">
      <c r="B111" s="7" t="s">
        <v>75</v>
      </c>
      <c r="C111" s="8" t="s">
        <v>76</v>
      </c>
      <c r="D111" s="8" t="s">
        <v>84</v>
      </c>
      <c r="E111" s="8" t="s">
        <v>85</v>
      </c>
      <c r="F111" s="8" t="s">
        <v>86</v>
      </c>
    </row>
    <row r="112" spans="2:6" x14ac:dyDescent="0.35">
      <c r="B112" s="9" t="s">
        <v>87</v>
      </c>
      <c r="C112" s="30">
        <v>0.2632535815577049</v>
      </c>
      <c r="D112" s="30">
        <v>7.9016084976558487E-2</v>
      </c>
      <c r="E112" s="30">
        <v>0.10838490080429386</v>
      </c>
      <c r="F112" s="30">
        <v>0.41812226231111593</v>
      </c>
    </row>
    <row r="113" spans="2:6" x14ac:dyDescent="0.35">
      <c r="B113" s="6" t="s">
        <v>88</v>
      </c>
      <c r="C113" s="31">
        <v>0.14691370000227075</v>
      </c>
      <c r="D113" s="31">
        <v>4.5221661744105537E-2</v>
      </c>
      <c r="E113" s="31">
        <v>5.8280871662771142E-2</v>
      </c>
      <c r="F113" s="31">
        <v>0.23554652834177037</v>
      </c>
    </row>
    <row r="114" spans="2:6" x14ac:dyDescent="0.35">
      <c r="B114" s="6" t="s">
        <v>89</v>
      </c>
      <c r="C114" s="31">
        <v>0.16185190773994154</v>
      </c>
      <c r="D114" s="31">
        <v>5.0020454952165845E-2</v>
      </c>
      <c r="E114" s="31">
        <v>6.381361754338831E-2</v>
      </c>
      <c r="F114" s="31">
        <v>0.25989019793649476</v>
      </c>
    </row>
    <row r="115" spans="2:6" x14ac:dyDescent="0.35">
      <c r="B115" s="6" t="s">
        <v>90</v>
      </c>
      <c r="C115" s="31">
        <v>0.12207871041715848</v>
      </c>
      <c r="D115" s="31">
        <v>3.7686605961942274E-2</v>
      </c>
      <c r="E115" s="31">
        <v>4.8214320032199165E-2</v>
      </c>
      <c r="F115" s="31">
        <v>0.1959431008021178</v>
      </c>
    </row>
    <row r="116" spans="2:6" x14ac:dyDescent="0.35">
      <c r="B116" s="6" t="s">
        <v>91</v>
      </c>
      <c r="C116" s="31">
        <v>0.17680097680097681</v>
      </c>
      <c r="D116" s="31">
        <v>5.4390074513955076E-2</v>
      </c>
      <c r="E116" s="31">
        <v>7.0198389637174993E-2</v>
      </c>
      <c r="F116" s="31">
        <v>0.28340356396477862</v>
      </c>
    </row>
    <row r="117" spans="2:6" x14ac:dyDescent="0.35">
      <c r="B117" s="6" t="s">
        <v>92</v>
      </c>
      <c r="C117" s="31">
        <v>1.9152874171906888E-2</v>
      </c>
      <c r="D117" s="31">
        <v>1.1749462128027948E-2</v>
      </c>
      <c r="E117" s="31">
        <v>-3.8756484367452257E-3</v>
      </c>
      <c r="F117" s="31">
        <v>4.2181396780559002E-2</v>
      </c>
    </row>
    <row r="118" spans="2:6" x14ac:dyDescent="0.35">
      <c r="B118" s="6" t="s">
        <v>93</v>
      </c>
      <c r="C118" s="31">
        <v>1.1393735071129613E-2</v>
      </c>
      <c r="D118" s="31">
        <v>6.9935848798002914E-3</v>
      </c>
      <c r="E118" s="31">
        <v>-2.3134394161028384E-3</v>
      </c>
      <c r="F118" s="31">
        <v>2.5100909558362063E-2</v>
      </c>
    </row>
    <row r="119" spans="2:6" ht="13.15" thickBot="1" x14ac:dyDescent="0.4">
      <c r="B119" s="10" t="s">
        <v>94</v>
      </c>
      <c r="C119" s="34">
        <v>1.4287855809406065E-2</v>
      </c>
      <c r="D119" s="34">
        <v>8.7668600368761215E-3</v>
      </c>
      <c r="E119" s="34">
        <v>-2.8948741203746187E-3</v>
      </c>
      <c r="F119" s="34">
        <v>3.1470585739186749E-2</v>
      </c>
    </row>
  </sheetData>
  <mergeCells count="2">
    <mergeCell ref="B29:J30"/>
    <mergeCell ref="B93:J94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7281" r:id="rId3" name="DD70876">
              <controlPr defaultSize="0" autoFill="0" autoPict="0" macro="[0]!GoToResultsNew1409201813443365">
                <anchor moveWithCells="1">
                  <from>
                    <xdr:col>0</xdr:col>
                    <xdr:colOff>342900</xdr:colOff>
                    <xdr:row>4</xdr:row>
                    <xdr:rowOff>428625</xdr:rowOff>
                  </from>
                  <to>
                    <xdr:col>6</xdr:col>
                    <xdr:colOff>642938</xdr:colOff>
                    <xdr:row>6</xdr:row>
                    <xdr:rowOff>23813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tabColor rgb="FF007800"/>
  </sheetPr>
  <dimension ref="B1:J119"/>
  <sheetViews>
    <sheetView topLeftCell="A49" zoomScaleNormal="100" workbookViewId="0">
      <selection activeCell="C70" sqref="C70"/>
    </sheetView>
  </sheetViews>
  <sheetFormatPr defaultRowHeight="12.75" x14ac:dyDescent="0.35"/>
  <cols>
    <col min="1" max="1" width="4.86328125" customWidth="1"/>
    <col min="2" max="2" width="9.06640625" customWidth="1"/>
  </cols>
  <sheetData>
    <row r="1" spans="2:5" x14ac:dyDescent="0.35">
      <c r="B1" t="s">
        <v>296</v>
      </c>
    </row>
    <row r="2" spans="2:5" x14ac:dyDescent="0.35">
      <c r="B2" t="s">
        <v>60</v>
      </c>
    </row>
    <row r="3" spans="2:5" x14ac:dyDescent="0.35">
      <c r="B3" t="s">
        <v>284</v>
      </c>
    </row>
    <row r="4" spans="2:5" x14ac:dyDescent="0.35">
      <c r="B4" t="s">
        <v>285</v>
      </c>
    </row>
    <row r="5" spans="2:5" ht="34.25" customHeight="1" x14ac:dyDescent="0.35"/>
    <row r="6" spans="2:5" ht="14.1" customHeight="1" x14ac:dyDescent="0.35"/>
    <row r="9" spans="2:5" ht="13.15" x14ac:dyDescent="0.4">
      <c r="B9" s="5" t="s">
        <v>286</v>
      </c>
    </row>
    <row r="11" spans="2:5" x14ac:dyDescent="0.35">
      <c r="B11" s="4" t="s">
        <v>287</v>
      </c>
    </row>
    <row r="12" spans="2:5" ht="13.15" thickBot="1" x14ac:dyDescent="0.4"/>
    <row r="13" spans="2:5" x14ac:dyDescent="0.35">
      <c r="B13" s="7"/>
      <c r="C13" s="8" t="s">
        <v>139</v>
      </c>
      <c r="D13" s="8" t="s">
        <v>140</v>
      </c>
      <c r="E13" s="8" t="s">
        <v>141</v>
      </c>
    </row>
    <row r="14" spans="2:5" x14ac:dyDescent="0.35">
      <c r="B14" s="9" t="s">
        <v>59</v>
      </c>
      <c r="C14" s="11">
        <v>23</v>
      </c>
      <c r="D14" s="11">
        <v>76</v>
      </c>
      <c r="E14" s="11">
        <v>51</v>
      </c>
    </row>
    <row r="15" spans="2:5" ht="13.15" thickBot="1" x14ac:dyDescent="0.4">
      <c r="B15" s="10" t="s">
        <v>58</v>
      </c>
      <c r="C15" s="12">
        <v>18</v>
      </c>
      <c r="D15" s="12">
        <v>142</v>
      </c>
      <c r="E15" s="12">
        <v>113</v>
      </c>
    </row>
    <row r="18" spans="2:10" x14ac:dyDescent="0.35">
      <c r="B18" s="4" t="s">
        <v>288</v>
      </c>
    </row>
    <row r="19" spans="2:10" ht="13.15" thickBot="1" x14ac:dyDescent="0.4"/>
    <row r="20" spans="2:10" x14ac:dyDescent="0.35">
      <c r="B20" s="13" t="s">
        <v>61</v>
      </c>
      <c r="C20" s="15">
        <v>9.0278030707265433</v>
      </c>
    </row>
    <row r="21" spans="2:10" x14ac:dyDescent="0.35">
      <c r="B21" t="s">
        <v>62</v>
      </c>
      <c r="C21" s="16">
        <v>5.9914645471101267</v>
      </c>
    </row>
    <row r="22" spans="2:10" x14ac:dyDescent="0.35">
      <c r="B22" t="s">
        <v>63</v>
      </c>
      <c r="C22" s="17">
        <v>2</v>
      </c>
    </row>
    <row r="23" spans="2:10" x14ac:dyDescent="0.35">
      <c r="B23" t="s">
        <v>64</v>
      </c>
      <c r="C23" s="16">
        <v>1.095563289489125E-2</v>
      </c>
    </row>
    <row r="24" spans="2:10" ht="13.15" thickBot="1" x14ac:dyDescent="0.4">
      <c r="B24" s="14" t="s">
        <v>65</v>
      </c>
      <c r="C24" s="18">
        <v>0.05</v>
      </c>
    </row>
    <row r="26" spans="2:10" x14ac:dyDescent="0.35">
      <c r="B26" s="4" t="s">
        <v>66</v>
      </c>
    </row>
    <row r="27" spans="2:10" x14ac:dyDescent="0.35">
      <c r="B27" s="4" t="s">
        <v>67</v>
      </c>
    </row>
    <row r="28" spans="2:10" x14ac:dyDescent="0.35">
      <c r="B28" s="4" t="s">
        <v>68</v>
      </c>
    </row>
    <row r="29" spans="2:10" ht="12.85" customHeight="1" x14ac:dyDescent="0.35">
      <c r="B29" s="58" t="s">
        <v>101</v>
      </c>
      <c r="C29" s="58"/>
      <c r="D29" s="58"/>
      <c r="E29" s="58"/>
      <c r="F29" s="58"/>
      <c r="G29" s="58"/>
      <c r="H29" s="58"/>
      <c r="I29" s="58"/>
      <c r="J29" s="58"/>
    </row>
    <row r="30" spans="2:10" x14ac:dyDescent="0.35">
      <c r="B30" s="58"/>
      <c r="C30" s="58"/>
      <c r="D30" s="58"/>
      <c r="E30" s="58"/>
      <c r="F30" s="58"/>
      <c r="G30" s="58"/>
      <c r="H30" s="58"/>
      <c r="I30" s="58"/>
      <c r="J30" s="58"/>
    </row>
    <row r="31" spans="2:10" x14ac:dyDescent="0.35">
      <c r="B31" s="4" t="s">
        <v>289</v>
      </c>
    </row>
    <row r="34" spans="2:6" x14ac:dyDescent="0.35">
      <c r="B34" s="4" t="s">
        <v>290</v>
      </c>
    </row>
    <row r="35" spans="2:6" ht="13.15" thickBot="1" x14ac:dyDescent="0.4"/>
    <row r="36" spans="2:6" x14ac:dyDescent="0.35">
      <c r="B36" s="7"/>
      <c r="C36" s="8" t="s">
        <v>139</v>
      </c>
      <c r="D36" s="8" t="s">
        <v>140</v>
      </c>
      <c r="E36" s="8" t="s">
        <v>141</v>
      </c>
    </row>
    <row r="37" spans="2:6" ht="13.15" x14ac:dyDescent="0.4">
      <c r="B37" s="9" t="s">
        <v>59</v>
      </c>
      <c r="C37" s="40" t="s">
        <v>69</v>
      </c>
      <c r="D37" s="20" t="s">
        <v>70</v>
      </c>
      <c r="E37" s="20" t="s">
        <v>70</v>
      </c>
    </row>
    <row r="38" spans="2:6" ht="13.5" thickBot="1" x14ac:dyDescent="0.45">
      <c r="B38" s="10" t="s">
        <v>58</v>
      </c>
      <c r="C38" s="37" t="s">
        <v>70</v>
      </c>
      <c r="D38" s="21" t="s">
        <v>69</v>
      </c>
      <c r="E38" s="21" t="s">
        <v>69</v>
      </c>
    </row>
    <row r="39" spans="2:6" x14ac:dyDescent="0.35">
      <c r="B39" s="22" t="s">
        <v>71</v>
      </c>
    </row>
    <row r="42" spans="2:6" x14ac:dyDescent="0.35">
      <c r="B42" s="4" t="s">
        <v>291</v>
      </c>
    </row>
    <row r="43" spans="2:6" ht="13.15" thickBot="1" x14ac:dyDescent="0.4"/>
    <row r="44" spans="2:6" x14ac:dyDescent="0.35">
      <c r="B44" s="7"/>
      <c r="C44" s="8" t="s">
        <v>139</v>
      </c>
      <c r="D44" s="8" t="s">
        <v>140</v>
      </c>
      <c r="E44" s="8" t="s">
        <v>141</v>
      </c>
      <c r="F44" s="26" t="s">
        <v>72</v>
      </c>
    </row>
    <row r="45" spans="2:6" x14ac:dyDescent="0.35">
      <c r="B45" s="9" t="s">
        <v>59</v>
      </c>
      <c r="C45" s="11">
        <v>23</v>
      </c>
      <c r="D45" s="11">
        <v>76</v>
      </c>
      <c r="E45" s="11">
        <v>51</v>
      </c>
      <c r="F45" s="27">
        <v>150</v>
      </c>
    </row>
    <row r="46" spans="2:6" x14ac:dyDescent="0.35">
      <c r="B46" s="6" t="s">
        <v>58</v>
      </c>
      <c r="C46" s="23">
        <v>18</v>
      </c>
      <c r="D46" s="23">
        <v>142</v>
      </c>
      <c r="E46" s="23">
        <v>113</v>
      </c>
      <c r="F46" s="28">
        <v>273</v>
      </c>
    </row>
    <row r="47" spans="2:6" ht="13.15" thickBot="1" x14ac:dyDescent="0.4">
      <c r="B47" s="24" t="s">
        <v>72</v>
      </c>
      <c r="C47" s="25">
        <v>41</v>
      </c>
      <c r="D47" s="25">
        <v>218</v>
      </c>
      <c r="E47" s="25">
        <v>164</v>
      </c>
      <c r="F47" s="29">
        <v>423</v>
      </c>
    </row>
    <row r="50" spans="2:6" x14ac:dyDescent="0.35">
      <c r="B50" s="4" t="s">
        <v>292</v>
      </c>
    </row>
    <row r="51" spans="2:6" ht="13.15" thickBot="1" x14ac:dyDescent="0.4"/>
    <row r="52" spans="2:6" x14ac:dyDescent="0.35">
      <c r="B52" s="7"/>
      <c r="C52" s="8" t="s">
        <v>139</v>
      </c>
      <c r="D52" s="8" t="s">
        <v>140</v>
      </c>
      <c r="E52" s="8" t="s">
        <v>141</v>
      </c>
      <c r="F52" s="26" t="s">
        <v>72</v>
      </c>
    </row>
    <row r="53" spans="2:6" x14ac:dyDescent="0.35">
      <c r="B53" s="9" t="s">
        <v>59</v>
      </c>
      <c r="C53" s="30">
        <v>14.539007092198581</v>
      </c>
      <c r="D53" s="30">
        <v>77.304964539007088</v>
      </c>
      <c r="E53" s="30">
        <v>58.156028368794324</v>
      </c>
      <c r="F53" s="32">
        <v>150</v>
      </c>
    </row>
    <row r="54" spans="2:6" x14ac:dyDescent="0.35">
      <c r="B54" s="6" t="s">
        <v>58</v>
      </c>
      <c r="C54" s="31">
        <v>26.460992907801419</v>
      </c>
      <c r="D54" s="31">
        <v>140.6950354609929</v>
      </c>
      <c r="E54" s="31">
        <v>105.84397163120568</v>
      </c>
      <c r="F54" s="33">
        <v>273</v>
      </c>
    </row>
    <row r="55" spans="2:6" ht="13.15" thickBot="1" x14ac:dyDescent="0.4">
      <c r="B55" s="24" t="s">
        <v>72</v>
      </c>
      <c r="C55" s="25">
        <v>41</v>
      </c>
      <c r="D55" s="25">
        <v>218</v>
      </c>
      <c r="E55" s="25">
        <v>164</v>
      </c>
      <c r="F55" s="29">
        <v>423</v>
      </c>
    </row>
    <row r="58" spans="2:6" x14ac:dyDescent="0.35">
      <c r="B58" s="4" t="s">
        <v>293</v>
      </c>
    </row>
    <row r="59" spans="2:6" ht="13.15" thickBot="1" x14ac:dyDescent="0.4"/>
    <row r="60" spans="2:6" x14ac:dyDescent="0.35">
      <c r="B60" s="7"/>
      <c r="C60" s="8" t="s">
        <v>139</v>
      </c>
      <c r="D60" s="8" t="s">
        <v>140</v>
      </c>
      <c r="E60" s="8" t="s">
        <v>141</v>
      </c>
      <c r="F60" s="26" t="s">
        <v>72</v>
      </c>
    </row>
    <row r="61" spans="2:6" x14ac:dyDescent="0.35">
      <c r="B61" s="9" t="s">
        <v>59</v>
      </c>
      <c r="C61" s="30">
        <v>15.333333333333332</v>
      </c>
      <c r="D61" s="30">
        <v>50.666666666666671</v>
      </c>
      <c r="E61" s="30">
        <v>34</v>
      </c>
      <c r="F61" s="32">
        <v>100</v>
      </c>
    </row>
    <row r="62" spans="2:6" x14ac:dyDescent="0.35">
      <c r="B62" s="6" t="s">
        <v>58</v>
      </c>
      <c r="C62" s="31">
        <v>6.593406593406594</v>
      </c>
      <c r="D62" s="31">
        <v>52.014652014652022</v>
      </c>
      <c r="E62" s="31">
        <v>41.391941391941387</v>
      </c>
      <c r="F62" s="33">
        <v>100</v>
      </c>
    </row>
    <row r="63" spans="2:6" ht="13.15" thickBot="1" x14ac:dyDescent="0.4">
      <c r="B63" s="24" t="s">
        <v>72</v>
      </c>
      <c r="C63" s="25">
        <v>9.6926713947990546</v>
      </c>
      <c r="D63" s="25">
        <v>51.536643026004725</v>
      </c>
      <c r="E63" s="25">
        <v>38.770685579196218</v>
      </c>
      <c r="F63" s="29">
        <v>100</v>
      </c>
    </row>
    <row r="66" spans="2:6" x14ac:dyDescent="0.35">
      <c r="B66" s="4" t="s">
        <v>294</v>
      </c>
    </row>
    <row r="67" spans="2:6" ht="13.15" thickBot="1" x14ac:dyDescent="0.4"/>
    <row r="68" spans="2:6" x14ac:dyDescent="0.35">
      <c r="B68" s="7"/>
      <c r="C68" s="8" t="s">
        <v>139</v>
      </c>
      <c r="D68" s="8" t="s">
        <v>140</v>
      </c>
      <c r="E68" s="8" t="s">
        <v>141</v>
      </c>
      <c r="F68" s="26" t="s">
        <v>72</v>
      </c>
    </row>
    <row r="69" spans="2:6" x14ac:dyDescent="0.35">
      <c r="B69" s="9" t="s">
        <v>59</v>
      </c>
      <c r="C69" s="30">
        <v>56.09756097560976</v>
      </c>
      <c r="D69" s="30">
        <v>34.862385321100916</v>
      </c>
      <c r="E69" s="30">
        <v>31.097560975609756</v>
      </c>
      <c r="F69" s="32">
        <v>35.460992907801419</v>
      </c>
    </row>
    <row r="70" spans="2:6" x14ac:dyDescent="0.35">
      <c r="B70" s="6" t="s">
        <v>58</v>
      </c>
      <c r="C70" s="31">
        <v>43.902439024390247</v>
      </c>
      <c r="D70" s="31">
        <v>65.137614678899084</v>
      </c>
      <c r="E70" s="31">
        <v>68.902439024390233</v>
      </c>
      <c r="F70" s="33">
        <v>64.539007092198588</v>
      </c>
    </row>
    <row r="71" spans="2:6" ht="13.15" thickBot="1" x14ac:dyDescent="0.4">
      <c r="B71" s="24" t="s">
        <v>72</v>
      </c>
      <c r="C71" s="25">
        <v>100</v>
      </c>
      <c r="D71" s="25">
        <v>100</v>
      </c>
      <c r="E71" s="25">
        <v>100</v>
      </c>
      <c r="F71" s="29">
        <v>100</v>
      </c>
    </row>
    <row r="74" spans="2:6" x14ac:dyDescent="0.35">
      <c r="B74" s="4" t="s">
        <v>295</v>
      </c>
    </row>
    <row r="75" spans="2:6" ht="13.15" thickBot="1" x14ac:dyDescent="0.4"/>
    <row r="76" spans="2:6" x14ac:dyDescent="0.35">
      <c r="B76" s="7"/>
      <c r="C76" s="8" t="s">
        <v>139</v>
      </c>
      <c r="D76" s="8" t="s">
        <v>140</v>
      </c>
      <c r="E76" s="8" t="s">
        <v>141</v>
      </c>
      <c r="F76" s="26" t="s">
        <v>72</v>
      </c>
    </row>
    <row r="77" spans="2:6" x14ac:dyDescent="0.35">
      <c r="B77" s="9" t="s">
        <v>59</v>
      </c>
      <c r="C77" s="30">
        <v>5.4373522458628845</v>
      </c>
      <c r="D77" s="30">
        <v>17.966903073286051</v>
      </c>
      <c r="E77" s="30">
        <v>12.056737588652481</v>
      </c>
      <c r="F77" s="32">
        <v>35.460992907801419</v>
      </c>
    </row>
    <row r="78" spans="2:6" x14ac:dyDescent="0.35">
      <c r="B78" s="6" t="s">
        <v>58</v>
      </c>
      <c r="C78" s="31">
        <v>4.2553191489361701</v>
      </c>
      <c r="D78" s="31">
        <v>33.569739952718678</v>
      </c>
      <c r="E78" s="31">
        <v>26.713947990543733</v>
      </c>
      <c r="F78" s="33">
        <v>64.539007092198588</v>
      </c>
    </row>
    <row r="79" spans="2:6" ht="13.15" thickBot="1" x14ac:dyDescent="0.4">
      <c r="B79" s="24" t="s">
        <v>72</v>
      </c>
      <c r="C79" s="35">
        <v>9.6926713947990546</v>
      </c>
      <c r="D79" s="35">
        <v>51.536643026004725</v>
      </c>
      <c r="E79" s="35">
        <v>38.770685579196218</v>
      </c>
      <c r="F79" s="36">
        <v>100</v>
      </c>
    </row>
    <row r="82" spans="2:10" x14ac:dyDescent="0.35">
      <c r="B82" s="4" t="s">
        <v>73</v>
      </c>
    </row>
    <row r="83" spans="2:10" ht="13.15" thickBot="1" x14ac:dyDescent="0.4"/>
    <row r="84" spans="2:10" x14ac:dyDescent="0.35">
      <c r="B84" s="13" t="s">
        <v>61</v>
      </c>
      <c r="C84" s="15">
        <v>9.0278030707265433</v>
      </c>
    </row>
    <row r="85" spans="2:10" x14ac:dyDescent="0.35">
      <c r="B85" t="s">
        <v>62</v>
      </c>
      <c r="C85" s="16">
        <v>5.9914645471101267</v>
      </c>
    </row>
    <row r="86" spans="2:10" x14ac:dyDescent="0.35">
      <c r="B86" t="s">
        <v>63</v>
      </c>
      <c r="C86" s="17">
        <v>2</v>
      </c>
    </row>
    <row r="87" spans="2:10" x14ac:dyDescent="0.35">
      <c r="B87" t="s">
        <v>64</v>
      </c>
      <c r="C87" s="16">
        <v>1.095563289489125E-2</v>
      </c>
    </row>
    <row r="88" spans="2:10" ht="13.15" thickBot="1" x14ac:dyDescent="0.4">
      <c r="B88" s="14" t="s">
        <v>65</v>
      </c>
      <c r="C88" s="18">
        <v>0.05</v>
      </c>
    </row>
    <row r="90" spans="2:10" x14ac:dyDescent="0.35">
      <c r="B90" s="4" t="s">
        <v>66</v>
      </c>
    </row>
    <row r="91" spans="2:10" x14ac:dyDescent="0.35">
      <c r="B91" s="4" t="s">
        <v>67</v>
      </c>
    </row>
    <row r="92" spans="2:10" x14ac:dyDescent="0.35">
      <c r="B92" s="4" t="s">
        <v>68</v>
      </c>
    </row>
    <row r="93" spans="2:10" ht="12.85" customHeight="1" x14ac:dyDescent="0.35">
      <c r="B93" s="58" t="s">
        <v>101</v>
      </c>
      <c r="C93" s="58"/>
      <c r="D93" s="58"/>
      <c r="E93" s="58"/>
      <c r="F93" s="58"/>
      <c r="G93" s="58"/>
      <c r="H93" s="58"/>
      <c r="I93" s="58"/>
      <c r="J93" s="58"/>
    </row>
    <row r="94" spans="2:10" x14ac:dyDescent="0.35">
      <c r="B94" s="58"/>
      <c r="C94" s="58"/>
      <c r="D94" s="58"/>
      <c r="E94" s="58"/>
      <c r="F94" s="58"/>
      <c r="G94" s="58"/>
      <c r="H94" s="58"/>
      <c r="I94" s="58"/>
      <c r="J94" s="58"/>
    </row>
    <row r="95" spans="2:10" x14ac:dyDescent="0.35">
      <c r="B95" s="4" t="s">
        <v>289</v>
      </c>
    </row>
    <row r="98" spans="2:6" x14ac:dyDescent="0.35">
      <c r="B98" s="4" t="s">
        <v>74</v>
      </c>
    </row>
    <row r="99" spans="2:6" ht="13.15" thickBot="1" x14ac:dyDescent="0.4"/>
    <row r="100" spans="2:6" x14ac:dyDescent="0.35">
      <c r="B100" s="7" t="s">
        <v>75</v>
      </c>
      <c r="C100" s="8" t="s">
        <v>76</v>
      </c>
    </row>
    <row r="101" spans="2:6" x14ac:dyDescent="0.35">
      <c r="B101" s="9" t="s">
        <v>77</v>
      </c>
      <c r="C101" s="30">
        <v>0.14609012302093111</v>
      </c>
    </row>
    <row r="102" spans="2:6" x14ac:dyDescent="0.35">
      <c r="B102" s="6" t="s">
        <v>78</v>
      </c>
      <c r="C102" s="31">
        <v>0.14455568970524826</v>
      </c>
    </row>
    <row r="103" spans="2:6" x14ac:dyDescent="0.35">
      <c r="B103" s="6" t="s">
        <v>79</v>
      </c>
      <c r="C103" s="31">
        <v>0.14609012302093111</v>
      </c>
    </row>
    <row r="104" spans="2:6" x14ac:dyDescent="0.35">
      <c r="B104" s="6" t="s">
        <v>80</v>
      </c>
      <c r="C104" s="31">
        <v>0.12284666075227513</v>
      </c>
    </row>
    <row r="105" spans="2:6" x14ac:dyDescent="0.35">
      <c r="B105" s="6" t="s">
        <v>81</v>
      </c>
      <c r="C105" s="31">
        <v>2.1342324044270798E-2</v>
      </c>
    </row>
    <row r="106" spans="2:6" ht="13.15" thickBot="1" x14ac:dyDescent="0.4">
      <c r="B106" s="10" t="s">
        <v>82</v>
      </c>
      <c r="C106" s="34">
        <v>5.2903579090998864E-3</v>
      </c>
    </row>
    <row r="109" spans="2:6" x14ac:dyDescent="0.35">
      <c r="B109" s="4" t="s">
        <v>83</v>
      </c>
    </row>
    <row r="110" spans="2:6" ht="13.15" thickBot="1" x14ac:dyDescent="0.4"/>
    <row r="111" spans="2:6" x14ac:dyDescent="0.35">
      <c r="B111" s="7" t="s">
        <v>75</v>
      </c>
      <c r="C111" s="8" t="s">
        <v>76</v>
      </c>
      <c r="D111" s="8" t="s">
        <v>84</v>
      </c>
      <c r="E111" s="8" t="s">
        <v>85</v>
      </c>
      <c r="F111" s="8" t="s">
        <v>86</v>
      </c>
    </row>
    <row r="112" spans="2:6" x14ac:dyDescent="0.35">
      <c r="B112" s="9" t="s">
        <v>87</v>
      </c>
      <c r="C112" s="30">
        <v>0.20537091864392645</v>
      </c>
      <c r="D112" s="30">
        <v>8.9239488422991675E-2</v>
      </c>
      <c r="E112" s="30">
        <v>3.0464735336083709E-2</v>
      </c>
      <c r="F112" s="30">
        <v>0.38027710195176923</v>
      </c>
    </row>
    <row r="113" spans="2:6" x14ac:dyDescent="0.35">
      <c r="B113" s="6" t="s">
        <v>88</v>
      </c>
      <c r="C113" s="31">
        <v>0.10733431405566456</v>
      </c>
      <c r="D113" s="31">
        <v>4.7318114538443277E-2</v>
      </c>
      <c r="E113" s="31">
        <v>1.4592513743974633E-2</v>
      </c>
      <c r="F113" s="31">
        <v>0.20007611436735448</v>
      </c>
    </row>
    <row r="114" spans="2:6" x14ac:dyDescent="0.35">
      <c r="B114" s="6" t="s">
        <v>89</v>
      </c>
      <c r="C114" s="31">
        <v>0.11009953668773648</v>
      </c>
      <c r="D114" s="31">
        <v>4.8808552525509842E-2</v>
      </c>
      <c r="E114" s="31">
        <v>1.4436531600205707E-2</v>
      </c>
      <c r="F114" s="31">
        <v>0.20576254177526726</v>
      </c>
    </row>
    <row r="115" spans="2:6" x14ac:dyDescent="0.35">
      <c r="B115" s="6" t="s">
        <v>90</v>
      </c>
      <c r="C115" s="31">
        <v>9.5791029680631731E-2</v>
      </c>
      <c r="D115" s="31">
        <v>4.2151317615366758E-2</v>
      </c>
      <c r="E115" s="31">
        <v>1.3175965253604149E-2</v>
      </c>
      <c r="F115" s="31">
        <v>0.17840609410765931</v>
      </c>
    </row>
    <row r="116" spans="2:6" x14ac:dyDescent="0.35">
      <c r="B116" s="6" t="s">
        <v>91</v>
      </c>
      <c r="C116" s="31">
        <v>0.12026862026862027</v>
      </c>
      <c r="D116" s="31">
        <v>5.3198031929095835E-2</v>
      </c>
      <c r="E116" s="31">
        <v>1.6002393639180601E-2</v>
      </c>
      <c r="F116" s="31">
        <v>0.22453484689805994</v>
      </c>
    </row>
    <row r="117" spans="2:6" x14ac:dyDescent="0.35">
      <c r="B117" s="6" t="s">
        <v>92</v>
      </c>
      <c r="C117" s="31">
        <v>1.5731375946576646E-2</v>
      </c>
      <c r="D117" s="31">
        <v>1.0817226849697379E-2</v>
      </c>
      <c r="E117" s="31">
        <v>-5.4699990914298807E-3</v>
      </c>
      <c r="F117" s="31">
        <v>3.6932750984583172E-2</v>
      </c>
    </row>
    <row r="118" spans="2:6" x14ac:dyDescent="0.35">
      <c r="B118" s="6" t="s">
        <v>93</v>
      </c>
      <c r="C118" s="31">
        <v>1.0938336309048984E-2</v>
      </c>
      <c r="D118" s="31">
        <v>7.4837781013066462E-3</v>
      </c>
      <c r="E118" s="31">
        <v>-3.7295992378015876E-3</v>
      </c>
      <c r="F118" s="31">
        <v>2.5606271855899556E-2</v>
      </c>
    </row>
    <row r="119" spans="2:6" ht="13.15" thickBot="1" x14ac:dyDescent="0.4">
      <c r="B119" s="10" t="s">
        <v>94</v>
      </c>
      <c r="C119" s="34">
        <v>1.2904157274620924E-2</v>
      </c>
      <c r="D119" s="34">
        <v>8.8448526118204331E-3</v>
      </c>
      <c r="E119" s="34">
        <v>-4.4314352931121518E-3</v>
      </c>
      <c r="F119" s="34">
        <v>3.0239749842354002E-2</v>
      </c>
    </row>
  </sheetData>
  <mergeCells count="2">
    <mergeCell ref="B29:J30"/>
    <mergeCell ref="B93:J94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6257" r:id="rId3" name="DD684699">
              <controlPr defaultSize="0" autoFill="0" autoPict="0" macro="[0]!GoToResultsNew1409201813373456">
                <anchor moveWithCells="1">
                  <from>
                    <xdr:col>0</xdr:col>
                    <xdr:colOff>342900</xdr:colOff>
                    <xdr:row>4</xdr:row>
                    <xdr:rowOff>428625</xdr:rowOff>
                  </from>
                  <to>
                    <xdr:col>6</xdr:col>
                    <xdr:colOff>642938</xdr:colOff>
                    <xdr:row>6</xdr:row>
                    <xdr:rowOff>23813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2:B18"/>
  <sheetViews>
    <sheetView workbookViewId="0">
      <selection activeCell="J2" sqref="J2"/>
    </sheetView>
  </sheetViews>
  <sheetFormatPr defaultRowHeight="12.75" x14ac:dyDescent="0.35"/>
  <sheetData>
    <row r="2" spans="1:2" x14ac:dyDescent="0.35">
      <c r="A2" s="4" t="s">
        <v>58</v>
      </c>
      <c r="B2">
        <f>COUNTIF('Ответы на форму (1)'!B:B,Summary!A2)</f>
        <v>288</v>
      </c>
    </row>
    <row r="3" spans="1:2" x14ac:dyDescent="0.35">
      <c r="A3" s="4" t="s">
        <v>59</v>
      </c>
      <c r="B3">
        <f>COUNTIF('Ответы на форму (1)'!B:B,Summary!A3)</f>
        <v>171</v>
      </c>
    </row>
    <row r="6" spans="1:2" x14ac:dyDescent="0.35">
      <c r="A6" t="s">
        <v>106</v>
      </c>
      <c r="B6">
        <f>COUNTIF('Ответы на форму (1)'!D:D,Summary!A6)</f>
        <v>141</v>
      </c>
    </row>
    <row r="7" spans="1:2" x14ac:dyDescent="0.35">
      <c r="A7" t="s">
        <v>107</v>
      </c>
      <c r="B7">
        <f>COUNTIF('Ответы на форму (1)'!D:D,Summary!A7)</f>
        <v>213</v>
      </c>
    </row>
    <row r="8" spans="1:2" x14ac:dyDescent="0.35">
      <c r="A8" t="s">
        <v>108</v>
      </c>
      <c r="B8">
        <f>COUNTIF('Ответы на форму (1)'!D:D,Summary!A8)</f>
        <v>105</v>
      </c>
    </row>
    <row r="11" spans="1:2" x14ac:dyDescent="0.35">
      <c r="A11" t="s">
        <v>103</v>
      </c>
      <c r="B11">
        <f>COUNTIF('Ответы на форму (1)'!E:E,Summary!A11)</f>
        <v>128</v>
      </c>
    </row>
    <row r="12" spans="1:2" x14ac:dyDescent="0.35">
      <c r="A12" t="s">
        <v>104</v>
      </c>
      <c r="B12">
        <f>COUNTIF('Ответы на форму (1)'!E:E,Summary!A12)</f>
        <v>162</v>
      </c>
    </row>
    <row r="13" spans="1:2" x14ac:dyDescent="0.35">
      <c r="A13" t="s">
        <v>105</v>
      </c>
      <c r="B13">
        <f>COUNTIF('Ответы на форму (1)'!E:E,Summary!A13)</f>
        <v>169</v>
      </c>
    </row>
    <row r="16" spans="1:2" x14ac:dyDescent="0.35">
      <c r="A16" t="s">
        <v>139</v>
      </c>
      <c r="B16">
        <f>COUNTIF('Ответы на форму (1)'!H:H,Summary!A16)</f>
        <v>44</v>
      </c>
    </row>
    <row r="17" spans="1:2" x14ac:dyDescent="0.35">
      <c r="A17" t="s">
        <v>140</v>
      </c>
      <c r="B17">
        <f>COUNTIF('Ответы на форму (1)'!H:H,Summary!A17)</f>
        <v>237</v>
      </c>
    </row>
    <row r="18" spans="1:2" x14ac:dyDescent="0.35">
      <c r="A18" t="s">
        <v>141</v>
      </c>
      <c r="B18">
        <f>COUNTIF('Ответы на форму (1)'!H:H,Summary!A18)</f>
        <v>178</v>
      </c>
    </row>
  </sheetData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6">
    <tabColor rgb="FF007800"/>
  </sheetPr>
  <dimension ref="B1:J129"/>
  <sheetViews>
    <sheetView topLeftCell="A46" zoomScaleNormal="100" workbookViewId="0">
      <selection activeCell="G65" sqref="G65"/>
    </sheetView>
  </sheetViews>
  <sheetFormatPr defaultRowHeight="12.75" x14ac:dyDescent="0.35"/>
  <cols>
    <col min="1" max="1" width="4.86328125" customWidth="1"/>
    <col min="2" max="2" width="9.06640625" customWidth="1"/>
  </cols>
  <sheetData>
    <row r="1" spans="2:7" x14ac:dyDescent="0.35">
      <c r="B1" t="s">
        <v>283</v>
      </c>
    </row>
    <row r="2" spans="2:7" x14ac:dyDescent="0.35">
      <c r="B2" t="s">
        <v>60</v>
      </c>
    </row>
    <row r="3" spans="2:7" x14ac:dyDescent="0.35">
      <c r="B3" t="s">
        <v>260</v>
      </c>
    </row>
    <row r="4" spans="2:7" x14ac:dyDescent="0.35">
      <c r="B4" t="s">
        <v>272</v>
      </c>
    </row>
    <row r="5" spans="2:7" ht="34.25" customHeight="1" x14ac:dyDescent="0.35"/>
    <row r="6" spans="2:7" ht="14.1" customHeight="1" x14ac:dyDescent="0.35"/>
    <row r="9" spans="2:7" ht="13.15" x14ac:dyDescent="0.4">
      <c r="B9" s="5" t="s">
        <v>273</v>
      </c>
    </row>
    <row r="11" spans="2:7" x14ac:dyDescent="0.35">
      <c r="B11" s="4" t="s">
        <v>274</v>
      </c>
    </row>
    <row r="12" spans="2:7" ht="13.15" thickBot="1" x14ac:dyDescent="0.4"/>
    <row r="13" spans="2:7" x14ac:dyDescent="0.35">
      <c r="B13" s="7"/>
      <c r="C13" s="8" t="s">
        <v>123</v>
      </c>
      <c r="D13" s="8" t="s">
        <v>124</v>
      </c>
      <c r="E13" s="8" t="s">
        <v>125</v>
      </c>
      <c r="F13" s="8" t="s">
        <v>126</v>
      </c>
      <c r="G13" s="8" t="s">
        <v>127</v>
      </c>
    </row>
    <row r="14" spans="2:7" x14ac:dyDescent="0.35">
      <c r="B14" s="9" t="s">
        <v>167</v>
      </c>
      <c r="C14" s="11">
        <v>4</v>
      </c>
      <c r="D14" s="11">
        <v>8</v>
      </c>
      <c r="E14" s="11">
        <v>9</v>
      </c>
      <c r="F14" s="11">
        <v>6</v>
      </c>
      <c r="G14" s="11">
        <v>6</v>
      </c>
    </row>
    <row r="15" spans="2:7" x14ac:dyDescent="0.35">
      <c r="B15" s="6" t="s">
        <v>168</v>
      </c>
      <c r="C15" s="23">
        <v>46</v>
      </c>
      <c r="D15" s="23">
        <v>28</v>
      </c>
      <c r="E15" s="23">
        <v>17</v>
      </c>
      <c r="F15" s="23">
        <v>26</v>
      </c>
      <c r="G15" s="23">
        <v>13</v>
      </c>
    </row>
    <row r="16" spans="2:7" ht="13.15" thickBot="1" x14ac:dyDescent="0.4">
      <c r="B16" s="10" t="s">
        <v>169</v>
      </c>
      <c r="C16" s="12">
        <v>94</v>
      </c>
      <c r="D16" s="12">
        <v>41</v>
      </c>
      <c r="E16" s="12">
        <v>27</v>
      </c>
      <c r="F16" s="12">
        <v>24</v>
      </c>
      <c r="G16" s="12">
        <v>18</v>
      </c>
    </row>
    <row r="19" spans="2:10" x14ac:dyDescent="0.35">
      <c r="B19" s="4" t="s">
        <v>275</v>
      </c>
    </row>
    <row r="20" spans="2:10" ht="13.15" thickBot="1" x14ac:dyDescent="0.4"/>
    <row r="21" spans="2:10" x14ac:dyDescent="0.35">
      <c r="B21" s="13" t="s">
        <v>61</v>
      </c>
      <c r="C21" s="15">
        <v>19.707709274719413</v>
      </c>
    </row>
    <row r="22" spans="2:10" x14ac:dyDescent="0.35">
      <c r="B22" t="s">
        <v>62</v>
      </c>
      <c r="C22" s="16">
        <v>15.507313055868382</v>
      </c>
    </row>
    <row r="23" spans="2:10" x14ac:dyDescent="0.35">
      <c r="B23" t="s">
        <v>63</v>
      </c>
      <c r="C23" s="17">
        <v>8</v>
      </c>
    </row>
    <row r="24" spans="2:10" x14ac:dyDescent="0.35">
      <c r="B24" t="s">
        <v>64</v>
      </c>
      <c r="C24" s="16">
        <v>1.1500297225179312E-2</v>
      </c>
    </row>
    <row r="25" spans="2:10" ht="13.15" thickBot="1" x14ac:dyDescent="0.4">
      <c r="B25" s="14" t="s">
        <v>65</v>
      </c>
      <c r="C25" s="18">
        <v>0.05</v>
      </c>
    </row>
    <row r="27" spans="2:10" x14ac:dyDescent="0.35">
      <c r="B27" s="4" t="s">
        <v>66</v>
      </c>
    </row>
    <row r="28" spans="2:10" x14ac:dyDescent="0.35">
      <c r="B28" s="4" t="s">
        <v>67</v>
      </c>
    </row>
    <row r="29" spans="2:10" x14ac:dyDescent="0.35">
      <c r="B29" s="4" t="s">
        <v>68</v>
      </c>
    </row>
    <row r="30" spans="2:10" ht="12.85" customHeight="1" x14ac:dyDescent="0.35">
      <c r="B30" s="58" t="s">
        <v>101</v>
      </c>
      <c r="C30" s="58"/>
      <c r="D30" s="58"/>
      <c r="E30" s="58"/>
      <c r="F30" s="58"/>
      <c r="G30" s="58"/>
      <c r="H30" s="58"/>
      <c r="I30" s="58"/>
      <c r="J30" s="58"/>
    </row>
    <row r="31" spans="2:10" x14ac:dyDescent="0.35">
      <c r="B31" s="58"/>
      <c r="C31" s="58"/>
      <c r="D31" s="58"/>
      <c r="E31" s="58"/>
      <c r="F31" s="58"/>
      <c r="G31" s="58"/>
      <c r="H31" s="58"/>
      <c r="I31" s="58"/>
      <c r="J31" s="58"/>
    </row>
    <row r="32" spans="2:10" x14ac:dyDescent="0.35">
      <c r="B32" s="4" t="s">
        <v>276</v>
      </c>
    </row>
    <row r="35" spans="2:8" x14ac:dyDescent="0.35">
      <c r="B35" s="4" t="s">
        <v>277</v>
      </c>
    </row>
    <row r="36" spans="2:8" ht="13.15" thickBot="1" x14ac:dyDescent="0.4"/>
    <row r="37" spans="2:8" x14ac:dyDescent="0.35">
      <c r="B37" s="7"/>
      <c r="C37" s="8" t="s">
        <v>123</v>
      </c>
      <c r="D37" s="8" t="s">
        <v>124</v>
      </c>
      <c r="E37" s="8" t="s">
        <v>125</v>
      </c>
      <c r="F37" s="8" t="s">
        <v>126</v>
      </c>
      <c r="G37" s="8" t="s">
        <v>127</v>
      </c>
    </row>
    <row r="38" spans="2:8" ht="13.15" x14ac:dyDescent="0.4">
      <c r="B38" s="9" t="s">
        <v>167</v>
      </c>
      <c r="C38" s="40" t="s">
        <v>70</v>
      </c>
      <c r="D38" s="20" t="s">
        <v>69</v>
      </c>
      <c r="E38" s="20" t="s">
        <v>69</v>
      </c>
      <c r="F38" s="20" t="s">
        <v>69</v>
      </c>
      <c r="G38" s="20" t="s">
        <v>69</v>
      </c>
    </row>
    <row r="39" spans="2:8" x14ac:dyDescent="0.35">
      <c r="B39" s="6" t="s">
        <v>168</v>
      </c>
      <c r="C39" s="38" t="s">
        <v>70</v>
      </c>
      <c r="D39" s="38" t="s">
        <v>69</v>
      </c>
      <c r="E39" s="38" t="s">
        <v>70</v>
      </c>
      <c r="F39" s="38" t="s">
        <v>69</v>
      </c>
      <c r="G39" s="38" t="s">
        <v>70</v>
      </c>
    </row>
    <row r="40" spans="2:8" ht="13.5" thickBot="1" x14ac:dyDescent="0.45">
      <c r="B40" s="10" t="s">
        <v>169</v>
      </c>
      <c r="C40" s="37" t="s">
        <v>69</v>
      </c>
      <c r="D40" s="21" t="s">
        <v>70</v>
      </c>
      <c r="E40" s="21" t="s">
        <v>70</v>
      </c>
      <c r="F40" s="37" t="s">
        <v>70</v>
      </c>
      <c r="G40" s="21" t="s">
        <v>70</v>
      </c>
    </row>
    <row r="41" spans="2:8" x14ac:dyDescent="0.35">
      <c r="B41" s="22" t="s">
        <v>71</v>
      </c>
    </row>
    <row r="44" spans="2:8" x14ac:dyDescent="0.35">
      <c r="B44" s="4" t="s">
        <v>278</v>
      </c>
    </row>
    <row r="45" spans="2:8" ht="13.15" thickBot="1" x14ac:dyDescent="0.4"/>
    <row r="46" spans="2:8" x14ac:dyDescent="0.35">
      <c r="B46" s="7"/>
      <c r="C46" s="8" t="s">
        <v>123</v>
      </c>
      <c r="D46" s="8" t="s">
        <v>124</v>
      </c>
      <c r="E46" s="8" t="s">
        <v>125</v>
      </c>
      <c r="F46" s="8" t="s">
        <v>126</v>
      </c>
      <c r="G46" s="8" t="s">
        <v>127</v>
      </c>
      <c r="H46" s="26" t="s">
        <v>72</v>
      </c>
    </row>
    <row r="47" spans="2:8" x14ac:dyDescent="0.35">
      <c r="B47" s="9" t="s">
        <v>167</v>
      </c>
      <c r="C47" s="11">
        <v>4</v>
      </c>
      <c r="D47" s="11">
        <v>8</v>
      </c>
      <c r="E47" s="11">
        <v>9</v>
      </c>
      <c r="F47" s="11">
        <v>6</v>
      </c>
      <c r="G47" s="11">
        <v>6</v>
      </c>
      <c r="H47" s="27">
        <v>33</v>
      </c>
    </row>
    <row r="48" spans="2:8" x14ac:dyDescent="0.35">
      <c r="B48" s="6" t="s">
        <v>168</v>
      </c>
      <c r="C48" s="23">
        <v>46</v>
      </c>
      <c r="D48" s="23">
        <v>28</v>
      </c>
      <c r="E48" s="23">
        <v>17</v>
      </c>
      <c r="F48" s="23">
        <v>26</v>
      </c>
      <c r="G48" s="23">
        <v>13</v>
      </c>
      <c r="H48" s="28">
        <v>130</v>
      </c>
    </row>
    <row r="49" spans="2:8" x14ac:dyDescent="0.35">
      <c r="B49" s="6" t="s">
        <v>169</v>
      </c>
      <c r="C49" s="23">
        <v>94</v>
      </c>
      <c r="D49" s="23">
        <v>41</v>
      </c>
      <c r="E49" s="23">
        <v>27</v>
      </c>
      <c r="F49" s="23">
        <v>24</v>
      </c>
      <c r="G49" s="23">
        <v>18</v>
      </c>
      <c r="H49" s="28">
        <v>204</v>
      </c>
    </row>
    <row r="50" spans="2:8" ht="13.15" thickBot="1" x14ac:dyDescent="0.4">
      <c r="B50" s="24" t="s">
        <v>72</v>
      </c>
      <c r="C50" s="25">
        <v>144</v>
      </c>
      <c r="D50" s="25">
        <v>77</v>
      </c>
      <c r="E50" s="25">
        <v>53</v>
      </c>
      <c r="F50" s="25">
        <v>56</v>
      </c>
      <c r="G50" s="25">
        <v>37</v>
      </c>
      <c r="H50" s="29">
        <v>367</v>
      </c>
    </row>
    <row r="53" spans="2:8" x14ac:dyDescent="0.35">
      <c r="B53" s="4" t="s">
        <v>279</v>
      </c>
    </row>
    <row r="54" spans="2:8" ht="13.15" thickBot="1" x14ac:dyDescent="0.4"/>
    <row r="55" spans="2:8" x14ac:dyDescent="0.35">
      <c r="B55" s="7"/>
      <c r="C55" s="8" t="s">
        <v>123</v>
      </c>
      <c r="D55" s="8" t="s">
        <v>124</v>
      </c>
      <c r="E55" s="8" t="s">
        <v>125</v>
      </c>
      <c r="F55" s="8" t="s">
        <v>126</v>
      </c>
      <c r="G55" s="8" t="s">
        <v>127</v>
      </c>
      <c r="H55" s="26" t="s">
        <v>72</v>
      </c>
    </row>
    <row r="56" spans="2:8" x14ac:dyDescent="0.35">
      <c r="B56" s="9" t="s">
        <v>167</v>
      </c>
      <c r="C56" s="30">
        <v>12.948228882833787</v>
      </c>
      <c r="D56" s="30">
        <v>6.9237057220708449</v>
      </c>
      <c r="E56" s="30">
        <v>4.7656675749318804</v>
      </c>
      <c r="F56" s="30">
        <v>5.0354223433242504</v>
      </c>
      <c r="G56" s="30">
        <v>3.326975476839237</v>
      </c>
      <c r="H56" s="32">
        <v>33</v>
      </c>
    </row>
    <row r="57" spans="2:8" x14ac:dyDescent="0.35">
      <c r="B57" s="6" t="s">
        <v>168</v>
      </c>
      <c r="C57" s="31">
        <v>51.008174386920977</v>
      </c>
      <c r="D57" s="31">
        <v>27.275204359673026</v>
      </c>
      <c r="E57" s="31">
        <v>18.77384196185286</v>
      </c>
      <c r="F57" s="31">
        <v>19.836512261580381</v>
      </c>
      <c r="G57" s="31">
        <v>13.106267029972752</v>
      </c>
      <c r="H57" s="33">
        <v>130</v>
      </c>
    </row>
    <row r="58" spans="2:8" x14ac:dyDescent="0.35">
      <c r="B58" s="6" t="s">
        <v>169</v>
      </c>
      <c r="C58" s="31">
        <v>80.043596730245227</v>
      </c>
      <c r="D58" s="31">
        <v>42.801089918256132</v>
      </c>
      <c r="E58" s="31">
        <v>29.460490463215258</v>
      </c>
      <c r="F58" s="31">
        <v>31.128065395095369</v>
      </c>
      <c r="G58" s="31">
        <v>20.56675749318801</v>
      </c>
      <c r="H58" s="33">
        <v>204</v>
      </c>
    </row>
    <row r="59" spans="2:8" ht="13.15" thickBot="1" x14ac:dyDescent="0.4">
      <c r="B59" s="24" t="s">
        <v>72</v>
      </c>
      <c r="C59" s="25">
        <v>144</v>
      </c>
      <c r="D59" s="25">
        <v>77</v>
      </c>
      <c r="E59" s="25">
        <v>53</v>
      </c>
      <c r="F59" s="25">
        <v>56</v>
      </c>
      <c r="G59" s="25">
        <v>37</v>
      </c>
      <c r="H59" s="29">
        <v>367</v>
      </c>
    </row>
    <row r="62" spans="2:8" x14ac:dyDescent="0.35">
      <c r="B62" s="4" t="s">
        <v>280</v>
      </c>
    </row>
    <row r="63" spans="2:8" ht="13.15" thickBot="1" x14ac:dyDescent="0.4"/>
    <row r="64" spans="2:8" x14ac:dyDescent="0.35">
      <c r="B64" s="7"/>
      <c r="C64" s="8" t="s">
        <v>123</v>
      </c>
      <c r="D64" s="8" t="s">
        <v>124</v>
      </c>
      <c r="E64" s="8" t="s">
        <v>125</v>
      </c>
      <c r="F64" s="8" t="s">
        <v>126</v>
      </c>
      <c r="G64" s="8" t="s">
        <v>127</v>
      </c>
      <c r="H64" s="26" t="s">
        <v>72</v>
      </c>
    </row>
    <row r="65" spans="2:8" x14ac:dyDescent="0.35">
      <c r="B65" s="9" t="s">
        <v>167</v>
      </c>
      <c r="C65" s="30">
        <v>12.121212121212121</v>
      </c>
      <c r="D65" s="30">
        <v>24.242424242424242</v>
      </c>
      <c r="E65" s="30">
        <v>27.27272727272727</v>
      </c>
      <c r="F65" s="30">
        <v>18.181818181818183</v>
      </c>
      <c r="G65" s="30">
        <v>18.181818181818183</v>
      </c>
      <c r="H65" s="32">
        <v>100</v>
      </c>
    </row>
    <row r="66" spans="2:8" x14ac:dyDescent="0.35">
      <c r="B66" s="6" t="s">
        <v>168</v>
      </c>
      <c r="C66" s="31">
        <v>35.384615384615387</v>
      </c>
      <c r="D66" s="31">
        <v>21.53846153846154</v>
      </c>
      <c r="E66" s="31">
        <v>13.076923076923078</v>
      </c>
      <c r="F66" s="31">
        <v>20</v>
      </c>
      <c r="G66" s="31">
        <v>10</v>
      </c>
      <c r="H66" s="33">
        <v>100</v>
      </c>
    </row>
    <row r="67" spans="2:8" x14ac:dyDescent="0.35">
      <c r="B67" s="6" t="s">
        <v>169</v>
      </c>
      <c r="C67" s="31">
        <v>46.078431372549019</v>
      </c>
      <c r="D67" s="31">
        <v>20.098039215686274</v>
      </c>
      <c r="E67" s="31">
        <v>13.23529411764706</v>
      </c>
      <c r="F67" s="31">
        <v>11.76470588235294</v>
      </c>
      <c r="G67" s="31">
        <v>8.8235294117647065</v>
      </c>
      <c r="H67" s="33">
        <v>100</v>
      </c>
    </row>
    <row r="68" spans="2:8" ht="13.15" thickBot="1" x14ac:dyDescent="0.4">
      <c r="B68" s="24" t="s">
        <v>72</v>
      </c>
      <c r="C68" s="25">
        <v>39.237057220708451</v>
      </c>
      <c r="D68" s="25">
        <v>20.980926430517709</v>
      </c>
      <c r="E68" s="25">
        <v>14.441416893732969</v>
      </c>
      <c r="F68" s="25">
        <v>15.258855585831062</v>
      </c>
      <c r="G68" s="25">
        <v>10.081743869209809</v>
      </c>
      <c r="H68" s="29">
        <v>100</v>
      </c>
    </row>
    <row r="71" spans="2:8" x14ac:dyDescent="0.35">
      <c r="B71" s="4" t="s">
        <v>281</v>
      </c>
    </row>
    <row r="72" spans="2:8" ht="13.15" thickBot="1" x14ac:dyDescent="0.4"/>
    <row r="73" spans="2:8" x14ac:dyDescent="0.35">
      <c r="B73" s="7"/>
      <c r="C73" s="8" t="s">
        <v>123</v>
      </c>
      <c r="D73" s="8" t="s">
        <v>124</v>
      </c>
      <c r="E73" s="8" t="s">
        <v>125</v>
      </c>
      <c r="F73" s="8" t="s">
        <v>126</v>
      </c>
      <c r="G73" s="8" t="s">
        <v>127</v>
      </c>
      <c r="H73" s="26" t="s">
        <v>72</v>
      </c>
    </row>
    <row r="74" spans="2:8" x14ac:dyDescent="0.35">
      <c r="B74" s="9" t="s">
        <v>167</v>
      </c>
      <c r="C74" s="30">
        <v>2.7777777777777777</v>
      </c>
      <c r="D74" s="30">
        <v>10.38961038961039</v>
      </c>
      <c r="E74" s="30">
        <v>16.981132075471699</v>
      </c>
      <c r="F74" s="30">
        <v>10.714285714285714</v>
      </c>
      <c r="G74" s="30">
        <v>16.216216216216218</v>
      </c>
      <c r="H74" s="32">
        <v>8.9918256130790191</v>
      </c>
    </row>
    <row r="75" spans="2:8" x14ac:dyDescent="0.35">
      <c r="B75" s="6" t="s">
        <v>168</v>
      </c>
      <c r="C75" s="31">
        <v>31.944444444444443</v>
      </c>
      <c r="D75" s="31">
        <v>36.363636363636367</v>
      </c>
      <c r="E75" s="31">
        <v>32.075471698113205</v>
      </c>
      <c r="F75" s="31">
        <v>46.428571428571431</v>
      </c>
      <c r="G75" s="31">
        <v>35.135135135135137</v>
      </c>
      <c r="H75" s="33">
        <v>35.422343324250683</v>
      </c>
    </row>
    <row r="76" spans="2:8" x14ac:dyDescent="0.35">
      <c r="B76" s="6" t="s">
        <v>169</v>
      </c>
      <c r="C76" s="31">
        <v>65.277777777777786</v>
      </c>
      <c r="D76" s="31">
        <v>53.246753246753244</v>
      </c>
      <c r="E76" s="31">
        <v>50.943396226415096</v>
      </c>
      <c r="F76" s="31">
        <v>42.857142857142854</v>
      </c>
      <c r="G76" s="31">
        <v>48.648648648648653</v>
      </c>
      <c r="H76" s="33">
        <v>55.585831062670302</v>
      </c>
    </row>
    <row r="77" spans="2:8" ht="13.15" thickBot="1" x14ac:dyDescent="0.4">
      <c r="B77" s="24" t="s">
        <v>72</v>
      </c>
      <c r="C77" s="25">
        <v>100</v>
      </c>
      <c r="D77" s="25">
        <v>100</v>
      </c>
      <c r="E77" s="25">
        <v>100</v>
      </c>
      <c r="F77" s="25">
        <v>100</v>
      </c>
      <c r="G77" s="25">
        <v>100</v>
      </c>
      <c r="H77" s="29">
        <v>100</v>
      </c>
    </row>
    <row r="80" spans="2:8" x14ac:dyDescent="0.35">
      <c r="B80" s="4" t="s">
        <v>282</v>
      </c>
    </row>
    <row r="81" spans="2:8" ht="13.15" thickBot="1" x14ac:dyDescent="0.4"/>
    <row r="82" spans="2:8" x14ac:dyDescent="0.35">
      <c r="B82" s="7"/>
      <c r="C82" s="8" t="s">
        <v>123</v>
      </c>
      <c r="D82" s="8" t="s">
        <v>124</v>
      </c>
      <c r="E82" s="8" t="s">
        <v>125</v>
      </c>
      <c r="F82" s="8" t="s">
        <v>126</v>
      </c>
      <c r="G82" s="8" t="s">
        <v>127</v>
      </c>
      <c r="H82" s="26" t="s">
        <v>72</v>
      </c>
    </row>
    <row r="83" spans="2:8" x14ac:dyDescent="0.35">
      <c r="B83" s="9" t="s">
        <v>167</v>
      </c>
      <c r="C83" s="30">
        <v>1.0899182561307901</v>
      </c>
      <c r="D83" s="30">
        <v>2.1798365122615802</v>
      </c>
      <c r="E83" s="30">
        <v>2.4523160762942782</v>
      </c>
      <c r="F83" s="30">
        <v>1.6348773841961852</v>
      </c>
      <c r="G83" s="30">
        <v>1.6348773841961852</v>
      </c>
      <c r="H83" s="32">
        <v>8.9918256130790191</v>
      </c>
    </row>
    <row r="84" spans="2:8" x14ac:dyDescent="0.35">
      <c r="B84" s="6" t="s">
        <v>168</v>
      </c>
      <c r="C84" s="31">
        <v>12.534059945504087</v>
      </c>
      <c r="D84" s="31">
        <v>7.6294277929155312</v>
      </c>
      <c r="E84" s="31">
        <v>4.6321525885558579</v>
      </c>
      <c r="F84" s="31">
        <v>7.0844686648501369</v>
      </c>
      <c r="G84" s="31">
        <v>3.5422343324250685</v>
      </c>
      <c r="H84" s="33">
        <v>35.422343324250683</v>
      </c>
    </row>
    <row r="85" spans="2:8" x14ac:dyDescent="0.35">
      <c r="B85" s="6" t="s">
        <v>169</v>
      </c>
      <c r="C85" s="31">
        <v>25.61307901907357</v>
      </c>
      <c r="D85" s="31">
        <v>11.1716621253406</v>
      </c>
      <c r="E85" s="31">
        <v>7.3569482288828345</v>
      </c>
      <c r="F85" s="31">
        <v>6.5395095367847409</v>
      </c>
      <c r="G85" s="31">
        <v>4.9046321525885563</v>
      </c>
      <c r="H85" s="33">
        <v>55.585831062670302</v>
      </c>
    </row>
    <row r="86" spans="2:8" ht="13.15" thickBot="1" x14ac:dyDescent="0.4">
      <c r="B86" s="24" t="s">
        <v>72</v>
      </c>
      <c r="C86" s="35">
        <v>39.237057220708451</v>
      </c>
      <c r="D86" s="35">
        <v>20.980926430517709</v>
      </c>
      <c r="E86" s="35">
        <v>14.441416893732969</v>
      </c>
      <c r="F86" s="35">
        <v>15.258855585831062</v>
      </c>
      <c r="G86" s="35">
        <v>10.081743869209809</v>
      </c>
      <c r="H86" s="36">
        <v>100</v>
      </c>
    </row>
    <row r="89" spans="2:8" x14ac:dyDescent="0.35">
      <c r="B89" s="4" t="s">
        <v>73</v>
      </c>
    </row>
    <row r="90" spans="2:8" ht="13.15" thickBot="1" x14ac:dyDescent="0.4"/>
    <row r="91" spans="2:8" x14ac:dyDescent="0.35">
      <c r="B91" s="13" t="s">
        <v>61</v>
      </c>
      <c r="C91" s="15">
        <v>19.707709274719416</v>
      </c>
    </row>
    <row r="92" spans="2:8" x14ac:dyDescent="0.35">
      <c r="B92" t="s">
        <v>62</v>
      </c>
      <c r="C92" s="16">
        <v>15.507313055868382</v>
      </c>
    </row>
    <row r="93" spans="2:8" x14ac:dyDescent="0.35">
      <c r="B93" t="s">
        <v>63</v>
      </c>
      <c r="C93" s="17">
        <v>8</v>
      </c>
    </row>
    <row r="94" spans="2:8" x14ac:dyDescent="0.35">
      <c r="B94" t="s">
        <v>64</v>
      </c>
      <c r="C94" s="16">
        <v>1.1500297225179293E-2</v>
      </c>
    </row>
    <row r="95" spans="2:8" ht="13.15" thickBot="1" x14ac:dyDescent="0.4">
      <c r="B95" s="14" t="s">
        <v>65</v>
      </c>
      <c r="C95" s="18">
        <v>0.05</v>
      </c>
    </row>
    <row r="97" spans="2:10" x14ac:dyDescent="0.35">
      <c r="B97" s="4" t="s">
        <v>66</v>
      </c>
    </row>
    <row r="98" spans="2:10" x14ac:dyDescent="0.35">
      <c r="B98" s="4" t="s">
        <v>67</v>
      </c>
    </row>
    <row r="99" spans="2:10" x14ac:dyDescent="0.35">
      <c r="B99" s="4" t="s">
        <v>68</v>
      </c>
    </row>
    <row r="100" spans="2:10" ht="12.85" customHeight="1" x14ac:dyDescent="0.35">
      <c r="B100" s="58" t="s">
        <v>101</v>
      </c>
      <c r="C100" s="58"/>
      <c r="D100" s="58"/>
      <c r="E100" s="58"/>
      <c r="F100" s="58"/>
      <c r="G100" s="58"/>
      <c r="H100" s="58"/>
      <c r="I100" s="58"/>
      <c r="J100" s="58"/>
    </row>
    <row r="101" spans="2:10" x14ac:dyDescent="0.35">
      <c r="B101" s="58"/>
      <c r="C101" s="58"/>
      <c r="D101" s="58"/>
      <c r="E101" s="58"/>
      <c r="F101" s="58"/>
      <c r="G101" s="58"/>
      <c r="H101" s="58"/>
      <c r="I101" s="58"/>
      <c r="J101" s="58"/>
    </row>
    <row r="102" spans="2:10" x14ac:dyDescent="0.35">
      <c r="B102" s="4" t="s">
        <v>276</v>
      </c>
    </row>
    <row r="105" spans="2:10" ht="13.15" x14ac:dyDescent="0.4">
      <c r="B105" s="5" t="s">
        <v>128</v>
      </c>
    </row>
    <row r="108" spans="2:10" x14ac:dyDescent="0.35">
      <c r="B108" s="4" t="s">
        <v>74</v>
      </c>
    </row>
    <row r="109" spans="2:10" ht="13.15" thickBot="1" x14ac:dyDescent="0.4"/>
    <row r="110" spans="2:10" x14ac:dyDescent="0.35">
      <c r="B110" s="7" t="s">
        <v>75</v>
      </c>
      <c r="C110" s="8" t="s">
        <v>76</v>
      </c>
    </row>
    <row r="111" spans="2:10" x14ac:dyDescent="0.35">
      <c r="B111" s="9" t="s">
        <v>77</v>
      </c>
      <c r="C111" s="30">
        <v>0.2317314832140574</v>
      </c>
    </row>
    <row r="112" spans="2:10" x14ac:dyDescent="0.35">
      <c r="B112" s="6" t="s">
        <v>78</v>
      </c>
      <c r="C112" s="31">
        <v>0.22574942793100219</v>
      </c>
    </row>
    <row r="113" spans="2:6" x14ac:dyDescent="0.35">
      <c r="B113" s="6" t="s">
        <v>79</v>
      </c>
      <c r="C113" s="31">
        <v>0.16385890319507659</v>
      </c>
    </row>
    <row r="114" spans="2:6" x14ac:dyDescent="0.35">
      <c r="B114" s="6" t="s">
        <v>80</v>
      </c>
      <c r="C114" s="31">
        <v>0.13778836430414534</v>
      </c>
    </row>
    <row r="115" spans="2:6" x14ac:dyDescent="0.35">
      <c r="B115" s="6" t="s">
        <v>81</v>
      </c>
      <c r="C115" s="31">
        <v>2.2643127342090924E-2</v>
      </c>
    </row>
    <row r="116" spans="2:6" ht="13.15" thickBot="1" x14ac:dyDescent="0.4">
      <c r="B116" s="10" t="s">
        <v>82</v>
      </c>
      <c r="C116" s="34">
        <v>1.8383744303420491E-2</v>
      </c>
    </row>
    <row r="119" spans="2:6" x14ac:dyDescent="0.35">
      <c r="B119" s="4" t="s">
        <v>83</v>
      </c>
    </row>
    <row r="120" spans="2:6" ht="13.15" thickBot="1" x14ac:dyDescent="0.4"/>
    <row r="121" spans="2:6" x14ac:dyDescent="0.35">
      <c r="B121" s="7" t="s">
        <v>75</v>
      </c>
      <c r="C121" s="8" t="s">
        <v>76</v>
      </c>
      <c r="D121" s="8" t="s">
        <v>84</v>
      </c>
      <c r="E121" s="8" t="s">
        <v>85</v>
      </c>
      <c r="F121" s="8" t="s">
        <v>86</v>
      </c>
    </row>
    <row r="122" spans="2:6" x14ac:dyDescent="0.35">
      <c r="B122" s="9" t="s">
        <v>87</v>
      </c>
      <c r="C122" s="30">
        <v>-0.24441044542577975</v>
      </c>
      <c r="D122" s="30">
        <v>6.4603365767239379E-2</v>
      </c>
      <c r="E122" s="30">
        <v>-0.37103071560963674</v>
      </c>
      <c r="F122" s="30">
        <v>-0.11779017524192276</v>
      </c>
    </row>
    <row r="123" spans="2:6" x14ac:dyDescent="0.35">
      <c r="B123" s="6" t="s">
        <v>88</v>
      </c>
      <c r="C123" s="31">
        <v>-0.16166408199854612</v>
      </c>
      <c r="D123" s="31">
        <v>4.402151144391165E-2</v>
      </c>
      <c r="E123" s="31">
        <v>-0.24794465897363077</v>
      </c>
      <c r="F123" s="31">
        <v>-7.5383505023461472E-2</v>
      </c>
    </row>
    <row r="124" spans="2:6" x14ac:dyDescent="0.35">
      <c r="B124" s="6" t="s">
        <v>89</v>
      </c>
      <c r="C124" s="31">
        <v>-0.15656066939393715</v>
      </c>
      <c r="D124" s="31">
        <v>4.2910457615313605E-2</v>
      </c>
      <c r="E124" s="31">
        <v>-0.24066362088008431</v>
      </c>
      <c r="F124" s="31">
        <v>-7.2457717907790001E-2</v>
      </c>
    </row>
    <row r="125" spans="2:6" x14ac:dyDescent="0.35">
      <c r="B125" s="6" t="s">
        <v>90</v>
      </c>
      <c r="C125" s="31">
        <v>-0.13958891867739054</v>
      </c>
      <c r="D125" s="31">
        <v>3.8390454386633736E-2</v>
      </c>
      <c r="E125" s="31">
        <v>-0.21483282662532038</v>
      </c>
      <c r="F125" s="31">
        <v>-6.4345010729460694E-2</v>
      </c>
    </row>
    <row r="126" spans="2:6" x14ac:dyDescent="0.35">
      <c r="B126" s="6" t="s">
        <v>91</v>
      </c>
      <c r="C126" s="31">
        <v>-0.18723030206169095</v>
      </c>
      <c r="D126" s="31">
        <v>5.0610810808553404E-2</v>
      </c>
      <c r="E126" s="31">
        <v>-0.28642566847482609</v>
      </c>
      <c r="F126" s="31">
        <v>-8.8034935648555801E-2</v>
      </c>
    </row>
    <row r="127" spans="2:6" x14ac:dyDescent="0.35">
      <c r="B127" s="6" t="s">
        <v>92</v>
      </c>
      <c r="C127" s="31">
        <v>3.0942272066247212E-2</v>
      </c>
      <c r="D127" s="31">
        <v>1.2709286524518705E-2</v>
      </c>
      <c r="E127" s="31">
        <v>6.0325282089903239E-3</v>
      </c>
      <c r="F127" s="31">
        <v>5.5852015923504097E-2</v>
      </c>
    </row>
    <row r="128" spans="2:6" x14ac:dyDescent="0.35">
      <c r="B128" s="6" t="s">
        <v>93</v>
      </c>
      <c r="C128" s="31">
        <v>1.8881262852542619E-2</v>
      </c>
      <c r="D128" s="31">
        <v>7.8748230289001058E-3</v>
      </c>
      <c r="E128" s="31">
        <v>3.4468933312717942E-3</v>
      </c>
      <c r="F128" s="31">
        <v>3.4315632373813444E-2</v>
      </c>
    </row>
    <row r="129" spans="2:6" ht="13.15" thickBot="1" x14ac:dyDescent="0.4">
      <c r="B129" s="10" t="s">
        <v>94</v>
      </c>
      <c r="C129" s="34">
        <v>2.3451935840761537E-2</v>
      </c>
      <c r="D129" s="34">
        <v>9.7187745607765288E-3</v>
      </c>
      <c r="E129" s="34">
        <v>4.4034877277754625E-3</v>
      </c>
      <c r="F129" s="34">
        <v>4.2500383953747611E-2</v>
      </c>
    </row>
  </sheetData>
  <mergeCells count="2">
    <mergeCell ref="B30:J31"/>
    <mergeCell ref="B100:J101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6801" r:id="rId3" name="DD182277">
              <controlPr defaultSize="0" autoFill="0" autoPict="0" macro="[0]!GoToResultsNew1109201813221023">
                <anchor moveWithCells="1">
                  <from>
                    <xdr:col>0</xdr:col>
                    <xdr:colOff>342900</xdr:colOff>
                    <xdr:row>4</xdr:row>
                    <xdr:rowOff>428625</xdr:rowOff>
                  </from>
                  <to>
                    <xdr:col>12</xdr:col>
                    <xdr:colOff>642938</xdr:colOff>
                    <xdr:row>6</xdr:row>
                    <xdr:rowOff>23813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4">
    <tabColor rgb="FF007800"/>
  </sheetPr>
  <dimension ref="B1:J129"/>
  <sheetViews>
    <sheetView topLeftCell="A10" zoomScaleNormal="100" workbookViewId="0">
      <selection activeCell="F22" sqref="F22"/>
    </sheetView>
  </sheetViews>
  <sheetFormatPr defaultRowHeight="12.75" x14ac:dyDescent="0.35"/>
  <cols>
    <col min="1" max="1" width="4.86328125" customWidth="1"/>
    <col min="2" max="2" width="9.06640625" customWidth="1"/>
  </cols>
  <sheetData>
    <row r="1" spans="2:7" x14ac:dyDescent="0.35">
      <c r="B1" t="s">
        <v>271</v>
      </c>
    </row>
    <row r="2" spans="2:7" x14ac:dyDescent="0.35">
      <c r="B2" t="s">
        <v>60</v>
      </c>
    </row>
    <row r="3" spans="2:7" x14ac:dyDescent="0.35">
      <c r="B3" t="s">
        <v>260</v>
      </c>
    </row>
    <row r="4" spans="2:7" x14ac:dyDescent="0.35">
      <c r="B4" t="s">
        <v>261</v>
      </c>
    </row>
    <row r="5" spans="2:7" ht="34.25" customHeight="1" x14ac:dyDescent="0.35"/>
    <row r="6" spans="2:7" ht="14.1" customHeight="1" x14ac:dyDescent="0.35"/>
    <row r="9" spans="2:7" ht="13.15" x14ac:dyDescent="0.4">
      <c r="B9" s="5" t="s">
        <v>262</v>
      </c>
    </row>
    <row r="11" spans="2:7" x14ac:dyDescent="0.35">
      <c r="B11" s="4" t="s">
        <v>263</v>
      </c>
    </row>
    <row r="12" spans="2:7" ht="13.15" thickBot="1" x14ac:dyDescent="0.4"/>
    <row r="13" spans="2:7" x14ac:dyDescent="0.35">
      <c r="B13" s="7"/>
      <c r="C13" s="8" t="s">
        <v>123</v>
      </c>
      <c r="D13" s="8" t="s">
        <v>124</v>
      </c>
      <c r="E13" s="8" t="s">
        <v>125</v>
      </c>
      <c r="F13" s="8" t="s">
        <v>126</v>
      </c>
      <c r="G13" s="8" t="s">
        <v>127</v>
      </c>
    </row>
    <row r="14" spans="2:7" x14ac:dyDescent="0.35">
      <c r="B14" s="9" t="s">
        <v>167</v>
      </c>
      <c r="C14" s="11">
        <v>11</v>
      </c>
      <c r="D14" s="11">
        <v>4</v>
      </c>
      <c r="E14" s="11">
        <v>10</v>
      </c>
      <c r="F14" s="11">
        <v>3</v>
      </c>
      <c r="G14" s="11">
        <v>5</v>
      </c>
    </row>
    <row r="15" spans="2:7" x14ac:dyDescent="0.35">
      <c r="B15" s="6" t="s">
        <v>168</v>
      </c>
      <c r="C15" s="23">
        <v>44</v>
      </c>
      <c r="D15" s="23">
        <v>21</v>
      </c>
      <c r="E15" s="23">
        <v>13</v>
      </c>
      <c r="F15" s="23">
        <v>35</v>
      </c>
      <c r="G15" s="23">
        <v>17</v>
      </c>
    </row>
    <row r="16" spans="2:7" ht="13.15" thickBot="1" x14ac:dyDescent="0.4">
      <c r="B16" s="10" t="s">
        <v>169</v>
      </c>
      <c r="C16" s="12">
        <v>93</v>
      </c>
      <c r="D16" s="12">
        <v>27</v>
      </c>
      <c r="E16" s="12">
        <v>19</v>
      </c>
      <c r="F16" s="12">
        <v>38</v>
      </c>
      <c r="G16" s="12">
        <v>27</v>
      </c>
    </row>
    <row r="19" spans="2:10" x14ac:dyDescent="0.35">
      <c r="B19" s="4" t="s">
        <v>264</v>
      </c>
    </row>
    <row r="20" spans="2:10" ht="13.15" thickBot="1" x14ac:dyDescent="0.4"/>
    <row r="21" spans="2:10" x14ac:dyDescent="0.35">
      <c r="B21" s="13" t="s">
        <v>61</v>
      </c>
      <c r="C21" s="15">
        <v>20.132123202119455</v>
      </c>
    </row>
    <row r="22" spans="2:10" x14ac:dyDescent="0.35">
      <c r="B22" t="s">
        <v>62</v>
      </c>
      <c r="C22" s="16">
        <v>15.507313055868382</v>
      </c>
    </row>
    <row r="23" spans="2:10" x14ac:dyDescent="0.35">
      <c r="B23" t="s">
        <v>63</v>
      </c>
      <c r="C23" s="17">
        <v>8</v>
      </c>
    </row>
    <row r="24" spans="2:10" x14ac:dyDescent="0.35">
      <c r="B24" t="s">
        <v>64</v>
      </c>
      <c r="C24" s="16">
        <v>9.84757738897412E-3</v>
      </c>
    </row>
    <row r="25" spans="2:10" ht="13.15" thickBot="1" x14ac:dyDescent="0.4">
      <c r="B25" s="14" t="s">
        <v>65</v>
      </c>
      <c r="C25" s="18">
        <v>0.05</v>
      </c>
    </row>
    <row r="27" spans="2:10" x14ac:dyDescent="0.35">
      <c r="B27" s="4" t="s">
        <v>66</v>
      </c>
    </row>
    <row r="28" spans="2:10" x14ac:dyDescent="0.35">
      <c r="B28" s="4" t="s">
        <v>67</v>
      </c>
    </row>
    <row r="29" spans="2:10" x14ac:dyDescent="0.35">
      <c r="B29" s="4" t="s">
        <v>68</v>
      </c>
    </row>
    <row r="30" spans="2:10" ht="12.85" customHeight="1" x14ac:dyDescent="0.35">
      <c r="B30" s="58" t="s">
        <v>101</v>
      </c>
      <c r="C30" s="58"/>
      <c r="D30" s="58"/>
      <c r="E30" s="58"/>
      <c r="F30" s="58"/>
      <c r="G30" s="58"/>
      <c r="H30" s="58"/>
      <c r="I30" s="58"/>
      <c r="J30" s="58"/>
    </row>
    <row r="31" spans="2:10" x14ac:dyDescent="0.35">
      <c r="B31" s="58"/>
      <c r="C31" s="58"/>
      <c r="D31" s="58"/>
      <c r="E31" s="58"/>
      <c r="F31" s="58"/>
      <c r="G31" s="58"/>
      <c r="H31" s="58"/>
      <c r="I31" s="58"/>
      <c r="J31" s="58"/>
    </row>
    <row r="32" spans="2:10" x14ac:dyDescent="0.35">
      <c r="B32" s="4" t="s">
        <v>239</v>
      </c>
    </row>
    <row r="35" spans="2:8" x14ac:dyDescent="0.35">
      <c r="B35" s="4" t="s">
        <v>265</v>
      </c>
    </row>
    <row r="36" spans="2:8" ht="13.15" thickBot="1" x14ac:dyDescent="0.4"/>
    <row r="37" spans="2:8" x14ac:dyDescent="0.35">
      <c r="B37" s="7"/>
      <c r="C37" s="8" t="s">
        <v>123</v>
      </c>
      <c r="D37" s="8" t="s">
        <v>124</v>
      </c>
      <c r="E37" s="8" t="s">
        <v>125</v>
      </c>
      <c r="F37" s="8" t="s">
        <v>126</v>
      </c>
      <c r="G37" s="8" t="s">
        <v>127</v>
      </c>
    </row>
    <row r="38" spans="2:8" ht="13.15" x14ac:dyDescent="0.4">
      <c r="B38" s="9" t="s">
        <v>167</v>
      </c>
      <c r="C38" s="20" t="s">
        <v>70</v>
      </c>
      <c r="D38" s="20" t="s">
        <v>70</v>
      </c>
      <c r="E38" s="40" t="s">
        <v>69</v>
      </c>
      <c r="F38" s="40" t="s">
        <v>70</v>
      </c>
      <c r="G38" s="20" t="s">
        <v>69</v>
      </c>
    </row>
    <row r="39" spans="2:8" ht="13.15" x14ac:dyDescent="0.4">
      <c r="B39" s="6" t="s">
        <v>168</v>
      </c>
      <c r="C39" s="39" t="s">
        <v>70</v>
      </c>
      <c r="D39" s="38" t="s">
        <v>69</v>
      </c>
      <c r="E39" s="38" t="s">
        <v>70</v>
      </c>
      <c r="F39" s="39" t="s">
        <v>69</v>
      </c>
      <c r="G39" s="38" t="s">
        <v>70</v>
      </c>
    </row>
    <row r="40" spans="2:8" ht="13.5" thickBot="1" x14ac:dyDescent="0.45">
      <c r="B40" s="10" t="s">
        <v>169</v>
      </c>
      <c r="C40" s="37" t="s">
        <v>69</v>
      </c>
      <c r="D40" s="21" t="s">
        <v>70</v>
      </c>
      <c r="E40" s="21" t="s">
        <v>70</v>
      </c>
      <c r="F40" s="21" t="s">
        <v>70</v>
      </c>
      <c r="G40" s="21" t="s">
        <v>70</v>
      </c>
    </row>
    <row r="41" spans="2:8" x14ac:dyDescent="0.35">
      <c r="B41" s="22" t="s">
        <v>71</v>
      </c>
    </row>
    <row r="44" spans="2:8" x14ac:dyDescent="0.35">
      <c r="B44" s="4" t="s">
        <v>266</v>
      </c>
    </row>
    <row r="45" spans="2:8" ht="13.15" thickBot="1" x14ac:dyDescent="0.4"/>
    <row r="46" spans="2:8" x14ac:dyDescent="0.35">
      <c r="B46" s="7"/>
      <c r="C46" s="8" t="s">
        <v>123</v>
      </c>
      <c r="D46" s="8" t="s">
        <v>124</v>
      </c>
      <c r="E46" s="8" t="s">
        <v>125</v>
      </c>
      <c r="F46" s="8" t="s">
        <v>126</v>
      </c>
      <c r="G46" s="8" t="s">
        <v>127</v>
      </c>
      <c r="H46" s="26" t="s">
        <v>72</v>
      </c>
    </row>
    <row r="47" spans="2:8" x14ac:dyDescent="0.35">
      <c r="B47" s="9" t="s">
        <v>167</v>
      </c>
      <c r="C47" s="11">
        <v>11</v>
      </c>
      <c r="D47" s="11">
        <v>4</v>
      </c>
      <c r="E47" s="11">
        <v>10</v>
      </c>
      <c r="F47" s="11">
        <v>3</v>
      </c>
      <c r="G47" s="11">
        <v>5</v>
      </c>
      <c r="H47" s="27">
        <v>33</v>
      </c>
    </row>
    <row r="48" spans="2:8" x14ac:dyDescent="0.35">
      <c r="B48" s="6" t="s">
        <v>168</v>
      </c>
      <c r="C48" s="23">
        <v>44</v>
      </c>
      <c r="D48" s="23">
        <v>21</v>
      </c>
      <c r="E48" s="23">
        <v>13</v>
      </c>
      <c r="F48" s="23">
        <v>35</v>
      </c>
      <c r="G48" s="23">
        <v>17</v>
      </c>
      <c r="H48" s="28">
        <v>130</v>
      </c>
    </row>
    <row r="49" spans="2:8" x14ac:dyDescent="0.35">
      <c r="B49" s="6" t="s">
        <v>169</v>
      </c>
      <c r="C49" s="23">
        <v>93</v>
      </c>
      <c r="D49" s="23">
        <v>27</v>
      </c>
      <c r="E49" s="23">
        <v>19</v>
      </c>
      <c r="F49" s="23">
        <v>38</v>
      </c>
      <c r="G49" s="23">
        <v>27</v>
      </c>
      <c r="H49" s="28">
        <v>204</v>
      </c>
    </row>
    <row r="50" spans="2:8" ht="13.15" thickBot="1" x14ac:dyDescent="0.4">
      <c r="B50" s="24" t="s">
        <v>72</v>
      </c>
      <c r="C50" s="25">
        <v>148</v>
      </c>
      <c r="D50" s="25">
        <v>52.000000000000007</v>
      </c>
      <c r="E50" s="25">
        <v>42</v>
      </c>
      <c r="F50" s="25">
        <v>76</v>
      </c>
      <c r="G50" s="25">
        <v>49</v>
      </c>
      <c r="H50" s="29">
        <v>367</v>
      </c>
    </row>
    <row r="53" spans="2:8" x14ac:dyDescent="0.35">
      <c r="B53" s="4" t="s">
        <v>267</v>
      </c>
    </row>
    <row r="54" spans="2:8" ht="13.15" thickBot="1" x14ac:dyDescent="0.4"/>
    <row r="55" spans="2:8" x14ac:dyDescent="0.35">
      <c r="B55" s="7"/>
      <c r="C55" s="8" t="s">
        <v>123</v>
      </c>
      <c r="D55" s="8" t="s">
        <v>124</v>
      </c>
      <c r="E55" s="8" t="s">
        <v>125</v>
      </c>
      <c r="F55" s="8" t="s">
        <v>126</v>
      </c>
      <c r="G55" s="8" t="s">
        <v>127</v>
      </c>
      <c r="H55" s="26" t="s">
        <v>72</v>
      </c>
    </row>
    <row r="56" spans="2:8" x14ac:dyDescent="0.35">
      <c r="B56" s="9" t="s">
        <v>167</v>
      </c>
      <c r="C56" s="30">
        <v>13.307901907356948</v>
      </c>
      <c r="D56" s="30">
        <v>4.6757493188010901</v>
      </c>
      <c r="E56" s="30">
        <v>3.776566757493188</v>
      </c>
      <c r="F56" s="30">
        <v>6.8337874659400546</v>
      </c>
      <c r="G56" s="30">
        <v>4.4059945504087192</v>
      </c>
      <c r="H56" s="32">
        <v>33</v>
      </c>
    </row>
    <row r="57" spans="2:8" x14ac:dyDescent="0.35">
      <c r="B57" s="6" t="s">
        <v>168</v>
      </c>
      <c r="C57" s="31">
        <v>52.425068119891009</v>
      </c>
      <c r="D57" s="31">
        <v>18.419618528610357</v>
      </c>
      <c r="E57" s="31">
        <v>14.877384196185286</v>
      </c>
      <c r="F57" s="31">
        <v>26.920980926430516</v>
      </c>
      <c r="G57" s="31">
        <v>17.356948228882835</v>
      </c>
      <c r="H57" s="33">
        <v>130</v>
      </c>
    </row>
    <row r="58" spans="2:8" x14ac:dyDescent="0.35">
      <c r="B58" s="6" t="s">
        <v>169</v>
      </c>
      <c r="C58" s="31">
        <v>82.267029972752042</v>
      </c>
      <c r="D58" s="31">
        <v>28.904632152588562</v>
      </c>
      <c r="E58" s="31">
        <v>23.346049046321525</v>
      </c>
      <c r="F58" s="31">
        <v>42.245231607629428</v>
      </c>
      <c r="G58" s="31">
        <v>27.237057220708447</v>
      </c>
      <c r="H58" s="33">
        <v>204</v>
      </c>
    </row>
    <row r="59" spans="2:8" ht="13.15" thickBot="1" x14ac:dyDescent="0.4">
      <c r="B59" s="24" t="s">
        <v>72</v>
      </c>
      <c r="C59" s="25">
        <v>148</v>
      </c>
      <c r="D59" s="25">
        <v>52.000000000000007</v>
      </c>
      <c r="E59" s="25">
        <v>42</v>
      </c>
      <c r="F59" s="25">
        <v>76</v>
      </c>
      <c r="G59" s="25">
        <v>49</v>
      </c>
      <c r="H59" s="29">
        <v>367</v>
      </c>
    </row>
    <row r="62" spans="2:8" x14ac:dyDescent="0.35">
      <c r="B62" s="4" t="s">
        <v>268</v>
      </c>
    </row>
    <row r="63" spans="2:8" ht="13.15" thickBot="1" x14ac:dyDescent="0.4"/>
    <row r="64" spans="2:8" x14ac:dyDescent="0.35">
      <c r="B64" s="7"/>
      <c r="C64" s="8" t="s">
        <v>123</v>
      </c>
      <c r="D64" s="8" t="s">
        <v>124</v>
      </c>
      <c r="E64" s="8" t="s">
        <v>125</v>
      </c>
      <c r="F64" s="8" t="s">
        <v>126</v>
      </c>
      <c r="G64" s="8" t="s">
        <v>127</v>
      </c>
      <c r="H64" s="26" t="s">
        <v>72</v>
      </c>
    </row>
    <row r="65" spans="2:8" x14ac:dyDescent="0.35">
      <c r="B65" s="9" t="s">
        <v>167</v>
      </c>
      <c r="C65" s="30">
        <v>33.333333333333329</v>
      </c>
      <c r="D65" s="30">
        <v>12.121212121212121</v>
      </c>
      <c r="E65" s="30">
        <v>30.303030303030305</v>
      </c>
      <c r="F65" s="30">
        <v>9.0909090909090917</v>
      </c>
      <c r="G65" s="30">
        <v>15.151515151515152</v>
      </c>
      <c r="H65" s="32">
        <v>100</v>
      </c>
    </row>
    <row r="66" spans="2:8" x14ac:dyDescent="0.35">
      <c r="B66" s="6" t="s">
        <v>168</v>
      </c>
      <c r="C66" s="31">
        <v>33.846153846153847</v>
      </c>
      <c r="D66" s="31">
        <v>16.153846153846153</v>
      </c>
      <c r="E66" s="31">
        <v>10</v>
      </c>
      <c r="F66" s="31">
        <v>26.923076923076923</v>
      </c>
      <c r="G66" s="31">
        <v>13.076923076923078</v>
      </c>
      <c r="H66" s="33">
        <v>100</v>
      </c>
    </row>
    <row r="67" spans="2:8" x14ac:dyDescent="0.35">
      <c r="B67" s="6" t="s">
        <v>169</v>
      </c>
      <c r="C67" s="31">
        <v>45.588235294117645</v>
      </c>
      <c r="D67" s="31">
        <v>13.23529411764706</v>
      </c>
      <c r="E67" s="31">
        <v>9.3137254901960791</v>
      </c>
      <c r="F67" s="31">
        <v>18.627450980392158</v>
      </c>
      <c r="G67" s="31">
        <v>13.23529411764706</v>
      </c>
      <c r="H67" s="33">
        <v>100</v>
      </c>
    </row>
    <row r="68" spans="2:8" ht="13.15" thickBot="1" x14ac:dyDescent="0.4">
      <c r="B68" s="24" t="s">
        <v>72</v>
      </c>
      <c r="C68" s="25">
        <v>40.326975476839237</v>
      </c>
      <c r="D68" s="25">
        <v>14.168937329700274</v>
      </c>
      <c r="E68" s="25">
        <v>11.444141689373296</v>
      </c>
      <c r="F68" s="25">
        <v>20.708446866485016</v>
      </c>
      <c r="G68" s="25">
        <v>13.35149863760218</v>
      </c>
      <c r="H68" s="29">
        <v>100</v>
      </c>
    </row>
    <row r="71" spans="2:8" x14ac:dyDescent="0.35">
      <c r="B71" s="4" t="s">
        <v>269</v>
      </c>
    </row>
    <row r="72" spans="2:8" ht="13.15" thickBot="1" x14ac:dyDescent="0.4"/>
    <row r="73" spans="2:8" x14ac:dyDescent="0.35">
      <c r="B73" s="7"/>
      <c r="C73" s="8" t="s">
        <v>123</v>
      </c>
      <c r="D73" s="8" t="s">
        <v>124</v>
      </c>
      <c r="E73" s="8" t="s">
        <v>125</v>
      </c>
      <c r="F73" s="8" t="s">
        <v>126</v>
      </c>
      <c r="G73" s="8" t="s">
        <v>127</v>
      </c>
      <c r="H73" s="26" t="s">
        <v>72</v>
      </c>
    </row>
    <row r="74" spans="2:8" x14ac:dyDescent="0.35">
      <c r="B74" s="9" t="s">
        <v>167</v>
      </c>
      <c r="C74" s="30">
        <v>7.4324324324324325</v>
      </c>
      <c r="D74" s="30">
        <v>7.6923076923076916</v>
      </c>
      <c r="E74" s="30">
        <v>23.809523809523807</v>
      </c>
      <c r="F74" s="30">
        <v>3.9473684210526314</v>
      </c>
      <c r="G74" s="30">
        <v>10.204081632653061</v>
      </c>
      <c r="H74" s="32">
        <v>8.9918256130790191</v>
      </c>
    </row>
    <row r="75" spans="2:8" x14ac:dyDescent="0.35">
      <c r="B75" s="6" t="s">
        <v>168</v>
      </c>
      <c r="C75" s="31">
        <v>29.72972972972973</v>
      </c>
      <c r="D75" s="31">
        <v>40.38461538461538</v>
      </c>
      <c r="E75" s="31">
        <v>30.952380952380953</v>
      </c>
      <c r="F75" s="31">
        <v>46.05263157894737</v>
      </c>
      <c r="G75" s="31">
        <v>34.693877551020407</v>
      </c>
      <c r="H75" s="33">
        <v>35.422343324250683</v>
      </c>
    </row>
    <row r="76" spans="2:8" x14ac:dyDescent="0.35">
      <c r="B76" s="6" t="s">
        <v>169</v>
      </c>
      <c r="C76" s="31">
        <v>62.837837837837839</v>
      </c>
      <c r="D76" s="31">
        <v>51.92307692307692</v>
      </c>
      <c r="E76" s="31">
        <v>45.238095238095241</v>
      </c>
      <c r="F76" s="31">
        <v>50</v>
      </c>
      <c r="G76" s="31">
        <v>55.102040816326522</v>
      </c>
      <c r="H76" s="33">
        <v>55.585831062670302</v>
      </c>
    </row>
    <row r="77" spans="2:8" ht="13.15" thickBot="1" x14ac:dyDescent="0.4">
      <c r="B77" s="24" t="s">
        <v>72</v>
      </c>
      <c r="C77" s="25">
        <v>100</v>
      </c>
      <c r="D77" s="25">
        <v>100</v>
      </c>
      <c r="E77" s="25">
        <v>100</v>
      </c>
      <c r="F77" s="25">
        <v>100</v>
      </c>
      <c r="G77" s="25">
        <v>100</v>
      </c>
      <c r="H77" s="29">
        <v>100</v>
      </c>
    </row>
    <row r="80" spans="2:8" x14ac:dyDescent="0.35">
      <c r="B80" s="4" t="s">
        <v>270</v>
      </c>
    </row>
    <row r="81" spans="2:8" ht="13.15" thickBot="1" x14ac:dyDescent="0.4"/>
    <row r="82" spans="2:8" x14ac:dyDescent="0.35">
      <c r="B82" s="7"/>
      <c r="C82" s="8" t="s">
        <v>123</v>
      </c>
      <c r="D82" s="8" t="s">
        <v>124</v>
      </c>
      <c r="E82" s="8" t="s">
        <v>125</v>
      </c>
      <c r="F82" s="8" t="s">
        <v>126</v>
      </c>
      <c r="G82" s="8" t="s">
        <v>127</v>
      </c>
      <c r="H82" s="26" t="s">
        <v>72</v>
      </c>
    </row>
    <row r="83" spans="2:8" x14ac:dyDescent="0.35">
      <c r="B83" s="9" t="s">
        <v>167</v>
      </c>
      <c r="C83" s="30">
        <v>2.9972752043596729</v>
      </c>
      <c r="D83" s="30">
        <v>1.0899182561307901</v>
      </c>
      <c r="E83" s="30">
        <v>2.7247956403269753</v>
      </c>
      <c r="F83" s="30">
        <v>0.81743869209809261</v>
      </c>
      <c r="G83" s="30">
        <v>1.3623978201634876</v>
      </c>
      <c r="H83" s="32">
        <v>8.9918256130790191</v>
      </c>
    </row>
    <row r="84" spans="2:8" x14ac:dyDescent="0.35">
      <c r="B84" s="6" t="s">
        <v>168</v>
      </c>
      <c r="C84" s="31">
        <v>11.989100817438691</v>
      </c>
      <c r="D84" s="31">
        <v>5.7220708446866482</v>
      </c>
      <c r="E84" s="31">
        <v>3.5422343324250685</v>
      </c>
      <c r="F84" s="31">
        <v>9.5367847411444142</v>
      </c>
      <c r="G84" s="31">
        <v>4.6321525885558579</v>
      </c>
      <c r="H84" s="33">
        <v>35.422343324250683</v>
      </c>
    </row>
    <row r="85" spans="2:8" x14ac:dyDescent="0.35">
      <c r="B85" s="6" t="s">
        <v>169</v>
      </c>
      <c r="C85" s="31">
        <v>25.340599455040874</v>
      </c>
      <c r="D85" s="31">
        <v>7.3569482288828345</v>
      </c>
      <c r="E85" s="31">
        <v>5.1771117166212539</v>
      </c>
      <c r="F85" s="31">
        <v>10.354223433242508</v>
      </c>
      <c r="G85" s="31">
        <v>7.3569482288828345</v>
      </c>
      <c r="H85" s="33">
        <v>55.585831062670302</v>
      </c>
    </row>
    <row r="86" spans="2:8" ht="13.15" thickBot="1" x14ac:dyDescent="0.4">
      <c r="B86" s="24" t="s">
        <v>72</v>
      </c>
      <c r="C86" s="35">
        <v>40.326975476839237</v>
      </c>
      <c r="D86" s="35">
        <v>14.168937329700274</v>
      </c>
      <c r="E86" s="35">
        <v>11.444141689373296</v>
      </c>
      <c r="F86" s="35">
        <v>20.708446866485016</v>
      </c>
      <c r="G86" s="35">
        <v>13.35149863760218</v>
      </c>
      <c r="H86" s="36">
        <v>100</v>
      </c>
    </row>
    <row r="89" spans="2:8" x14ac:dyDescent="0.35">
      <c r="B89" s="4" t="s">
        <v>73</v>
      </c>
    </row>
    <row r="90" spans="2:8" ht="13.15" thickBot="1" x14ac:dyDescent="0.4"/>
    <row r="91" spans="2:8" x14ac:dyDescent="0.35">
      <c r="B91" s="13" t="s">
        <v>61</v>
      </c>
      <c r="C91" s="15">
        <v>20.132123202119455</v>
      </c>
    </row>
    <row r="92" spans="2:8" x14ac:dyDescent="0.35">
      <c r="B92" t="s">
        <v>62</v>
      </c>
      <c r="C92" s="16">
        <v>15.507313055868382</v>
      </c>
    </row>
    <row r="93" spans="2:8" x14ac:dyDescent="0.35">
      <c r="B93" t="s">
        <v>63</v>
      </c>
      <c r="C93" s="17">
        <v>8</v>
      </c>
    </row>
    <row r="94" spans="2:8" x14ac:dyDescent="0.35">
      <c r="B94" t="s">
        <v>64</v>
      </c>
      <c r="C94" s="16">
        <v>9.84757738897412E-3</v>
      </c>
    </row>
    <row r="95" spans="2:8" ht="13.15" thickBot="1" x14ac:dyDescent="0.4">
      <c r="B95" s="14" t="s">
        <v>65</v>
      </c>
      <c r="C95" s="18">
        <v>0.05</v>
      </c>
    </row>
    <row r="97" spans="2:10" x14ac:dyDescent="0.35">
      <c r="B97" s="4" t="s">
        <v>66</v>
      </c>
    </row>
    <row r="98" spans="2:10" x14ac:dyDescent="0.35">
      <c r="B98" s="4" t="s">
        <v>67</v>
      </c>
    </row>
    <row r="99" spans="2:10" x14ac:dyDescent="0.35">
      <c r="B99" s="4" t="s">
        <v>68</v>
      </c>
    </row>
    <row r="100" spans="2:10" ht="12.85" customHeight="1" x14ac:dyDescent="0.35">
      <c r="B100" s="58" t="s">
        <v>101</v>
      </c>
      <c r="C100" s="58"/>
      <c r="D100" s="58"/>
      <c r="E100" s="58"/>
      <c r="F100" s="58"/>
      <c r="G100" s="58"/>
      <c r="H100" s="58"/>
      <c r="I100" s="58"/>
      <c r="J100" s="58"/>
    </row>
    <row r="101" spans="2:10" x14ac:dyDescent="0.35">
      <c r="B101" s="58"/>
      <c r="C101" s="58"/>
      <c r="D101" s="58"/>
      <c r="E101" s="58"/>
      <c r="F101" s="58"/>
      <c r="G101" s="58"/>
      <c r="H101" s="58"/>
      <c r="I101" s="58"/>
      <c r="J101" s="58"/>
    </row>
    <row r="102" spans="2:10" x14ac:dyDescent="0.35">
      <c r="B102" s="4" t="s">
        <v>239</v>
      </c>
    </row>
    <row r="105" spans="2:10" ht="13.15" x14ac:dyDescent="0.4">
      <c r="B105" s="5" t="s">
        <v>128</v>
      </c>
    </row>
    <row r="108" spans="2:10" x14ac:dyDescent="0.35">
      <c r="B108" s="4" t="s">
        <v>74</v>
      </c>
    </row>
    <row r="109" spans="2:10" ht="13.15" thickBot="1" x14ac:dyDescent="0.4"/>
    <row r="110" spans="2:10" x14ac:dyDescent="0.35">
      <c r="B110" s="7" t="s">
        <v>75</v>
      </c>
      <c r="C110" s="8" t="s">
        <v>76</v>
      </c>
    </row>
    <row r="111" spans="2:10" x14ac:dyDescent="0.35">
      <c r="B111" s="9" t="s">
        <v>77</v>
      </c>
      <c r="C111" s="30">
        <v>0.23421341023020148</v>
      </c>
    </row>
    <row r="112" spans="2:10" x14ac:dyDescent="0.35">
      <c r="B112" s="6" t="s">
        <v>78</v>
      </c>
      <c r="C112" s="31">
        <v>0.22804218051304187</v>
      </c>
    </row>
    <row r="113" spans="2:6" x14ac:dyDescent="0.35">
      <c r="B113" s="6" t="s">
        <v>79</v>
      </c>
      <c r="C113" s="31">
        <v>0.16561389061860216</v>
      </c>
    </row>
    <row r="114" spans="2:6" x14ac:dyDescent="0.35">
      <c r="B114" s="6" t="s">
        <v>80</v>
      </c>
      <c r="C114" s="31">
        <v>0.13926412693740334</v>
      </c>
    </row>
    <row r="115" spans="2:6" x14ac:dyDescent="0.35">
      <c r="B115" s="6" t="s">
        <v>81</v>
      </c>
      <c r="C115" s="31">
        <v>2.0805867546991177E-2</v>
      </c>
    </row>
    <row r="116" spans="2:6" ht="13.15" thickBot="1" x14ac:dyDescent="0.4">
      <c r="B116" s="10" t="s">
        <v>82</v>
      </c>
      <c r="C116" s="34">
        <v>1.3545659688119072E-2</v>
      </c>
    </row>
    <row r="119" spans="2:6" x14ac:dyDescent="0.35">
      <c r="B119" s="4" t="s">
        <v>83</v>
      </c>
    </row>
    <row r="120" spans="2:6" ht="13.15" thickBot="1" x14ac:dyDescent="0.4"/>
    <row r="121" spans="2:6" x14ac:dyDescent="0.35">
      <c r="B121" s="7" t="s">
        <v>75</v>
      </c>
      <c r="C121" s="8" t="s">
        <v>76</v>
      </c>
      <c r="D121" s="8" t="s">
        <v>84</v>
      </c>
      <c r="E121" s="8" t="s">
        <v>85</v>
      </c>
      <c r="F121" s="8" t="s">
        <v>86</v>
      </c>
    </row>
    <row r="122" spans="2:6" x14ac:dyDescent="0.35">
      <c r="B122" s="9" t="s">
        <v>87</v>
      </c>
      <c r="C122" s="30">
        <v>-0.11916587410616789</v>
      </c>
      <c r="D122" s="30">
        <v>6.8246035760485685E-2</v>
      </c>
      <c r="E122" s="30">
        <v>-0.25292564628435243</v>
      </c>
      <c r="F122" s="30">
        <v>1.4593898072016637E-2</v>
      </c>
    </row>
    <row r="123" spans="2:6" x14ac:dyDescent="0.35">
      <c r="B123" s="6" t="s">
        <v>88</v>
      </c>
      <c r="C123" s="31">
        <v>-7.8028722999480035E-2</v>
      </c>
      <c r="D123" s="31">
        <v>4.5118781203737947E-2</v>
      </c>
      <c r="E123" s="31">
        <v>-0.16645990918514914</v>
      </c>
      <c r="F123" s="31">
        <v>1.0402463186189065E-2</v>
      </c>
    </row>
    <row r="124" spans="2:6" x14ac:dyDescent="0.35">
      <c r="B124" s="6" t="s">
        <v>89</v>
      </c>
      <c r="C124" s="31">
        <v>-7.5351364996399106E-2</v>
      </c>
      <c r="D124" s="31">
        <v>4.3512693737010326E-2</v>
      </c>
      <c r="E124" s="31">
        <v>-0.1606346775912609</v>
      </c>
      <c r="F124" s="31">
        <v>9.9319475984626926E-3</v>
      </c>
    </row>
    <row r="125" spans="2:6" x14ac:dyDescent="0.35">
      <c r="B125" s="6" t="s">
        <v>90</v>
      </c>
      <c r="C125" s="31">
        <v>-6.7565408428200524E-2</v>
      </c>
      <c r="D125" s="31">
        <v>3.910416908273711E-2</v>
      </c>
      <c r="E125" s="31">
        <v>-0.14420817147572992</v>
      </c>
      <c r="F125" s="31">
        <v>9.0773546193288757E-3</v>
      </c>
    </row>
    <row r="126" spans="2:6" x14ac:dyDescent="0.35">
      <c r="B126" s="6" t="s">
        <v>91</v>
      </c>
      <c r="C126" s="31">
        <v>-9.0112407437003911E-2</v>
      </c>
      <c r="D126" s="31">
        <v>5.2094560488314352E-2</v>
      </c>
      <c r="E126" s="31">
        <v>-0.19221586978454336</v>
      </c>
      <c r="F126" s="31">
        <v>1.1991054910535523E-2</v>
      </c>
    </row>
    <row r="127" spans="2:6" x14ac:dyDescent="0.35">
      <c r="B127" s="6" t="s">
        <v>92</v>
      </c>
      <c r="C127" s="31">
        <v>2.6013439405376478E-2</v>
      </c>
      <c r="D127" s="31">
        <v>1.2932924459139199E-2</v>
      </c>
      <c r="E127" s="31">
        <v>6.6537325068649622E-4</v>
      </c>
      <c r="F127" s="31">
        <v>5.136150556006646E-2</v>
      </c>
    </row>
    <row r="128" spans="2:6" x14ac:dyDescent="0.35">
      <c r="B128" s="6" t="s">
        <v>93</v>
      </c>
      <c r="C128" s="31">
        <v>1.5940405842208367E-2</v>
      </c>
      <c r="D128" s="31">
        <v>7.9843526488939248E-3</v>
      </c>
      <c r="E128" s="31">
        <v>2.9136221050929736E-4</v>
      </c>
      <c r="F128" s="31">
        <v>3.1589449473907433E-2</v>
      </c>
    </row>
    <row r="129" spans="2:6" ht="13.15" thickBot="1" x14ac:dyDescent="0.4">
      <c r="B129" s="10" t="s">
        <v>94</v>
      </c>
      <c r="C129" s="34">
        <v>1.976766511037591E-2</v>
      </c>
      <c r="D129" s="34">
        <v>9.8685277706506824E-3</v>
      </c>
      <c r="E129" s="34">
        <v>4.2570609946722751E-4</v>
      </c>
      <c r="F129" s="34">
        <v>3.9109624121284589E-2</v>
      </c>
    </row>
  </sheetData>
  <mergeCells count="2">
    <mergeCell ref="B30:J31"/>
    <mergeCell ref="B100:J101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5777" r:id="rId3" name="DD700975">
              <controlPr defaultSize="0" autoFill="0" autoPict="0" macro="[0]!GoToResultsNew1109201813195399">
                <anchor moveWithCells="1">
                  <from>
                    <xdr:col>0</xdr:col>
                    <xdr:colOff>342900</xdr:colOff>
                    <xdr:row>4</xdr:row>
                    <xdr:rowOff>428625</xdr:rowOff>
                  </from>
                  <to>
                    <xdr:col>14</xdr:col>
                    <xdr:colOff>642938</xdr:colOff>
                    <xdr:row>6</xdr:row>
                    <xdr:rowOff>23813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1">
    <tabColor rgb="FF007800"/>
  </sheetPr>
  <dimension ref="B1:J130"/>
  <sheetViews>
    <sheetView topLeftCell="A16" zoomScaleNormal="100" workbookViewId="0"/>
  </sheetViews>
  <sheetFormatPr defaultRowHeight="12.75" x14ac:dyDescent="0.35"/>
  <cols>
    <col min="1" max="1" width="4.86328125" customWidth="1"/>
    <col min="2" max="2" width="9.06640625" customWidth="1"/>
  </cols>
  <sheetData>
    <row r="1" spans="2:5" x14ac:dyDescent="0.35">
      <c r="B1" t="s">
        <v>247</v>
      </c>
    </row>
    <row r="2" spans="2:5" x14ac:dyDescent="0.35">
      <c r="B2" t="s">
        <v>60</v>
      </c>
    </row>
    <row r="3" spans="2:5" x14ac:dyDescent="0.35">
      <c r="B3" t="s">
        <v>226</v>
      </c>
    </row>
    <row r="4" spans="2:5" x14ac:dyDescent="0.35">
      <c r="B4" t="s">
        <v>186</v>
      </c>
    </row>
    <row r="5" spans="2:5" ht="34.25" customHeight="1" x14ac:dyDescent="0.35"/>
    <row r="6" spans="2:5" ht="14.1" customHeight="1" x14ac:dyDescent="0.35"/>
    <row r="9" spans="2:5" ht="13.15" x14ac:dyDescent="0.4">
      <c r="B9" s="5" t="s">
        <v>236</v>
      </c>
    </row>
    <row r="11" spans="2:5" x14ac:dyDescent="0.35">
      <c r="B11" s="4" t="s">
        <v>237</v>
      </c>
    </row>
    <row r="12" spans="2:5" ht="13.15" thickBot="1" x14ac:dyDescent="0.4"/>
    <row r="13" spans="2:5" x14ac:dyDescent="0.35">
      <c r="B13" s="7"/>
      <c r="C13" s="8" t="s">
        <v>139</v>
      </c>
      <c r="D13" s="8" t="s">
        <v>140</v>
      </c>
      <c r="E13" s="8" t="s">
        <v>141</v>
      </c>
    </row>
    <row r="14" spans="2:5" x14ac:dyDescent="0.35">
      <c r="B14" s="9" t="s">
        <v>131</v>
      </c>
      <c r="C14" s="11">
        <v>4</v>
      </c>
      <c r="D14" s="11">
        <v>39</v>
      </c>
      <c r="E14" s="11">
        <v>14</v>
      </c>
    </row>
    <row r="15" spans="2:5" x14ac:dyDescent="0.35">
      <c r="B15" s="6" t="s">
        <v>132</v>
      </c>
      <c r="C15" s="23">
        <v>5</v>
      </c>
      <c r="D15" s="23">
        <v>137</v>
      </c>
      <c r="E15" s="23">
        <v>88</v>
      </c>
    </row>
    <row r="16" spans="2:5" ht="13.15" thickBot="1" x14ac:dyDescent="0.4">
      <c r="B16" s="10" t="s">
        <v>133</v>
      </c>
      <c r="C16" s="12">
        <v>0</v>
      </c>
      <c r="D16" s="12">
        <v>20</v>
      </c>
      <c r="E16" s="12">
        <v>25</v>
      </c>
    </row>
    <row r="19" spans="2:10" x14ac:dyDescent="0.35">
      <c r="B19" s="4" t="s">
        <v>238</v>
      </c>
    </row>
    <row r="20" spans="2:10" ht="13.15" thickBot="1" x14ac:dyDescent="0.4"/>
    <row r="21" spans="2:10" x14ac:dyDescent="0.35">
      <c r="B21" s="13" t="s">
        <v>61</v>
      </c>
      <c r="C21" s="15">
        <v>14.163809428746767</v>
      </c>
    </row>
    <row r="22" spans="2:10" x14ac:dyDescent="0.35">
      <c r="B22" t="s">
        <v>62</v>
      </c>
      <c r="C22" s="16">
        <v>9.4877290367837102</v>
      </c>
    </row>
    <row r="23" spans="2:10" x14ac:dyDescent="0.35">
      <c r="B23" t="s">
        <v>63</v>
      </c>
      <c r="C23" s="17">
        <v>4</v>
      </c>
    </row>
    <row r="24" spans="2:10" x14ac:dyDescent="0.35">
      <c r="B24" t="s">
        <v>64</v>
      </c>
      <c r="C24" s="16">
        <v>6.7901846889340178E-3</v>
      </c>
    </row>
    <row r="25" spans="2:10" ht="13.15" thickBot="1" x14ac:dyDescent="0.4">
      <c r="B25" s="14" t="s">
        <v>65</v>
      </c>
      <c r="C25" s="18">
        <v>0.05</v>
      </c>
    </row>
    <row r="27" spans="2:10" x14ac:dyDescent="0.35">
      <c r="B27" s="4" t="s">
        <v>66</v>
      </c>
    </row>
    <row r="28" spans="2:10" x14ac:dyDescent="0.35">
      <c r="B28" s="4" t="s">
        <v>67</v>
      </c>
    </row>
    <row r="29" spans="2:10" x14ac:dyDescent="0.35">
      <c r="B29" s="4" t="s">
        <v>68</v>
      </c>
    </row>
    <row r="30" spans="2:10" ht="12.85" customHeight="1" x14ac:dyDescent="0.35">
      <c r="B30" s="58" t="s">
        <v>101</v>
      </c>
      <c r="C30" s="58"/>
      <c r="D30" s="58"/>
      <c r="E30" s="58"/>
      <c r="F30" s="58"/>
      <c r="G30" s="58"/>
      <c r="H30" s="58"/>
      <c r="I30" s="58"/>
      <c r="J30" s="58"/>
    </row>
    <row r="31" spans="2:10" x14ac:dyDescent="0.35">
      <c r="B31" s="58"/>
      <c r="C31" s="58"/>
      <c r="D31" s="58"/>
      <c r="E31" s="58"/>
      <c r="F31" s="58"/>
      <c r="G31" s="58"/>
      <c r="H31" s="58"/>
      <c r="I31" s="58"/>
      <c r="J31" s="58"/>
    </row>
    <row r="32" spans="2:10" x14ac:dyDescent="0.35">
      <c r="B32" s="4" t="s">
        <v>246</v>
      </c>
    </row>
    <row r="35" spans="2:6" x14ac:dyDescent="0.35">
      <c r="B35" s="4" t="s">
        <v>240</v>
      </c>
    </row>
    <row r="36" spans="2:6" ht="13.15" thickBot="1" x14ac:dyDescent="0.4"/>
    <row r="37" spans="2:6" x14ac:dyDescent="0.35">
      <c r="B37" s="7"/>
      <c r="C37" s="8" t="s">
        <v>139</v>
      </c>
      <c r="D37" s="8" t="s">
        <v>140</v>
      </c>
      <c r="E37" s="8" t="s">
        <v>141</v>
      </c>
    </row>
    <row r="38" spans="2:6" ht="13.15" x14ac:dyDescent="0.4">
      <c r="B38" s="9" t="s">
        <v>131</v>
      </c>
      <c r="C38" s="20" t="s">
        <v>69</v>
      </c>
      <c r="D38" s="20" t="s">
        <v>69</v>
      </c>
      <c r="E38" s="40" t="s">
        <v>70</v>
      </c>
    </row>
    <row r="39" spans="2:6" x14ac:dyDescent="0.35">
      <c r="B39" s="6" t="s">
        <v>132</v>
      </c>
      <c r="C39" s="38" t="s">
        <v>70</v>
      </c>
      <c r="D39" s="38" t="s">
        <v>69</v>
      </c>
      <c r="E39" s="38" t="s">
        <v>69</v>
      </c>
    </row>
    <row r="40" spans="2:6" ht="13.5" thickBot="1" x14ac:dyDescent="0.45">
      <c r="B40" s="10" t="s">
        <v>133</v>
      </c>
      <c r="C40" s="37" t="s">
        <v>70</v>
      </c>
      <c r="D40" s="37" t="s">
        <v>70</v>
      </c>
      <c r="E40" s="37" t="s">
        <v>69</v>
      </c>
    </row>
    <row r="41" spans="2:6" x14ac:dyDescent="0.35">
      <c r="B41" s="22" t="s">
        <v>71</v>
      </c>
    </row>
    <row r="44" spans="2:6" x14ac:dyDescent="0.35">
      <c r="B44" s="4" t="s">
        <v>241</v>
      </c>
    </row>
    <row r="45" spans="2:6" ht="13.15" thickBot="1" x14ac:dyDescent="0.4"/>
    <row r="46" spans="2:6" x14ac:dyDescent="0.35">
      <c r="B46" s="7"/>
      <c r="C46" s="8" t="s">
        <v>139</v>
      </c>
      <c r="D46" s="8" t="s">
        <v>140</v>
      </c>
      <c r="E46" s="8" t="s">
        <v>141</v>
      </c>
      <c r="F46" s="26" t="s">
        <v>72</v>
      </c>
    </row>
    <row r="47" spans="2:6" x14ac:dyDescent="0.35">
      <c r="B47" s="9" t="s">
        <v>131</v>
      </c>
      <c r="C47" s="11">
        <v>4</v>
      </c>
      <c r="D47" s="11">
        <v>39</v>
      </c>
      <c r="E47" s="11">
        <v>14</v>
      </c>
      <c r="F47" s="27">
        <v>57</v>
      </c>
    </row>
    <row r="48" spans="2:6" x14ac:dyDescent="0.35">
      <c r="B48" s="6" t="s">
        <v>132</v>
      </c>
      <c r="C48" s="23">
        <v>5</v>
      </c>
      <c r="D48" s="23">
        <v>137</v>
      </c>
      <c r="E48" s="23">
        <v>88</v>
      </c>
      <c r="F48" s="28">
        <v>229.99999999999997</v>
      </c>
    </row>
    <row r="49" spans="2:6" x14ac:dyDescent="0.35">
      <c r="B49" s="6" t="s">
        <v>133</v>
      </c>
      <c r="C49" s="23">
        <v>0</v>
      </c>
      <c r="D49" s="23">
        <v>20</v>
      </c>
      <c r="E49" s="23">
        <v>25</v>
      </c>
      <c r="F49" s="28">
        <v>45</v>
      </c>
    </row>
    <row r="50" spans="2:6" ht="13.15" thickBot="1" x14ac:dyDescent="0.4">
      <c r="B50" s="24" t="s">
        <v>72</v>
      </c>
      <c r="C50" s="25">
        <v>9</v>
      </c>
      <c r="D50" s="25">
        <v>196</v>
      </c>
      <c r="E50" s="25">
        <v>127</v>
      </c>
      <c r="F50" s="29">
        <v>332</v>
      </c>
    </row>
    <row r="53" spans="2:6" x14ac:dyDescent="0.35">
      <c r="B53" s="4" t="s">
        <v>242</v>
      </c>
    </row>
    <row r="54" spans="2:6" ht="13.15" thickBot="1" x14ac:dyDescent="0.4"/>
    <row r="55" spans="2:6" x14ac:dyDescent="0.35">
      <c r="B55" s="7"/>
      <c r="C55" s="8" t="s">
        <v>139</v>
      </c>
      <c r="D55" s="8" t="s">
        <v>140</v>
      </c>
      <c r="E55" s="8" t="s">
        <v>141</v>
      </c>
      <c r="F55" s="26" t="s">
        <v>72</v>
      </c>
    </row>
    <row r="56" spans="2:6" x14ac:dyDescent="0.35">
      <c r="B56" s="9" t="s">
        <v>131</v>
      </c>
      <c r="C56" s="30">
        <v>1.5451807228915662</v>
      </c>
      <c r="D56" s="30">
        <v>33.650602409638552</v>
      </c>
      <c r="E56" s="30">
        <v>21.804216867469879</v>
      </c>
      <c r="F56" s="32">
        <v>57</v>
      </c>
    </row>
    <row r="57" spans="2:6" x14ac:dyDescent="0.35">
      <c r="B57" s="6" t="s">
        <v>132</v>
      </c>
      <c r="C57" s="31">
        <v>6.2349397590361431</v>
      </c>
      <c r="D57" s="31">
        <v>135.78313253012047</v>
      </c>
      <c r="E57" s="31">
        <v>87.981927710843365</v>
      </c>
      <c r="F57" s="33">
        <v>229.99999999999997</v>
      </c>
    </row>
    <row r="58" spans="2:6" x14ac:dyDescent="0.35">
      <c r="B58" s="6" t="s">
        <v>133</v>
      </c>
      <c r="C58" s="31">
        <v>1.2198795180722892</v>
      </c>
      <c r="D58" s="31">
        <v>26.566265060240966</v>
      </c>
      <c r="E58" s="31">
        <v>17.213855421686748</v>
      </c>
      <c r="F58" s="33">
        <v>45</v>
      </c>
    </row>
    <row r="59" spans="2:6" ht="13.15" thickBot="1" x14ac:dyDescent="0.4">
      <c r="B59" s="24" t="s">
        <v>72</v>
      </c>
      <c r="C59" s="25">
        <v>9</v>
      </c>
      <c r="D59" s="25">
        <v>196</v>
      </c>
      <c r="E59" s="25">
        <v>127</v>
      </c>
      <c r="F59" s="29">
        <v>332</v>
      </c>
    </row>
    <row r="62" spans="2:6" x14ac:dyDescent="0.35">
      <c r="B62" s="4" t="s">
        <v>243</v>
      </c>
    </row>
    <row r="63" spans="2:6" ht="13.15" thickBot="1" x14ac:dyDescent="0.4"/>
    <row r="64" spans="2:6" x14ac:dyDescent="0.35">
      <c r="B64" s="7"/>
      <c r="C64" s="8" t="s">
        <v>139</v>
      </c>
      <c r="D64" s="8" t="s">
        <v>140</v>
      </c>
      <c r="E64" s="8" t="s">
        <v>141</v>
      </c>
      <c r="F64" s="26" t="s">
        <v>72</v>
      </c>
    </row>
    <row r="65" spans="2:6" x14ac:dyDescent="0.35">
      <c r="B65" s="9" t="s">
        <v>131</v>
      </c>
      <c r="C65" s="30">
        <v>7.0175438596491224</v>
      </c>
      <c r="D65" s="30">
        <v>68.421052631578945</v>
      </c>
      <c r="E65" s="30">
        <v>24.561403508771928</v>
      </c>
      <c r="F65" s="32">
        <v>100</v>
      </c>
    </row>
    <row r="66" spans="2:6" x14ac:dyDescent="0.35">
      <c r="B66" s="6" t="s">
        <v>132</v>
      </c>
      <c r="C66" s="31">
        <v>2.1739130434782612</v>
      </c>
      <c r="D66" s="31">
        <v>59.565217391304358</v>
      </c>
      <c r="E66" s="31">
        <v>38.260869565217398</v>
      </c>
      <c r="F66" s="33">
        <v>100</v>
      </c>
    </row>
    <row r="67" spans="2:6" x14ac:dyDescent="0.35">
      <c r="B67" s="6" t="s">
        <v>133</v>
      </c>
      <c r="C67" s="31">
        <v>0</v>
      </c>
      <c r="D67" s="31">
        <v>44.444444444444443</v>
      </c>
      <c r="E67" s="31">
        <v>55.555555555555557</v>
      </c>
      <c r="F67" s="33">
        <v>100</v>
      </c>
    </row>
    <row r="68" spans="2:6" ht="13.15" thickBot="1" x14ac:dyDescent="0.4">
      <c r="B68" s="24" t="s">
        <v>72</v>
      </c>
      <c r="C68" s="25">
        <v>2.7108433734939759</v>
      </c>
      <c r="D68" s="25">
        <v>59.036144578313255</v>
      </c>
      <c r="E68" s="25">
        <v>38.253012048192772</v>
      </c>
      <c r="F68" s="29">
        <v>100</v>
      </c>
    </row>
    <row r="71" spans="2:6" x14ac:dyDescent="0.35">
      <c r="B71" s="4" t="s">
        <v>244</v>
      </c>
    </row>
    <row r="72" spans="2:6" ht="13.15" thickBot="1" x14ac:dyDescent="0.4"/>
    <row r="73" spans="2:6" x14ac:dyDescent="0.35">
      <c r="B73" s="7"/>
      <c r="C73" s="8" t="s">
        <v>139</v>
      </c>
      <c r="D73" s="8" t="s">
        <v>140</v>
      </c>
      <c r="E73" s="8" t="s">
        <v>141</v>
      </c>
      <c r="F73" s="26" t="s">
        <v>72</v>
      </c>
    </row>
    <row r="74" spans="2:6" x14ac:dyDescent="0.35">
      <c r="B74" s="9" t="s">
        <v>131</v>
      </c>
      <c r="C74" s="30">
        <v>44.444444444444443</v>
      </c>
      <c r="D74" s="30">
        <v>19.897959183673468</v>
      </c>
      <c r="E74" s="30">
        <v>11.023622047244094</v>
      </c>
      <c r="F74" s="32">
        <v>17.168674698795179</v>
      </c>
    </row>
    <row r="75" spans="2:6" x14ac:dyDescent="0.35">
      <c r="B75" s="6" t="s">
        <v>132</v>
      </c>
      <c r="C75" s="31">
        <v>55.555555555555557</v>
      </c>
      <c r="D75" s="31">
        <v>69.897959183673478</v>
      </c>
      <c r="E75" s="31">
        <v>69.29133858267717</v>
      </c>
      <c r="F75" s="33">
        <v>69.277108433734938</v>
      </c>
    </row>
    <row r="76" spans="2:6" x14ac:dyDescent="0.35">
      <c r="B76" s="6" t="s">
        <v>133</v>
      </c>
      <c r="C76" s="31">
        <v>0</v>
      </c>
      <c r="D76" s="31">
        <v>10.204081632653061</v>
      </c>
      <c r="E76" s="31">
        <v>19.685039370078741</v>
      </c>
      <c r="F76" s="33">
        <v>13.554216867469879</v>
      </c>
    </row>
    <row r="77" spans="2:6" ht="13.15" thickBot="1" x14ac:dyDescent="0.4">
      <c r="B77" s="24" t="s">
        <v>72</v>
      </c>
      <c r="C77" s="25">
        <v>100</v>
      </c>
      <c r="D77" s="25">
        <v>100</v>
      </c>
      <c r="E77" s="25">
        <v>100</v>
      </c>
      <c r="F77" s="29">
        <v>100</v>
      </c>
    </row>
    <row r="80" spans="2:6" x14ac:dyDescent="0.35">
      <c r="B80" s="4" t="s">
        <v>245</v>
      </c>
    </row>
    <row r="81" spans="2:6" ht="13.15" thickBot="1" x14ac:dyDescent="0.4"/>
    <row r="82" spans="2:6" x14ac:dyDescent="0.35">
      <c r="B82" s="7"/>
      <c r="C82" s="8" t="s">
        <v>139</v>
      </c>
      <c r="D82" s="8" t="s">
        <v>140</v>
      </c>
      <c r="E82" s="8" t="s">
        <v>141</v>
      </c>
      <c r="F82" s="26" t="s">
        <v>72</v>
      </c>
    </row>
    <row r="83" spans="2:6" x14ac:dyDescent="0.35">
      <c r="B83" s="9" t="s">
        <v>131</v>
      </c>
      <c r="C83" s="30">
        <v>1.2048192771084338</v>
      </c>
      <c r="D83" s="30">
        <v>11.746987951807229</v>
      </c>
      <c r="E83" s="30">
        <v>4.2168674698795181</v>
      </c>
      <c r="F83" s="32">
        <v>17.168674698795179</v>
      </c>
    </row>
    <row r="84" spans="2:6" x14ac:dyDescent="0.35">
      <c r="B84" s="6" t="s">
        <v>132</v>
      </c>
      <c r="C84" s="31">
        <v>1.5060240963855422</v>
      </c>
      <c r="D84" s="31">
        <v>41.265060240963855</v>
      </c>
      <c r="E84" s="31">
        <v>26.506024096385545</v>
      </c>
      <c r="F84" s="33">
        <v>69.277108433734938</v>
      </c>
    </row>
    <row r="85" spans="2:6" x14ac:dyDescent="0.35">
      <c r="B85" s="6" t="s">
        <v>133</v>
      </c>
      <c r="C85" s="31">
        <v>0</v>
      </c>
      <c r="D85" s="31">
        <v>6.024096385542169</v>
      </c>
      <c r="E85" s="31">
        <v>7.5301204819277112</v>
      </c>
      <c r="F85" s="33">
        <v>13.554216867469879</v>
      </c>
    </row>
    <row r="86" spans="2:6" ht="13.15" thickBot="1" x14ac:dyDescent="0.4">
      <c r="B86" s="24" t="s">
        <v>72</v>
      </c>
      <c r="C86" s="35">
        <v>2.7108433734939759</v>
      </c>
      <c r="D86" s="35">
        <v>59.036144578313255</v>
      </c>
      <c r="E86" s="35">
        <v>38.253012048192772</v>
      </c>
      <c r="F86" s="36">
        <v>100</v>
      </c>
    </row>
    <row r="89" spans="2:6" x14ac:dyDescent="0.35">
      <c r="B89" s="4" t="s">
        <v>73</v>
      </c>
    </row>
    <row r="90" spans="2:6" ht="13.15" thickBot="1" x14ac:dyDescent="0.4"/>
    <row r="91" spans="2:6" x14ac:dyDescent="0.35">
      <c r="B91" s="13" t="s">
        <v>61</v>
      </c>
      <c r="C91" s="15">
        <v>14.163809428746765</v>
      </c>
    </row>
    <row r="92" spans="2:6" x14ac:dyDescent="0.35">
      <c r="B92" t="s">
        <v>62</v>
      </c>
      <c r="C92" s="16">
        <v>9.4877290367837102</v>
      </c>
    </row>
    <row r="93" spans="2:6" x14ac:dyDescent="0.35">
      <c r="B93" t="s">
        <v>63</v>
      </c>
      <c r="C93" s="17">
        <v>4</v>
      </c>
    </row>
    <row r="94" spans="2:6" x14ac:dyDescent="0.35">
      <c r="B94" t="s">
        <v>64</v>
      </c>
      <c r="C94" s="16">
        <v>6.7901846889340239E-3</v>
      </c>
    </row>
    <row r="95" spans="2:6" ht="13.15" thickBot="1" x14ac:dyDescent="0.4">
      <c r="B95" s="14" t="s">
        <v>65</v>
      </c>
      <c r="C95" s="18">
        <v>0.05</v>
      </c>
    </row>
    <row r="97" spans="2:10" x14ac:dyDescent="0.35">
      <c r="B97" s="4" t="s">
        <v>66</v>
      </c>
    </row>
    <row r="98" spans="2:10" x14ac:dyDescent="0.35">
      <c r="B98" s="4" t="s">
        <v>67</v>
      </c>
    </row>
    <row r="99" spans="2:10" x14ac:dyDescent="0.35">
      <c r="B99" s="4" t="s">
        <v>68</v>
      </c>
    </row>
    <row r="100" spans="2:10" ht="12.85" customHeight="1" x14ac:dyDescent="0.35">
      <c r="B100" s="58" t="s">
        <v>101</v>
      </c>
      <c r="C100" s="58"/>
      <c r="D100" s="58"/>
      <c r="E100" s="58"/>
      <c r="F100" s="58"/>
      <c r="G100" s="58"/>
      <c r="H100" s="58"/>
      <c r="I100" s="58"/>
      <c r="J100" s="58"/>
    </row>
    <row r="101" spans="2:10" x14ac:dyDescent="0.35">
      <c r="B101" s="58"/>
      <c r="C101" s="58"/>
      <c r="D101" s="58"/>
      <c r="E101" s="58"/>
      <c r="F101" s="58"/>
      <c r="G101" s="58"/>
      <c r="H101" s="58"/>
      <c r="I101" s="58"/>
      <c r="J101" s="58"/>
    </row>
    <row r="102" spans="2:10" x14ac:dyDescent="0.35">
      <c r="B102" s="4" t="s">
        <v>246</v>
      </c>
    </row>
    <row r="105" spans="2:10" ht="13.15" x14ac:dyDescent="0.4">
      <c r="B105" s="5" t="s">
        <v>128</v>
      </c>
    </row>
    <row r="108" spans="2:10" x14ac:dyDescent="0.35">
      <c r="B108" s="4" t="s">
        <v>74</v>
      </c>
    </row>
    <row r="109" spans="2:10" ht="13.15" thickBot="1" x14ac:dyDescent="0.4"/>
    <row r="110" spans="2:10" x14ac:dyDescent="0.35">
      <c r="B110" s="7" t="s">
        <v>75</v>
      </c>
      <c r="C110" s="8" t="s">
        <v>76</v>
      </c>
    </row>
    <row r="111" spans="2:10" x14ac:dyDescent="0.35">
      <c r="B111" s="9" t="s">
        <v>77</v>
      </c>
      <c r="C111" s="30">
        <v>0.20654800069865295</v>
      </c>
    </row>
    <row r="112" spans="2:10" x14ac:dyDescent="0.35">
      <c r="B112" s="6" t="s">
        <v>78</v>
      </c>
      <c r="C112" s="31">
        <v>0.202278258821906</v>
      </c>
    </row>
    <row r="113" spans="2:6" x14ac:dyDescent="0.35">
      <c r="B113" s="6" t="s">
        <v>79</v>
      </c>
      <c r="C113" s="31">
        <v>0.14605149193454126</v>
      </c>
    </row>
    <row r="114" spans="2:6" x14ac:dyDescent="0.35">
      <c r="B114" s="6" t="s">
        <v>80</v>
      </c>
      <c r="C114" s="31">
        <v>0.14605149193454126</v>
      </c>
    </row>
    <row r="115" spans="2:6" x14ac:dyDescent="0.35">
      <c r="B115" s="6" t="s">
        <v>81</v>
      </c>
      <c r="C115" s="31">
        <v>1.4892693099790411E-2</v>
      </c>
    </row>
    <row r="116" spans="2:6" x14ac:dyDescent="0.35">
      <c r="B116" s="6" t="s">
        <v>82</v>
      </c>
      <c r="C116" s="31">
        <v>2.4051462668791084E-2</v>
      </c>
    </row>
    <row r="117" spans="2:6" ht="13.15" thickBot="1" x14ac:dyDescent="0.4">
      <c r="B117" s="10" t="s">
        <v>97</v>
      </c>
      <c r="C117" s="34">
        <v>6.4566501459705342E-2</v>
      </c>
    </row>
    <row r="120" spans="2:6" x14ac:dyDescent="0.35">
      <c r="B120" s="4" t="s">
        <v>83</v>
      </c>
    </row>
    <row r="121" spans="2:6" ht="13.15" thickBot="1" x14ac:dyDescent="0.4"/>
    <row r="122" spans="2:6" x14ac:dyDescent="0.35">
      <c r="B122" s="7" t="s">
        <v>75</v>
      </c>
      <c r="C122" s="8" t="s">
        <v>76</v>
      </c>
      <c r="D122" s="8" t="s">
        <v>84</v>
      </c>
      <c r="E122" s="8" t="s">
        <v>85</v>
      </c>
      <c r="F122" s="8" t="s">
        <v>86</v>
      </c>
    </row>
    <row r="123" spans="2:6" x14ac:dyDescent="0.35">
      <c r="B123" s="9" t="s">
        <v>87</v>
      </c>
      <c r="C123" s="30">
        <v>0.36781437125748501</v>
      </c>
      <c r="D123" s="30">
        <v>9.6919868070044185E-2</v>
      </c>
      <c r="E123" s="30">
        <v>0.17785492045382489</v>
      </c>
      <c r="F123" s="30">
        <v>0.55777382206114512</v>
      </c>
    </row>
    <row r="124" spans="2:6" x14ac:dyDescent="0.35">
      <c r="B124" s="6" t="s">
        <v>88</v>
      </c>
      <c r="C124" s="31">
        <v>0.18269438352902456</v>
      </c>
      <c r="D124" s="31">
        <v>5.0263789462707098E-2</v>
      </c>
      <c r="E124" s="31">
        <v>8.4179166455614796E-2</v>
      </c>
      <c r="F124" s="31">
        <v>0.28120960060243433</v>
      </c>
    </row>
    <row r="125" spans="2:6" x14ac:dyDescent="0.35">
      <c r="B125" s="6" t="s">
        <v>89</v>
      </c>
      <c r="C125" s="31">
        <v>0.13374582668021484</v>
      </c>
      <c r="D125" s="31">
        <v>3.7804446968998609E-2</v>
      </c>
      <c r="E125" s="31">
        <v>5.9650472165523175E-2</v>
      </c>
      <c r="F125" s="31">
        <v>0.20784118119490652</v>
      </c>
    </row>
    <row r="126" spans="2:6" x14ac:dyDescent="0.35">
      <c r="B126" s="6" t="s">
        <v>90</v>
      </c>
      <c r="C126" s="31">
        <v>0.17676894852332817</v>
      </c>
      <c r="D126" s="31">
        <v>4.9341862394095361E-2</v>
      </c>
      <c r="E126" s="31">
        <v>8.006067530076999E-2</v>
      </c>
      <c r="F126" s="31">
        <v>0.27347722174588635</v>
      </c>
    </row>
    <row r="127" spans="2:6" x14ac:dyDescent="0.35">
      <c r="B127" s="6" t="s">
        <v>91</v>
      </c>
      <c r="C127" s="31">
        <v>0.18881844380403456</v>
      </c>
      <c r="D127" s="31">
        <v>5.1866998102914452E-2</v>
      </c>
      <c r="E127" s="31">
        <v>8.7160995536114949E-2</v>
      </c>
      <c r="F127" s="31">
        <v>0.29047589207195418</v>
      </c>
    </row>
    <row r="128" spans="2:6" x14ac:dyDescent="0.35">
      <c r="B128" s="6" t="s">
        <v>92</v>
      </c>
      <c r="C128" s="31"/>
      <c r="D128" s="31"/>
      <c r="E128" s="31"/>
      <c r="F128" s="31"/>
    </row>
    <row r="129" spans="2:6" x14ac:dyDescent="0.35">
      <c r="B129" s="6" t="s">
        <v>93</v>
      </c>
      <c r="C129" s="31"/>
      <c r="D129" s="31"/>
      <c r="E129" s="31"/>
      <c r="F129" s="31"/>
    </row>
    <row r="130" spans="2:6" ht="13.15" thickBot="1" x14ac:dyDescent="0.4">
      <c r="B130" s="10" t="s">
        <v>94</v>
      </c>
      <c r="C130" s="34"/>
      <c r="D130" s="34"/>
      <c r="E130" s="34"/>
      <c r="F130" s="34"/>
    </row>
  </sheetData>
  <mergeCells count="2">
    <mergeCell ref="B30:J31"/>
    <mergeCell ref="B100:J101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7345" r:id="rId3" name="DD423935">
              <controlPr defaultSize="0" autoFill="0" autoPict="0" macro="[0]!GoToResultsNew1109201813041630">
                <anchor moveWithCells="1">
                  <from>
                    <xdr:col>0</xdr:col>
                    <xdr:colOff>342900</xdr:colOff>
                    <xdr:row>4</xdr:row>
                    <xdr:rowOff>428625</xdr:rowOff>
                  </from>
                  <to>
                    <xdr:col>7</xdr:col>
                    <xdr:colOff>642938</xdr:colOff>
                    <xdr:row>6</xdr:row>
                    <xdr:rowOff>23813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7">
    <tabColor rgb="FF007800"/>
  </sheetPr>
  <dimension ref="B1:J126"/>
  <sheetViews>
    <sheetView topLeftCell="A4" zoomScaleNormal="100" workbookViewId="0"/>
  </sheetViews>
  <sheetFormatPr defaultRowHeight="12.75" x14ac:dyDescent="0.35"/>
  <cols>
    <col min="1" max="1" width="4.86328125" customWidth="1"/>
    <col min="2" max="2" width="9.06640625" customWidth="1"/>
  </cols>
  <sheetData>
    <row r="1" spans="2:7" x14ac:dyDescent="0.35">
      <c r="B1" t="s">
        <v>259</v>
      </c>
    </row>
    <row r="2" spans="2:7" x14ac:dyDescent="0.35">
      <c r="B2" t="s">
        <v>60</v>
      </c>
    </row>
    <row r="3" spans="2:7" x14ac:dyDescent="0.35">
      <c r="B3" t="s">
        <v>257</v>
      </c>
    </row>
    <row r="4" spans="2:7" x14ac:dyDescent="0.35">
      <c r="B4" t="s">
        <v>258</v>
      </c>
    </row>
    <row r="5" spans="2:7" ht="34.25" customHeight="1" x14ac:dyDescent="0.35"/>
    <row r="6" spans="2:7" ht="14.1" customHeight="1" x14ac:dyDescent="0.35"/>
    <row r="9" spans="2:7" ht="13.15" x14ac:dyDescent="0.4">
      <c r="B9" s="5" t="s">
        <v>248</v>
      </c>
    </row>
    <row r="11" spans="2:7" x14ac:dyDescent="0.35">
      <c r="B11" s="4" t="s">
        <v>249</v>
      </c>
    </row>
    <row r="12" spans="2:7" ht="13.15" thickBot="1" x14ac:dyDescent="0.4"/>
    <row r="13" spans="2:7" x14ac:dyDescent="0.35">
      <c r="B13" s="7"/>
      <c r="C13" s="8" t="s">
        <v>123</v>
      </c>
      <c r="D13" s="8" t="s">
        <v>124</v>
      </c>
      <c r="E13" s="8" t="s">
        <v>125</v>
      </c>
      <c r="F13" s="8" t="s">
        <v>126</v>
      </c>
      <c r="G13" s="8" t="s">
        <v>127</v>
      </c>
    </row>
    <row r="14" spans="2:7" x14ac:dyDescent="0.35">
      <c r="B14" s="9" t="s">
        <v>106</v>
      </c>
      <c r="C14" s="11">
        <v>65</v>
      </c>
      <c r="D14" s="11">
        <v>15</v>
      </c>
      <c r="E14" s="11">
        <v>13</v>
      </c>
      <c r="F14" s="11">
        <v>8</v>
      </c>
      <c r="G14" s="11">
        <v>7</v>
      </c>
    </row>
    <row r="15" spans="2:7" x14ac:dyDescent="0.35">
      <c r="B15" s="6" t="s">
        <v>107</v>
      </c>
      <c r="C15" s="23">
        <v>61</v>
      </c>
      <c r="D15" s="23">
        <v>40</v>
      </c>
      <c r="E15" s="23">
        <v>18</v>
      </c>
      <c r="F15" s="23">
        <v>32</v>
      </c>
      <c r="G15" s="23">
        <v>13</v>
      </c>
    </row>
    <row r="16" spans="2:7" ht="13.15" thickBot="1" x14ac:dyDescent="0.4">
      <c r="B16" s="10" t="s">
        <v>108</v>
      </c>
      <c r="C16" s="12">
        <v>33</v>
      </c>
      <c r="D16" s="12">
        <v>8</v>
      </c>
      <c r="E16" s="12">
        <v>11</v>
      </c>
      <c r="F16" s="12">
        <v>28</v>
      </c>
      <c r="G16" s="12">
        <v>15</v>
      </c>
    </row>
    <row r="19" spans="2:10" x14ac:dyDescent="0.35">
      <c r="B19" s="4" t="s">
        <v>250</v>
      </c>
    </row>
    <row r="20" spans="2:10" ht="13.15" thickBot="1" x14ac:dyDescent="0.4"/>
    <row r="21" spans="2:10" x14ac:dyDescent="0.35">
      <c r="B21" s="13" t="s">
        <v>61</v>
      </c>
      <c r="C21" s="15">
        <v>38.920255380786344</v>
      </c>
    </row>
    <row r="22" spans="2:10" x14ac:dyDescent="0.35">
      <c r="B22" t="s">
        <v>62</v>
      </c>
      <c r="C22" s="16">
        <v>15.507313055868382</v>
      </c>
    </row>
    <row r="23" spans="2:10" x14ac:dyDescent="0.35">
      <c r="B23" t="s">
        <v>63</v>
      </c>
      <c r="C23" s="17">
        <v>8</v>
      </c>
    </row>
    <row r="24" spans="2:10" x14ac:dyDescent="0.35">
      <c r="B24" t="s">
        <v>64</v>
      </c>
      <c r="C24" s="16" t="s">
        <v>100</v>
      </c>
    </row>
    <row r="25" spans="2:10" ht="13.15" thickBot="1" x14ac:dyDescent="0.4">
      <c r="B25" s="14" t="s">
        <v>65</v>
      </c>
      <c r="C25" s="18">
        <v>0.05</v>
      </c>
    </row>
    <row r="27" spans="2:10" x14ac:dyDescent="0.35">
      <c r="B27" s="4" t="s">
        <v>66</v>
      </c>
    </row>
    <row r="28" spans="2:10" x14ac:dyDescent="0.35">
      <c r="B28" s="4" t="s">
        <v>67</v>
      </c>
    </row>
    <row r="29" spans="2:10" x14ac:dyDescent="0.35">
      <c r="B29" s="4" t="s">
        <v>68</v>
      </c>
    </row>
    <row r="30" spans="2:10" ht="12.85" customHeight="1" x14ac:dyDescent="0.35">
      <c r="B30" s="58" t="s">
        <v>101</v>
      </c>
      <c r="C30" s="58"/>
      <c r="D30" s="58"/>
      <c r="E30" s="58"/>
      <c r="F30" s="58"/>
      <c r="G30" s="58"/>
      <c r="H30" s="58"/>
      <c r="I30" s="58"/>
      <c r="J30" s="58"/>
    </row>
    <row r="31" spans="2:10" x14ac:dyDescent="0.35">
      <c r="B31" s="58"/>
      <c r="C31" s="58"/>
      <c r="D31" s="58"/>
      <c r="E31" s="58"/>
      <c r="F31" s="58"/>
      <c r="G31" s="58"/>
      <c r="H31" s="58"/>
      <c r="I31" s="58"/>
      <c r="J31" s="58"/>
    </row>
    <row r="32" spans="2:10" x14ac:dyDescent="0.35">
      <c r="B32" s="4" t="s">
        <v>102</v>
      </c>
    </row>
    <row r="35" spans="2:8" x14ac:dyDescent="0.35">
      <c r="B35" s="4" t="s">
        <v>251</v>
      </c>
    </row>
    <row r="36" spans="2:8" ht="13.15" thickBot="1" x14ac:dyDescent="0.4"/>
    <row r="37" spans="2:8" x14ac:dyDescent="0.35">
      <c r="B37" s="7"/>
      <c r="C37" s="8" t="s">
        <v>123</v>
      </c>
      <c r="D37" s="8" t="s">
        <v>124</v>
      </c>
      <c r="E37" s="8" t="s">
        <v>125</v>
      </c>
      <c r="F37" s="8" t="s">
        <v>126</v>
      </c>
      <c r="G37" s="8" t="s">
        <v>127</v>
      </c>
    </row>
    <row r="38" spans="2:8" ht="13.15" x14ac:dyDescent="0.4">
      <c r="B38" s="9" t="s">
        <v>106</v>
      </c>
      <c r="C38" s="40" t="s">
        <v>69</v>
      </c>
      <c r="D38" s="20" t="s">
        <v>70</v>
      </c>
      <c r="E38" s="20" t="s">
        <v>69</v>
      </c>
      <c r="F38" s="40" t="s">
        <v>70</v>
      </c>
      <c r="G38" s="20" t="s">
        <v>70</v>
      </c>
    </row>
    <row r="39" spans="2:8" ht="13.15" x14ac:dyDescent="0.4">
      <c r="B39" s="6" t="s">
        <v>107</v>
      </c>
      <c r="C39" s="39" t="s">
        <v>70</v>
      </c>
      <c r="D39" s="39" t="s">
        <v>69</v>
      </c>
      <c r="E39" s="38" t="s">
        <v>70</v>
      </c>
      <c r="F39" s="38" t="s">
        <v>69</v>
      </c>
      <c r="G39" s="38" t="s">
        <v>70</v>
      </c>
    </row>
    <row r="40" spans="2:8" ht="13.5" thickBot="1" x14ac:dyDescent="0.45">
      <c r="B40" s="10" t="s">
        <v>108</v>
      </c>
      <c r="C40" s="37" t="s">
        <v>70</v>
      </c>
      <c r="D40" s="37" t="s">
        <v>70</v>
      </c>
      <c r="E40" s="21" t="s">
        <v>69</v>
      </c>
      <c r="F40" s="37" t="s">
        <v>69</v>
      </c>
      <c r="G40" s="37" t="s">
        <v>69</v>
      </c>
    </row>
    <row r="41" spans="2:8" x14ac:dyDescent="0.35">
      <c r="B41" s="22" t="s">
        <v>71</v>
      </c>
    </row>
    <row r="44" spans="2:8" x14ac:dyDescent="0.35">
      <c r="B44" s="4" t="s">
        <v>252</v>
      </c>
    </row>
    <row r="45" spans="2:8" ht="13.15" thickBot="1" x14ac:dyDescent="0.4"/>
    <row r="46" spans="2:8" x14ac:dyDescent="0.35">
      <c r="B46" s="7"/>
      <c r="C46" s="8" t="s">
        <v>123</v>
      </c>
      <c r="D46" s="8" t="s">
        <v>124</v>
      </c>
      <c r="E46" s="8" t="s">
        <v>125</v>
      </c>
      <c r="F46" s="8" t="s">
        <v>126</v>
      </c>
      <c r="G46" s="8" t="s">
        <v>127</v>
      </c>
      <c r="H46" s="26" t="s">
        <v>72</v>
      </c>
    </row>
    <row r="47" spans="2:8" x14ac:dyDescent="0.35">
      <c r="B47" s="9" t="s">
        <v>106</v>
      </c>
      <c r="C47" s="11">
        <v>65</v>
      </c>
      <c r="D47" s="11">
        <v>15</v>
      </c>
      <c r="E47" s="11">
        <v>13</v>
      </c>
      <c r="F47" s="11">
        <v>8</v>
      </c>
      <c r="G47" s="11">
        <v>7</v>
      </c>
      <c r="H47" s="27">
        <v>108</v>
      </c>
    </row>
    <row r="48" spans="2:8" x14ac:dyDescent="0.35">
      <c r="B48" s="6" t="s">
        <v>107</v>
      </c>
      <c r="C48" s="23">
        <v>61</v>
      </c>
      <c r="D48" s="23">
        <v>40</v>
      </c>
      <c r="E48" s="23">
        <v>18</v>
      </c>
      <c r="F48" s="23">
        <v>32</v>
      </c>
      <c r="G48" s="23">
        <v>13</v>
      </c>
      <c r="H48" s="28">
        <v>164</v>
      </c>
    </row>
    <row r="49" spans="2:8" x14ac:dyDescent="0.35">
      <c r="B49" s="6" t="s">
        <v>108</v>
      </c>
      <c r="C49" s="23">
        <v>33</v>
      </c>
      <c r="D49" s="23">
        <v>8</v>
      </c>
      <c r="E49" s="23">
        <v>11</v>
      </c>
      <c r="F49" s="23">
        <v>28</v>
      </c>
      <c r="G49" s="23">
        <v>15</v>
      </c>
      <c r="H49" s="28">
        <v>95</v>
      </c>
    </row>
    <row r="50" spans="2:8" ht="13.15" thickBot="1" x14ac:dyDescent="0.4">
      <c r="B50" s="24" t="s">
        <v>72</v>
      </c>
      <c r="C50" s="25">
        <v>159</v>
      </c>
      <c r="D50" s="25">
        <v>63</v>
      </c>
      <c r="E50" s="25">
        <v>42</v>
      </c>
      <c r="F50" s="25">
        <v>68</v>
      </c>
      <c r="G50" s="25">
        <v>35</v>
      </c>
      <c r="H50" s="29">
        <v>367</v>
      </c>
    </row>
    <row r="53" spans="2:8" x14ac:dyDescent="0.35">
      <c r="B53" s="4" t="s">
        <v>253</v>
      </c>
    </row>
    <row r="54" spans="2:8" ht="13.15" thickBot="1" x14ac:dyDescent="0.4"/>
    <row r="55" spans="2:8" x14ac:dyDescent="0.35">
      <c r="B55" s="7"/>
      <c r="C55" s="8" t="s">
        <v>123</v>
      </c>
      <c r="D55" s="8" t="s">
        <v>124</v>
      </c>
      <c r="E55" s="8" t="s">
        <v>125</v>
      </c>
      <c r="F55" s="8" t="s">
        <v>126</v>
      </c>
      <c r="G55" s="8" t="s">
        <v>127</v>
      </c>
      <c r="H55" s="26" t="s">
        <v>72</v>
      </c>
    </row>
    <row r="56" spans="2:8" x14ac:dyDescent="0.35">
      <c r="B56" s="9" t="s">
        <v>106</v>
      </c>
      <c r="C56" s="30">
        <v>46.790190735694821</v>
      </c>
      <c r="D56" s="30">
        <v>18.539509536784742</v>
      </c>
      <c r="E56" s="30">
        <v>12.359673024523161</v>
      </c>
      <c r="F56" s="30">
        <v>20.010899182561307</v>
      </c>
      <c r="G56" s="30">
        <v>10.299727520435967</v>
      </c>
      <c r="H56" s="32">
        <v>108</v>
      </c>
    </row>
    <row r="57" spans="2:8" x14ac:dyDescent="0.35">
      <c r="B57" s="6" t="s">
        <v>107</v>
      </c>
      <c r="C57" s="31">
        <v>71.051771117166211</v>
      </c>
      <c r="D57" s="31">
        <v>28.152588555858312</v>
      </c>
      <c r="E57" s="31">
        <v>18.768392370572208</v>
      </c>
      <c r="F57" s="31">
        <v>30.38692098092643</v>
      </c>
      <c r="G57" s="31">
        <v>15.640326975476839</v>
      </c>
      <c r="H57" s="33">
        <v>164</v>
      </c>
    </row>
    <row r="58" spans="2:8" x14ac:dyDescent="0.35">
      <c r="B58" s="6" t="s">
        <v>108</v>
      </c>
      <c r="C58" s="31">
        <v>41.158038147138967</v>
      </c>
      <c r="D58" s="31">
        <v>16.30790190735695</v>
      </c>
      <c r="E58" s="31">
        <v>10.871934604904633</v>
      </c>
      <c r="F58" s="31">
        <v>17.60217983651226</v>
      </c>
      <c r="G58" s="31">
        <v>9.0599455040871941</v>
      </c>
      <c r="H58" s="33">
        <v>95</v>
      </c>
    </row>
    <row r="59" spans="2:8" ht="13.15" thickBot="1" x14ac:dyDescent="0.4">
      <c r="B59" s="24" t="s">
        <v>72</v>
      </c>
      <c r="C59" s="25">
        <v>159</v>
      </c>
      <c r="D59" s="25">
        <v>63</v>
      </c>
      <c r="E59" s="25">
        <v>42</v>
      </c>
      <c r="F59" s="25">
        <v>68</v>
      </c>
      <c r="G59" s="25">
        <v>35</v>
      </c>
      <c r="H59" s="29">
        <v>367</v>
      </c>
    </row>
    <row r="62" spans="2:8" x14ac:dyDescent="0.35">
      <c r="B62" s="4" t="s">
        <v>254</v>
      </c>
    </row>
    <row r="63" spans="2:8" ht="13.15" thickBot="1" x14ac:dyDescent="0.4"/>
    <row r="64" spans="2:8" x14ac:dyDescent="0.35">
      <c r="B64" s="7"/>
      <c r="C64" s="8" t="s">
        <v>123</v>
      </c>
      <c r="D64" s="8" t="s">
        <v>124</v>
      </c>
      <c r="E64" s="8" t="s">
        <v>125</v>
      </c>
      <c r="F64" s="8" t="s">
        <v>126</v>
      </c>
      <c r="G64" s="8" t="s">
        <v>127</v>
      </c>
      <c r="H64" s="26" t="s">
        <v>72</v>
      </c>
    </row>
    <row r="65" spans="2:8" x14ac:dyDescent="0.35">
      <c r="B65" s="9" t="s">
        <v>106</v>
      </c>
      <c r="C65" s="30">
        <v>60.185185185185183</v>
      </c>
      <c r="D65" s="30">
        <v>13.888888888888889</v>
      </c>
      <c r="E65" s="30">
        <v>12.037037037037036</v>
      </c>
      <c r="F65" s="30">
        <v>7.4074074074074066</v>
      </c>
      <c r="G65" s="30">
        <v>6.481481481481481</v>
      </c>
      <c r="H65" s="32">
        <v>100</v>
      </c>
    </row>
    <row r="66" spans="2:8" x14ac:dyDescent="0.35">
      <c r="B66" s="6" t="s">
        <v>107</v>
      </c>
      <c r="C66" s="31">
        <v>37.195121951219512</v>
      </c>
      <c r="D66" s="31">
        <v>24.390243902439025</v>
      </c>
      <c r="E66" s="31">
        <v>10.975609756097562</v>
      </c>
      <c r="F66" s="31">
        <v>19.512195121951219</v>
      </c>
      <c r="G66" s="31">
        <v>7.9268292682926829</v>
      </c>
      <c r="H66" s="33">
        <v>100</v>
      </c>
    </row>
    <row r="67" spans="2:8" x14ac:dyDescent="0.35">
      <c r="B67" s="6" t="s">
        <v>108</v>
      </c>
      <c r="C67" s="31">
        <v>34.736842105263158</v>
      </c>
      <c r="D67" s="31">
        <v>8.4210526315789469</v>
      </c>
      <c r="E67" s="31">
        <v>11.578947368421053</v>
      </c>
      <c r="F67" s="31">
        <v>29.473684210526311</v>
      </c>
      <c r="G67" s="31">
        <v>15.789473684210526</v>
      </c>
      <c r="H67" s="33">
        <v>100</v>
      </c>
    </row>
    <row r="68" spans="2:8" ht="13.15" thickBot="1" x14ac:dyDescent="0.4">
      <c r="B68" s="24" t="s">
        <v>72</v>
      </c>
      <c r="C68" s="25">
        <v>43.324250681198912</v>
      </c>
      <c r="D68" s="25">
        <v>17.166212534059948</v>
      </c>
      <c r="E68" s="25">
        <v>11.444141689373296</v>
      </c>
      <c r="F68" s="25">
        <v>18.528610354223432</v>
      </c>
      <c r="G68" s="25">
        <v>9.5367847411444142</v>
      </c>
      <c r="H68" s="29">
        <v>100</v>
      </c>
    </row>
    <row r="71" spans="2:8" x14ac:dyDescent="0.35">
      <c r="B71" s="4" t="s">
        <v>255</v>
      </c>
    </row>
    <row r="72" spans="2:8" ht="13.15" thickBot="1" x14ac:dyDescent="0.4"/>
    <row r="73" spans="2:8" x14ac:dyDescent="0.35">
      <c r="B73" s="7"/>
      <c r="C73" s="8" t="s">
        <v>123</v>
      </c>
      <c r="D73" s="8" t="s">
        <v>124</v>
      </c>
      <c r="E73" s="8" t="s">
        <v>125</v>
      </c>
      <c r="F73" s="8" t="s">
        <v>126</v>
      </c>
      <c r="G73" s="8" t="s">
        <v>127</v>
      </c>
      <c r="H73" s="26" t="s">
        <v>72</v>
      </c>
    </row>
    <row r="74" spans="2:8" x14ac:dyDescent="0.35">
      <c r="B74" s="9" t="s">
        <v>106</v>
      </c>
      <c r="C74" s="30">
        <v>40.880503144654092</v>
      </c>
      <c r="D74" s="30">
        <v>23.809523809523807</v>
      </c>
      <c r="E74" s="30">
        <v>30.952380952380953</v>
      </c>
      <c r="F74" s="30">
        <v>11.76470588235294</v>
      </c>
      <c r="G74" s="30">
        <v>20</v>
      </c>
      <c r="H74" s="32">
        <v>29.427792915531338</v>
      </c>
    </row>
    <row r="75" spans="2:8" x14ac:dyDescent="0.35">
      <c r="B75" s="6" t="s">
        <v>107</v>
      </c>
      <c r="C75" s="31">
        <v>38.364779874213838</v>
      </c>
      <c r="D75" s="31">
        <v>63.492063492063487</v>
      </c>
      <c r="E75" s="31">
        <v>42.857142857142854</v>
      </c>
      <c r="F75" s="31">
        <v>47.058823529411761</v>
      </c>
      <c r="G75" s="31">
        <v>37.142857142857146</v>
      </c>
      <c r="H75" s="33">
        <v>44.686648501362399</v>
      </c>
    </row>
    <row r="76" spans="2:8" x14ac:dyDescent="0.35">
      <c r="B76" s="6" t="s">
        <v>108</v>
      </c>
      <c r="C76" s="31">
        <v>20.754716981132077</v>
      </c>
      <c r="D76" s="31">
        <v>12.698412698412698</v>
      </c>
      <c r="E76" s="31">
        <v>26.190476190476193</v>
      </c>
      <c r="F76" s="31">
        <v>41.17647058823529</v>
      </c>
      <c r="G76" s="31">
        <v>42.857142857142854</v>
      </c>
      <c r="H76" s="33">
        <v>25.885558583106267</v>
      </c>
    </row>
    <row r="77" spans="2:8" ht="13.15" thickBot="1" x14ac:dyDescent="0.4">
      <c r="B77" s="24" t="s">
        <v>72</v>
      </c>
      <c r="C77" s="25">
        <v>100</v>
      </c>
      <c r="D77" s="25">
        <v>100</v>
      </c>
      <c r="E77" s="25">
        <v>100</v>
      </c>
      <c r="F77" s="25">
        <v>100</v>
      </c>
      <c r="G77" s="25">
        <v>100</v>
      </c>
      <c r="H77" s="29">
        <v>100</v>
      </c>
    </row>
    <row r="80" spans="2:8" x14ac:dyDescent="0.35">
      <c r="B80" s="4" t="s">
        <v>256</v>
      </c>
    </row>
    <row r="81" spans="2:8" ht="13.15" thickBot="1" x14ac:dyDescent="0.4"/>
    <row r="82" spans="2:8" x14ac:dyDescent="0.35">
      <c r="B82" s="7"/>
      <c r="C82" s="8" t="s">
        <v>123</v>
      </c>
      <c r="D82" s="8" t="s">
        <v>124</v>
      </c>
      <c r="E82" s="8" t="s">
        <v>125</v>
      </c>
      <c r="F82" s="8" t="s">
        <v>126</v>
      </c>
      <c r="G82" s="8" t="s">
        <v>127</v>
      </c>
      <c r="H82" s="26" t="s">
        <v>72</v>
      </c>
    </row>
    <row r="83" spans="2:8" x14ac:dyDescent="0.35">
      <c r="B83" s="9" t="s">
        <v>106</v>
      </c>
      <c r="C83" s="30">
        <v>17.711171662125341</v>
      </c>
      <c r="D83" s="30">
        <v>4.0871934604904636</v>
      </c>
      <c r="E83" s="30">
        <v>3.5422343324250685</v>
      </c>
      <c r="F83" s="30">
        <v>2.1798365122615802</v>
      </c>
      <c r="G83" s="30">
        <v>1.9073569482288828</v>
      </c>
      <c r="H83" s="32">
        <v>29.427792915531338</v>
      </c>
    </row>
    <row r="84" spans="2:8" x14ac:dyDescent="0.35">
      <c r="B84" s="6" t="s">
        <v>107</v>
      </c>
      <c r="C84" s="31">
        <v>16.621253405994551</v>
      </c>
      <c r="D84" s="31">
        <v>10.899182561307901</v>
      </c>
      <c r="E84" s="31">
        <v>4.9046321525885563</v>
      </c>
      <c r="F84" s="31">
        <v>8.7193460490463206</v>
      </c>
      <c r="G84" s="31">
        <v>3.5422343324250685</v>
      </c>
      <c r="H84" s="33">
        <v>44.686648501362399</v>
      </c>
    </row>
    <row r="85" spans="2:8" x14ac:dyDescent="0.35">
      <c r="B85" s="6" t="s">
        <v>108</v>
      </c>
      <c r="C85" s="31">
        <v>8.9918256130790191</v>
      </c>
      <c r="D85" s="31">
        <v>2.1798365122615802</v>
      </c>
      <c r="E85" s="31">
        <v>2.9972752043596729</v>
      </c>
      <c r="F85" s="31">
        <v>7.6294277929155312</v>
      </c>
      <c r="G85" s="31">
        <v>4.0871934604904636</v>
      </c>
      <c r="H85" s="33">
        <v>25.885558583106267</v>
      </c>
    </row>
    <row r="86" spans="2:8" ht="13.15" thickBot="1" x14ac:dyDescent="0.4">
      <c r="B86" s="24" t="s">
        <v>72</v>
      </c>
      <c r="C86" s="35">
        <v>43.324250681198912</v>
      </c>
      <c r="D86" s="35">
        <v>17.166212534059948</v>
      </c>
      <c r="E86" s="35">
        <v>11.444141689373296</v>
      </c>
      <c r="F86" s="35">
        <v>18.528610354223432</v>
      </c>
      <c r="G86" s="35">
        <v>9.5367847411444142</v>
      </c>
      <c r="H86" s="36">
        <v>100</v>
      </c>
    </row>
    <row r="89" spans="2:8" x14ac:dyDescent="0.35">
      <c r="B89" s="4" t="s">
        <v>73</v>
      </c>
    </row>
    <row r="90" spans="2:8" ht="13.15" thickBot="1" x14ac:dyDescent="0.4"/>
    <row r="91" spans="2:8" x14ac:dyDescent="0.35">
      <c r="B91" s="13" t="s">
        <v>61</v>
      </c>
      <c r="C91" s="15">
        <v>38.920255380786344</v>
      </c>
    </row>
    <row r="92" spans="2:8" x14ac:dyDescent="0.35">
      <c r="B92" t="s">
        <v>62</v>
      </c>
      <c r="C92" s="16">
        <v>15.507313055868382</v>
      </c>
    </row>
    <row r="93" spans="2:8" x14ac:dyDescent="0.35">
      <c r="B93" t="s">
        <v>63</v>
      </c>
      <c r="C93" s="17">
        <v>8</v>
      </c>
    </row>
    <row r="94" spans="2:8" x14ac:dyDescent="0.35">
      <c r="B94" t="s">
        <v>64</v>
      </c>
      <c r="C94" s="16" t="s">
        <v>100</v>
      </c>
    </row>
    <row r="95" spans="2:8" ht="13.15" thickBot="1" x14ac:dyDescent="0.4">
      <c r="B95" s="14" t="s">
        <v>65</v>
      </c>
      <c r="C95" s="18">
        <v>0.05</v>
      </c>
    </row>
    <row r="97" spans="2:10" x14ac:dyDescent="0.35">
      <c r="B97" s="4" t="s">
        <v>66</v>
      </c>
    </row>
    <row r="98" spans="2:10" x14ac:dyDescent="0.35">
      <c r="B98" s="4" t="s">
        <v>67</v>
      </c>
    </row>
    <row r="99" spans="2:10" x14ac:dyDescent="0.35">
      <c r="B99" s="4" t="s">
        <v>68</v>
      </c>
    </row>
    <row r="100" spans="2:10" ht="12.85" customHeight="1" x14ac:dyDescent="0.35">
      <c r="B100" s="58" t="s">
        <v>101</v>
      </c>
      <c r="C100" s="58"/>
      <c r="D100" s="58"/>
      <c r="E100" s="58"/>
      <c r="F100" s="58"/>
      <c r="G100" s="58"/>
      <c r="H100" s="58"/>
      <c r="I100" s="58"/>
      <c r="J100" s="58"/>
    </row>
    <row r="101" spans="2:10" x14ac:dyDescent="0.35">
      <c r="B101" s="58"/>
      <c r="C101" s="58"/>
      <c r="D101" s="58"/>
      <c r="E101" s="58"/>
      <c r="F101" s="58"/>
      <c r="G101" s="58"/>
      <c r="H101" s="58"/>
      <c r="I101" s="58"/>
      <c r="J101" s="58"/>
    </row>
    <row r="102" spans="2:10" x14ac:dyDescent="0.35">
      <c r="B102" s="4" t="s">
        <v>102</v>
      </c>
    </row>
    <row r="105" spans="2:10" x14ac:dyDescent="0.35">
      <c r="B105" s="4" t="s">
        <v>74</v>
      </c>
    </row>
    <row r="106" spans="2:10" ht="13.15" thickBot="1" x14ac:dyDescent="0.4"/>
    <row r="107" spans="2:10" x14ac:dyDescent="0.35">
      <c r="B107" s="7" t="s">
        <v>75</v>
      </c>
      <c r="C107" s="8" t="s">
        <v>76</v>
      </c>
    </row>
    <row r="108" spans="2:10" x14ac:dyDescent="0.35">
      <c r="B108" s="9" t="s">
        <v>77</v>
      </c>
      <c r="C108" s="30">
        <v>0.32565279391090618</v>
      </c>
    </row>
    <row r="109" spans="2:10" x14ac:dyDescent="0.35">
      <c r="B109" s="6" t="s">
        <v>78</v>
      </c>
      <c r="C109" s="31">
        <v>0.30964742948000912</v>
      </c>
    </row>
    <row r="110" spans="2:10" x14ac:dyDescent="0.35">
      <c r="B110" s="6" t="s">
        <v>79</v>
      </c>
      <c r="C110" s="31">
        <v>0.23027129888674699</v>
      </c>
    </row>
    <row r="111" spans="2:10" x14ac:dyDescent="0.35">
      <c r="B111" s="6" t="s">
        <v>80</v>
      </c>
      <c r="C111" s="31">
        <v>0.19363430976968224</v>
      </c>
    </row>
    <row r="112" spans="2:10" x14ac:dyDescent="0.35">
      <c r="B112" s="6" t="s">
        <v>81</v>
      </c>
      <c r="C112" s="31">
        <v>5.0367396385538638E-2</v>
      </c>
    </row>
    <row r="113" spans="2:6" ht="13.15" thickBot="1" x14ac:dyDescent="0.4">
      <c r="B113" s="10" t="s">
        <v>82</v>
      </c>
      <c r="C113" s="34">
        <v>3.4129334398000616E-2</v>
      </c>
    </row>
    <row r="116" spans="2:6" x14ac:dyDescent="0.35">
      <c r="B116" s="4" t="s">
        <v>83</v>
      </c>
    </row>
    <row r="117" spans="2:6" ht="13.15" thickBot="1" x14ac:dyDescent="0.4"/>
    <row r="118" spans="2:6" x14ac:dyDescent="0.35">
      <c r="B118" s="7" t="s">
        <v>75</v>
      </c>
      <c r="C118" s="8" t="s">
        <v>76</v>
      </c>
      <c r="D118" s="8" t="s">
        <v>84</v>
      </c>
      <c r="E118" s="8" t="s">
        <v>85</v>
      </c>
      <c r="F118" s="8" t="s">
        <v>86</v>
      </c>
    </row>
    <row r="119" spans="2:6" x14ac:dyDescent="0.35">
      <c r="B119" s="9" t="s">
        <v>87</v>
      </c>
      <c r="C119" s="30">
        <v>0.31332105969357504</v>
      </c>
      <c r="D119" s="30">
        <v>6.3751000884506526E-2</v>
      </c>
      <c r="E119" s="30">
        <v>0.18837139398156116</v>
      </c>
      <c r="F119" s="30">
        <v>0.43827072540558892</v>
      </c>
    </row>
    <row r="120" spans="2:6" x14ac:dyDescent="0.35">
      <c r="B120" s="6" t="s">
        <v>88</v>
      </c>
      <c r="C120" s="31">
        <v>0.21755084030332958</v>
      </c>
      <c r="D120" s="31">
        <v>4.5355348076856393E-2</v>
      </c>
      <c r="E120" s="31">
        <v>0.12865599156641305</v>
      </c>
      <c r="F120" s="31">
        <v>0.30644568904024611</v>
      </c>
    </row>
    <row r="121" spans="2:6" x14ac:dyDescent="0.35">
      <c r="B121" s="6" t="s">
        <v>89</v>
      </c>
      <c r="C121" s="31">
        <v>0.22364855333397679</v>
      </c>
      <c r="D121" s="31">
        <v>4.6894607876566394E-2</v>
      </c>
      <c r="E121" s="31">
        <v>0.13173681082677835</v>
      </c>
      <c r="F121" s="31">
        <v>0.31556029584117523</v>
      </c>
    </row>
    <row r="122" spans="2:6" x14ac:dyDescent="0.35">
      <c r="B122" s="6" t="s">
        <v>90</v>
      </c>
      <c r="C122" s="31">
        <v>0.20528284914031036</v>
      </c>
      <c r="D122" s="31">
        <v>4.2946144636329224E-2</v>
      </c>
      <c r="E122" s="31">
        <v>0.12110995237825709</v>
      </c>
      <c r="F122" s="31">
        <v>0.28945574590236367</v>
      </c>
    </row>
    <row r="123" spans="2:6" x14ac:dyDescent="0.35">
      <c r="B123" s="6" t="s">
        <v>91</v>
      </c>
      <c r="C123" s="31">
        <v>0.23055198383541517</v>
      </c>
      <c r="D123" s="31">
        <v>4.8075984118498082E-2</v>
      </c>
      <c r="E123" s="31">
        <v>0.13632478644183932</v>
      </c>
      <c r="F123" s="31">
        <v>0.32477918122899102</v>
      </c>
    </row>
    <row r="124" spans="2:6" x14ac:dyDescent="0.35">
      <c r="B124" s="6" t="s">
        <v>92</v>
      </c>
      <c r="C124" s="31">
        <v>5.0310557656923369E-2</v>
      </c>
      <c r="D124" s="31">
        <v>1.5420790100055154E-2</v>
      </c>
      <c r="E124" s="31">
        <v>2.0086364447663457E-2</v>
      </c>
      <c r="F124" s="31">
        <v>8.053475086618328E-2</v>
      </c>
    </row>
    <row r="125" spans="2:6" x14ac:dyDescent="0.35">
      <c r="B125" s="6" t="s">
        <v>93</v>
      </c>
      <c r="C125" s="31">
        <v>3.7131374142628924E-2</v>
      </c>
      <c r="D125" s="31">
        <v>1.1409315530948483E-2</v>
      </c>
      <c r="E125" s="31">
        <v>1.476952661371642E-2</v>
      </c>
      <c r="F125" s="31">
        <v>5.9493221671541432E-2</v>
      </c>
    </row>
    <row r="126" spans="2:6" ht="13.15" thickBot="1" x14ac:dyDescent="0.4">
      <c r="B126" s="10" t="s">
        <v>94</v>
      </c>
      <c r="C126" s="34">
        <v>4.2727787486805981E-2</v>
      </c>
      <c r="D126" s="34">
        <v>1.3105336848053576E-2</v>
      </c>
      <c r="E126" s="34">
        <v>1.7041799259355308E-2</v>
      </c>
      <c r="F126" s="34">
        <v>6.841377571425665E-2</v>
      </c>
    </row>
  </sheetData>
  <mergeCells count="2">
    <mergeCell ref="B30:J31"/>
    <mergeCell ref="B100:J101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0657" r:id="rId3" name="DD333844">
              <controlPr defaultSize="0" autoFill="0" autoPict="0" macro="[0]!GoToResultsNew1109201813164795">
                <anchor moveWithCells="1">
                  <from>
                    <xdr:col>0</xdr:col>
                    <xdr:colOff>342900</xdr:colOff>
                    <xdr:row>4</xdr:row>
                    <xdr:rowOff>428625</xdr:rowOff>
                  </from>
                  <to>
                    <xdr:col>12</xdr:col>
                    <xdr:colOff>642938</xdr:colOff>
                    <xdr:row>6</xdr:row>
                    <xdr:rowOff>23813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8">
    <tabColor rgb="FF007800"/>
  </sheetPr>
  <dimension ref="B1:J130"/>
  <sheetViews>
    <sheetView topLeftCell="A25" zoomScaleNormal="100" workbookViewId="0">
      <selection activeCell="J21" sqref="J21"/>
    </sheetView>
  </sheetViews>
  <sheetFormatPr defaultRowHeight="12.75" x14ac:dyDescent="0.35"/>
  <cols>
    <col min="1" max="1" width="4.86328125" customWidth="1"/>
    <col min="2" max="2" width="9.06640625" customWidth="1"/>
  </cols>
  <sheetData>
    <row r="1" spans="2:5" x14ac:dyDescent="0.35">
      <c r="B1" t="s">
        <v>224</v>
      </c>
    </row>
    <row r="2" spans="2:5" x14ac:dyDescent="0.35">
      <c r="B2" t="s">
        <v>60</v>
      </c>
    </row>
    <row r="3" spans="2:5" x14ac:dyDescent="0.35">
      <c r="B3" t="s">
        <v>213</v>
      </c>
    </row>
    <row r="4" spans="2:5" x14ac:dyDescent="0.35">
      <c r="B4" t="s">
        <v>210</v>
      </c>
    </row>
    <row r="5" spans="2:5" ht="34.25" customHeight="1" x14ac:dyDescent="0.35"/>
    <row r="6" spans="2:5" ht="14.1" customHeight="1" x14ac:dyDescent="0.35"/>
    <row r="9" spans="2:5" ht="13.15" x14ac:dyDescent="0.4">
      <c r="B9" s="5" t="s">
        <v>214</v>
      </c>
    </row>
    <row r="11" spans="2:5" x14ac:dyDescent="0.35">
      <c r="B11" s="4" t="s">
        <v>215</v>
      </c>
    </row>
    <row r="12" spans="2:5" ht="13.15" thickBot="1" x14ac:dyDescent="0.4"/>
    <row r="13" spans="2:5" x14ac:dyDescent="0.35">
      <c r="B13" s="7"/>
      <c r="C13" s="8" t="s">
        <v>167</v>
      </c>
      <c r="D13" s="8" t="s">
        <v>168</v>
      </c>
      <c r="E13" s="8" t="s">
        <v>169</v>
      </c>
    </row>
    <row r="14" spans="2:5" x14ac:dyDescent="0.35">
      <c r="B14" s="9" t="s">
        <v>180</v>
      </c>
      <c r="C14" s="11">
        <v>7</v>
      </c>
      <c r="D14" s="11">
        <v>22</v>
      </c>
      <c r="E14" s="11">
        <v>27</v>
      </c>
    </row>
    <row r="15" spans="2:5" x14ac:dyDescent="0.35">
      <c r="B15" s="6" t="s">
        <v>181</v>
      </c>
      <c r="C15" s="23">
        <v>15</v>
      </c>
      <c r="D15" s="23">
        <v>80</v>
      </c>
      <c r="E15" s="23">
        <v>92</v>
      </c>
    </row>
    <row r="16" spans="2:5" ht="13.15" thickBot="1" x14ac:dyDescent="0.4">
      <c r="B16" s="10" t="s">
        <v>182</v>
      </c>
      <c r="C16" s="12">
        <v>7</v>
      </c>
      <c r="D16" s="12">
        <v>17</v>
      </c>
      <c r="E16" s="12">
        <v>65</v>
      </c>
    </row>
    <row r="19" spans="2:10" x14ac:dyDescent="0.35">
      <c r="B19" s="4" t="s">
        <v>216</v>
      </c>
    </row>
    <row r="20" spans="2:10" ht="13.15" thickBot="1" x14ac:dyDescent="0.4"/>
    <row r="21" spans="2:10" x14ac:dyDescent="0.35">
      <c r="B21" s="13" t="s">
        <v>61</v>
      </c>
      <c r="C21" s="15">
        <v>17.563907620357384</v>
      </c>
    </row>
    <row r="22" spans="2:10" x14ac:dyDescent="0.35">
      <c r="B22" t="s">
        <v>62</v>
      </c>
      <c r="C22" s="16">
        <v>9.4877290367837102</v>
      </c>
    </row>
    <row r="23" spans="2:10" x14ac:dyDescent="0.35">
      <c r="B23" t="s">
        <v>63</v>
      </c>
      <c r="C23" s="17">
        <v>4</v>
      </c>
    </row>
    <row r="24" spans="2:10" x14ac:dyDescent="0.35">
      <c r="B24" t="s">
        <v>64</v>
      </c>
      <c r="C24" s="16">
        <v>1.5013139764975094E-3</v>
      </c>
    </row>
    <row r="25" spans="2:10" ht="13.15" thickBot="1" x14ac:dyDescent="0.4">
      <c r="B25" s="14" t="s">
        <v>65</v>
      </c>
      <c r="C25" s="18">
        <v>0.05</v>
      </c>
    </row>
    <row r="27" spans="2:10" x14ac:dyDescent="0.35">
      <c r="B27" s="4" t="s">
        <v>66</v>
      </c>
    </row>
    <row r="28" spans="2:10" x14ac:dyDescent="0.35">
      <c r="B28" s="4" t="s">
        <v>67</v>
      </c>
    </row>
    <row r="29" spans="2:10" x14ac:dyDescent="0.35">
      <c r="B29" s="4" t="s">
        <v>68</v>
      </c>
    </row>
    <row r="30" spans="2:10" ht="12.85" customHeight="1" x14ac:dyDescent="0.35">
      <c r="B30" s="58" t="s">
        <v>101</v>
      </c>
      <c r="C30" s="58"/>
      <c r="D30" s="58"/>
      <c r="E30" s="58"/>
      <c r="F30" s="58"/>
      <c r="G30" s="58"/>
      <c r="H30" s="58"/>
      <c r="I30" s="58"/>
      <c r="J30" s="58"/>
    </row>
    <row r="31" spans="2:10" x14ac:dyDescent="0.35">
      <c r="B31" s="58"/>
      <c r="C31" s="58"/>
      <c r="D31" s="58"/>
      <c r="E31" s="58"/>
      <c r="F31" s="58"/>
      <c r="G31" s="58"/>
      <c r="H31" s="58"/>
      <c r="I31" s="58"/>
      <c r="J31" s="58"/>
    </row>
    <row r="32" spans="2:10" x14ac:dyDescent="0.35">
      <c r="B32" s="4" t="s">
        <v>217</v>
      </c>
    </row>
    <row r="35" spans="2:6" x14ac:dyDescent="0.35">
      <c r="B35" s="4" t="s">
        <v>218</v>
      </c>
    </row>
    <row r="36" spans="2:6" ht="13.15" thickBot="1" x14ac:dyDescent="0.4"/>
    <row r="37" spans="2:6" x14ac:dyDescent="0.35">
      <c r="B37" s="7"/>
      <c r="C37" s="8" t="s">
        <v>167</v>
      </c>
      <c r="D37" s="8" t="s">
        <v>168</v>
      </c>
      <c r="E37" s="8" t="s">
        <v>169</v>
      </c>
    </row>
    <row r="38" spans="2:6" x14ac:dyDescent="0.35">
      <c r="B38" s="9" t="s">
        <v>180</v>
      </c>
      <c r="C38" s="20" t="s">
        <v>69</v>
      </c>
      <c r="D38" s="20" t="s">
        <v>69</v>
      </c>
      <c r="E38" s="20" t="s">
        <v>70</v>
      </c>
    </row>
    <row r="39" spans="2:6" ht="13.15" x14ac:dyDescent="0.4">
      <c r="B39" s="6" t="s">
        <v>181</v>
      </c>
      <c r="C39" s="38" t="s">
        <v>70</v>
      </c>
      <c r="D39" s="39" t="s">
        <v>69</v>
      </c>
      <c r="E39" s="39" t="s">
        <v>70</v>
      </c>
    </row>
    <row r="40" spans="2:6" ht="13.5" thickBot="1" x14ac:dyDescent="0.45">
      <c r="B40" s="10" t="s">
        <v>182</v>
      </c>
      <c r="C40" s="21" t="s">
        <v>70</v>
      </c>
      <c r="D40" s="37" t="s">
        <v>70</v>
      </c>
      <c r="E40" s="37" t="s">
        <v>69</v>
      </c>
    </row>
    <row r="41" spans="2:6" x14ac:dyDescent="0.35">
      <c r="B41" s="22" t="s">
        <v>71</v>
      </c>
    </row>
    <row r="44" spans="2:6" x14ac:dyDescent="0.35">
      <c r="B44" s="4" t="s">
        <v>219</v>
      </c>
    </row>
    <row r="45" spans="2:6" ht="13.15" thickBot="1" x14ac:dyDescent="0.4"/>
    <row r="46" spans="2:6" x14ac:dyDescent="0.35">
      <c r="B46" s="7"/>
      <c r="C46" s="8" t="s">
        <v>167</v>
      </c>
      <c r="D46" s="8" t="s">
        <v>168</v>
      </c>
      <c r="E46" s="8" t="s">
        <v>169</v>
      </c>
      <c r="F46" s="26" t="s">
        <v>72</v>
      </c>
    </row>
    <row r="47" spans="2:6" x14ac:dyDescent="0.35">
      <c r="B47" s="9" t="s">
        <v>180</v>
      </c>
      <c r="C47" s="11">
        <v>7</v>
      </c>
      <c r="D47" s="11">
        <v>22</v>
      </c>
      <c r="E47" s="11">
        <v>27</v>
      </c>
      <c r="F47" s="27">
        <v>55.999999999999993</v>
      </c>
    </row>
    <row r="48" spans="2:6" x14ac:dyDescent="0.35">
      <c r="B48" s="6" t="s">
        <v>181</v>
      </c>
      <c r="C48" s="23">
        <v>15</v>
      </c>
      <c r="D48" s="23">
        <v>80</v>
      </c>
      <c r="E48" s="23">
        <v>92</v>
      </c>
      <c r="F48" s="28">
        <v>187</v>
      </c>
    </row>
    <row r="49" spans="2:6" x14ac:dyDescent="0.35">
      <c r="B49" s="6" t="s">
        <v>182</v>
      </c>
      <c r="C49" s="23">
        <v>7</v>
      </c>
      <c r="D49" s="23">
        <v>17</v>
      </c>
      <c r="E49" s="23">
        <v>65</v>
      </c>
      <c r="F49" s="28">
        <v>89</v>
      </c>
    </row>
    <row r="50" spans="2:6" ht="13.15" thickBot="1" x14ac:dyDescent="0.4">
      <c r="B50" s="24" t="s">
        <v>72</v>
      </c>
      <c r="C50" s="25">
        <v>29</v>
      </c>
      <c r="D50" s="25">
        <v>119</v>
      </c>
      <c r="E50" s="25">
        <v>184</v>
      </c>
      <c r="F50" s="29">
        <v>332</v>
      </c>
    </row>
    <row r="53" spans="2:6" x14ac:dyDescent="0.35">
      <c r="B53" s="4" t="s">
        <v>220</v>
      </c>
    </row>
    <row r="54" spans="2:6" ht="13.15" thickBot="1" x14ac:dyDescent="0.4"/>
    <row r="55" spans="2:6" x14ac:dyDescent="0.35">
      <c r="B55" s="7"/>
      <c r="C55" s="8" t="s">
        <v>167</v>
      </c>
      <c r="D55" s="8" t="s">
        <v>168</v>
      </c>
      <c r="E55" s="8" t="s">
        <v>169</v>
      </c>
      <c r="F55" s="26" t="s">
        <v>72</v>
      </c>
    </row>
    <row r="56" spans="2:6" x14ac:dyDescent="0.35">
      <c r="B56" s="9" t="s">
        <v>180</v>
      </c>
      <c r="C56" s="30">
        <v>4.8915662650602405</v>
      </c>
      <c r="D56" s="30">
        <v>20.072289156626503</v>
      </c>
      <c r="E56" s="30">
        <v>31.036144578313248</v>
      </c>
      <c r="F56" s="32">
        <v>55.999999999999993</v>
      </c>
    </row>
    <row r="57" spans="2:6" x14ac:dyDescent="0.35">
      <c r="B57" s="6" t="s">
        <v>181</v>
      </c>
      <c r="C57" s="31">
        <v>16.33433734939759</v>
      </c>
      <c r="D57" s="31">
        <v>67.027108433734938</v>
      </c>
      <c r="E57" s="31">
        <v>103.63855421686748</v>
      </c>
      <c r="F57" s="33">
        <v>187</v>
      </c>
    </row>
    <row r="58" spans="2:6" x14ac:dyDescent="0.35">
      <c r="B58" s="6" t="s">
        <v>182</v>
      </c>
      <c r="C58" s="31">
        <v>7.774096385542169</v>
      </c>
      <c r="D58" s="31">
        <v>31.900602409638555</v>
      </c>
      <c r="E58" s="31">
        <v>49.325301204819276</v>
      </c>
      <c r="F58" s="33">
        <v>89</v>
      </c>
    </row>
    <row r="59" spans="2:6" ht="13.15" thickBot="1" x14ac:dyDescent="0.4">
      <c r="B59" s="24" t="s">
        <v>72</v>
      </c>
      <c r="C59" s="25">
        <v>29</v>
      </c>
      <c r="D59" s="25">
        <v>119</v>
      </c>
      <c r="E59" s="25">
        <v>184</v>
      </c>
      <c r="F59" s="29">
        <v>332</v>
      </c>
    </row>
    <row r="62" spans="2:6" x14ac:dyDescent="0.35">
      <c r="B62" s="4" t="s">
        <v>221</v>
      </c>
    </row>
    <row r="63" spans="2:6" ht="13.15" thickBot="1" x14ac:dyDescent="0.4"/>
    <row r="64" spans="2:6" x14ac:dyDescent="0.35">
      <c r="B64" s="7"/>
      <c r="C64" s="8" t="s">
        <v>167</v>
      </c>
      <c r="D64" s="8" t="s">
        <v>168</v>
      </c>
      <c r="E64" s="8" t="s">
        <v>169</v>
      </c>
      <c r="F64" s="26" t="s">
        <v>72</v>
      </c>
    </row>
    <row r="65" spans="2:6" x14ac:dyDescent="0.35">
      <c r="B65" s="9" t="s">
        <v>180</v>
      </c>
      <c r="C65" s="30">
        <v>12.500000000000004</v>
      </c>
      <c r="D65" s="30">
        <v>39.285714285714292</v>
      </c>
      <c r="E65" s="30">
        <v>48.214285714285722</v>
      </c>
      <c r="F65" s="32">
        <v>100</v>
      </c>
    </row>
    <row r="66" spans="2:6" x14ac:dyDescent="0.35">
      <c r="B66" s="6" t="s">
        <v>181</v>
      </c>
      <c r="C66" s="31">
        <v>8.0213903743315509</v>
      </c>
      <c r="D66" s="31">
        <v>42.780748663101605</v>
      </c>
      <c r="E66" s="31">
        <v>49.19786096256685</v>
      </c>
      <c r="F66" s="33">
        <v>100</v>
      </c>
    </row>
    <row r="67" spans="2:6" x14ac:dyDescent="0.35">
      <c r="B67" s="6" t="s">
        <v>182</v>
      </c>
      <c r="C67" s="31">
        <v>7.8651685393258424</v>
      </c>
      <c r="D67" s="31">
        <v>19.101123595505616</v>
      </c>
      <c r="E67" s="31">
        <v>73.033707865168537</v>
      </c>
      <c r="F67" s="33">
        <v>100</v>
      </c>
    </row>
    <row r="68" spans="2:6" ht="13.15" thickBot="1" x14ac:dyDescent="0.4">
      <c r="B68" s="24" t="s">
        <v>72</v>
      </c>
      <c r="C68" s="25">
        <v>8.7349397590361448</v>
      </c>
      <c r="D68" s="25">
        <v>35.843373493975903</v>
      </c>
      <c r="E68" s="25">
        <v>55.421686746987952</v>
      </c>
      <c r="F68" s="29">
        <v>100</v>
      </c>
    </row>
    <row r="71" spans="2:6" x14ac:dyDescent="0.35">
      <c r="B71" s="4" t="s">
        <v>222</v>
      </c>
    </row>
    <row r="72" spans="2:6" ht="13.15" thickBot="1" x14ac:dyDescent="0.4"/>
    <row r="73" spans="2:6" x14ac:dyDescent="0.35">
      <c r="B73" s="7"/>
      <c r="C73" s="8" t="s">
        <v>167</v>
      </c>
      <c r="D73" s="8" t="s">
        <v>168</v>
      </c>
      <c r="E73" s="8" t="s">
        <v>169</v>
      </c>
      <c r="F73" s="26" t="s">
        <v>72</v>
      </c>
    </row>
    <row r="74" spans="2:6" x14ac:dyDescent="0.35">
      <c r="B74" s="9" t="s">
        <v>180</v>
      </c>
      <c r="C74" s="30">
        <v>24.137931034482758</v>
      </c>
      <c r="D74" s="30">
        <v>18.487394957983195</v>
      </c>
      <c r="E74" s="30">
        <v>14.673913043478262</v>
      </c>
      <c r="F74" s="32">
        <v>16.867469879518072</v>
      </c>
    </row>
    <row r="75" spans="2:6" x14ac:dyDescent="0.35">
      <c r="B75" s="6" t="s">
        <v>181</v>
      </c>
      <c r="C75" s="31">
        <v>51.724137931034484</v>
      </c>
      <c r="D75" s="31">
        <v>67.226890756302524</v>
      </c>
      <c r="E75" s="31">
        <v>50</v>
      </c>
      <c r="F75" s="33">
        <v>56.325301204819276</v>
      </c>
    </row>
    <row r="76" spans="2:6" x14ac:dyDescent="0.35">
      <c r="B76" s="6" t="s">
        <v>182</v>
      </c>
      <c r="C76" s="31">
        <v>24.137931034482758</v>
      </c>
      <c r="D76" s="31">
        <v>14.285714285714285</v>
      </c>
      <c r="E76" s="31">
        <v>35.326086956521742</v>
      </c>
      <c r="F76" s="33">
        <v>26.807228915662652</v>
      </c>
    </row>
    <row r="77" spans="2:6" ht="13.15" thickBot="1" x14ac:dyDescent="0.4">
      <c r="B77" s="24" t="s">
        <v>72</v>
      </c>
      <c r="C77" s="25">
        <v>100</v>
      </c>
      <c r="D77" s="25">
        <v>100</v>
      </c>
      <c r="E77" s="25">
        <v>100</v>
      </c>
      <c r="F77" s="29">
        <v>100</v>
      </c>
    </row>
    <row r="80" spans="2:6" x14ac:dyDescent="0.35">
      <c r="B80" s="4" t="s">
        <v>223</v>
      </c>
    </row>
    <row r="81" spans="2:6" ht="13.15" thickBot="1" x14ac:dyDescent="0.4"/>
    <row r="82" spans="2:6" x14ac:dyDescent="0.35">
      <c r="B82" s="7"/>
      <c r="C82" s="8" t="s">
        <v>167</v>
      </c>
      <c r="D82" s="8" t="s">
        <v>168</v>
      </c>
      <c r="E82" s="8" t="s">
        <v>169</v>
      </c>
      <c r="F82" s="26" t="s">
        <v>72</v>
      </c>
    </row>
    <row r="83" spans="2:6" x14ac:dyDescent="0.35">
      <c r="B83" s="9" t="s">
        <v>180</v>
      </c>
      <c r="C83" s="30">
        <v>2.1084337349397591</v>
      </c>
      <c r="D83" s="30">
        <v>6.6265060240963862</v>
      </c>
      <c r="E83" s="30">
        <v>8.1325301204819276</v>
      </c>
      <c r="F83" s="32">
        <v>16.867469879518072</v>
      </c>
    </row>
    <row r="84" spans="2:6" x14ac:dyDescent="0.35">
      <c r="B84" s="6" t="s">
        <v>181</v>
      </c>
      <c r="C84" s="31">
        <v>4.5180722891566267</v>
      </c>
      <c r="D84" s="31">
        <v>24.096385542168676</v>
      </c>
      <c r="E84" s="31">
        <v>27.710843373493976</v>
      </c>
      <c r="F84" s="33">
        <v>56.325301204819276</v>
      </c>
    </row>
    <row r="85" spans="2:6" x14ac:dyDescent="0.35">
      <c r="B85" s="6" t="s">
        <v>182</v>
      </c>
      <c r="C85" s="31">
        <v>2.1084337349397591</v>
      </c>
      <c r="D85" s="31">
        <v>5.1204819277108431</v>
      </c>
      <c r="E85" s="31">
        <v>19.578313253012048</v>
      </c>
      <c r="F85" s="33">
        <v>26.807228915662652</v>
      </c>
    </row>
    <row r="86" spans="2:6" ht="13.15" thickBot="1" x14ac:dyDescent="0.4">
      <c r="B86" s="24" t="s">
        <v>72</v>
      </c>
      <c r="C86" s="35">
        <v>8.7349397590361448</v>
      </c>
      <c r="D86" s="35">
        <v>35.843373493975903</v>
      </c>
      <c r="E86" s="35">
        <v>55.421686746987952</v>
      </c>
      <c r="F86" s="36">
        <v>100</v>
      </c>
    </row>
    <row r="89" spans="2:6" x14ac:dyDescent="0.35">
      <c r="B89" s="4" t="s">
        <v>73</v>
      </c>
    </row>
    <row r="90" spans="2:6" ht="13.15" thickBot="1" x14ac:dyDescent="0.4"/>
    <row r="91" spans="2:6" x14ac:dyDescent="0.35">
      <c r="B91" s="13" t="s">
        <v>61</v>
      </c>
      <c r="C91" s="15">
        <v>17.563907620357373</v>
      </c>
    </row>
    <row r="92" spans="2:6" x14ac:dyDescent="0.35">
      <c r="B92" t="s">
        <v>62</v>
      </c>
      <c r="C92" s="16">
        <v>9.4877290367837102</v>
      </c>
    </row>
    <row r="93" spans="2:6" x14ac:dyDescent="0.35">
      <c r="B93" t="s">
        <v>63</v>
      </c>
      <c r="C93" s="17">
        <v>4</v>
      </c>
    </row>
    <row r="94" spans="2:6" x14ac:dyDescent="0.35">
      <c r="B94" t="s">
        <v>64</v>
      </c>
      <c r="C94" s="16">
        <v>1.5013139764975161E-3</v>
      </c>
    </row>
    <row r="95" spans="2:6" ht="13.15" thickBot="1" x14ac:dyDescent="0.4">
      <c r="B95" s="14" t="s">
        <v>65</v>
      </c>
      <c r="C95" s="18">
        <v>0.05</v>
      </c>
    </row>
    <row r="97" spans="2:10" x14ac:dyDescent="0.35">
      <c r="B97" s="4" t="s">
        <v>66</v>
      </c>
    </row>
    <row r="98" spans="2:10" x14ac:dyDescent="0.35">
      <c r="B98" s="4" t="s">
        <v>67</v>
      </c>
    </row>
    <row r="99" spans="2:10" x14ac:dyDescent="0.35">
      <c r="B99" s="4" t="s">
        <v>68</v>
      </c>
    </row>
    <row r="100" spans="2:10" ht="12.85" customHeight="1" x14ac:dyDescent="0.35">
      <c r="B100" s="58" t="s">
        <v>101</v>
      </c>
      <c r="C100" s="58"/>
      <c r="D100" s="58"/>
      <c r="E100" s="58"/>
      <c r="F100" s="58"/>
      <c r="G100" s="58"/>
      <c r="H100" s="58"/>
      <c r="I100" s="58"/>
      <c r="J100" s="58"/>
    </row>
    <row r="101" spans="2:10" x14ac:dyDescent="0.35">
      <c r="B101" s="58"/>
      <c r="C101" s="58"/>
      <c r="D101" s="58"/>
      <c r="E101" s="58"/>
      <c r="F101" s="58"/>
      <c r="G101" s="58"/>
      <c r="H101" s="58"/>
      <c r="I101" s="58"/>
      <c r="J101" s="58"/>
    </row>
    <row r="102" spans="2:10" x14ac:dyDescent="0.35">
      <c r="B102" s="4" t="s">
        <v>217</v>
      </c>
    </row>
    <row r="105" spans="2:10" ht="13.15" x14ac:dyDescent="0.4">
      <c r="B105" s="5" t="s">
        <v>128</v>
      </c>
    </row>
    <row r="108" spans="2:10" x14ac:dyDescent="0.35">
      <c r="B108" s="4" t="s">
        <v>74</v>
      </c>
    </row>
    <row r="109" spans="2:10" ht="13.15" thickBot="1" x14ac:dyDescent="0.4"/>
    <row r="110" spans="2:10" x14ac:dyDescent="0.35">
      <c r="B110" s="7" t="s">
        <v>75</v>
      </c>
      <c r="C110" s="8" t="s">
        <v>76</v>
      </c>
    </row>
    <row r="111" spans="2:10" x14ac:dyDescent="0.35">
      <c r="B111" s="9" t="s">
        <v>77</v>
      </c>
      <c r="C111" s="30">
        <v>0.23000725250716703</v>
      </c>
    </row>
    <row r="112" spans="2:10" x14ac:dyDescent="0.35">
      <c r="B112" s="6" t="s">
        <v>78</v>
      </c>
      <c r="C112" s="31">
        <v>0.22415440576374729</v>
      </c>
    </row>
    <row r="113" spans="2:6" x14ac:dyDescent="0.35">
      <c r="B113" s="6" t="s">
        <v>79</v>
      </c>
      <c r="C113" s="31">
        <v>0.16263968796990436</v>
      </c>
    </row>
    <row r="114" spans="2:6" x14ac:dyDescent="0.35">
      <c r="B114" s="6" t="s">
        <v>80</v>
      </c>
      <c r="C114" s="31">
        <v>0.16263968796990436</v>
      </c>
    </row>
    <row r="115" spans="2:6" x14ac:dyDescent="0.35">
      <c r="B115" s="6" t="s">
        <v>81</v>
      </c>
      <c r="C115" s="31">
        <v>2.9511814398794581E-2</v>
      </c>
    </row>
    <row r="116" spans="2:6" x14ac:dyDescent="0.35">
      <c r="B116" s="6" t="s">
        <v>82</v>
      </c>
      <c r="C116" s="31">
        <v>3.9670370738074785E-2</v>
      </c>
    </row>
    <row r="117" spans="2:6" ht="13.15" thickBot="1" x14ac:dyDescent="0.4">
      <c r="B117" s="10" t="s">
        <v>97</v>
      </c>
      <c r="C117" s="34">
        <v>0.14593188606708485</v>
      </c>
    </row>
    <row r="120" spans="2:6" x14ac:dyDescent="0.35">
      <c r="B120" s="4" t="s">
        <v>83</v>
      </c>
    </row>
    <row r="121" spans="2:6" ht="13.15" thickBot="1" x14ac:dyDescent="0.4"/>
    <row r="122" spans="2:6" x14ac:dyDescent="0.35">
      <c r="B122" s="7" t="s">
        <v>75</v>
      </c>
      <c r="C122" s="8" t="s">
        <v>76</v>
      </c>
      <c r="D122" s="8" t="s">
        <v>84</v>
      </c>
      <c r="E122" s="8" t="s">
        <v>85</v>
      </c>
      <c r="F122" s="8" t="s">
        <v>86</v>
      </c>
    </row>
    <row r="123" spans="2:6" x14ac:dyDescent="0.35">
      <c r="B123" s="9" t="s">
        <v>87</v>
      </c>
      <c r="C123" s="30">
        <v>0.28669939868704142</v>
      </c>
      <c r="D123" s="30">
        <v>8.5941730000539215E-2</v>
      </c>
      <c r="E123" s="30">
        <v>0.1182567031169191</v>
      </c>
      <c r="F123" s="30">
        <v>0.45514209425716373</v>
      </c>
    </row>
    <row r="124" spans="2:6" x14ac:dyDescent="0.35">
      <c r="B124" s="6" t="s">
        <v>88</v>
      </c>
      <c r="C124" s="31">
        <v>0.16559913174664756</v>
      </c>
      <c r="D124" s="31">
        <v>5.0642395973892758E-2</v>
      </c>
      <c r="E124" s="31">
        <v>6.6341859547001544E-2</v>
      </c>
      <c r="F124" s="31">
        <v>0.26485640394629356</v>
      </c>
    </row>
    <row r="125" spans="2:6" x14ac:dyDescent="0.35">
      <c r="B125" s="6" t="s">
        <v>89</v>
      </c>
      <c r="C125" s="31">
        <v>0.14144832341413849</v>
      </c>
      <c r="D125" s="31">
        <v>4.341937587275093E-2</v>
      </c>
      <c r="E125" s="31">
        <v>5.6347910472339308E-2</v>
      </c>
      <c r="F125" s="31">
        <v>0.22654873635593767</v>
      </c>
    </row>
    <row r="126" spans="2:6" x14ac:dyDescent="0.35">
      <c r="B126" s="6" t="s">
        <v>90</v>
      </c>
      <c r="C126" s="31">
        <v>0.1693771795456768</v>
      </c>
      <c r="D126" s="31">
        <v>5.2166338159856086E-2</v>
      </c>
      <c r="E126" s="31">
        <v>6.7133035547021422E-2</v>
      </c>
      <c r="F126" s="31">
        <v>0.27162132354433216</v>
      </c>
    </row>
    <row r="127" spans="2:6" x14ac:dyDescent="0.35">
      <c r="B127" s="6" t="s">
        <v>91</v>
      </c>
      <c r="C127" s="31">
        <v>0.16190535530701894</v>
      </c>
      <c r="D127" s="31">
        <v>4.9410655190478242E-2</v>
      </c>
      <c r="E127" s="31">
        <v>6.5062250681154524E-2</v>
      </c>
      <c r="F127" s="31">
        <v>0.25874845993288337</v>
      </c>
    </row>
    <row r="128" spans="2:6" x14ac:dyDescent="0.35">
      <c r="B128" s="6" t="s">
        <v>92</v>
      </c>
      <c r="C128" s="31">
        <v>2.833068021437703E-2</v>
      </c>
      <c r="D128" s="31">
        <v>1.2710885817625773E-2</v>
      </c>
      <c r="E128" s="31">
        <v>3.4178018002295647E-3</v>
      </c>
      <c r="F128" s="31">
        <v>5.3243558628524493E-2</v>
      </c>
    </row>
    <row r="129" spans="2:6" x14ac:dyDescent="0.35">
      <c r="B129" s="6" t="s">
        <v>93</v>
      </c>
      <c r="C129" s="31">
        <v>3.0472928577538302E-2</v>
      </c>
      <c r="D129" s="31">
        <v>1.3717525855728064E-2</v>
      </c>
      <c r="E129" s="31">
        <v>3.5870719433143163E-3</v>
      </c>
      <c r="F129" s="31">
        <v>5.7358785211762284E-2</v>
      </c>
    </row>
    <row r="130" spans="2:6" ht="13.15" thickBot="1" x14ac:dyDescent="0.4">
      <c r="B130" s="10" t="s">
        <v>94</v>
      </c>
      <c r="C130" s="34">
        <v>2.9362782742833392E-2</v>
      </c>
      <c r="D130" s="34">
        <v>1.3181186628694188E-2</v>
      </c>
      <c r="E130" s="34">
        <v>3.5281316770918551E-3</v>
      </c>
      <c r="F130" s="34">
        <v>5.5197433808574933E-2</v>
      </c>
    </row>
  </sheetData>
  <mergeCells count="2">
    <mergeCell ref="B30:J31"/>
    <mergeCell ref="B100:J101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3" name="DD186216">
              <controlPr defaultSize="0" autoFill="0" autoPict="0" macro="[0]!GoToResultsNew1009201813020638">
                <anchor moveWithCells="1">
                  <from>
                    <xdr:col>0</xdr:col>
                    <xdr:colOff>342900</xdr:colOff>
                    <xdr:row>4</xdr:row>
                    <xdr:rowOff>428625</xdr:rowOff>
                  </from>
                  <to>
                    <xdr:col>8</xdr:col>
                    <xdr:colOff>642938</xdr:colOff>
                    <xdr:row>6</xdr:row>
                    <xdr:rowOff>23813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7">
    <tabColor rgb="FF007800"/>
  </sheetPr>
  <dimension ref="B1:J127"/>
  <sheetViews>
    <sheetView topLeftCell="A49" zoomScaleNormal="100" workbookViewId="0">
      <selection activeCell="C74" sqref="C74"/>
    </sheetView>
  </sheetViews>
  <sheetFormatPr defaultRowHeight="12.75" x14ac:dyDescent="0.35"/>
  <cols>
    <col min="1" max="1" width="4.86328125" customWidth="1"/>
    <col min="2" max="2" width="9.06640625" customWidth="1"/>
  </cols>
  <sheetData>
    <row r="1" spans="2:5" x14ac:dyDescent="0.35">
      <c r="B1" t="s">
        <v>212</v>
      </c>
    </row>
    <row r="2" spans="2:5" x14ac:dyDescent="0.35">
      <c r="B2" t="s">
        <v>60</v>
      </c>
    </row>
    <row r="3" spans="2:5" x14ac:dyDescent="0.35">
      <c r="B3" t="s">
        <v>209</v>
      </c>
    </row>
    <row r="4" spans="2:5" x14ac:dyDescent="0.35">
      <c r="B4" t="s">
        <v>210</v>
      </c>
    </row>
    <row r="5" spans="2:5" ht="34.25" customHeight="1" x14ac:dyDescent="0.35"/>
    <row r="6" spans="2:5" ht="14.1" customHeight="1" x14ac:dyDescent="0.35"/>
    <row r="9" spans="2:5" ht="13.15" x14ac:dyDescent="0.4">
      <c r="B9" s="5" t="s">
        <v>170</v>
      </c>
    </row>
    <row r="11" spans="2:5" x14ac:dyDescent="0.35">
      <c r="B11" s="4" t="s">
        <v>171</v>
      </c>
    </row>
    <row r="12" spans="2:5" ht="13.15" thickBot="1" x14ac:dyDescent="0.4"/>
    <row r="13" spans="2:5" x14ac:dyDescent="0.35">
      <c r="B13" s="7"/>
      <c r="C13" s="8" t="s">
        <v>167</v>
      </c>
      <c r="D13" s="8" t="s">
        <v>168</v>
      </c>
      <c r="E13" s="8" t="s">
        <v>169</v>
      </c>
    </row>
    <row r="14" spans="2:5" x14ac:dyDescent="0.35">
      <c r="B14" s="9" t="s">
        <v>106</v>
      </c>
      <c r="C14" s="11">
        <v>4</v>
      </c>
      <c r="D14" s="11">
        <v>32</v>
      </c>
      <c r="E14" s="11">
        <v>64</v>
      </c>
    </row>
    <row r="15" spans="2:5" x14ac:dyDescent="0.35">
      <c r="B15" s="6" t="s">
        <v>107</v>
      </c>
      <c r="C15" s="23">
        <v>12</v>
      </c>
      <c r="D15" s="23">
        <v>51</v>
      </c>
      <c r="E15" s="23">
        <v>83</v>
      </c>
    </row>
    <row r="16" spans="2:5" ht="13.15" thickBot="1" x14ac:dyDescent="0.4">
      <c r="B16" s="10" t="s">
        <v>108</v>
      </c>
      <c r="C16" s="12">
        <v>13</v>
      </c>
      <c r="D16" s="12">
        <v>36</v>
      </c>
      <c r="E16" s="12">
        <v>37</v>
      </c>
    </row>
    <row r="19" spans="2:10" x14ac:dyDescent="0.35">
      <c r="B19" s="4" t="s">
        <v>172</v>
      </c>
    </row>
    <row r="20" spans="2:10" ht="13.15" thickBot="1" x14ac:dyDescent="0.4"/>
    <row r="21" spans="2:10" x14ac:dyDescent="0.35">
      <c r="B21" s="13" t="s">
        <v>61</v>
      </c>
      <c r="C21" s="15">
        <v>11.701851131611321</v>
      </c>
    </row>
    <row r="22" spans="2:10" x14ac:dyDescent="0.35">
      <c r="B22" t="s">
        <v>62</v>
      </c>
      <c r="C22" s="16">
        <v>9.4877290367837102</v>
      </c>
    </row>
    <row r="23" spans="2:10" x14ac:dyDescent="0.35">
      <c r="B23" t="s">
        <v>63</v>
      </c>
      <c r="C23" s="17">
        <v>4</v>
      </c>
    </row>
    <row r="24" spans="2:10" x14ac:dyDescent="0.35">
      <c r="B24" t="s">
        <v>64</v>
      </c>
      <c r="C24" s="16">
        <v>1.9711721827548479E-2</v>
      </c>
    </row>
    <row r="25" spans="2:10" ht="13.15" thickBot="1" x14ac:dyDescent="0.4">
      <c r="B25" s="14" t="s">
        <v>65</v>
      </c>
      <c r="C25" s="18">
        <v>0.05</v>
      </c>
    </row>
    <row r="27" spans="2:10" x14ac:dyDescent="0.35">
      <c r="B27" s="4" t="s">
        <v>66</v>
      </c>
    </row>
    <row r="28" spans="2:10" x14ac:dyDescent="0.35">
      <c r="B28" s="4" t="s">
        <v>67</v>
      </c>
    </row>
    <row r="29" spans="2:10" x14ac:dyDescent="0.35">
      <c r="B29" s="4" t="s">
        <v>68</v>
      </c>
    </row>
    <row r="30" spans="2:10" ht="12.85" customHeight="1" x14ac:dyDescent="0.35">
      <c r="B30" s="58" t="s">
        <v>101</v>
      </c>
      <c r="C30" s="58"/>
      <c r="D30" s="58"/>
      <c r="E30" s="58"/>
      <c r="F30" s="58"/>
      <c r="G30" s="58"/>
      <c r="H30" s="58"/>
      <c r="I30" s="58"/>
      <c r="J30" s="58"/>
    </row>
    <row r="31" spans="2:10" x14ac:dyDescent="0.35">
      <c r="B31" s="58"/>
      <c r="C31" s="58"/>
      <c r="D31" s="58"/>
      <c r="E31" s="58"/>
      <c r="F31" s="58"/>
      <c r="G31" s="58"/>
      <c r="H31" s="58"/>
      <c r="I31" s="58"/>
      <c r="J31" s="58"/>
    </row>
    <row r="32" spans="2:10" x14ac:dyDescent="0.35">
      <c r="B32" s="4" t="s">
        <v>211</v>
      </c>
    </row>
    <row r="35" spans="2:6" x14ac:dyDescent="0.35">
      <c r="B35" s="4" t="s">
        <v>173</v>
      </c>
    </row>
    <row r="36" spans="2:6" ht="13.15" thickBot="1" x14ac:dyDescent="0.4"/>
    <row r="37" spans="2:6" x14ac:dyDescent="0.35">
      <c r="B37" s="7"/>
      <c r="C37" s="8" t="s">
        <v>167</v>
      </c>
      <c r="D37" s="8" t="s">
        <v>168</v>
      </c>
      <c r="E37" s="8" t="s">
        <v>169</v>
      </c>
    </row>
    <row r="38" spans="2:6" ht="13.15" x14ac:dyDescent="0.4">
      <c r="B38" s="9" t="s">
        <v>106</v>
      </c>
      <c r="C38" s="40" t="s">
        <v>70</v>
      </c>
      <c r="D38" s="20" t="s">
        <v>70</v>
      </c>
      <c r="E38" s="20" t="s">
        <v>69</v>
      </c>
    </row>
    <row r="39" spans="2:6" x14ac:dyDescent="0.35">
      <c r="B39" s="6" t="s">
        <v>107</v>
      </c>
      <c r="C39" s="38" t="s">
        <v>70</v>
      </c>
      <c r="D39" s="38" t="s">
        <v>70</v>
      </c>
      <c r="E39" s="38" t="s">
        <v>69</v>
      </c>
    </row>
    <row r="40" spans="2:6" ht="13.5" thickBot="1" x14ac:dyDescent="0.45">
      <c r="B40" s="10" t="s">
        <v>108</v>
      </c>
      <c r="C40" s="37" t="s">
        <v>69</v>
      </c>
      <c r="D40" s="21" t="s">
        <v>69</v>
      </c>
      <c r="E40" s="37" t="s">
        <v>70</v>
      </c>
    </row>
    <row r="41" spans="2:6" x14ac:dyDescent="0.35">
      <c r="B41" s="22" t="s">
        <v>71</v>
      </c>
    </row>
    <row r="44" spans="2:6" x14ac:dyDescent="0.35">
      <c r="B44" s="4" t="s">
        <v>174</v>
      </c>
    </row>
    <row r="45" spans="2:6" ht="13.15" thickBot="1" x14ac:dyDescent="0.4"/>
    <row r="46" spans="2:6" x14ac:dyDescent="0.35">
      <c r="B46" s="7"/>
      <c r="C46" s="8" t="s">
        <v>167</v>
      </c>
      <c r="D46" s="8" t="s">
        <v>168</v>
      </c>
      <c r="E46" s="8" t="s">
        <v>169</v>
      </c>
      <c r="F46" s="26" t="s">
        <v>72</v>
      </c>
    </row>
    <row r="47" spans="2:6" x14ac:dyDescent="0.35">
      <c r="B47" s="9" t="s">
        <v>106</v>
      </c>
      <c r="C47" s="11">
        <v>4</v>
      </c>
      <c r="D47" s="11">
        <v>32</v>
      </c>
      <c r="E47" s="11">
        <v>64</v>
      </c>
      <c r="F47" s="27">
        <v>100.00000000000001</v>
      </c>
    </row>
    <row r="48" spans="2:6" x14ac:dyDescent="0.35">
      <c r="B48" s="6" t="s">
        <v>107</v>
      </c>
      <c r="C48" s="23">
        <v>12</v>
      </c>
      <c r="D48" s="23">
        <v>51</v>
      </c>
      <c r="E48" s="23">
        <v>83</v>
      </c>
      <c r="F48" s="28">
        <v>146</v>
      </c>
    </row>
    <row r="49" spans="2:6" x14ac:dyDescent="0.35">
      <c r="B49" s="6" t="s">
        <v>108</v>
      </c>
      <c r="C49" s="23">
        <v>13</v>
      </c>
      <c r="D49" s="23">
        <v>36</v>
      </c>
      <c r="E49" s="23">
        <v>37</v>
      </c>
      <c r="F49" s="28">
        <v>86</v>
      </c>
    </row>
    <row r="50" spans="2:6" ht="13.15" thickBot="1" x14ac:dyDescent="0.4">
      <c r="B50" s="24" t="s">
        <v>72</v>
      </c>
      <c r="C50" s="25">
        <v>29</v>
      </c>
      <c r="D50" s="25">
        <v>119</v>
      </c>
      <c r="E50" s="25">
        <v>184</v>
      </c>
      <c r="F50" s="29">
        <v>332</v>
      </c>
    </row>
    <row r="53" spans="2:6" x14ac:dyDescent="0.35">
      <c r="B53" s="4" t="s">
        <v>175</v>
      </c>
    </row>
    <row r="54" spans="2:6" ht="13.15" thickBot="1" x14ac:dyDescent="0.4"/>
    <row r="55" spans="2:6" x14ac:dyDescent="0.35">
      <c r="B55" s="7"/>
      <c r="C55" s="8" t="s">
        <v>167</v>
      </c>
      <c r="D55" s="8" t="s">
        <v>168</v>
      </c>
      <c r="E55" s="8" t="s">
        <v>169</v>
      </c>
      <c r="F55" s="26" t="s">
        <v>72</v>
      </c>
    </row>
    <row r="56" spans="2:6" x14ac:dyDescent="0.35">
      <c r="B56" s="9" t="s">
        <v>106</v>
      </c>
      <c r="C56" s="30">
        <v>8.7349397590361466</v>
      </c>
      <c r="D56" s="30">
        <v>35.843373493975911</v>
      </c>
      <c r="E56" s="30">
        <v>55.421686746987966</v>
      </c>
      <c r="F56" s="32">
        <v>100.00000000000001</v>
      </c>
    </row>
    <row r="57" spans="2:6" x14ac:dyDescent="0.35">
      <c r="B57" s="6" t="s">
        <v>107</v>
      </c>
      <c r="C57" s="31">
        <v>12.753012048192771</v>
      </c>
      <c r="D57" s="31">
        <v>52.331325301204821</v>
      </c>
      <c r="E57" s="31">
        <v>80.915662650602414</v>
      </c>
      <c r="F57" s="33">
        <v>146</v>
      </c>
    </row>
    <row r="58" spans="2:6" x14ac:dyDescent="0.35">
      <c r="B58" s="6" t="s">
        <v>108</v>
      </c>
      <c r="C58" s="31">
        <v>7.5120481927710845</v>
      </c>
      <c r="D58" s="31">
        <v>30.825301204819276</v>
      </c>
      <c r="E58" s="31">
        <v>47.662650602409641</v>
      </c>
      <c r="F58" s="33">
        <v>86</v>
      </c>
    </row>
    <row r="59" spans="2:6" ht="13.15" thickBot="1" x14ac:dyDescent="0.4">
      <c r="B59" s="24" t="s">
        <v>72</v>
      </c>
      <c r="C59" s="25">
        <v>29</v>
      </c>
      <c r="D59" s="25">
        <v>119</v>
      </c>
      <c r="E59" s="25">
        <v>184</v>
      </c>
      <c r="F59" s="29">
        <v>332</v>
      </c>
    </row>
    <row r="62" spans="2:6" x14ac:dyDescent="0.35">
      <c r="B62" s="4" t="s">
        <v>176</v>
      </c>
    </row>
    <row r="63" spans="2:6" ht="13.15" thickBot="1" x14ac:dyDescent="0.4"/>
    <row r="64" spans="2:6" x14ac:dyDescent="0.35">
      <c r="B64" s="7"/>
      <c r="C64" s="8" t="s">
        <v>167</v>
      </c>
      <c r="D64" s="8" t="s">
        <v>168</v>
      </c>
      <c r="E64" s="8" t="s">
        <v>169</v>
      </c>
      <c r="F64" s="26" t="s">
        <v>72</v>
      </c>
    </row>
    <row r="65" spans="2:6" x14ac:dyDescent="0.35">
      <c r="B65" s="9" t="s">
        <v>106</v>
      </c>
      <c r="C65" s="30">
        <v>3.9999999999999996</v>
      </c>
      <c r="D65" s="30">
        <v>31.999999999999996</v>
      </c>
      <c r="E65" s="30">
        <v>63.999999999999993</v>
      </c>
      <c r="F65" s="32">
        <v>100</v>
      </c>
    </row>
    <row r="66" spans="2:6" x14ac:dyDescent="0.35">
      <c r="B66" s="6" t="s">
        <v>107</v>
      </c>
      <c r="C66" s="31">
        <v>8.2191780821917799</v>
      </c>
      <c r="D66" s="31">
        <v>34.93150684931507</v>
      </c>
      <c r="E66" s="31">
        <v>56.849315068493155</v>
      </c>
      <c r="F66" s="33">
        <v>100</v>
      </c>
    </row>
    <row r="67" spans="2:6" x14ac:dyDescent="0.35">
      <c r="B67" s="6" t="s">
        <v>108</v>
      </c>
      <c r="C67" s="31">
        <v>15.11627906976744</v>
      </c>
      <c r="D67" s="31">
        <v>41.860465116279073</v>
      </c>
      <c r="E67" s="31">
        <v>43.02325581395349</v>
      </c>
      <c r="F67" s="33">
        <v>100</v>
      </c>
    </row>
    <row r="68" spans="2:6" ht="13.15" thickBot="1" x14ac:dyDescent="0.4">
      <c r="B68" s="24" t="s">
        <v>72</v>
      </c>
      <c r="C68" s="25">
        <v>8.7349397590361448</v>
      </c>
      <c r="D68" s="25">
        <v>35.843373493975903</v>
      </c>
      <c r="E68" s="25">
        <v>55.421686746987952</v>
      </c>
      <c r="F68" s="29">
        <v>100</v>
      </c>
    </row>
    <row r="71" spans="2:6" x14ac:dyDescent="0.35">
      <c r="B71" s="4" t="s">
        <v>177</v>
      </c>
    </row>
    <row r="72" spans="2:6" ht="13.15" thickBot="1" x14ac:dyDescent="0.4"/>
    <row r="73" spans="2:6" x14ac:dyDescent="0.35">
      <c r="B73" s="7"/>
      <c r="C73" s="8" t="s">
        <v>167</v>
      </c>
      <c r="D73" s="8" t="s">
        <v>168</v>
      </c>
      <c r="E73" s="8" t="s">
        <v>169</v>
      </c>
      <c r="F73" s="26" t="s">
        <v>72</v>
      </c>
    </row>
    <row r="74" spans="2:6" x14ac:dyDescent="0.35">
      <c r="B74" s="9" t="s">
        <v>106</v>
      </c>
      <c r="C74" s="30">
        <v>13.793103448275861</v>
      </c>
      <c r="D74" s="30">
        <v>26.890756302521009</v>
      </c>
      <c r="E74" s="30">
        <v>34.782608695652172</v>
      </c>
      <c r="F74" s="32">
        <v>30.120481927710845</v>
      </c>
    </row>
    <row r="75" spans="2:6" x14ac:dyDescent="0.35">
      <c r="B75" s="6" t="s">
        <v>107</v>
      </c>
      <c r="C75" s="31">
        <v>41.379310344827587</v>
      </c>
      <c r="D75" s="31">
        <v>42.857142857142854</v>
      </c>
      <c r="E75" s="31">
        <v>45.108695652173914</v>
      </c>
      <c r="F75" s="33">
        <v>43.975903614457827</v>
      </c>
    </row>
    <row r="76" spans="2:6" x14ac:dyDescent="0.35">
      <c r="B76" s="6" t="s">
        <v>108</v>
      </c>
      <c r="C76" s="31">
        <v>44.827586206896555</v>
      </c>
      <c r="D76" s="31">
        <v>30.252100840336134</v>
      </c>
      <c r="E76" s="31">
        <v>20.108695652173914</v>
      </c>
      <c r="F76" s="33">
        <v>25.903614457831324</v>
      </c>
    </row>
    <row r="77" spans="2:6" ht="13.15" thickBot="1" x14ac:dyDescent="0.4">
      <c r="B77" s="24" t="s">
        <v>72</v>
      </c>
      <c r="C77" s="25">
        <v>100</v>
      </c>
      <c r="D77" s="25">
        <v>100</v>
      </c>
      <c r="E77" s="25">
        <v>100</v>
      </c>
      <c r="F77" s="29">
        <v>100</v>
      </c>
    </row>
    <row r="80" spans="2:6" x14ac:dyDescent="0.35">
      <c r="B80" s="4" t="s">
        <v>178</v>
      </c>
    </row>
    <row r="81" spans="2:6" ht="13.15" thickBot="1" x14ac:dyDescent="0.4"/>
    <row r="82" spans="2:6" x14ac:dyDescent="0.35">
      <c r="B82" s="7"/>
      <c r="C82" s="8" t="s">
        <v>167</v>
      </c>
      <c r="D82" s="8" t="s">
        <v>168</v>
      </c>
      <c r="E82" s="8" t="s">
        <v>169</v>
      </c>
      <c r="F82" s="26" t="s">
        <v>72</v>
      </c>
    </row>
    <row r="83" spans="2:6" x14ac:dyDescent="0.35">
      <c r="B83" s="9" t="s">
        <v>106</v>
      </c>
      <c r="C83" s="30">
        <v>1.2048192771084338</v>
      </c>
      <c r="D83" s="30">
        <v>9.6385542168674707</v>
      </c>
      <c r="E83" s="30">
        <v>19.277108433734941</v>
      </c>
      <c r="F83" s="32">
        <v>30.120481927710845</v>
      </c>
    </row>
    <row r="84" spans="2:6" x14ac:dyDescent="0.35">
      <c r="B84" s="6" t="s">
        <v>107</v>
      </c>
      <c r="C84" s="31">
        <v>3.6144578313253009</v>
      </c>
      <c r="D84" s="31">
        <v>15.361445783132529</v>
      </c>
      <c r="E84" s="31">
        <v>25</v>
      </c>
      <c r="F84" s="33">
        <v>43.975903614457827</v>
      </c>
    </row>
    <row r="85" spans="2:6" x14ac:dyDescent="0.35">
      <c r="B85" s="6" t="s">
        <v>108</v>
      </c>
      <c r="C85" s="31">
        <v>3.9156626506024099</v>
      </c>
      <c r="D85" s="31">
        <v>10.843373493975903</v>
      </c>
      <c r="E85" s="31">
        <v>11.144578313253012</v>
      </c>
      <c r="F85" s="33">
        <v>25.903614457831324</v>
      </c>
    </row>
    <row r="86" spans="2:6" ht="13.15" thickBot="1" x14ac:dyDescent="0.4">
      <c r="B86" s="24" t="s">
        <v>72</v>
      </c>
      <c r="C86" s="35">
        <v>8.7349397590361448</v>
      </c>
      <c r="D86" s="35">
        <v>35.843373493975903</v>
      </c>
      <c r="E86" s="35">
        <v>55.421686746987952</v>
      </c>
      <c r="F86" s="36">
        <v>100</v>
      </c>
    </row>
    <row r="89" spans="2:6" x14ac:dyDescent="0.35">
      <c r="B89" s="4" t="s">
        <v>73</v>
      </c>
    </row>
    <row r="90" spans="2:6" ht="13.15" thickBot="1" x14ac:dyDescent="0.4"/>
    <row r="91" spans="2:6" x14ac:dyDescent="0.35">
      <c r="B91" s="13" t="s">
        <v>61</v>
      </c>
      <c r="C91" s="15">
        <v>11.701851131611317</v>
      </c>
    </row>
    <row r="92" spans="2:6" x14ac:dyDescent="0.35">
      <c r="B92" t="s">
        <v>62</v>
      </c>
      <c r="C92" s="16">
        <v>9.4877290367837102</v>
      </c>
    </row>
    <row r="93" spans="2:6" x14ac:dyDescent="0.35">
      <c r="B93" t="s">
        <v>63</v>
      </c>
      <c r="C93" s="17">
        <v>4</v>
      </c>
    </row>
    <row r="94" spans="2:6" x14ac:dyDescent="0.35">
      <c r="B94" t="s">
        <v>64</v>
      </c>
      <c r="C94" s="16">
        <v>1.9711721827548514E-2</v>
      </c>
    </row>
    <row r="95" spans="2:6" ht="13.15" thickBot="1" x14ac:dyDescent="0.4">
      <c r="B95" s="14" t="s">
        <v>65</v>
      </c>
      <c r="C95" s="18">
        <v>0.05</v>
      </c>
    </row>
    <row r="97" spans="2:10" x14ac:dyDescent="0.35">
      <c r="B97" s="4" t="s">
        <v>66</v>
      </c>
    </row>
    <row r="98" spans="2:10" x14ac:dyDescent="0.35">
      <c r="B98" s="4" t="s">
        <v>67</v>
      </c>
    </row>
    <row r="99" spans="2:10" x14ac:dyDescent="0.35">
      <c r="B99" s="4" t="s">
        <v>68</v>
      </c>
    </row>
    <row r="100" spans="2:10" ht="12.85" customHeight="1" x14ac:dyDescent="0.35">
      <c r="B100" s="58" t="s">
        <v>101</v>
      </c>
      <c r="C100" s="58"/>
      <c r="D100" s="58"/>
      <c r="E100" s="58"/>
      <c r="F100" s="58"/>
      <c r="G100" s="58"/>
      <c r="H100" s="58"/>
      <c r="I100" s="58"/>
      <c r="J100" s="58"/>
    </row>
    <row r="101" spans="2:10" x14ac:dyDescent="0.35">
      <c r="B101" s="58"/>
      <c r="C101" s="58"/>
      <c r="D101" s="58"/>
      <c r="E101" s="58"/>
      <c r="F101" s="58"/>
      <c r="G101" s="58"/>
      <c r="H101" s="58"/>
      <c r="I101" s="58"/>
      <c r="J101" s="58"/>
    </row>
    <row r="102" spans="2:10" x14ac:dyDescent="0.35">
      <c r="B102" s="4" t="s">
        <v>211</v>
      </c>
    </row>
    <row r="105" spans="2:10" x14ac:dyDescent="0.35">
      <c r="B105" s="4" t="s">
        <v>74</v>
      </c>
    </row>
    <row r="106" spans="2:10" ht="13.15" thickBot="1" x14ac:dyDescent="0.4"/>
    <row r="107" spans="2:10" x14ac:dyDescent="0.35">
      <c r="B107" s="7" t="s">
        <v>75</v>
      </c>
      <c r="C107" s="8" t="s">
        <v>76</v>
      </c>
    </row>
    <row r="108" spans="2:10" x14ac:dyDescent="0.35">
      <c r="B108" s="9" t="s">
        <v>77</v>
      </c>
      <c r="C108" s="30">
        <v>0.18774061774971909</v>
      </c>
    </row>
    <row r="109" spans="2:10" x14ac:dyDescent="0.35">
      <c r="B109" s="6" t="s">
        <v>78</v>
      </c>
      <c r="C109" s="31">
        <v>0.18451698464640989</v>
      </c>
    </row>
    <row r="110" spans="2:10" x14ac:dyDescent="0.35">
      <c r="B110" s="6" t="s">
        <v>79</v>
      </c>
      <c r="C110" s="31">
        <v>0.13275266391497786</v>
      </c>
    </row>
    <row r="111" spans="2:10" x14ac:dyDescent="0.35">
      <c r="B111" s="6" t="s">
        <v>80</v>
      </c>
      <c r="C111" s="31">
        <v>0.13275266391497786</v>
      </c>
    </row>
    <row r="112" spans="2:10" x14ac:dyDescent="0.35">
      <c r="B112" s="6" t="s">
        <v>81</v>
      </c>
      <c r="C112" s="31">
        <v>1.502646091127623E-2</v>
      </c>
    </row>
    <row r="113" spans="2:6" x14ac:dyDescent="0.35">
      <c r="B113" s="6" t="s">
        <v>82</v>
      </c>
      <c r="C113" s="31">
        <v>1.6972430895437287E-2</v>
      </c>
    </row>
    <row r="114" spans="2:6" ht="13.15" thickBot="1" x14ac:dyDescent="0.4">
      <c r="B114" s="10" t="s">
        <v>97</v>
      </c>
      <c r="C114" s="34">
        <v>-7.4926476539945538E-2</v>
      </c>
    </row>
    <row r="117" spans="2:6" x14ac:dyDescent="0.35">
      <c r="B117" s="4" t="s">
        <v>83</v>
      </c>
    </row>
    <row r="118" spans="2:6" ht="13.15" thickBot="1" x14ac:dyDescent="0.4"/>
    <row r="119" spans="2:6" x14ac:dyDescent="0.35">
      <c r="B119" s="7" t="s">
        <v>75</v>
      </c>
      <c r="C119" s="8" t="s">
        <v>76</v>
      </c>
      <c r="D119" s="8" t="s">
        <v>84</v>
      </c>
      <c r="E119" s="8" t="s">
        <v>85</v>
      </c>
      <c r="F119" s="8" t="s">
        <v>86</v>
      </c>
    </row>
    <row r="120" spans="2:6" x14ac:dyDescent="0.35">
      <c r="B120" s="9" t="s">
        <v>87</v>
      </c>
      <c r="C120" s="30">
        <v>-0.26166227830493316</v>
      </c>
      <c r="D120" s="30">
        <v>7.8910645719694167E-2</v>
      </c>
      <c r="E120" s="30">
        <v>-0.41632430191233349</v>
      </c>
      <c r="F120" s="30">
        <v>-0.10700025469753285</v>
      </c>
    </row>
    <row r="121" spans="2:6" x14ac:dyDescent="0.35">
      <c r="B121" s="6" t="s">
        <v>88</v>
      </c>
      <c r="C121" s="31">
        <v>-0.15901567753763737</v>
      </c>
      <c r="D121" s="31">
        <v>4.9059855436325114E-2</v>
      </c>
      <c r="E121" s="31">
        <v>-0.25517122727957614</v>
      </c>
      <c r="F121" s="31">
        <v>-6.2860127795698592E-2</v>
      </c>
    </row>
    <row r="122" spans="2:6" x14ac:dyDescent="0.35">
      <c r="B122" s="6" t="s">
        <v>89</v>
      </c>
      <c r="C122" s="31">
        <v>-0.14335353462040934</v>
      </c>
      <c r="D122" s="31">
        <v>4.4584763584858328E-2</v>
      </c>
      <c r="E122" s="31">
        <v>-0.23073806550596454</v>
      </c>
      <c r="F122" s="31">
        <v>-5.5969003734854125E-2</v>
      </c>
    </row>
    <row r="123" spans="2:6" x14ac:dyDescent="0.35">
      <c r="B123" s="6" t="s">
        <v>90</v>
      </c>
      <c r="C123" s="31">
        <v>-0.17165857315125643</v>
      </c>
      <c r="D123" s="31">
        <v>5.2859967566998428E-2</v>
      </c>
      <c r="E123" s="31">
        <v>-0.27526220580652866</v>
      </c>
      <c r="F123" s="31">
        <v>-6.8054940495984192E-2</v>
      </c>
    </row>
    <row r="124" spans="2:6" x14ac:dyDescent="0.35">
      <c r="B124" s="6" t="s">
        <v>91</v>
      </c>
      <c r="C124" s="31">
        <v>-0.14730394898758248</v>
      </c>
      <c r="D124" s="31">
        <v>4.5643444321222373E-2</v>
      </c>
      <c r="E124" s="31">
        <v>-0.23676345598753756</v>
      </c>
      <c r="F124" s="31">
        <v>-5.7844441987627393E-2</v>
      </c>
    </row>
    <row r="125" spans="2:6" x14ac:dyDescent="0.35">
      <c r="B125" s="6" t="s">
        <v>92</v>
      </c>
      <c r="C125" s="31">
        <v>1.6483484414239743E-2</v>
      </c>
      <c r="D125" s="31">
        <v>9.4478740415179941E-3</v>
      </c>
      <c r="E125" s="31">
        <v>-2.0340084376064063E-3</v>
      </c>
      <c r="F125" s="31">
        <v>3.5000977266085892E-2</v>
      </c>
    </row>
    <row r="126" spans="2:6" x14ac:dyDescent="0.35">
      <c r="B126" s="6" t="s">
        <v>93</v>
      </c>
      <c r="C126" s="31">
        <v>1.9476102783538694E-2</v>
      </c>
      <c r="D126" s="31">
        <v>1.1111321911205996E-2</v>
      </c>
      <c r="E126" s="31">
        <v>-2.301687983055814E-3</v>
      </c>
      <c r="F126" s="31">
        <v>4.1253893550133203E-2</v>
      </c>
    </row>
    <row r="127" spans="2:6" ht="13.15" thickBot="1" x14ac:dyDescent="0.4">
      <c r="B127" s="10" t="s">
        <v>94</v>
      </c>
      <c r="C127" s="34">
        <v>1.7855268188530522E-2</v>
      </c>
      <c r="D127" s="34">
        <v>1.0208280230794545E-2</v>
      </c>
      <c r="E127" s="34">
        <v>-2.1525934079190123E-3</v>
      </c>
      <c r="F127" s="34">
        <v>3.7863129784980055E-2</v>
      </c>
    </row>
  </sheetData>
  <mergeCells count="2">
    <mergeCell ref="B30:J31"/>
    <mergeCell ref="B100:J101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89" r:id="rId3" name="DD73125">
              <controlPr defaultSize="0" autoFill="0" autoPict="0" macro="[0]!GoToResultsNew1009201813010753">
                <anchor moveWithCells="1">
                  <from>
                    <xdr:col>0</xdr:col>
                    <xdr:colOff>342900</xdr:colOff>
                    <xdr:row>4</xdr:row>
                    <xdr:rowOff>428625</xdr:rowOff>
                  </from>
                  <to>
                    <xdr:col>7</xdr:col>
                    <xdr:colOff>642938</xdr:colOff>
                    <xdr:row>6</xdr:row>
                    <xdr:rowOff>23813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5">
    <tabColor rgb="FF007800"/>
  </sheetPr>
  <dimension ref="B1:J144"/>
  <sheetViews>
    <sheetView topLeftCell="A49" zoomScaleNormal="100" workbookViewId="0">
      <selection activeCell="H24" sqref="H23:H24"/>
    </sheetView>
  </sheetViews>
  <sheetFormatPr defaultRowHeight="12.75" x14ac:dyDescent="0.35"/>
  <cols>
    <col min="1" max="1" width="4.86328125" customWidth="1"/>
    <col min="2" max="2" width="9.06640625" customWidth="1"/>
  </cols>
  <sheetData>
    <row r="1" spans="2:7" x14ac:dyDescent="0.35">
      <c r="B1" t="s">
        <v>208</v>
      </c>
    </row>
    <row r="2" spans="2:7" x14ac:dyDescent="0.35">
      <c r="B2" t="s">
        <v>60</v>
      </c>
    </row>
    <row r="3" spans="2:7" x14ac:dyDescent="0.35">
      <c r="B3" t="s">
        <v>197</v>
      </c>
    </row>
    <row r="4" spans="2:7" x14ac:dyDescent="0.35">
      <c r="B4" t="s">
        <v>198</v>
      </c>
    </row>
    <row r="5" spans="2:7" ht="34.25" customHeight="1" x14ac:dyDescent="0.35"/>
    <row r="6" spans="2:7" ht="14.1" customHeight="1" x14ac:dyDescent="0.35"/>
    <row r="9" spans="2:7" ht="13.15" x14ac:dyDescent="0.4">
      <c r="B9" s="5" t="s">
        <v>199</v>
      </c>
    </row>
    <row r="11" spans="2:7" x14ac:dyDescent="0.35">
      <c r="B11" s="4" t="s">
        <v>200</v>
      </c>
    </row>
    <row r="12" spans="2:7" ht="13.15" thickBot="1" x14ac:dyDescent="0.4"/>
    <row r="13" spans="2:7" x14ac:dyDescent="0.35">
      <c r="B13" s="7"/>
      <c r="C13" s="8" t="s">
        <v>123</v>
      </c>
      <c r="D13" s="8" t="s">
        <v>124</v>
      </c>
      <c r="E13" s="8" t="s">
        <v>125</v>
      </c>
      <c r="F13" s="8" t="s">
        <v>126</v>
      </c>
      <c r="G13" s="8" t="s">
        <v>127</v>
      </c>
    </row>
    <row r="14" spans="2:7" x14ac:dyDescent="0.35">
      <c r="B14" s="9" t="s">
        <v>123</v>
      </c>
      <c r="C14" s="11">
        <v>17</v>
      </c>
      <c r="D14" s="11">
        <v>47</v>
      </c>
      <c r="E14" s="11">
        <v>18</v>
      </c>
      <c r="F14" s="11">
        <v>13</v>
      </c>
      <c r="G14" s="11">
        <v>4</v>
      </c>
    </row>
    <row r="15" spans="2:7" x14ac:dyDescent="0.35">
      <c r="B15" s="6" t="s">
        <v>124</v>
      </c>
      <c r="C15" s="23">
        <v>5</v>
      </c>
      <c r="D15" s="23">
        <v>31</v>
      </c>
      <c r="E15" s="23">
        <v>20</v>
      </c>
      <c r="F15" s="23">
        <v>16</v>
      </c>
      <c r="G15" s="23">
        <v>1</v>
      </c>
    </row>
    <row r="16" spans="2:7" x14ac:dyDescent="0.35">
      <c r="B16" s="6" t="s">
        <v>125</v>
      </c>
      <c r="C16" s="23">
        <v>4</v>
      </c>
      <c r="D16" s="23">
        <v>24</v>
      </c>
      <c r="E16" s="23">
        <v>19</v>
      </c>
      <c r="F16" s="23">
        <v>14</v>
      </c>
      <c r="G16" s="23">
        <v>2</v>
      </c>
    </row>
    <row r="17" spans="2:10" x14ac:dyDescent="0.35">
      <c r="B17" s="6" t="s">
        <v>126</v>
      </c>
      <c r="C17" s="23">
        <v>0</v>
      </c>
      <c r="D17" s="23">
        <v>16</v>
      </c>
      <c r="E17" s="23">
        <v>23</v>
      </c>
      <c r="F17" s="23">
        <v>17</v>
      </c>
      <c r="G17" s="23">
        <v>5</v>
      </c>
    </row>
    <row r="18" spans="2:10" ht="13.15" thickBot="1" x14ac:dyDescent="0.4">
      <c r="B18" s="10" t="s">
        <v>127</v>
      </c>
      <c r="C18" s="12">
        <v>2</v>
      </c>
      <c r="D18" s="12">
        <v>8</v>
      </c>
      <c r="E18" s="12">
        <v>11</v>
      </c>
      <c r="F18" s="12">
        <v>8</v>
      </c>
      <c r="G18" s="12">
        <v>7</v>
      </c>
    </row>
    <row r="21" spans="2:10" x14ac:dyDescent="0.35">
      <c r="B21" s="4" t="s">
        <v>201</v>
      </c>
    </row>
    <row r="22" spans="2:10" ht="13.15" thickBot="1" x14ac:dyDescent="0.4"/>
    <row r="23" spans="2:10" x14ac:dyDescent="0.35">
      <c r="B23" s="13" t="s">
        <v>61</v>
      </c>
      <c r="C23" s="15">
        <v>48.628803852690815</v>
      </c>
    </row>
    <row r="24" spans="2:10" x14ac:dyDescent="0.35">
      <c r="B24" t="s">
        <v>62</v>
      </c>
      <c r="C24" s="16">
        <v>26.296227604867589</v>
      </c>
    </row>
    <row r="25" spans="2:10" x14ac:dyDescent="0.35">
      <c r="B25" t="s">
        <v>63</v>
      </c>
      <c r="C25" s="17">
        <v>16</v>
      </c>
    </row>
    <row r="26" spans="2:10" x14ac:dyDescent="0.35">
      <c r="B26" t="s">
        <v>64</v>
      </c>
      <c r="C26" s="16" t="s">
        <v>100</v>
      </c>
    </row>
    <row r="27" spans="2:10" ht="13.15" thickBot="1" x14ac:dyDescent="0.4">
      <c r="B27" s="14" t="s">
        <v>65</v>
      </c>
      <c r="C27" s="18">
        <v>0.05</v>
      </c>
    </row>
    <row r="29" spans="2:10" x14ac:dyDescent="0.35">
      <c r="B29" s="4" t="s">
        <v>66</v>
      </c>
    </row>
    <row r="30" spans="2:10" x14ac:dyDescent="0.35">
      <c r="B30" s="4" t="s">
        <v>67</v>
      </c>
    </row>
    <row r="31" spans="2:10" x14ac:dyDescent="0.35">
      <c r="B31" s="4" t="s">
        <v>68</v>
      </c>
    </row>
    <row r="32" spans="2:10" ht="12.85" customHeight="1" x14ac:dyDescent="0.35">
      <c r="B32" s="58" t="s">
        <v>101</v>
      </c>
      <c r="C32" s="58"/>
      <c r="D32" s="58"/>
      <c r="E32" s="58"/>
      <c r="F32" s="58"/>
      <c r="G32" s="58"/>
      <c r="H32" s="58"/>
      <c r="I32" s="58"/>
      <c r="J32" s="58"/>
    </row>
    <row r="33" spans="2:10" x14ac:dyDescent="0.35">
      <c r="B33" s="58"/>
      <c r="C33" s="58"/>
      <c r="D33" s="58"/>
      <c r="E33" s="58"/>
      <c r="F33" s="58"/>
      <c r="G33" s="58"/>
      <c r="H33" s="58"/>
      <c r="I33" s="58"/>
      <c r="J33" s="58"/>
    </row>
    <row r="34" spans="2:10" x14ac:dyDescent="0.35">
      <c r="B34" s="4" t="s">
        <v>102</v>
      </c>
    </row>
    <row r="37" spans="2:10" x14ac:dyDescent="0.35">
      <c r="B37" s="4" t="s">
        <v>202</v>
      </c>
    </row>
    <row r="38" spans="2:10" ht="13.15" thickBot="1" x14ac:dyDescent="0.4"/>
    <row r="39" spans="2:10" x14ac:dyDescent="0.35">
      <c r="B39" s="7"/>
      <c r="C39" s="8" t="s">
        <v>123</v>
      </c>
      <c r="D39" s="8" t="s">
        <v>124</v>
      </c>
      <c r="E39" s="8" t="s">
        <v>125</v>
      </c>
      <c r="F39" s="8" t="s">
        <v>126</v>
      </c>
      <c r="G39" s="8" t="s">
        <v>127</v>
      </c>
    </row>
    <row r="40" spans="2:10" ht="13.15" x14ac:dyDescent="0.4">
      <c r="B40" s="9" t="s">
        <v>123</v>
      </c>
      <c r="C40" s="40" t="s">
        <v>69</v>
      </c>
      <c r="D40" s="40" t="s">
        <v>69</v>
      </c>
      <c r="E40" s="40" t="s">
        <v>70</v>
      </c>
      <c r="F40" s="40" t="s">
        <v>70</v>
      </c>
      <c r="G40" s="20" t="s">
        <v>70</v>
      </c>
    </row>
    <row r="41" spans="2:10" ht="13.15" x14ac:dyDescent="0.4">
      <c r="B41" s="6" t="s">
        <v>124</v>
      </c>
      <c r="C41" s="38" t="s">
        <v>70</v>
      </c>
      <c r="D41" s="38" t="s">
        <v>69</v>
      </c>
      <c r="E41" s="38" t="s">
        <v>70</v>
      </c>
      <c r="F41" s="38" t="s">
        <v>69</v>
      </c>
      <c r="G41" s="39" t="s">
        <v>70</v>
      </c>
    </row>
    <row r="42" spans="2:10" x14ac:dyDescent="0.35">
      <c r="B42" s="6" t="s">
        <v>125</v>
      </c>
      <c r="C42" s="38" t="s">
        <v>70</v>
      </c>
      <c r="D42" s="38" t="s">
        <v>69</v>
      </c>
      <c r="E42" s="38" t="s">
        <v>69</v>
      </c>
      <c r="F42" s="38" t="s">
        <v>69</v>
      </c>
      <c r="G42" s="38" t="s">
        <v>70</v>
      </c>
    </row>
    <row r="43" spans="2:10" ht="13.15" x14ac:dyDescent="0.4">
      <c r="B43" s="6" t="s">
        <v>126</v>
      </c>
      <c r="C43" s="39" t="s">
        <v>70</v>
      </c>
      <c r="D43" s="39" t="s">
        <v>70</v>
      </c>
      <c r="E43" s="38" t="s">
        <v>69</v>
      </c>
      <c r="F43" s="38" t="s">
        <v>69</v>
      </c>
      <c r="G43" s="38" t="s">
        <v>69</v>
      </c>
    </row>
    <row r="44" spans="2:10" ht="13.5" thickBot="1" x14ac:dyDescent="0.45">
      <c r="B44" s="10" t="s">
        <v>127</v>
      </c>
      <c r="C44" s="21" t="s">
        <v>70</v>
      </c>
      <c r="D44" s="37" t="s">
        <v>70</v>
      </c>
      <c r="E44" s="21" t="s">
        <v>69</v>
      </c>
      <c r="F44" s="21" t="s">
        <v>69</v>
      </c>
      <c r="G44" s="37" t="s">
        <v>69</v>
      </c>
    </row>
    <row r="45" spans="2:10" x14ac:dyDescent="0.35">
      <c r="B45" s="22" t="s">
        <v>71</v>
      </c>
    </row>
    <row r="48" spans="2:10" x14ac:dyDescent="0.35">
      <c r="B48" s="4" t="s">
        <v>203</v>
      </c>
    </row>
    <row r="49" spans="2:8" ht="13.15" thickBot="1" x14ac:dyDescent="0.4"/>
    <row r="50" spans="2:8" x14ac:dyDescent="0.35">
      <c r="B50" s="7"/>
      <c r="C50" s="8" t="s">
        <v>123</v>
      </c>
      <c r="D50" s="8" t="s">
        <v>124</v>
      </c>
      <c r="E50" s="8" t="s">
        <v>125</v>
      </c>
      <c r="F50" s="8" t="s">
        <v>126</v>
      </c>
      <c r="G50" s="8" t="s">
        <v>127</v>
      </c>
      <c r="H50" s="26" t="s">
        <v>72</v>
      </c>
    </row>
    <row r="51" spans="2:8" x14ac:dyDescent="0.35">
      <c r="B51" s="9" t="s">
        <v>123</v>
      </c>
      <c r="C51" s="11">
        <v>17</v>
      </c>
      <c r="D51" s="11">
        <v>47</v>
      </c>
      <c r="E51" s="11">
        <v>18</v>
      </c>
      <c r="F51" s="11">
        <v>13</v>
      </c>
      <c r="G51" s="11">
        <v>4</v>
      </c>
      <c r="H51" s="27">
        <v>99</v>
      </c>
    </row>
    <row r="52" spans="2:8" x14ac:dyDescent="0.35">
      <c r="B52" s="6" t="s">
        <v>124</v>
      </c>
      <c r="C52" s="23">
        <v>5</v>
      </c>
      <c r="D52" s="23">
        <v>31</v>
      </c>
      <c r="E52" s="23">
        <v>20</v>
      </c>
      <c r="F52" s="23">
        <v>16</v>
      </c>
      <c r="G52" s="23">
        <v>1</v>
      </c>
      <c r="H52" s="28">
        <v>73</v>
      </c>
    </row>
    <row r="53" spans="2:8" x14ac:dyDescent="0.35">
      <c r="B53" s="6" t="s">
        <v>125</v>
      </c>
      <c r="C53" s="23">
        <v>4</v>
      </c>
      <c r="D53" s="23">
        <v>24</v>
      </c>
      <c r="E53" s="23">
        <v>19</v>
      </c>
      <c r="F53" s="23">
        <v>14</v>
      </c>
      <c r="G53" s="23">
        <v>2</v>
      </c>
      <c r="H53" s="28">
        <v>63</v>
      </c>
    </row>
    <row r="54" spans="2:8" x14ac:dyDescent="0.35">
      <c r="B54" s="6" t="s">
        <v>126</v>
      </c>
      <c r="C54" s="23">
        <v>0</v>
      </c>
      <c r="D54" s="23">
        <v>16</v>
      </c>
      <c r="E54" s="23">
        <v>23</v>
      </c>
      <c r="F54" s="23">
        <v>17</v>
      </c>
      <c r="G54" s="23">
        <v>5</v>
      </c>
      <c r="H54" s="28">
        <v>61</v>
      </c>
    </row>
    <row r="55" spans="2:8" x14ac:dyDescent="0.35">
      <c r="B55" s="6" t="s">
        <v>127</v>
      </c>
      <c r="C55" s="23">
        <v>2</v>
      </c>
      <c r="D55" s="23">
        <v>8</v>
      </c>
      <c r="E55" s="23">
        <v>11</v>
      </c>
      <c r="F55" s="23">
        <v>8</v>
      </c>
      <c r="G55" s="23">
        <v>7</v>
      </c>
      <c r="H55" s="28">
        <v>36</v>
      </c>
    </row>
    <row r="56" spans="2:8" ht="13.15" thickBot="1" x14ac:dyDescent="0.4">
      <c r="B56" s="24" t="s">
        <v>72</v>
      </c>
      <c r="C56" s="25">
        <v>27.999999999999996</v>
      </c>
      <c r="D56" s="25">
        <v>126</v>
      </c>
      <c r="E56" s="25">
        <v>91.000000000000014</v>
      </c>
      <c r="F56" s="25">
        <v>68</v>
      </c>
      <c r="G56" s="25">
        <v>19</v>
      </c>
      <c r="H56" s="29">
        <v>332</v>
      </c>
    </row>
    <row r="59" spans="2:8" x14ac:dyDescent="0.35">
      <c r="B59" s="4" t="s">
        <v>204</v>
      </c>
    </row>
    <row r="60" spans="2:8" ht="13.15" thickBot="1" x14ac:dyDescent="0.4"/>
    <row r="61" spans="2:8" x14ac:dyDescent="0.35">
      <c r="B61" s="7"/>
      <c r="C61" s="8" t="s">
        <v>123</v>
      </c>
      <c r="D61" s="8" t="s">
        <v>124</v>
      </c>
      <c r="E61" s="8" t="s">
        <v>125</v>
      </c>
      <c r="F61" s="8" t="s">
        <v>126</v>
      </c>
      <c r="G61" s="8" t="s">
        <v>127</v>
      </c>
      <c r="H61" s="26" t="s">
        <v>72</v>
      </c>
    </row>
    <row r="62" spans="2:8" x14ac:dyDescent="0.35">
      <c r="B62" s="9" t="s">
        <v>123</v>
      </c>
      <c r="C62" s="30">
        <v>8.3493975903614448</v>
      </c>
      <c r="D62" s="30">
        <v>37.572289156626503</v>
      </c>
      <c r="E62" s="30">
        <v>27.135542168674704</v>
      </c>
      <c r="F62" s="30">
        <v>20.277108433734941</v>
      </c>
      <c r="G62" s="30">
        <v>5.6656626506024095</v>
      </c>
      <c r="H62" s="32">
        <v>99</v>
      </c>
    </row>
    <row r="63" spans="2:8" x14ac:dyDescent="0.35">
      <c r="B63" s="6" t="s">
        <v>124</v>
      </c>
      <c r="C63" s="31">
        <v>6.1566265060240957</v>
      </c>
      <c r="D63" s="31">
        <v>27.704819277108435</v>
      </c>
      <c r="E63" s="31">
        <v>20.009036144578317</v>
      </c>
      <c r="F63" s="31">
        <v>14.951807228915662</v>
      </c>
      <c r="G63" s="31">
        <v>4.177710843373494</v>
      </c>
      <c r="H63" s="33">
        <v>73</v>
      </c>
    </row>
    <row r="64" spans="2:8" x14ac:dyDescent="0.35">
      <c r="B64" s="6" t="s">
        <v>125</v>
      </c>
      <c r="C64" s="31">
        <v>5.3132530120481922</v>
      </c>
      <c r="D64" s="31">
        <v>23.909638554216869</v>
      </c>
      <c r="E64" s="31">
        <v>17.268072289156628</v>
      </c>
      <c r="F64" s="31">
        <v>12.903614457831326</v>
      </c>
      <c r="G64" s="31">
        <v>3.6054216867469879</v>
      </c>
      <c r="H64" s="33">
        <v>63</v>
      </c>
    </row>
    <row r="65" spans="2:8" x14ac:dyDescent="0.35">
      <c r="B65" s="6" t="s">
        <v>126</v>
      </c>
      <c r="C65" s="31">
        <v>5.1445783132530112</v>
      </c>
      <c r="D65" s="31">
        <v>23.150602409638555</v>
      </c>
      <c r="E65" s="31">
        <v>16.719879518072293</v>
      </c>
      <c r="F65" s="31">
        <v>12.493975903614459</v>
      </c>
      <c r="G65" s="31">
        <v>3.4909638554216866</v>
      </c>
      <c r="H65" s="33">
        <v>61</v>
      </c>
    </row>
    <row r="66" spans="2:8" x14ac:dyDescent="0.35">
      <c r="B66" s="6" t="s">
        <v>127</v>
      </c>
      <c r="C66" s="31">
        <v>3.0361445783132526</v>
      </c>
      <c r="D66" s="31">
        <v>13.662650602409638</v>
      </c>
      <c r="E66" s="31">
        <v>9.8674698795180742</v>
      </c>
      <c r="F66" s="31">
        <v>7.3734939759036147</v>
      </c>
      <c r="G66" s="31">
        <v>2.0602409638554215</v>
      </c>
      <c r="H66" s="33">
        <v>36</v>
      </c>
    </row>
    <row r="67" spans="2:8" ht="13.15" thickBot="1" x14ac:dyDescent="0.4">
      <c r="B67" s="24" t="s">
        <v>72</v>
      </c>
      <c r="C67" s="25">
        <v>27.999999999999996</v>
      </c>
      <c r="D67" s="25">
        <v>126</v>
      </c>
      <c r="E67" s="25">
        <v>91.000000000000014</v>
      </c>
      <c r="F67" s="25">
        <v>68</v>
      </c>
      <c r="G67" s="25">
        <v>19</v>
      </c>
      <c r="H67" s="29">
        <v>332</v>
      </c>
    </row>
    <row r="70" spans="2:8" x14ac:dyDescent="0.35">
      <c r="B70" s="4" t="s">
        <v>205</v>
      </c>
    </row>
    <row r="71" spans="2:8" ht="13.15" thickBot="1" x14ac:dyDescent="0.4"/>
    <row r="72" spans="2:8" x14ac:dyDescent="0.35">
      <c r="B72" s="7"/>
      <c r="C72" s="8" t="s">
        <v>123</v>
      </c>
      <c r="D72" s="8" t="s">
        <v>124</v>
      </c>
      <c r="E72" s="8" t="s">
        <v>125</v>
      </c>
      <c r="F72" s="8" t="s">
        <v>126</v>
      </c>
      <c r="G72" s="8" t="s">
        <v>127</v>
      </c>
      <c r="H72" s="26" t="s">
        <v>72</v>
      </c>
    </row>
    <row r="73" spans="2:8" x14ac:dyDescent="0.35">
      <c r="B73" s="9" t="s">
        <v>123</v>
      </c>
      <c r="C73" s="30">
        <v>17.171717171717169</v>
      </c>
      <c r="D73" s="30">
        <v>47.474747474747474</v>
      </c>
      <c r="E73" s="30">
        <v>18.181818181818183</v>
      </c>
      <c r="F73" s="30">
        <v>13.131313131313133</v>
      </c>
      <c r="G73" s="30">
        <v>4.0404040404040407</v>
      </c>
      <c r="H73" s="32">
        <v>100</v>
      </c>
    </row>
    <row r="74" spans="2:8" x14ac:dyDescent="0.35">
      <c r="B74" s="6" t="s">
        <v>124</v>
      </c>
      <c r="C74" s="31">
        <v>6.8493150684931505</v>
      </c>
      <c r="D74" s="31">
        <v>42.465753424657535</v>
      </c>
      <c r="E74" s="31">
        <v>27.397260273972602</v>
      </c>
      <c r="F74" s="31">
        <v>21.917808219178081</v>
      </c>
      <c r="G74" s="31">
        <v>1.3698630136986301</v>
      </c>
      <c r="H74" s="33">
        <v>100</v>
      </c>
    </row>
    <row r="75" spans="2:8" x14ac:dyDescent="0.35">
      <c r="B75" s="6" t="s">
        <v>125</v>
      </c>
      <c r="C75" s="31">
        <v>6.3492063492063489</v>
      </c>
      <c r="D75" s="31">
        <v>38.095238095238095</v>
      </c>
      <c r="E75" s="31">
        <v>30.158730158730158</v>
      </c>
      <c r="F75" s="31">
        <v>22.222222222222221</v>
      </c>
      <c r="G75" s="31">
        <v>3.1746031746031744</v>
      </c>
      <c r="H75" s="33">
        <v>100</v>
      </c>
    </row>
    <row r="76" spans="2:8" x14ac:dyDescent="0.35">
      <c r="B76" s="6" t="s">
        <v>126</v>
      </c>
      <c r="C76" s="31">
        <v>0</v>
      </c>
      <c r="D76" s="31">
        <v>26.229508196721312</v>
      </c>
      <c r="E76" s="31">
        <v>37.704918032786885</v>
      </c>
      <c r="F76" s="31">
        <v>27.868852459016392</v>
      </c>
      <c r="G76" s="31">
        <v>8.1967213114754092</v>
      </c>
      <c r="H76" s="33">
        <v>100</v>
      </c>
    </row>
    <row r="77" spans="2:8" x14ac:dyDescent="0.35">
      <c r="B77" s="6" t="s">
        <v>127</v>
      </c>
      <c r="C77" s="31">
        <v>5.5555555555555554</v>
      </c>
      <c r="D77" s="31">
        <v>22.222222222222221</v>
      </c>
      <c r="E77" s="31">
        <v>30.555555555555557</v>
      </c>
      <c r="F77" s="31">
        <v>22.222222222222221</v>
      </c>
      <c r="G77" s="31">
        <v>19.444444444444446</v>
      </c>
      <c r="H77" s="33">
        <v>100</v>
      </c>
    </row>
    <row r="78" spans="2:8" ht="13.15" thickBot="1" x14ac:dyDescent="0.4">
      <c r="B78" s="24" t="s">
        <v>72</v>
      </c>
      <c r="C78" s="25">
        <v>8.4337349397590362</v>
      </c>
      <c r="D78" s="25">
        <v>37.951807228915662</v>
      </c>
      <c r="E78" s="25">
        <v>27.409638554216869</v>
      </c>
      <c r="F78" s="25">
        <v>20.481927710843372</v>
      </c>
      <c r="G78" s="25">
        <v>5.7228915662650603</v>
      </c>
      <c r="H78" s="29">
        <v>100</v>
      </c>
    </row>
    <row r="81" spans="2:8" x14ac:dyDescent="0.35">
      <c r="B81" s="4" t="s">
        <v>206</v>
      </c>
    </row>
    <row r="82" spans="2:8" ht="13.15" thickBot="1" x14ac:dyDescent="0.4"/>
    <row r="83" spans="2:8" x14ac:dyDescent="0.35">
      <c r="B83" s="7"/>
      <c r="C83" s="8" t="s">
        <v>123</v>
      </c>
      <c r="D83" s="8" t="s">
        <v>124</v>
      </c>
      <c r="E83" s="8" t="s">
        <v>125</v>
      </c>
      <c r="F83" s="8" t="s">
        <v>126</v>
      </c>
      <c r="G83" s="8" t="s">
        <v>127</v>
      </c>
      <c r="H83" s="26" t="s">
        <v>72</v>
      </c>
    </row>
    <row r="84" spans="2:8" x14ac:dyDescent="0.35">
      <c r="B84" s="9" t="s">
        <v>123</v>
      </c>
      <c r="C84" s="30">
        <v>60.714285714285722</v>
      </c>
      <c r="D84" s="30">
        <v>37.301587301587304</v>
      </c>
      <c r="E84" s="30">
        <v>19.780219780219777</v>
      </c>
      <c r="F84" s="30">
        <v>19.117647058823529</v>
      </c>
      <c r="G84" s="30">
        <v>21.052631578947366</v>
      </c>
      <c r="H84" s="32">
        <v>29.819277108433734</v>
      </c>
    </row>
    <row r="85" spans="2:8" x14ac:dyDescent="0.35">
      <c r="B85" s="6" t="s">
        <v>124</v>
      </c>
      <c r="C85" s="31">
        <v>17.857142857142861</v>
      </c>
      <c r="D85" s="31">
        <v>24.603174603174601</v>
      </c>
      <c r="E85" s="31">
        <v>21.978021978021975</v>
      </c>
      <c r="F85" s="31">
        <v>23.52941176470588</v>
      </c>
      <c r="G85" s="31">
        <v>5.2631578947368416</v>
      </c>
      <c r="H85" s="33">
        <v>21.987951807228914</v>
      </c>
    </row>
    <row r="86" spans="2:8" x14ac:dyDescent="0.35">
      <c r="B86" s="6" t="s">
        <v>125</v>
      </c>
      <c r="C86" s="31">
        <v>14.285714285714288</v>
      </c>
      <c r="D86" s="31">
        <v>19.047619047619047</v>
      </c>
      <c r="E86" s="31">
        <v>20.879120879120876</v>
      </c>
      <c r="F86" s="31">
        <v>20.588235294117645</v>
      </c>
      <c r="G86" s="31">
        <v>10.526315789473683</v>
      </c>
      <c r="H86" s="33">
        <v>18.975903614457831</v>
      </c>
    </row>
    <row r="87" spans="2:8" x14ac:dyDescent="0.35">
      <c r="B87" s="6" t="s">
        <v>126</v>
      </c>
      <c r="C87" s="31">
        <v>0</v>
      </c>
      <c r="D87" s="31">
        <v>12.698412698412698</v>
      </c>
      <c r="E87" s="31">
        <v>25.274725274725267</v>
      </c>
      <c r="F87" s="31">
        <v>25</v>
      </c>
      <c r="G87" s="31">
        <v>26.315789473684209</v>
      </c>
      <c r="H87" s="33">
        <v>18.373493975903614</v>
      </c>
    </row>
    <row r="88" spans="2:8" x14ac:dyDescent="0.35">
      <c r="B88" s="6" t="s">
        <v>127</v>
      </c>
      <c r="C88" s="31">
        <v>7.1428571428571441</v>
      </c>
      <c r="D88" s="31">
        <v>6.3492063492063489</v>
      </c>
      <c r="E88" s="31">
        <v>12.087912087912086</v>
      </c>
      <c r="F88" s="31">
        <v>11.76470588235294</v>
      </c>
      <c r="G88" s="31">
        <v>36.84210526315789</v>
      </c>
      <c r="H88" s="33">
        <v>10.843373493975903</v>
      </c>
    </row>
    <row r="89" spans="2:8" ht="13.15" thickBot="1" x14ac:dyDescent="0.4">
      <c r="B89" s="24" t="s">
        <v>72</v>
      </c>
      <c r="C89" s="25">
        <v>100</v>
      </c>
      <c r="D89" s="25">
        <v>100</v>
      </c>
      <c r="E89" s="25">
        <v>100</v>
      </c>
      <c r="F89" s="25">
        <v>100</v>
      </c>
      <c r="G89" s="25">
        <v>100</v>
      </c>
      <c r="H89" s="29">
        <v>100</v>
      </c>
    </row>
    <row r="92" spans="2:8" x14ac:dyDescent="0.35">
      <c r="B92" s="4" t="s">
        <v>207</v>
      </c>
    </row>
    <row r="93" spans="2:8" ht="13.15" thickBot="1" x14ac:dyDescent="0.4"/>
    <row r="94" spans="2:8" x14ac:dyDescent="0.35">
      <c r="B94" s="7"/>
      <c r="C94" s="8" t="s">
        <v>123</v>
      </c>
      <c r="D94" s="8" t="s">
        <v>124</v>
      </c>
      <c r="E94" s="8" t="s">
        <v>125</v>
      </c>
      <c r="F94" s="8" t="s">
        <v>126</v>
      </c>
      <c r="G94" s="8" t="s">
        <v>127</v>
      </c>
      <c r="H94" s="26" t="s">
        <v>72</v>
      </c>
    </row>
    <row r="95" spans="2:8" x14ac:dyDescent="0.35">
      <c r="B95" s="9" t="s">
        <v>123</v>
      </c>
      <c r="C95" s="30">
        <v>5.1204819277108431</v>
      </c>
      <c r="D95" s="30">
        <v>14.156626506024098</v>
      </c>
      <c r="E95" s="30">
        <v>5.4216867469879517</v>
      </c>
      <c r="F95" s="30">
        <v>3.9156626506024099</v>
      </c>
      <c r="G95" s="30">
        <v>1.2048192771084338</v>
      </c>
      <c r="H95" s="32">
        <v>29.819277108433734</v>
      </c>
    </row>
    <row r="96" spans="2:8" x14ac:dyDescent="0.35">
      <c r="B96" s="6" t="s">
        <v>124</v>
      </c>
      <c r="C96" s="31">
        <v>1.5060240963855422</v>
      </c>
      <c r="D96" s="31">
        <v>9.3373493975903603</v>
      </c>
      <c r="E96" s="31">
        <v>6.024096385542169</v>
      </c>
      <c r="F96" s="31">
        <v>4.8192771084337354</v>
      </c>
      <c r="G96" s="31">
        <v>0.30120481927710846</v>
      </c>
      <c r="H96" s="33">
        <v>21.987951807228914</v>
      </c>
    </row>
    <row r="97" spans="2:8" x14ac:dyDescent="0.35">
      <c r="B97" s="6" t="s">
        <v>125</v>
      </c>
      <c r="C97" s="31">
        <v>1.2048192771084338</v>
      </c>
      <c r="D97" s="31">
        <v>7.2289156626506017</v>
      </c>
      <c r="E97" s="31">
        <v>5.7228915662650603</v>
      </c>
      <c r="F97" s="31">
        <v>4.2168674698795181</v>
      </c>
      <c r="G97" s="31">
        <v>0.60240963855421692</v>
      </c>
      <c r="H97" s="33">
        <v>18.975903614457831</v>
      </c>
    </row>
    <row r="98" spans="2:8" x14ac:dyDescent="0.35">
      <c r="B98" s="6" t="s">
        <v>126</v>
      </c>
      <c r="C98" s="31">
        <v>0</v>
      </c>
      <c r="D98" s="31">
        <v>4.8192771084337354</v>
      </c>
      <c r="E98" s="31">
        <v>6.927710843373494</v>
      </c>
      <c r="F98" s="31">
        <v>5.1204819277108431</v>
      </c>
      <c r="G98" s="31">
        <v>1.5060240963855422</v>
      </c>
      <c r="H98" s="33">
        <v>18.373493975903614</v>
      </c>
    </row>
    <row r="99" spans="2:8" x14ac:dyDescent="0.35">
      <c r="B99" s="6" t="s">
        <v>127</v>
      </c>
      <c r="C99" s="31">
        <v>0.60240963855421692</v>
      </c>
      <c r="D99" s="31">
        <v>2.4096385542168677</v>
      </c>
      <c r="E99" s="31">
        <v>3.3132530120481931</v>
      </c>
      <c r="F99" s="31">
        <v>2.4096385542168677</v>
      </c>
      <c r="G99" s="31">
        <v>2.1084337349397591</v>
      </c>
      <c r="H99" s="33">
        <v>10.843373493975903</v>
      </c>
    </row>
    <row r="100" spans="2:8" ht="13.15" thickBot="1" x14ac:dyDescent="0.4">
      <c r="B100" s="24" t="s">
        <v>72</v>
      </c>
      <c r="C100" s="35">
        <v>8.4337349397590362</v>
      </c>
      <c r="D100" s="35">
        <v>37.951807228915662</v>
      </c>
      <c r="E100" s="35">
        <v>27.409638554216869</v>
      </c>
      <c r="F100" s="35">
        <v>20.481927710843372</v>
      </c>
      <c r="G100" s="35">
        <v>5.7228915662650603</v>
      </c>
      <c r="H100" s="36">
        <v>100</v>
      </c>
    </row>
    <row r="103" spans="2:8" x14ac:dyDescent="0.35">
      <c r="B103" s="4" t="s">
        <v>73</v>
      </c>
    </row>
    <row r="104" spans="2:8" ht="13.15" thickBot="1" x14ac:dyDescent="0.4"/>
    <row r="105" spans="2:8" x14ac:dyDescent="0.35">
      <c r="B105" s="13" t="s">
        <v>61</v>
      </c>
      <c r="C105" s="15">
        <v>48.628803852690808</v>
      </c>
    </row>
    <row r="106" spans="2:8" x14ac:dyDescent="0.35">
      <c r="B106" t="s">
        <v>62</v>
      </c>
      <c r="C106" s="16">
        <v>26.296227604867589</v>
      </c>
    </row>
    <row r="107" spans="2:8" x14ac:dyDescent="0.35">
      <c r="B107" t="s">
        <v>63</v>
      </c>
      <c r="C107" s="17">
        <v>16</v>
      </c>
    </row>
    <row r="108" spans="2:8" x14ac:dyDescent="0.35">
      <c r="B108" t="s">
        <v>64</v>
      </c>
      <c r="C108" s="16" t="s">
        <v>100</v>
      </c>
    </row>
    <row r="109" spans="2:8" ht="13.15" thickBot="1" x14ac:dyDescent="0.4">
      <c r="B109" s="14" t="s">
        <v>65</v>
      </c>
      <c r="C109" s="18">
        <v>0.05</v>
      </c>
    </row>
    <row r="111" spans="2:8" x14ac:dyDescent="0.35">
      <c r="B111" s="4" t="s">
        <v>66</v>
      </c>
    </row>
    <row r="112" spans="2:8" x14ac:dyDescent="0.35">
      <c r="B112" s="4" t="s">
        <v>67</v>
      </c>
    </row>
    <row r="113" spans="2:10" x14ac:dyDescent="0.35">
      <c r="B113" s="4" t="s">
        <v>68</v>
      </c>
    </row>
    <row r="114" spans="2:10" ht="12.85" customHeight="1" x14ac:dyDescent="0.35">
      <c r="B114" s="58" t="s">
        <v>101</v>
      </c>
      <c r="C114" s="58"/>
      <c r="D114" s="58"/>
      <c r="E114" s="58"/>
      <c r="F114" s="58"/>
      <c r="G114" s="58"/>
      <c r="H114" s="58"/>
      <c r="I114" s="58"/>
      <c r="J114" s="58"/>
    </row>
    <row r="115" spans="2:10" x14ac:dyDescent="0.35">
      <c r="B115" s="58"/>
      <c r="C115" s="58"/>
      <c r="D115" s="58"/>
      <c r="E115" s="58"/>
      <c r="F115" s="58"/>
      <c r="G115" s="58"/>
      <c r="H115" s="58"/>
      <c r="I115" s="58"/>
      <c r="J115" s="58"/>
    </row>
    <row r="116" spans="2:10" x14ac:dyDescent="0.35">
      <c r="B116" s="4" t="s">
        <v>102</v>
      </c>
    </row>
    <row r="119" spans="2:10" ht="13.15" x14ac:dyDescent="0.4">
      <c r="B119" s="5" t="s">
        <v>128</v>
      </c>
    </row>
    <row r="122" spans="2:10" x14ac:dyDescent="0.35">
      <c r="B122" s="4" t="s">
        <v>74</v>
      </c>
    </row>
    <row r="123" spans="2:10" ht="13.15" thickBot="1" x14ac:dyDescent="0.4"/>
    <row r="124" spans="2:10" x14ac:dyDescent="0.35">
      <c r="B124" s="7" t="s">
        <v>75</v>
      </c>
      <c r="C124" s="8" t="s">
        <v>76</v>
      </c>
    </row>
    <row r="125" spans="2:10" x14ac:dyDescent="0.35">
      <c r="B125" s="9" t="s">
        <v>77</v>
      </c>
      <c r="C125" s="30">
        <v>0.38271699826518929</v>
      </c>
    </row>
    <row r="126" spans="2:10" x14ac:dyDescent="0.35">
      <c r="B126" s="6" t="s">
        <v>78</v>
      </c>
      <c r="C126" s="31">
        <v>0.35743408822338041</v>
      </c>
    </row>
    <row r="127" spans="2:10" x14ac:dyDescent="0.35">
      <c r="B127" s="6" t="s">
        <v>79</v>
      </c>
      <c r="C127" s="31">
        <v>0.19135849913259464</v>
      </c>
    </row>
    <row r="128" spans="2:10" x14ac:dyDescent="0.35">
      <c r="B128" s="6" t="s">
        <v>80</v>
      </c>
      <c r="C128" s="31">
        <v>0.19135849913259464</v>
      </c>
    </row>
    <row r="129" spans="2:6" x14ac:dyDescent="0.35">
      <c r="B129" s="6" t="s">
        <v>81</v>
      </c>
      <c r="C129" s="31">
        <v>3.836083628082184E-2</v>
      </c>
    </row>
    <row r="130" spans="2:6" x14ac:dyDescent="0.35">
      <c r="B130" s="6" t="s">
        <v>82</v>
      </c>
      <c r="C130" s="31">
        <v>3.0798220365045991E-2</v>
      </c>
    </row>
    <row r="131" spans="2:6" ht="13.15" thickBot="1" x14ac:dyDescent="0.4">
      <c r="B131" s="10" t="s">
        <v>97</v>
      </c>
      <c r="C131" s="34">
        <v>8.7548039092702659E-2</v>
      </c>
    </row>
    <row r="134" spans="2:6" x14ac:dyDescent="0.35">
      <c r="B134" s="4" t="s">
        <v>83</v>
      </c>
    </row>
    <row r="135" spans="2:6" ht="13.15" thickBot="1" x14ac:dyDescent="0.4"/>
    <row r="136" spans="2:6" x14ac:dyDescent="0.35">
      <c r="B136" s="7" t="s">
        <v>75</v>
      </c>
      <c r="C136" s="8" t="s">
        <v>76</v>
      </c>
      <c r="D136" s="8" t="s">
        <v>84</v>
      </c>
      <c r="E136" s="8" t="s">
        <v>85</v>
      </c>
      <c r="F136" s="8" t="s">
        <v>86</v>
      </c>
    </row>
    <row r="137" spans="2:6" x14ac:dyDescent="0.35">
      <c r="B137" s="9" t="s">
        <v>87</v>
      </c>
      <c r="C137" s="30">
        <v>0.33310194680213295</v>
      </c>
      <c r="D137" s="30">
        <v>5.7103812846338899E-2</v>
      </c>
      <c r="E137" s="30">
        <v>0.22118053024339307</v>
      </c>
      <c r="F137" s="30">
        <v>0.44502336336087284</v>
      </c>
    </row>
    <row r="138" spans="2:6" x14ac:dyDescent="0.35">
      <c r="B138" s="6" t="s">
        <v>88</v>
      </c>
      <c r="C138" s="31">
        <v>0.25391970331605745</v>
      </c>
      <c r="D138" s="31">
        <v>4.4388859768228317E-2</v>
      </c>
      <c r="E138" s="31">
        <v>0.166919136855531</v>
      </c>
      <c r="F138" s="31">
        <v>0.34092026977658391</v>
      </c>
    </row>
    <row r="139" spans="2:6" x14ac:dyDescent="0.35">
      <c r="B139" s="6" t="s">
        <v>89</v>
      </c>
      <c r="C139" s="31">
        <v>0.23944422267382784</v>
      </c>
      <c r="D139" s="31">
        <v>4.2107311553448337E-2</v>
      </c>
      <c r="E139" s="31">
        <v>0.1569154085432618</v>
      </c>
      <c r="F139" s="31">
        <v>0.32197303680439388</v>
      </c>
    </row>
    <row r="140" spans="2:6" x14ac:dyDescent="0.35">
      <c r="B140" s="6" t="s">
        <v>90</v>
      </c>
      <c r="C140" s="31">
        <v>0.2629455279085407</v>
      </c>
      <c r="D140" s="31">
        <v>4.5787012801042748E-2</v>
      </c>
      <c r="E140" s="31">
        <v>0.17320463185882251</v>
      </c>
      <c r="F140" s="31">
        <v>0.35268642395825889</v>
      </c>
    </row>
    <row r="141" spans="2:6" x14ac:dyDescent="0.35">
      <c r="B141" s="6" t="s">
        <v>91</v>
      </c>
      <c r="C141" s="31">
        <v>0.24520369768198072</v>
      </c>
      <c r="D141" s="31">
        <v>4.3135074317909028E-2</v>
      </c>
      <c r="E141" s="31">
        <v>0.1606605055484204</v>
      </c>
      <c r="F141" s="31">
        <v>0.32974688981554101</v>
      </c>
    </row>
    <row r="142" spans="2:6" x14ac:dyDescent="0.35">
      <c r="B142" s="6" t="s">
        <v>92</v>
      </c>
      <c r="C142" s="31"/>
      <c r="D142" s="31"/>
      <c r="E142" s="31"/>
      <c r="F142" s="31"/>
    </row>
    <row r="143" spans="2:6" x14ac:dyDescent="0.35">
      <c r="B143" s="6" t="s">
        <v>93</v>
      </c>
      <c r="C143" s="31"/>
      <c r="D143" s="31"/>
      <c r="E143" s="31"/>
      <c r="F143" s="31"/>
    </row>
    <row r="144" spans="2:6" ht="13.15" thickBot="1" x14ac:dyDescent="0.4">
      <c r="B144" s="10" t="s">
        <v>94</v>
      </c>
      <c r="C144" s="34"/>
      <c r="D144" s="34"/>
      <c r="E144" s="34"/>
      <c r="F144" s="34"/>
    </row>
  </sheetData>
  <mergeCells count="2">
    <mergeCell ref="B32:J33"/>
    <mergeCell ref="B114:J115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3" name="DD852806">
              <controlPr defaultSize="0" autoFill="0" autoPict="0" macro="[0]!GoToResultsNew1009201810530834">
                <anchor moveWithCells="1">
                  <from>
                    <xdr:col>0</xdr:col>
                    <xdr:colOff>342900</xdr:colOff>
                    <xdr:row>4</xdr:row>
                    <xdr:rowOff>428625</xdr:rowOff>
                  </from>
                  <to>
                    <xdr:col>12</xdr:col>
                    <xdr:colOff>642938</xdr:colOff>
                    <xdr:row>6</xdr:row>
                    <xdr:rowOff>23813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1">
    <tabColor rgb="FF007800"/>
  </sheetPr>
  <dimension ref="B1:BG192"/>
  <sheetViews>
    <sheetView topLeftCell="A73" zoomScaleNormal="100" workbookViewId="0">
      <pane xSplit="2" ySplit="1" topLeftCell="C74" activePane="bottomRight" state="frozen"/>
      <selection activeCell="A73" sqref="A73"/>
      <selection pane="topRight" activeCell="C73" sqref="C73"/>
      <selection pane="bottomLeft" activeCell="A74" sqref="A74"/>
      <selection pane="bottomRight" activeCell="BG130" sqref="B73:BG130"/>
    </sheetView>
  </sheetViews>
  <sheetFormatPr defaultRowHeight="12.75" x14ac:dyDescent="0.35"/>
  <cols>
    <col min="1" max="1" width="4.86328125" customWidth="1"/>
    <col min="2" max="2" width="38.6640625" customWidth="1"/>
  </cols>
  <sheetData>
    <row r="1" spans="2:9" x14ac:dyDescent="0.35">
      <c r="B1" t="s">
        <v>184</v>
      </c>
    </row>
    <row r="2" spans="2:9" x14ac:dyDescent="0.35">
      <c r="B2" t="s">
        <v>60</v>
      </c>
    </row>
    <row r="3" spans="2:9" x14ac:dyDescent="0.35">
      <c r="B3" t="s">
        <v>183</v>
      </c>
    </row>
    <row r="4" spans="2:9" x14ac:dyDescent="0.35">
      <c r="B4" t="s">
        <v>110</v>
      </c>
    </row>
    <row r="5" spans="2:9" ht="34.25" customHeight="1" x14ac:dyDescent="0.35"/>
    <row r="6" spans="2:9" ht="14.1" customHeight="1" x14ac:dyDescent="0.35"/>
    <row r="9" spans="2:9" x14ac:dyDescent="0.35">
      <c r="B9" s="4" t="s">
        <v>111</v>
      </c>
    </row>
    <row r="10" spans="2:9" ht="13.15" thickBot="1" x14ac:dyDescent="0.4"/>
    <row r="11" spans="2:9" x14ac:dyDescent="0.35">
      <c r="B11" s="7" t="s">
        <v>112</v>
      </c>
      <c r="C11" s="8" t="s">
        <v>113</v>
      </c>
      <c r="D11" s="8" t="s">
        <v>114</v>
      </c>
      <c r="E11" s="8" t="s">
        <v>115</v>
      </c>
      <c r="F11" s="8" t="s">
        <v>116</v>
      </c>
      <c r="G11" s="8" t="s">
        <v>117</v>
      </c>
      <c r="H11" s="8" t="s">
        <v>118</v>
      </c>
      <c r="I11" s="8" t="s">
        <v>119</v>
      </c>
    </row>
    <row r="12" spans="2:9" x14ac:dyDescent="0.35">
      <c r="B12" s="42" t="s">
        <v>2</v>
      </c>
      <c r="C12" s="44">
        <v>332</v>
      </c>
      <c r="D12" s="44">
        <v>0</v>
      </c>
      <c r="E12" s="44">
        <v>332</v>
      </c>
      <c r="F12" s="47">
        <v>21</v>
      </c>
      <c r="G12" s="47">
        <v>53</v>
      </c>
      <c r="H12" s="47">
        <v>34.66265060240967</v>
      </c>
      <c r="I12" s="47">
        <v>5.8681939731020565</v>
      </c>
    </row>
    <row r="13" spans="2:9" x14ac:dyDescent="0.35">
      <c r="B13" s="41" t="s">
        <v>3</v>
      </c>
      <c r="C13" s="45">
        <v>332</v>
      </c>
      <c r="D13" s="45">
        <v>0</v>
      </c>
      <c r="E13" s="45">
        <v>332</v>
      </c>
      <c r="F13" s="48">
        <v>1</v>
      </c>
      <c r="G13" s="48">
        <v>40</v>
      </c>
      <c r="H13" s="48">
        <v>14.319277108433729</v>
      </c>
      <c r="I13" s="48">
        <v>6.0711184500186759</v>
      </c>
    </row>
    <row r="14" spans="2:9" x14ac:dyDescent="0.35">
      <c r="B14" s="41" t="s">
        <v>4</v>
      </c>
      <c r="C14" s="45">
        <v>332</v>
      </c>
      <c r="D14" s="45">
        <v>0</v>
      </c>
      <c r="E14" s="45">
        <v>332</v>
      </c>
      <c r="F14" s="48">
        <v>0</v>
      </c>
      <c r="G14" s="48">
        <v>19</v>
      </c>
      <c r="H14" s="48">
        <v>4.9356927710843337</v>
      </c>
      <c r="I14" s="48">
        <v>4.6445659183585493</v>
      </c>
    </row>
    <row r="15" spans="2:9" x14ac:dyDescent="0.35">
      <c r="B15" s="41" t="s">
        <v>5</v>
      </c>
      <c r="C15" s="45">
        <v>332</v>
      </c>
      <c r="D15" s="45">
        <v>0</v>
      </c>
      <c r="E15" s="45">
        <v>332</v>
      </c>
      <c r="F15" s="48">
        <v>1</v>
      </c>
      <c r="G15" s="48">
        <v>7</v>
      </c>
      <c r="H15" s="48">
        <v>5.0753012048192785</v>
      </c>
      <c r="I15" s="48">
        <v>1.1674299371894992</v>
      </c>
    </row>
    <row r="16" spans="2:9" x14ac:dyDescent="0.35">
      <c r="B16" s="41" t="s">
        <v>6</v>
      </c>
      <c r="C16" s="45">
        <v>332</v>
      </c>
      <c r="D16" s="45">
        <v>0</v>
      </c>
      <c r="E16" s="45">
        <v>332</v>
      </c>
      <c r="F16" s="48">
        <v>0</v>
      </c>
      <c r="G16" s="48">
        <v>456</v>
      </c>
      <c r="H16" s="48">
        <v>16.421686746987966</v>
      </c>
      <c r="I16" s="48">
        <v>35.828264587750468</v>
      </c>
    </row>
    <row r="17" spans="2:9" x14ac:dyDescent="0.35">
      <c r="B17" s="41" t="s">
        <v>7</v>
      </c>
      <c r="C17" s="45">
        <v>332</v>
      </c>
      <c r="D17" s="45">
        <v>0</v>
      </c>
      <c r="E17" s="45">
        <v>332</v>
      </c>
      <c r="F17" s="48">
        <v>0</v>
      </c>
      <c r="G17" s="48">
        <v>475</v>
      </c>
      <c r="H17" s="48">
        <v>13.933734939759036</v>
      </c>
      <c r="I17" s="48">
        <v>26.533256915877701</v>
      </c>
    </row>
    <row r="18" spans="2:9" x14ac:dyDescent="0.35">
      <c r="B18" s="41" t="s">
        <v>8</v>
      </c>
      <c r="C18" s="45">
        <v>332</v>
      </c>
      <c r="D18" s="45">
        <v>0</v>
      </c>
      <c r="E18" s="45">
        <v>332</v>
      </c>
      <c r="F18" s="48">
        <v>1</v>
      </c>
      <c r="G18" s="48">
        <v>7</v>
      </c>
      <c r="H18" s="48">
        <v>5.4277108433734949</v>
      </c>
      <c r="I18" s="48">
        <v>1.3228928525082497</v>
      </c>
    </row>
    <row r="19" spans="2:9" x14ac:dyDescent="0.35">
      <c r="B19" s="41" t="s">
        <v>9</v>
      </c>
      <c r="C19" s="45">
        <v>332</v>
      </c>
      <c r="D19" s="45">
        <v>0</v>
      </c>
      <c r="E19" s="45">
        <v>332</v>
      </c>
      <c r="F19" s="48">
        <v>1</v>
      </c>
      <c r="G19" s="48">
        <v>7</v>
      </c>
      <c r="H19" s="48">
        <v>4.653614457831325</v>
      </c>
      <c r="I19" s="48">
        <v>1.2596043864740947</v>
      </c>
    </row>
    <row r="20" spans="2:9" x14ac:dyDescent="0.35">
      <c r="B20" s="41" t="s">
        <v>10</v>
      </c>
      <c r="C20" s="45">
        <v>332</v>
      </c>
      <c r="D20" s="45">
        <v>0</v>
      </c>
      <c r="E20" s="45">
        <v>332</v>
      </c>
      <c r="F20" s="48">
        <v>1</v>
      </c>
      <c r="G20" s="48">
        <v>5</v>
      </c>
      <c r="H20" s="48">
        <v>3.4186746987951797</v>
      </c>
      <c r="I20" s="48">
        <v>0.92105977458628396</v>
      </c>
    </row>
    <row r="21" spans="2:9" x14ac:dyDescent="0.35">
      <c r="B21" s="41" t="s">
        <v>11</v>
      </c>
      <c r="C21" s="45">
        <v>332</v>
      </c>
      <c r="D21" s="45">
        <v>0</v>
      </c>
      <c r="E21" s="45">
        <v>332</v>
      </c>
      <c r="F21" s="48">
        <v>1</v>
      </c>
      <c r="G21" s="48">
        <v>5</v>
      </c>
      <c r="H21" s="48">
        <v>2.9548192771084345</v>
      </c>
      <c r="I21" s="48">
        <v>1.0110003558389209</v>
      </c>
    </row>
    <row r="22" spans="2:9" x14ac:dyDescent="0.35">
      <c r="B22" s="41" t="s">
        <v>12</v>
      </c>
      <c r="C22" s="45">
        <v>332</v>
      </c>
      <c r="D22" s="45">
        <v>0</v>
      </c>
      <c r="E22" s="45">
        <v>332</v>
      </c>
      <c r="F22" s="48">
        <v>1</v>
      </c>
      <c r="G22" s="48">
        <v>5</v>
      </c>
      <c r="H22" s="48">
        <v>2.9186746987951824</v>
      </c>
      <c r="I22" s="48">
        <v>1.0498226247353661</v>
      </c>
    </row>
    <row r="23" spans="2:9" x14ac:dyDescent="0.35">
      <c r="B23" s="41" t="s">
        <v>13</v>
      </c>
      <c r="C23" s="45">
        <v>332</v>
      </c>
      <c r="D23" s="45">
        <v>0</v>
      </c>
      <c r="E23" s="45">
        <v>332</v>
      </c>
      <c r="F23" s="48">
        <v>1</v>
      </c>
      <c r="G23" s="48">
        <v>5</v>
      </c>
      <c r="H23" s="48">
        <v>3.2620481927710863</v>
      </c>
      <c r="I23" s="48">
        <v>0.97429470536230778</v>
      </c>
    </row>
    <row r="24" spans="2:9" x14ac:dyDescent="0.35">
      <c r="B24" s="41" t="s">
        <v>14</v>
      </c>
      <c r="C24" s="45">
        <v>332</v>
      </c>
      <c r="D24" s="45">
        <v>0</v>
      </c>
      <c r="E24" s="45">
        <v>332</v>
      </c>
      <c r="F24" s="48">
        <v>1</v>
      </c>
      <c r="G24" s="48">
        <v>5</v>
      </c>
      <c r="H24" s="48">
        <v>2.7710843373493974</v>
      </c>
      <c r="I24" s="48">
        <v>1.0495322071727542</v>
      </c>
    </row>
    <row r="25" spans="2:9" x14ac:dyDescent="0.35">
      <c r="B25" s="41" t="s">
        <v>15</v>
      </c>
      <c r="C25" s="45">
        <v>332</v>
      </c>
      <c r="D25" s="45">
        <v>0</v>
      </c>
      <c r="E25" s="45">
        <v>332</v>
      </c>
      <c r="F25" s="48">
        <v>1</v>
      </c>
      <c r="G25" s="48">
        <v>5</v>
      </c>
      <c r="H25" s="48">
        <v>2.8915662650602418</v>
      </c>
      <c r="I25" s="48">
        <v>1.102176349576357</v>
      </c>
    </row>
    <row r="26" spans="2:9" x14ac:dyDescent="0.35">
      <c r="B26" s="41" t="s">
        <v>16</v>
      </c>
      <c r="C26" s="45">
        <v>332</v>
      </c>
      <c r="D26" s="45">
        <v>0</v>
      </c>
      <c r="E26" s="45">
        <v>332</v>
      </c>
      <c r="F26" s="48">
        <v>1</v>
      </c>
      <c r="G26" s="48">
        <v>5</v>
      </c>
      <c r="H26" s="48">
        <v>2.4909638554216893</v>
      </c>
      <c r="I26" s="48">
        <v>1.0119719787122003</v>
      </c>
    </row>
    <row r="27" spans="2:9" x14ac:dyDescent="0.35">
      <c r="B27" s="41" t="s">
        <v>17</v>
      </c>
      <c r="C27" s="45">
        <v>332</v>
      </c>
      <c r="D27" s="45">
        <v>0</v>
      </c>
      <c r="E27" s="45">
        <v>332</v>
      </c>
      <c r="F27" s="48">
        <v>1</v>
      </c>
      <c r="G27" s="48">
        <v>5</v>
      </c>
      <c r="H27" s="48">
        <v>2.4999999999999991</v>
      </c>
      <c r="I27" s="48">
        <v>1.0868619425553674</v>
      </c>
    </row>
    <row r="28" spans="2:9" x14ac:dyDescent="0.35">
      <c r="B28" s="41" t="s">
        <v>18</v>
      </c>
      <c r="C28" s="45">
        <v>332</v>
      </c>
      <c r="D28" s="45">
        <v>0</v>
      </c>
      <c r="E28" s="45">
        <v>332</v>
      </c>
      <c r="F28" s="48">
        <v>1</v>
      </c>
      <c r="G28" s="48">
        <v>5</v>
      </c>
      <c r="H28" s="48">
        <v>2.6566265060240961</v>
      </c>
      <c r="I28" s="48">
        <v>1.1114012571257175</v>
      </c>
    </row>
    <row r="29" spans="2:9" x14ac:dyDescent="0.35">
      <c r="B29" s="41" t="s">
        <v>19</v>
      </c>
      <c r="C29" s="45">
        <v>332</v>
      </c>
      <c r="D29" s="45">
        <v>0</v>
      </c>
      <c r="E29" s="45">
        <v>332</v>
      </c>
      <c r="F29" s="48">
        <v>1</v>
      </c>
      <c r="G29" s="48">
        <v>5</v>
      </c>
      <c r="H29" s="48">
        <v>3.6355421686746983</v>
      </c>
      <c r="I29" s="48">
        <v>0.96290817438371579</v>
      </c>
    </row>
    <row r="30" spans="2:9" x14ac:dyDescent="0.35">
      <c r="B30" s="41" t="s">
        <v>20</v>
      </c>
      <c r="C30" s="45">
        <v>332</v>
      </c>
      <c r="D30" s="45">
        <v>0</v>
      </c>
      <c r="E30" s="45">
        <v>332</v>
      </c>
      <c r="F30" s="48">
        <v>1</v>
      </c>
      <c r="G30" s="48">
        <v>4</v>
      </c>
      <c r="H30" s="48">
        <v>2.8584337349397595</v>
      </c>
      <c r="I30" s="48">
        <v>0.83421252108732957</v>
      </c>
    </row>
    <row r="31" spans="2:9" x14ac:dyDescent="0.35">
      <c r="B31" s="41" t="s">
        <v>21</v>
      </c>
      <c r="C31" s="45">
        <v>332</v>
      </c>
      <c r="D31" s="45">
        <v>0</v>
      </c>
      <c r="E31" s="45">
        <v>332</v>
      </c>
      <c r="F31" s="48">
        <v>1</v>
      </c>
      <c r="G31" s="48">
        <v>4</v>
      </c>
      <c r="H31" s="48">
        <v>2.8283132530120478</v>
      </c>
      <c r="I31" s="48">
        <v>0.87117980118169003</v>
      </c>
    </row>
    <row r="32" spans="2:9" x14ac:dyDescent="0.35">
      <c r="B32" s="41" t="s">
        <v>22</v>
      </c>
      <c r="C32" s="45">
        <v>332</v>
      </c>
      <c r="D32" s="45">
        <v>0</v>
      </c>
      <c r="E32" s="45">
        <v>332</v>
      </c>
      <c r="F32" s="48">
        <v>1</v>
      </c>
      <c r="G32" s="48">
        <v>4</v>
      </c>
      <c r="H32" s="48">
        <v>2.4397590361445762</v>
      </c>
      <c r="I32" s="48">
        <v>0.91280779392444888</v>
      </c>
    </row>
    <row r="33" spans="2:9" x14ac:dyDescent="0.35">
      <c r="B33" s="41" t="s">
        <v>23</v>
      </c>
      <c r="C33" s="45">
        <v>332</v>
      </c>
      <c r="D33" s="45">
        <v>0</v>
      </c>
      <c r="E33" s="45">
        <v>332</v>
      </c>
      <c r="F33" s="48">
        <v>1</v>
      </c>
      <c r="G33" s="48">
        <v>4</v>
      </c>
      <c r="H33" s="48">
        <v>2.7951807228915651</v>
      </c>
      <c r="I33" s="48">
        <v>0.89657335109130298</v>
      </c>
    </row>
    <row r="34" spans="2:9" x14ac:dyDescent="0.35">
      <c r="B34" s="41" t="s">
        <v>24</v>
      </c>
      <c r="C34" s="45">
        <v>332</v>
      </c>
      <c r="D34" s="45">
        <v>0</v>
      </c>
      <c r="E34" s="45">
        <v>332</v>
      </c>
      <c r="F34" s="48">
        <v>1</v>
      </c>
      <c r="G34" s="48">
        <v>4</v>
      </c>
      <c r="H34" s="48">
        <v>2.5843373493975927</v>
      </c>
      <c r="I34" s="48">
        <v>0.94347585526972588</v>
      </c>
    </row>
    <row r="35" spans="2:9" x14ac:dyDescent="0.35">
      <c r="B35" s="41" t="s">
        <v>25</v>
      </c>
      <c r="C35" s="45">
        <v>332</v>
      </c>
      <c r="D35" s="45">
        <v>0</v>
      </c>
      <c r="E35" s="45">
        <v>332</v>
      </c>
      <c r="F35" s="48">
        <v>1</v>
      </c>
      <c r="G35" s="48">
        <v>4</v>
      </c>
      <c r="H35" s="48">
        <v>2.4156626506024081</v>
      </c>
      <c r="I35" s="48">
        <v>0.94667258624587236</v>
      </c>
    </row>
    <row r="36" spans="2:9" x14ac:dyDescent="0.35">
      <c r="B36" s="41" t="s">
        <v>26</v>
      </c>
      <c r="C36" s="45">
        <v>332</v>
      </c>
      <c r="D36" s="45">
        <v>0</v>
      </c>
      <c r="E36" s="45">
        <v>332</v>
      </c>
      <c r="F36" s="48">
        <v>1</v>
      </c>
      <c r="G36" s="48">
        <v>4</v>
      </c>
      <c r="H36" s="48">
        <v>2.4638554216867479</v>
      </c>
      <c r="I36" s="48">
        <v>0.96238353563867751</v>
      </c>
    </row>
    <row r="37" spans="2:9" x14ac:dyDescent="0.35">
      <c r="B37" s="41" t="s">
        <v>27</v>
      </c>
      <c r="C37" s="45">
        <v>332</v>
      </c>
      <c r="D37" s="45">
        <v>0</v>
      </c>
      <c r="E37" s="45">
        <v>332</v>
      </c>
      <c r="F37" s="48">
        <v>1</v>
      </c>
      <c r="G37" s="48">
        <v>4</v>
      </c>
      <c r="H37" s="48">
        <v>2.6415662650602401</v>
      </c>
      <c r="I37" s="48">
        <v>1.1079858233387028</v>
      </c>
    </row>
    <row r="38" spans="2:9" x14ac:dyDescent="0.35">
      <c r="B38" s="41" t="s">
        <v>28</v>
      </c>
      <c r="C38" s="45">
        <v>332</v>
      </c>
      <c r="D38" s="45">
        <v>0</v>
      </c>
      <c r="E38" s="45">
        <v>332</v>
      </c>
      <c r="F38" s="48">
        <v>1</v>
      </c>
      <c r="G38" s="48">
        <v>4</v>
      </c>
      <c r="H38" s="48">
        <v>3.4728915662650577</v>
      </c>
      <c r="I38" s="48">
        <v>0.70551565443991038</v>
      </c>
    </row>
    <row r="39" spans="2:9" x14ac:dyDescent="0.35">
      <c r="B39" s="41" t="s">
        <v>29</v>
      </c>
      <c r="C39" s="45">
        <v>332</v>
      </c>
      <c r="D39" s="45">
        <v>0</v>
      </c>
      <c r="E39" s="45">
        <v>332</v>
      </c>
      <c r="F39" s="48">
        <v>1</v>
      </c>
      <c r="G39" s="48">
        <v>4</v>
      </c>
      <c r="H39" s="48">
        <v>2.9789156626506026</v>
      </c>
      <c r="I39" s="48">
        <v>0.88773517736517782</v>
      </c>
    </row>
    <row r="40" spans="2:9" x14ac:dyDescent="0.35">
      <c r="B40" s="41" t="s">
        <v>30</v>
      </c>
      <c r="C40" s="45">
        <v>332</v>
      </c>
      <c r="D40" s="45">
        <v>0</v>
      </c>
      <c r="E40" s="45">
        <v>332</v>
      </c>
      <c r="F40" s="48">
        <v>1</v>
      </c>
      <c r="G40" s="48">
        <v>4</v>
      </c>
      <c r="H40" s="48">
        <v>2.5512048192771095</v>
      </c>
      <c r="I40" s="48">
        <v>0.8588081357996542</v>
      </c>
    </row>
    <row r="41" spans="2:9" x14ac:dyDescent="0.35">
      <c r="B41" s="41" t="s">
        <v>31</v>
      </c>
      <c r="C41" s="45">
        <v>332</v>
      </c>
      <c r="D41" s="45">
        <v>0</v>
      </c>
      <c r="E41" s="45">
        <v>332</v>
      </c>
      <c r="F41" s="48">
        <v>1</v>
      </c>
      <c r="G41" s="48">
        <v>4</v>
      </c>
      <c r="H41" s="48">
        <v>2.2198795180722897</v>
      </c>
      <c r="I41" s="48">
        <v>0.85319515903335641</v>
      </c>
    </row>
    <row r="42" spans="2:9" x14ac:dyDescent="0.35">
      <c r="B42" s="41" t="s">
        <v>32</v>
      </c>
      <c r="C42" s="45">
        <v>332</v>
      </c>
      <c r="D42" s="45">
        <v>0</v>
      </c>
      <c r="E42" s="45">
        <v>332</v>
      </c>
      <c r="F42" s="48">
        <v>1</v>
      </c>
      <c r="G42" s="48">
        <v>4</v>
      </c>
      <c r="H42" s="48">
        <v>1.7228915662650606</v>
      </c>
      <c r="I42" s="48">
        <v>0.86995159794584909</v>
      </c>
    </row>
    <row r="43" spans="2:9" x14ac:dyDescent="0.35">
      <c r="B43" s="41" t="s">
        <v>33</v>
      </c>
      <c r="C43" s="45">
        <v>332</v>
      </c>
      <c r="D43" s="45">
        <v>0</v>
      </c>
      <c r="E43" s="45">
        <v>332</v>
      </c>
      <c r="F43" s="48">
        <v>1</v>
      </c>
      <c r="G43" s="48">
        <v>4</v>
      </c>
      <c r="H43" s="48">
        <v>2.1807228915662655</v>
      </c>
      <c r="I43" s="48">
        <v>0.93788446538523551</v>
      </c>
    </row>
    <row r="44" spans="2:9" x14ac:dyDescent="0.35">
      <c r="B44" s="41" t="s">
        <v>34</v>
      </c>
      <c r="C44" s="45">
        <v>332</v>
      </c>
      <c r="D44" s="45">
        <v>0</v>
      </c>
      <c r="E44" s="45">
        <v>332</v>
      </c>
      <c r="F44" s="48">
        <v>1</v>
      </c>
      <c r="G44" s="48">
        <v>4</v>
      </c>
      <c r="H44" s="48">
        <v>2.3885542168674689</v>
      </c>
      <c r="I44" s="48">
        <v>1.067051880690383</v>
      </c>
    </row>
    <row r="45" spans="2:9" x14ac:dyDescent="0.35">
      <c r="B45" s="41" t="s">
        <v>35</v>
      </c>
      <c r="C45" s="45">
        <v>332</v>
      </c>
      <c r="D45" s="45">
        <v>0</v>
      </c>
      <c r="E45" s="45">
        <v>332</v>
      </c>
      <c r="F45" s="48">
        <v>1</v>
      </c>
      <c r="G45" s="48">
        <v>4</v>
      </c>
      <c r="H45" s="48">
        <v>2.346385542168679</v>
      </c>
      <c r="I45" s="48">
        <v>0.96018260890777962</v>
      </c>
    </row>
    <row r="46" spans="2:9" x14ac:dyDescent="0.35">
      <c r="B46" s="41" t="s">
        <v>36</v>
      </c>
      <c r="C46" s="45">
        <v>332</v>
      </c>
      <c r="D46" s="45">
        <v>0</v>
      </c>
      <c r="E46" s="45">
        <v>332</v>
      </c>
      <c r="F46" s="48">
        <v>1</v>
      </c>
      <c r="G46" s="48">
        <v>4</v>
      </c>
      <c r="H46" s="48">
        <v>2.8644578313253017</v>
      </c>
      <c r="I46" s="48">
        <v>0.95661254442431676</v>
      </c>
    </row>
    <row r="47" spans="2:9" x14ac:dyDescent="0.35">
      <c r="B47" s="41" t="s">
        <v>37</v>
      </c>
      <c r="C47" s="45">
        <v>332</v>
      </c>
      <c r="D47" s="45">
        <v>0</v>
      </c>
      <c r="E47" s="45">
        <v>332</v>
      </c>
      <c r="F47" s="48">
        <v>1</v>
      </c>
      <c r="G47" s="48">
        <v>4</v>
      </c>
      <c r="H47" s="48">
        <v>2.5873493975903625</v>
      </c>
      <c r="I47" s="48">
        <v>0.95276171554904021</v>
      </c>
    </row>
    <row r="48" spans="2:9" x14ac:dyDescent="0.35">
      <c r="B48" s="41" t="s">
        <v>38</v>
      </c>
      <c r="C48" s="45">
        <v>332</v>
      </c>
      <c r="D48" s="45">
        <v>0</v>
      </c>
      <c r="E48" s="45">
        <v>332</v>
      </c>
      <c r="F48" s="48">
        <v>1</v>
      </c>
      <c r="G48" s="48">
        <v>4</v>
      </c>
      <c r="H48" s="48">
        <v>2.5150602409638543</v>
      </c>
      <c r="I48" s="48">
        <v>0.99078030647334225</v>
      </c>
    </row>
    <row r="49" spans="2:9" x14ac:dyDescent="0.35">
      <c r="B49" s="41" t="s">
        <v>39</v>
      </c>
      <c r="C49" s="45">
        <v>332</v>
      </c>
      <c r="D49" s="45">
        <v>0</v>
      </c>
      <c r="E49" s="45">
        <v>332</v>
      </c>
      <c r="F49" s="48">
        <v>1</v>
      </c>
      <c r="G49" s="48">
        <v>4</v>
      </c>
      <c r="H49" s="48">
        <v>3.1234939759036142</v>
      </c>
      <c r="I49" s="48">
        <v>0.9707765399915893</v>
      </c>
    </row>
    <row r="50" spans="2:9" x14ac:dyDescent="0.35">
      <c r="B50" s="41" t="s">
        <v>40</v>
      </c>
      <c r="C50" s="45">
        <v>332</v>
      </c>
      <c r="D50" s="45">
        <v>0</v>
      </c>
      <c r="E50" s="45">
        <v>332</v>
      </c>
      <c r="F50" s="48">
        <v>1</v>
      </c>
      <c r="G50" s="48">
        <v>4</v>
      </c>
      <c r="H50" s="48">
        <v>2.3855421686746956</v>
      </c>
      <c r="I50" s="48">
        <v>0.96877317130014096</v>
      </c>
    </row>
    <row r="51" spans="2:9" x14ac:dyDescent="0.35">
      <c r="B51" s="41" t="s">
        <v>41</v>
      </c>
      <c r="C51" s="45">
        <v>332</v>
      </c>
      <c r="D51" s="45">
        <v>0</v>
      </c>
      <c r="E51" s="45">
        <v>332</v>
      </c>
      <c r="F51" s="48">
        <v>1</v>
      </c>
      <c r="G51" s="48">
        <v>4</v>
      </c>
      <c r="H51" s="48">
        <v>2.2168674698795168</v>
      </c>
      <c r="I51" s="48">
        <v>1.0081024353442725</v>
      </c>
    </row>
    <row r="52" spans="2:9" x14ac:dyDescent="0.35">
      <c r="B52" s="41" t="s">
        <v>42</v>
      </c>
      <c r="C52" s="45">
        <v>332</v>
      </c>
      <c r="D52" s="45">
        <v>0</v>
      </c>
      <c r="E52" s="45">
        <v>332</v>
      </c>
      <c r="F52" s="48">
        <v>1</v>
      </c>
      <c r="G52" s="48">
        <v>4</v>
      </c>
      <c r="H52" s="48">
        <v>2.774096385542169</v>
      </c>
      <c r="I52" s="48">
        <v>0.98639878583658402</v>
      </c>
    </row>
    <row r="53" spans="2:9" x14ac:dyDescent="0.35">
      <c r="B53" s="41" t="s">
        <v>43</v>
      </c>
      <c r="C53" s="45">
        <v>332</v>
      </c>
      <c r="D53" s="45">
        <v>0</v>
      </c>
      <c r="E53" s="45">
        <v>332</v>
      </c>
      <c r="F53" s="48">
        <v>1</v>
      </c>
      <c r="G53" s="48">
        <v>4</v>
      </c>
      <c r="H53" s="48">
        <v>2.5060240963855427</v>
      </c>
      <c r="I53" s="48">
        <v>1.1437310437003774</v>
      </c>
    </row>
    <row r="54" spans="2:9" x14ac:dyDescent="0.35">
      <c r="B54" s="41" t="s">
        <v>44</v>
      </c>
      <c r="C54" s="45">
        <v>332</v>
      </c>
      <c r="D54" s="45">
        <v>0</v>
      </c>
      <c r="E54" s="45">
        <v>332</v>
      </c>
      <c r="F54" s="48">
        <v>1</v>
      </c>
      <c r="G54" s="48">
        <v>4</v>
      </c>
      <c r="H54" s="48">
        <v>2.2771084337349392</v>
      </c>
      <c r="I54" s="48">
        <v>0.85947012429229541</v>
      </c>
    </row>
    <row r="55" spans="2:9" x14ac:dyDescent="0.35">
      <c r="B55" s="41" t="s">
        <v>45</v>
      </c>
      <c r="C55" s="45">
        <v>332</v>
      </c>
      <c r="D55" s="45">
        <v>0</v>
      </c>
      <c r="E55" s="45">
        <v>332</v>
      </c>
      <c r="F55" s="48">
        <v>1</v>
      </c>
      <c r="G55" s="48">
        <v>5</v>
      </c>
      <c r="H55" s="48">
        <v>3.8373493975903599</v>
      </c>
      <c r="I55" s="48">
        <v>1.1280773519549063</v>
      </c>
    </row>
    <row r="56" spans="2:9" x14ac:dyDescent="0.35">
      <c r="B56" s="41" t="s">
        <v>46</v>
      </c>
      <c r="C56" s="45">
        <v>332</v>
      </c>
      <c r="D56" s="45">
        <v>0</v>
      </c>
      <c r="E56" s="45">
        <v>332</v>
      </c>
      <c r="F56" s="48">
        <v>1</v>
      </c>
      <c r="G56" s="48">
        <v>5</v>
      </c>
      <c r="H56" s="48">
        <v>3.1566265060240961</v>
      </c>
      <c r="I56" s="48">
        <v>1.1127595887597999</v>
      </c>
    </row>
    <row r="57" spans="2:9" x14ac:dyDescent="0.35">
      <c r="B57" s="41" t="s">
        <v>47</v>
      </c>
      <c r="C57" s="45">
        <v>332</v>
      </c>
      <c r="D57" s="45">
        <v>0</v>
      </c>
      <c r="E57" s="45">
        <v>332</v>
      </c>
      <c r="F57" s="48">
        <v>1</v>
      </c>
      <c r="G57" s="48">
        <v>5</v>
      </c>
      <c r="H57" s="48">
        <v>3.1265060240963853</v>
      </c>
      <c r="I57" s="48">
        <v>1.2000588442117543</v>
      </c>
    </row>
    <row r="58" spans="2:9" x14ac:dyDescent="0.35">
      <c r="B58" s="41" t="s">
        <v>48</v>
      </c>
      <c r="C58" s="45">
        <v>332</v>
      </c>
      <c r="D58" s="45">
        <v>0</v>
      </c>
      <c r="E58" s="45">
        <v>332</v>
      </c>
      <c r="F58" s="48">
        <v>1</v>
      </c>
      <c r="G58" s="48">
        <v>5</v>
      </c>
      <c r="H58" s="48">
        <v>2.2981927710843362</v>
      </c>
      <c r="I58" s="48">
        <v>1.3480196010823684</v>
      </c>
    </row>
    <row r="59" spans="2:9" x14ac:dyDescent="0.35">
      <c r="B59" s="41" t="s">
        <v>49</v>
      </c>
      <c r="C59" s="45">
        <v>332</v>
      </c>
      <c r="D59" s="45">
        <v>0</v>
      </c>
      <c r="E59" s="45">
        <v>332</v>
      </c>
      <c r="F59" s="48">
        <v>1</v>
      </c>
      <c r="G59" s="48">
        <v>5</v>
      </c>
      <c r="H59" s="48">
        <v>2.5843373493975941</v>
      </c>
      <c r="I59" s="48">
        <v>1.3649015924786141</v>
      </c>
    </row>
    <row r="60" spans="2:9" x14ac:dyDescent="0.35">
      <c r="B60" s="41" t="s">
        <v>50</v>
      </c>
      <c r="C60" s="45">
        <v>332</v>
      </c>
      <c r="D60" s="45">
        <v>0</v>
      </c>
      <c r="E60" s="45">
        <v>332</v>
      </c>
      <c r="F60" s="48">
        <v>1</v>
      </c>
      <c r="G60" s="48">
        <v>5</v>
      </c>
      <c r="H60" s="48">
        <v>2.5030120481927707</v>
      </c>
      <c r="I60" s="48">
        <v>1.5122830302561179</v>
      </c>
    </row>
    <row r="61" spans="2:9" x14ac:dyDescent="0.35">
      <c r="B61" s="41" t="s">
        <v>51</v>
      </c>
      <c r="C61" s="45">
        <v>332</v>
      </c>
      <c r="D61" s="45">
        <v>0</v>
      </c>
      <c r="E61" s="45">
        <v>332</v>
      </c>
      <c r="F61" s="48">
        <v>1</v>
      </c>
      <c r="G61" s="48">
        <v>5</v>
      </c>
      <c r="H61" s="48">
        <v>2.4337349397590353</v>
      </c>
      <c r="I61" s="48">
        <v>1.4537607950306937</v>
      </c>
    </row>
    <row r="62" spans="2:9" x14ac:dyDescent="0.35">
      <c r="B62" s="41" t="s">
        <v>52</v>
      </c>
      <c r="C62" s="45">
        <v>332</v>
      </c>
      <c r="D62" s="45">
        <v>0</v>
      </c>
      <c r="E62" s="45">
        <v>332</v>
      </c>
      <c r="F62" s="48">
        <v>1</v>
      </c>
      <c r="G62" s="48">
        <v>5</v>
      </c>
      <c r="H62" s="48">
        <v>2.3132530120481918</v>
      </c>
      <c r="I62" s="48">
        <v>1.4221188467710262</v>
      </c>
    </row>
    <row r="63" spans="2:9" x14ac:dyDescent="0.35">
      <c r="B63" s="41" t="s">
        <v>53</v>
      </c>
      <c r="C63" s="45">
        <v>332</v>
      </c>
      <c r="D63" s="45">
        <v>0</v>
      </c>
      <c r="E63" s="45">
        <v>332</v>
      </c>
      <c r="F63" s="48">
        <v>1</v>
      </c>
      <c r="G63" s="48">
        <v>5</v>
      </c>
      <c r="H63" s="48">
        <v>2.4728915662650603</v>
      </c>
      <c r="I63" s="48">
        <v>1.3978360748435761</v>
      </c>
    </row>
    <row r="64" spans="2:9" x14ac:dyDescent="0.35">
      <c r="B64" s="41" t="s">
        <v>54</v>
      </c>
      <c r="C64" s="45">
        <v>332</v>
      </c>
      <c r="D64" s="45">
        <v>0</v>
      </c>
      <c r="E64" s="45">
        <v>332</v>
      </c>
      <c r="F64" s="48">
        <v>1</v>
      </c>
      <c r="G64" s="48">
        <v>5</v>
      </c>
      <c r="H64" s="48">
        <v>1.4608433734939754</v>
      </c>
      <c r="I64" s="48">
        <v>0.9106469329115503</v>
      </c>
    </row>
    <row r="65" spans="2:59" x14ac:dyDescent="0.35">
      <c r="B65" s="41" t="s">
        <v>55</v>
      </c>
      <c r="C65" s="45">
        <v>332</v>
      </c>
      <c r="D65" s="45">
        <v>0</v>
      </c>
      <c r="E65" s="45">
        <v>332</v>
      </c>
      <c r="F65" s="48">
        <v>1</v>
      </c>
      <c r="G65" s="48">
        <v>7</v>
      </c>
      <c r="H65" s="48">
        <v>4.0030120481927707</v>
      </c>
      <c r="I65" s="48">
        <v>1.502261123519506</v>
      </c>
    </row>
    <row r="66" spans="2:59" x14ac:dyDescent="0.35">
      <c r="B66" s="41" t="s">
        <v>56</v>
      </c>
      <c r="C66" s="45">
        <v>332</v>
      </c>
      <c r="D66" s="45">
        <v>0</v>
      </c>
      <c r="E66" s="45">
        <v>332</v>
      </c>
      <c r="F66" s="48">
        <v>8</v>
      </c>
      <c r="G66" s="48">
        <v>48</v>
      </c>
      <c r="H66" s="48">
        <v>25.704819277108435</v>
      </c>
      <c r="I66" s="48">
        <v>7.1848851689997018</v>
      </c>
    </row>
    <row r="67" spans="2:59" x14ac:dyDescent="0.35">
      <c r="B67" s="41" t="s">
        <v>57</v>
      </c>
      <c r="C67" s="45">
        <v>332</v>
      </c>
      <c r="D67" s="45">
        <v>0</v>
      </c>
      <c r="E67" s="45">
        <v>332</v>
      </c>
      <c r="F67" s="48">
        <v>32</v>
      </c>
      <c r="G67" s="48">
        <v>96</v>
      </c>
      <c r="H67" s="48">
        <v>61.280120481927739</v>
      </c>
      <c r="I67" s="48">
        <v>10.97607240976264</v>
      </c>
    </row>
    <row r="68" spans="2:59" ht="13.15" thickBot="1" x14ac:dyDescent="0.4">
      <c r="B68" s="43" t="s">
        <v>143</v>
      </c>
      <c r="C68" s="46">
        <v>332</v>
      </c>
      <c r="D68" s="46">
        <v>0</v>
      </c>
      <c r="E68" s="46">
        <v>332</v>
      </c>
      <c r="F68" s="49">
        <v>12</v>
      </c>
      <c r="G68" s="49">
        <v>50</v>
      </c>
      <c r="H68" s="49">
        <v>26.186746987951814</v>
      </c>
      <c r="I68" s="49">
        <v>8.4632530165174735</v>
      </c>
    </row>
    <row r="71" spans="2:59" x14ac:dyDescent="0.35">
      <c r="B71" s="4" t="s">
        <v>120</v>
      </c>
    </row>
    <row r="72" spans="2:59" ht="13.15" thickBot="1" x14ac:dyDescent="0.4"/>
    <row r="73" spans="2:59" s="57" customFormat="1" ht="139.9" customHeight="1" x14ac:dyDescent="0.35">
      <c r="B73" s="55" t="s">
        <v>121</v>
      </c>
      <c r="C73" s="56" t="s">
        <v>2</v>
      </c>
      <c r="D73" s="56" t="s">
        <v>3</v>
      </c>
      <c r="E73" s="56" t="s">
        <v>4</v>
      </c>
      <c r="F73" s="56" t="s">
        <v>5</v>
      </c>
      <c r="G73" s="56" t="s">
        <v>6</v>
      </c>
      <c r="H73" s="56" t="s">
        <v>7</v>
      </c>
      <c r="I73" s="56" t="s">
        <v>8</v>
      </c>
      <c r="J73" s="56" t="s">
        <v>9</v>
      </c>
      <c r="K73" s="56" t="s">
        <v>10</v>
      </c>
      <c r="L73" s="56" t="s">
        <v>11</v>
      </c>
      <c r="M73" s="56" t="s">
        <v>12</v>
      </c>
      <c r="N73" s="56" t="s">
        <v>13</v>
      </c>
      <c r="O73" s="56" t="s">
        <v>14</v>
      </c>
      <c r="P73" s="56" t="s">
        <v>15</v>
      </c>
      <c r="Q73" s="56" t="s">
        <v>16</v>
      </c>
      <c r="R73" s="56" t="s">
        <v>17</v>
      </c>
      <c r="S73" s="56" t="s">
        <v>18</v>
      </c>
      <c r="T73" s="56" t="s">
        <v>19</v>
      </c>
      <c r="U73" s="56" t="s">
        <v>20</v>
      </c>
      <c r="V73" s="56" t="s">
        <v>21</v>
      </c>
      <c r="W73" s="56" t="s">
        <v>22</v>
      </c>
      <c r="X73" s="56" t="s">
        <v>23</v>
      </c>
      <c r="Y73" s="56" t="s">
        <v>24</v>
      </c>
      <c r="Z73" s="56" t="s">
        <v>25</v>
      </c>
      <c r="AA73" s="56" t="s">
        <v>26</v>
      </c>
      <c r="AB73" s="56" t="s">
        <v>27</v>
      </c>
      <c r="AC73" s="56" t="s">
        <v>28</v>
      </c>
      <c r="AD73" s="56" t="s">
        <v>29</v>
      </c>
      <c r="AE73" s="56" t="s">
        <v>30</v>
      </c>
      <c r="AF73" s="56" t="s">
        <v>31</v>
      </c>
      <c r="AG73" s="56" t="s">
        <v>32</v>
      </c>
      <c r="AH73" s="56" t="s">
        <v>33</v>
      </c>
      <c r="AI73" s="56" t="s">
        <v>34</v>
      </c>
      <c r="AJ73" s="56" t="s">
        <v>35</v>
      </c>
      <c r="AK73" s="56" t="s">
        <v>36</v>
      </c>
      <c r="AL73" s="56" t="s">
        <v>37</v>
      </c>
      <c r="AM73" s="56" t="s">
        <v>38</v>
      </c>
      <c r="AN73" s="56" t="s">
        <v>39</v>
      </c>
      <c r="AO73" s="56" t="s">
        <v>40</v>
      </c>
      <c r="AP73" s="56" t="s">
        <v>41</v>
      </c>
      <c r="AQ73" s="56" t="s">
        <v>42</v>
      </c>
      <c r="AR73" s="56" t="s">
        <v>43</v>
      </c>
      <c r="AS73" s="56" t="s">
        <v>44</v>
      </c>
      <c r="AT73" s="56" t="s">
        <v>45</v>
      </c>
      <c r="AU73" s="56" t="s">
        <v>46</v>
      </c>
      <c r="AV73" s="56" t="s">
        <v>47</v>
      </c>
      <c r="AW73" s="56" t="s">
        <v>48</v>
      </c>
      <c r="AX73" s="56" t="s">
        <v>49</v>
      </c>
      <c r="AY73" s="56" t="s">
        <v>50</v>
      </c>
      <c r="AZ73" s="56" t="s">
        <v>51</v>
      </c>
      <c r="BA73" s="56" t="s">
        <v>52</v>
      </c>
      <c r="BB73" s="56" t="s">
        <v>53</v>
      </c>
      <c r="BC73" s="56" t="s">
        <v>54</v>
      </c>
      <c r="BD73" s="56" t="s">
        <v>55</v>
      </c>
      <c r="BE73" s="56" t="s">
        <v>56</v>
      </c>
      <c r="BF73" s="56" t="s">
        <v>57</v>
      </c>
      <c r="BG73" s="56" t="s">
        <v>143</v>
      </c>
    </row>
    <row r="74" spans="2:59" ht="13.15" x14ac:dyDescent="0.4">
      <c r="B74" s="9" t="s">
        <v>2</v>
      </c>
      <c r="C74" s="50">
        <v>1</v>
      </c>
      <c r="D74" s="30">
        <v>0.9158258645800218</v>
      </c>
      <c r="E74" s="30">
        <v>0.37917827273707233</v>
      </c>
      <c r="F74" s="30">
        <v>4.1204099664005005E-2</v>
      </c>
      <c r="G74" s="30">
        <v>-0.14383544392352174</v>
      </c>
      <c r="H74" s="30">
        <v>7.4830584541266051E-2</v>
      </c>
      <c r="I74" s="30">
        <v>0.15835596343223166</v>
      </c>
      <c r="J74" s="30">
        <v>7.0384767796482964E-2</v>
      </c>
      <c r="K74" s="30">
        <v>2.4533573342479954E-2</v>
      </c>
      <c r="L74" s="30">
        <v>4.7837191953425159E-2</v>
      </c>
      <c r="M74" s="30">
        <v>-4.4189293494293479E-2</v>
      </c>
      <c r="N74" s="30">
        <v>6.0424224292734384E-2</v>
      </c>
      <c r="O74" s="30">
        <v>1.6365023684898023E-2</v>
      </c>
      <c r="P74" s="30">
        <v>-5.0982206153430326E-2</v>
      </c>
      <c r="Q74" s="30">
        <v>-0.10226361640627123</v>
      </c>
      <c r="R74" s="30">
        <v>-1.8473865203871134E-2</v>
      </c>
      <c r="S74" s="30">
        <v>-0.12899001640453803</v>
      </c>
      <c r="T74" s="30">
        <v>4.3939248901416407E-2</v>
      </c>
      <c r="U74" s="30">
        <v>-5.4651248505066079E-3</v>
      </c>
      <c r="V74" s="30">
        <v>-6.9277865072778055E-2</v>
      </c>
      <c r="W74" s="30">
        <v>-3.5390042875426762E-2</v>
      </c>
      <c r="X74" s="30">
        <v>1.9558224872884052E-2</v>
      </c>
      <c r="Y74" s="30">
        <v>6.6816017733478922E-2</v>
      </c>
      <c r="Z74" s="30">
        <v>-1.3301042764014336E-3</v>
      </c>
      <c r="AA74" s="30">
        <v>7.8078028309797126E-2</v>
      </c>
      <c r="AB74" s="30">
        <v>-0.20869858436965666</v>
      </c>
      <c r="AC74" s="30">
        <v>-4.3080315803126962E-2</v>
      </c>
      <c r="AD74" s="30">
        <v>5.8364464433341146E-2</v>
      </c>
      <c r="AE74" s="30">
        <v>-4.9915358633792387E-2</v>
      </c>
      <c r="AF74" s="30">
        <v>-1.1690339255037553E-2</v>
      </c>
      <c r="AG74" s="30">
        <v>7.3361386358910374E-2</v>
      </c>
      <c r="AH74" s="30">
        <v>-0.1414920705007594</v>
      </c>
      <c r="AI74" s="30">
        <v>6.3937716156751187E-2</v>
      </c>
      <c r="AJ74" s="30">
        <v>5.7798032455378005E-2</v>
      </c>
      <c r="AK74" s="30">
        <v>-1.032277460161588E-2</v>
      </c>
      <c r="AL74" s="30">
        <v>-0.11899640142928271</v>
      </c>
      <c r="AM74" s="30">
        <v>6.9466998629720667E-2</v>
      </c>
      <c r="AN74" s="30">
        <v>-9.3427980168494157E-2</v>
      </c>
      <c r="AO74" s="30">
        <v>-0.14923557356830641</v>
      </c>
      <c r="AP74" s="30">
        <v>-5.5518247202113249E-2</v>
      </c>
      <c r="AQ74" s="30">
        <v>-4.5565406967131634E-2</v>
      </c>
      <c r="AR74" s="30">
        <v>-0.15094195110962655</v>
      </c>
      <c r="AS74" s="30">
        <v>-1.315665045541654E-2</v>
      </c>
      <c r="AT74" s="30">
        <v>-0.11054345859152664</v>
      </c>
      <c r="AU74" s="30">
        <v>-8.673008825287605E-2</v>
      </c>
      <c r="AV74" s="30">
        <v>-3.2103208554651458E-2</v>
      </c>
      <c r="AW74" s="30">
        <v>1.5046690860420285E-2</v>
      </c>
      <c r="AX74" s="30">
        <v>8.9563419404043706E-2</v>
      </c>
      <c r="AY74" s="30">
        <v>3.3137060609339894E-2</v>
      </c>
      <c r="AZ74" s="30">
        <v>0.10892568594457096</v>
      </c>
      <c r="BA74" s="30">
        <v>-2.6034853591552703E-2</v>
      </c>
      <c r="BB74" s="30">
        <v>-3.3897659933790271E-2</v>
      </c>
      <c r="BC74" s="30">
        <v>-3.6100672583765201E-3</v>
      </c>
      <c r="BD74" s="30">
        <v>1.8279046867603722E-2</v>
      </c>
      <c r="BE74" s="30">
        <v>-5.3244130324901245E-2</v>
      </c>
      <c r="BF74" s="30">
        <v>-6.5649699164556555E-2</v>
      </c>
      <c r="BG74" s="30">
        <v>4.2069177441343057E-4</v>
      </c>
    </row>
    <row r="75" spans="2:59" ht="13.15" x14ac:dyDescent="0.4">
      <c r="B75" s="6" t="s">
        <v>3</v>
      </c>
      <c r="C75" s="31">
        <v>0.9158258645800218</v>
      </c>
      <c r="D75" s="51">
        <v>1</v>
      </c>
      <c r="E75" s="31">
        <v>0.38257767957335242</v>
      </c>
      <c r="F75" s="31">
        <v>5.8831298121276097E-2</v>
      </c>
      <c r="G75" s="31">
        <v>-0.1017898325834414</v>
      </c>
      <c r="H75" s="31">
        <v>7.5901180051039768E-2</v>
      </c>
      <c r="I75" s="31">
        <v>0.16914744659007791</v>
      </c>
      <c r="J75" s="31">
        <v>3.8604565777840827E-2</v>
      </c>
      <c r="K75" s="31">
        <v>1.8164331478826123E-2</v>
      </c>
      <c r="L75" s="31">
        <v>5.6992785337664033E-2</v>
      </c>
      <c r="M75" s="31">
        <v>-3.6204644364005861E-2</v>
      </c>
      <c r="N75" s="31">
        <v>5.3232403519821489E-2</v>
      </c>
      <c r="O75" s="31">
        <v>2.3358585911193226E-2</v>
      </c>
      <c r="P75" s="31">
        <v>-5.8471223677485987E-2</v>
      </c>
      <c r="Q75" s="31">
        <v>-6.4438568595167597E-2</v>
      </c>
      <c r="R75" s="31">
        <v>-3.204992061973392E-3</v>
      </c>
      <c r="S75" s="31">
        <v>-0.12519106275337855</v>
      </c>
      <c r="T75" s="31">
        <v>7.0452254028515442E-3</v>
      </c>
      <c r="U75" s="31">
        <v>-3.9963392515201715E-2</v>
      </c>
      <c r="V75" s="31">
        <v>-7.1858856668724394E-2</v>
      </c>
      <c r="W75" s="31">
        <v>-2.5412336516711792E-2</v>
      </c>
      <c r="X75" s="31">
        <v>2.2040760959298699E-2</v>
      </c>
      <c r="Y75" s="31">
        <v>4.38092376867645E-2</v>
      </c>
      <c r="Z75" s="31">
        <v>-7.9165401671036466E-3</v>
      </c>
      <c r="AA75" s="31">
        <v>7.5923082843965803E-2</v>
      </c>
      <c r="AB75" s="31">
        <v>-0.188186889206024</v>
      </c>
      <c r="AC75" s="31">
        <v>-5.3694838793897547E-2</v>
      </c>
      <c r="AD75" s="31">
        <v>8.7578607319702004E-2</v>
      </c>
      <c r="AE75" s="31">
        <v>-2.5163676160698298E-2</v>
      </c>
      <c r="AF75" s="31">
        <v>-6.5949438452062026E-3</v>
      </c>
      <c r="AG75" s="31">
        <v>0.11862096557458748</v>
      </c>
      <c r="AH75" s="31">
        <v>-0.13325962860709889</v>
      </c>
      <c r="AI75" s="31">
        <v>7.6395327859445611E-2</v>
      </c>
      <c r="AJ75" s="31">
        <v>6.9075598369076049E-2</v>
      </c>
      <c r="AK75" s="31">
        <v>1.9958614469919939E-2</v>
      </c>
      <c r="AL75" s="31">
        <v>-6.5422640385938646E-2</v>
      </c>
      <c r="AM75" s="31">
        <v>0.11270826960859162</v>
      </c>
      <c r="AN75" s="31">
        <v>-6.1046481924464574E-2</v>
      </c>
      <c r="AO75" s="31">
        <v>-0.10112421344603072</v>
      </c>
      <c r="AP75" s="31">
        <v>-3.6522427959877458E-2</v>
      </c>
      <c r="AQ75" s="31">
        <v>-4.9467167858610772E-2</v>
      </c>
      <c r="AR75" s="31">
        <v>-0.12601892247529797</v>
      </c>
      <c r="AS75" s="31">
        <v>5.4787983919238843E-2</v>
      </c>
      <c r="AT75" s="31">
        <v>-8.0620090037130207E-2</v>
      </c>
      <c r="AU75" s="31">
        <v>-6.0194219738585693E-2</v>
      </c>
      <c r="AV75" s="31">
        <v>-7.6338921478163848E-3</v>
      </c>
      <c r="AW75" s="31">
        <v>4.0382289082988576E-2</v>
      </c>
      <c r="AX75" s="31">
        <v>9.0804289258834298E-2</v>
      </c>
      <c r="AY75" s="31">
        <v>3.1155289151401751E-2</v>
      </c>
      <c r="AZ75" s="31">
        <v>0.10920281524148506</v>
      </c>
      <c r="BA75" s="31">
        <v>-1.7567615441923909E-2</v>
      </c>
      <c r="BB75" s="31">
        <v>-1.6420924891712284E-2</v>
      </c>
      <c r="BC75" s="31">
        <v>-1.795067071885191E-2</v>
      </c>
      <c r="BD75" s="31">
        <v>2.2750593422333015E-2</v>
      </c>
      <c r="BE75" s="31">
        <v>-3.7588237942786207E-2</v>
      </c>
      <c r="BF75" s="31">
        <v>-2.7369843365251646E-2</v>
      </c>
      <c r="BG75" s="31">
        <v>1.8063171266536251E-2</v>
      </c>
    </row>
    <row r="76" spans="2:59" ht="13.15" x14ac:dyDescent="0.4">
      <c r="B76" s="6" t="s">
        <v>4</v>
      </c>
      <c r="C76" s="31">
        <v>0.37917827273707233</v>
      </c>
      <c r="D76" s="31">
        <v>0.38257767957335242</v>
      </c>
      <c r="E76" s="51">
        <v>1</v>
      </c>
      <c r="F76" s="31">
        <v>3.8811913925559834E-2</v>
      </c>
      <c r="G76" s="31">
        <v>-7.9393554543459893E-2</v>
      </c>
      <c r="H76" s="31">
        <v>0.11140551106823569</v>
      </c>
      <c r="I76" s="31">
        <v>7.7163635556089072E-2</v>
      </c>
      <c r="J76" s="31">
        <v>2.3520659830502601E-3</v>
      </c>
      <c r="K76" s="31">
        <v>7.6828590508019226E-2</v>
      </c>
      <c r="L76" s="31">
        <v>7.9192139879664059E-2</v>
      </c>
      <c r="M76" s="31">
        <v>4.2791825994566837E-2</v>
      </c>
      <c r="N76" s="31">
        <v>-4.5101997213686726E-2</v>
      </c>
      <c r="O76" s="31">
        <v>7.7239868248597529E-3</v>
      </c>
      <c r="P76" s="31">
        <v>4.997835647961138E-2</v>
      </c>
      <c r="Q76" s="31">
        <v>-4.754466638402028E-2</v>
      </c>
      <c r="R76" s="31">
        <v>3.9305432086321479E-2</v>
      </c>
      <c r="S76" s="31">
        <v>-2.58870752640794E-2</v>
      </c>
      <c r="T76" s="31">
        <v>-3.3966235549073999E-2</v>
      </c>
      <c r="U76" s="31">
        <v>-2.3097820185339818E-2</v>
      </c>
      <c r="V76" s="31">
        <v>-5.6757244529653764E-2</v>
      </c>
      <c r="W76" s="31">
        <v>-2.7835081710789356E-2</v>
      </c>
      <c r="X76" s="31">
        <v>6.9849626362303532E-2</v>
      </c>
      <c r="Y76" s="31">
        <v>9.4160598326191128E-2</v>
      </c>
      <c r="Z76" s="31">
        <v>1.6988412318833478E-2</v>
      </c>
      <c r="AA76" s="31">
        <v>8.2765478671512654E-2</v>
      </c>
      <c r="AB76" s="31">
        <v>-6.1879077653182055E-2</v>
      </c>
      <c r="AC76" s="31">
        <v>-0.11147052486297214</v>
      </c>
      <c r="AD76" s="31">
        <v>-3.7808932429653462E-2</v>
      </c>
      <c r="AE76" s="31">
        <v>-5.9177747117315674E-2</v>
      </c>
      <c r="AF76" s="31">
        <v>-2.954694929719302E-2</v>
      </c>
      <c r="AG76" s="31">
        <v>6.9041336322674569E-3</v>
      </c>
      <c r="AH76" s="31">
        <v>-4.864665602388122E-2</v>
      </c>
      <c r="AI76" s="31">
        <v>1.7584151071600298E-2</v>
      </c>
      <c r="AJ76" s="31">
        <v>3.3970625589458597E-2</v>
      </c>
      <c r="AK76" s="31">
        <v>3.288082770721816E-2</v>
      </c>
      <c r="AL76" s="31">
        <v>-8.9340791007503681E-2</v>
      </c>
      <c r="AM76" s="31">
        <v>7.6613883126089438E-2</v>
      </c>
      <c r="AN76" s="31">
        <v>-6.4199828914376977E-2</v>
      </c>
      <c r="AO76" s="31">
        <v>-0.10693875859766427</v>
      </c>
      <c r="AP76" s="31">
        <v>-8.9816822684761436E-3</v>
      </c>
      <c r="AQ76" s="31">
        <v>-6.0160858974306446E-3</v>
      </c>
      <c r="AR76" s="31">
        <v>-5.3913154652333699E-2</v>
      </c>
      <c r="AS76" s="31">
        <v>5.5336296391506945E-2</v>
      </c>
      <c r="AT76" s="31">
        <v>-1.5178072407580274E-2</v>
      </c>
      <c r="AU76" s="31">
        <v>-0.10121925468848872</v>
      </c>
      <c r="AV76" s="31">
        <v>1.7995927593660293E-2</v>
      </c>
      <c r="AW76" s="31">
        <v>5.1108595139745132E-2</v>
      </c>
      <c r="AX76" s="31">
        <v>0.12106065648957655</v>
      </c>
      <c r="AY76" s="31">
        <v>0.18763704781285431</v>
      </c>
      <c r="AZ76" s="31">
        <v>0.17616135174281633</v>
      </c>
      <c r="BA76" s="31">
        <v>0.10796247217065512</v>
      </c>
      <c r="BB76" s="31">
        <v>0.1134714710596125</v>
      </c>
      <c r="BC76" s="31">
        <v>0.11452914879974795</v>
      </c>
      <c r="BD76" s="31">
        <v>0.13583627774922058</v>
      </c>
      <c r="BE76" s="31">
        <v>4.1952814053303367E-2</v>
      </c>
      <c r="BF76" s="31">
        <v>-2.2363852797378143E-2</v>
      </c>
      <c r="BG76" s="31">
        <v>0.127879326672456</v>
      </c>
    </row>
    <row r="77" spans="2:59" ht="13.15" x14ac:dyDescent="0.4">
      <c r="B77" s="6" t="s">
        <v>5</v>
      </c>
      <c r="C77" s="31">
        <v>4.1204099664005005E-2</v>
      </c>
      <c r="D77" s="31">
        <v>5.8831298121276097E-2</v>
      </c>
      <c r="E77" s="31">
        <v>3.8811913925559834E-2</v>
      </c>
      <c r="F77" s="51">
        <v>1</v>
      </c>
      <c r="G77" s="31">
        <v>-5.2333414842826206E-2</v>
      </c>
      <c r="H77" s="31">
        <v>-2.8513062902277689E-2</v>
      </c>
      <c r="I77" s="31">
        <v>0.13949224688613021</v>
      </c>
      <c r="J77" s="31">
        <v>-0.30065687504699812</v>
      </c>
      <c r="K77" s="31">
        <v>-0.2766581613517633</v>
      </c>
      <c r="L77" s="31">
        <v>-0.29403451646181245</v>
      </c>
      <c r="M77" s="31">
        <v>-0.14782116308901883</v>
      </c>
      <c r="N77" s="31">
        <v>0.23493231554996044</v>
      </c>
      <c r="O77" s="31">
        <v>-0.29410507052319462</v>
      </c>
      <c r="P77" s="31">
        <v>-0.30826126125225484</v>
      </c>
      <c r="Q77" s="31">
        <v>-0.27176912370852763</v>
      </c>
      <c r="R77" s="31">
        <v>-0.3035826748287821</v>
      </c>
      <c r="S77" s="31">
        <v>-0.24778547812562218</v>
      </c>
      <c r="T77" s="31">
        <v>0.16961506999685658</v>
      </c>
      <c r="U77" s="31">
        <v>-0.10690311940976473</v>
      </c>
      <c r="V77" s="31">
        <v>-0.23380367268041036</v>
      </c>
      <c r="W77" s="31">
        <v>-0.16158118731111179</v>
      </c>
      <c r="X77" s="31">
        <v>-0.2190180550495138</v>
      </c>
      <c r="Y77" s="31">
        <v>-0.11961368724952019</v>
      </c>
      <c r="Z77" s="31">
        <v>-0.15962154272575324</v>
      </c>
      <c r="AA77" s="31">
        <v>-0.10109719132369525</v>
      </c>
      <c r="AB77" s="31">
        <v>-0.16825795119367773</v>
      </c>
      <c r="AC77" s="31">
        <v>-9.8385334313198111E-2</v>
      </c>
      <c r="AD77" s="31">
        <v>-0.2054375570357273</v>
      </c>
      <c r="AE77" s="31">
        <v>-0.10179026017175692</v>
      </c>
      <c r="AF77" s="31">
        <v>-0.23505939868772013</v>
      </c>
      <c r="AG77" s="31">
        <v>-0.12217855906196931</v>
      </c>
      <c r="AH77" s="31">
        <v>-0.17802181335035583</v>
      </c>
      <c r="AI77" s="31">
        <v>2.0095931943999609E-2</v>
      </c>
      <c r="AJ77" s="31">
        <v>-6.9157276057424846E-2</v>
      </c>
      <c r="AK77" s="31">
        <v>-0.14773683226610607</v>
      </c>
      <c r="AL77" s="31">
        <v>-0.16754348499454289</v>
      </c>
      <c r="AM77" s="31">
        <v>-0.23997626275644046</v>
      </c>
      <c r="AN77" s="31">
        <v>-1.08959141223775E-2</v>
      </c>
      <c r="AO77" s="31">
        <v>-3.108981308754203E-2</v>
      </c>
      <c r="AP77" s="31">
        <v>-0.28345941939078179</v>
      </c>
      <c r="AQ77" s="31">
        <v>-7.700739120167524E-2</v>
      </c>
      <c r="AR77" s="31">
        <v>-1.2785332338474285E-2</v>
      </c>
      <c r="AS77" s="31">
        <v>-7.2046277585919485E-2</v>
      </c>
      <c r="AT77" s="31">
        <v>-0.18107769311795047</v>
      </c>
      <c r="AU77" s="31">
        <v>0.14903618766810819</v>
      </c>
      <c r="AV77" s="31">
        <v>-4.9949011093260762E-2</v>
      </c>
      <c r="AW77" s="31">
        <v>-0.13717548304500368</v>
      </c>
      <c r="AX77" s="31">
        <v>-7.1305837747268438E-2</v>
      </c>
      <c r="AY77" s="31">
        <v>-5.4032567346970949E-2</v>
      </c>
      <c r="AZ77" s="31">
        <v>-2.9983153392452378E-2</v>
      </c>
      <c r="BA77" s="31">
        <v>-0.14527090008299037</v>
      </c>
      <c r="BB77" s="31">
        <v>3.5504361102319575E-2</v>
      </c>
      <c r="BC77" s="31">
        <v>-4.1265793328338629E-2</v>
      </c>
      <c r="BD77" s="31">
        <v>0.25309907667450876</v>
      </c>
      <c r="BE77" s="31">
        <v>-0.36580766338840004</v>
      </c>
      <c r="BF77" s="31">
        <v>-0.27066820591832896</v>
      </c>
      <c r="BG77" s="31">
        <v>-8.2764072406543016E-2</v>
      </c>
    </row>
    <row r="78" spans="2:59" ht="13.15" x14ac:dyDescent="0.4">
      <c r="B78" s="6" t="s">
        <v>6</v>
      </c>
      <c r="C78" s="31">
        <v>-0.14383544392352174</v>
      </c>
      <c r="D78" s="31">
        <v>-0.1017898325834414</v>
      </c>
      <c r="E78" s="31">
        <v>-7.9393554543459893E-2</v>
      </c>
      <c r="F78" s="31">
        <v>-5.2333414842826206E-2</v>
      </c>
      <c r="G78" s="51">
        <v>1</v>
      </c>
      <c r="H78" s="31">
        <v>-4.8489241903729594E-2</v>
      </c>
      <c r="I78" s="31">
        <v>8.8677335818099345E-3</v>
      </c>
      <c r="J78" s="31">
        <v>0.11899266921647592</v>
      </c>
      <c r="K78" s="31">
        <v>0.11648691489992355</v>
      </c>
      <c r="L78" s="31">
        <v>0.13364281515961637</v>
      </c>
      <c r="M78" s="31">
        <v>6.0593168364424958E-2</v>
      </c>
      <c r="N78" s="31">
        <v>-0.1145621384314766</v>
      </c>
      <c r="O78" s="31">
        <v>0.18519551841496942</v>
      </c>
      <c r="P78" s="31">
        <v>7.6902294337833146E-2</v>
      </c>
      <c r="Q78" s="31">
        <v>8.5930640756691101E-2</v>
      </c>
      <c r="R78" s="31">
        <v>7.9756294128096414E-2</v>
      </c>
      <c r="S78" s="31">
        <v>3.4071527683749728E-2</v>
      </c>
      <c r="T78" s="31">
        <v>-4.6060347302310678E-2</v>
      </c>
      <c r="U78" s="31">
        <v>0.11521407224229543</v>
      </c>
      <c r="V78" s="31">
        <v>7.20165760789062E-2</v>
      </c>
      <c r="W78" s="31">
        <v>2.4797276691421132E-2</v>
      </c>
      <c r="X78" s="31">
        <v>3.100602018083223E-2</v>
      </c>
      <c r="Y78" s="31">
        <v>1.7534704211773899E-2</v>
      </c>
      <c r="Z78" s="31">
        <v>4.5499169257677122E-2</v>
      </c>
      <c r="AA78" s="31">
        <v>2.1957520228028738E-3</v>
      </c>
      <c r="AB78" s="31">
        <v>0.12010712297746791</v>
      </c>
      <c r="AC78" s="31">
        <v>8.9394993002685132E-3</v>
      </c>
      <c r="AD78" s="31">
        <v>5.2903014725734845E-2</v>
      </c>
      <c r="AE78" s="31">
        <v>-2.4170346199246538E-2</v>
      </c>
      <c r="AF78" s="31">
        <v>2.6804921914722217E-2</v>
      </c>
      <c r="AG78" s="31">
        <v>-2.4058101511081065E-2</v>
      </c>
      <c r="AH78" s="31">
        <v>5.0950585640356497E-2</v>
      </c>
      <c r="AI78" s="31">
        <v>0.11566016664042807</v>
      </c>
      <c r="AJ78" s="31">
        <v>-4.7817347011236064E-2</v>
      </c>
      <c r="AK78" s="31">
        <v>7.4394393760171387E-2</v>
      </c>
      <c r="AL78" s="31">
        <v>7.0959790593051006E-2</v>
      </c>
      <c r="AM78" s="31">
        <v>3.0969975237199378E-2</v>
      </c>
      <c r="AN78" s="31">
        <v>8.2840685001061912E-2</v>
      </c>
      <c r="AO78" s="31">
        <v>9.3136022778714217E-2</v>
      </c>
      <c r="AP78" s="31">
        <v>2.4394195843273434E-2</v>
      </c>
      <c r="AQ78" s="31">
        <v>6.7758267929720173E-2</v>
      </c>
      <c r="AR78" s="31">
        <v>0.10381815045985542</v>
      </c>
      <c r="AS78" s="31">
        <v>-2.9707383807883507E-2</v>
      </c>
      <c r="AT78" s="31">
        <v>8.5720379894168849E-2</v>
      </c>
      <c r="AU78" s="31">
        <v>6.9721518762196566E-2</v>
      </c>
      <c r="AV78" s="31">
        <v>4.6887573631608705E-2</v>
      </c>
      <c r="AW78" s="31">
        <v>1.1150309014946418E-2</v>
      </c>
      <c r="AX78" s="31">
        <v>-4.065542415710853E-3</v>
      </c>
      <c r="AY78" s="31">
        <v>4.001128132928624E-2</v>
      </c>
      <c r="AZ78" s="31">
        <v>2.2347373450427269E-2</v>
      </c>
      <c r="BA78" s="31">
        <v>2.1769450196488956E-2</v>
      </c>
      <c r="BB78" s="31">
        <v>-1.7144365903815507E-2</v>
      </c>
      <c r="BC78" s="31">
        <v>8.782643703385197E-2</v>
      </c>
      <c r="BD78" s="31">
        <v>2.2372497588903192E-2</v>
      </c>
      <c r="BE78" s="31">
        <v>0.13258733341206838</v>
      </c>
      <c r="BF78" s="31">
        <v>9.0420672075326738E-2</v>
      </c>
      <c r="BG78" s="31">
        <v>4.9626408314472174E-2</v>
      </c>
    </row>
    <row r="79" spans="2:59" ht="13.15" x14ac:dyDescent="0.4">
      <c r="B79" s="6" t="s">
        <v>7</v>
      </c>
      <c r="C79" s="31">
        <v>7.4830584541266051E-2</v>
      </c>
      <c r="D79" s="31">
        <v>7.5901180051039768E-2</v>
      </c>
      <c r="E79" s="31">
        <v>0.11140551106823569</v>
      </c>
      <c r="F79" s="31">
        <v>-2.8513062902277689E-2</v>
      </c>
      <c r="G79" s="31">
        <v>-4.8489241903729594E-2</v>
      </c>
      <c r="H79" s="51">
        <v>1</v>
      </c>
      <c r="I79" s="31">
        <v>8.5331604309726208E-2</v>
      </c>
      <c r="J79" s="31">
        <v>1.8746195441660098E-2</v>
      </c>
      <c r="K79" s="31">
        <v>-3.2239118463452218E-2</v>
      </c>
      <c r="L79" s="31">
        <v>4.5725936931623384E-2</v>
      </c>
      <c r="M79" s="31">
        <v>-5.04105578633448E-2</v>
      </c>
      <c r="N79" s="31">
        <v>-4.8644039747463036E-2</v>
      </c>
      <c r="O79" s="31">
        <v>4.7622746148308574E-2</v>
      </c>
      <c r="P79" s="31">
        <v>3.8080506958307128E-2</v>
      </c>
      <c r="Q79" s="31">
        <v>6.0398539737779547E-2</v>
      </c>
      <c r="R79" s="31">
        <v>7.1657749404236554E-2</v>
      </c>
      <c r="S79" s="31">
        <v>5.618808903888807E-2</v>
      </c>
      <c r="T79" s="31">
        <v>-7.1187886476585846E-2</v>
      </c>
      <c r="U79" s="31">
        <v>7.7920868485906139E-2</v>
      </c>
      <c r="V79" s="31">
        <v>5.4400088787011532E-2</v>
      </c>
      <c r="W79" s="31">
        <v>-5.9166842805688527E-2</v>
      </c>
      <c r="X79" s="31">
        <v>7.5245330991018738E-2</v>
      </c>
      <c r="Y79" s="31">
        <v>-2.4516354330834E-2</v>
      </c>
      <c r="Z79" s="31">
        <v>-1.4054988997163127E-2</v>
      </c>
      <c r="AA79" s="31">
        <v>3.6464703348753229E-2</v>
      </c>
      <c r="AB79" s="31">
        <v>-6.3600067648606984E-2</v>
      </c>
      <c r="AC79" s="31">
        <v>1.5881292337360877E-2</v>
      </c>
      <c r="AD79" s="31">
        <v>2.9697289441977283E-2</v>
      </c>
      <c r="AE79" s="31">
        <v>-0.10432543643849262</v>
      </c>
      <c r="AF79" s="31">
        <v>0.10660839949162203</v>
      </c>
      <c r="AG79" s="31">
        <v>-5.2366190564233042E-2</v>
      </c>
      <c r="AH79" s="31">
        <v>3.8239255838846971E-2</v>
      </c>
      <c r="AI79" s="31">
        <v>2.4174444899033452E-2</v>
      </c>
      <c r="AJ79" s="31">
        <v>8.1659655669374553E-2</v>
      </c>
      <c r="AK79" s="31">
        <v>5.415942171652486E-2</v>
      </c>
      <c r="AL79" s="31">
        <v>-2.522555680912681E-2</v>
      </c>
      <c r="AM79" s="31">
        <v>1.6012267856490823E-2</v>
      </c>
      <c r="AN79" s="31">
        <v>-4.0967530414594021E-2</v>
      </c>
      <c r="AO79" s="31">
        <v>-4.7074038483440141E-2</v>
      </c>
      <c r="AP79" s="31">
        <v>1.4657324863393377E-2</v>
      </c>
      <c r="AQ79" s="31">
        <v>-1.0847198433823712E-2</v>
      </c>
      <c r="AR79" s="31">
        <v>-5.6234663379195866E-2</v>
      </c>
      <c r="AS79" s="31">
        <v>7.2479385835075419E-2</v>
      </c>
      <c r="AT79" s="31">
        <v>-0.17275846594052754</v>
      </c>
      <c r="AU79" s="31">
        <v>-0.12161834687847715</v>
      </c>
      <c r="AV79" s="31">
        <v>-0.11122101864751337</v>
      </c>
      <c r="AW79" s="31">
        <v>-3.7033534832669454E-2</v>
      </c>
      <c r="AX79" s="31">
        <v>7.9572436458407017E-2</v>
      </c>
      <c r="AY79" s="31">
        <v>6.6487753517820783E-2</v>
      </c>
      <c r="AZ79" s="31">
        <v>9.6927831706809242E-2</v>
      </c>
      <c r="BA79" s="31">
        <v>0.10351604113656764</v>
      </c>
      <c r="BB79" s="31">
        <v>8.5725007265576414E-2</v>
      </c>
      <c r="BC79" s="31">
        <v>-2.7365329301207386E-2</v>
      </c>
      <c r="BD79" s="31">
        <v>-6.4116876919567981E-2</v>
      </c>
      <c r="BE79" s="31">
        <v>5.1908683557997298E-2</v>
      </c>
      <c r="BF79" s="31">
        <v>7.5433810181370223E-3</v>
      </c>
      <c r="BG79" s="31">
        <v>9.2845627168159795E-3</v>
      </c>
    </row>
    <row r="80" spans="2:59" ht="13.15" x14ac:dyDescent="0.4">
      <c r="B80" s="6" t="s">
        <v>8</v>
      </c>
      <c r="C80" s="31">
        <v>0.15835596343223166</v>
      </c>
      <c r="D80" s="31">
        <v>0.16914744659007791</v>
      </c>
      <c r="E80" s="31">
        <v>7.7163635556089072E-2</v>
      </c>
      <c r="F80" s="31">
        <v>0.13949224688613021</v>
      </c>
      <c r="G80" s="31">
        <v>8.8677335818099345E-3</v>
      </c>
      <c r="H80" s="31">
        <v>8.5331604309726208E-2</v>
      </c>
      <c r="I80" s="51">
        <v>1</v>
      </c>
      <c r="J80" s="31">
        <v>-4.8614147920441553E-2</v>
      </c>
      <c r="K80" s="31">
        <v>-0.15980656623408843</v>
      </c>
      <c r="L80" s="31">
        <v>-0.14814812614094039</v>
      </c>
      <c r="M80" s="31">
        <v>-0.17936247473397038</v>
      </c>
      <c r="N80" s="31">
        <v>0.13780158844354884</v>
      </c>
      <c r="O80" s="31">
        <v>-0.22955101972349523</v>
      </c>
      <c r="P80" s="31">
        <v>-0.16286662937869473</v>
      </c>
      <c r="Q80" s="31">
        <v>-0.17538568215587913</v>
      </c>
      <c r="R80" s="31">
        <v>-0.19541410277513277</v>
      </c>
      <c r="S80" s="31">
        <v>-0.2881717079218995</v>
      </c>
      <c r="T80" s="31">
        <v>0.16780596542407297</v>
      </c>
      <c r="U80" s="31">
        <v>-9.8273388180343577E-2</v>
      </c>
      <c r="V80" s="31">
        <v>-3.8326682325347222E-2</v>
      </c>
      <c r="W80" s="31">
        <v>-5.1153075080089899E-2</v>
      </c>
      <c r="X80" s="31">
        <v>3.3328306222186209E-2</v>
      </c>
      <c r="Y80" s="31">
        <v>-0.11128761095389757</v>
      </c>
      <c r="Z80" s="31">
        <v>1.2003820554195655E-2</v>
      </c>
      <c r="AA80" s="31">
        <v>-0.1468119838451897</v>
      </c>
      <c r="AB80" s="31">
        <v>-0.14449275738004175</v>
      </c>
      <c r="AC80" s="31">
        <v>7.7200141317965973E-2</v>
      </c>
      <c r="AD80" s="31">
        <v>5.4008062934685297E-2</v>
      </c>
      <c r="AE80" s="31">
        <v>-7.7837700467018697E-2</v>
      </c>
      <c r="AF80" s="31">
        <v>-0.17725850964626547</v>
      </c>
      <c r="AG80" s="31">
        <v>-9.0962635609475137E-2</v>
      </c>
      <c r="AH80" s="31">
        <v>-5.2748436180958556E-2</v>
      </c>
      <c r="AI80" s="31">
        <v>-8.5983363530087023E-2</v>
      </c>
      <c r="AJ80" s="31">
        <v>-9.0825158475900739E-2</v>
      </c>
      <c r="AK80" s="31">
        <v>-0.11400188561954083</v>
      </c>
      <c r="AL80" s="31">
        <v>-0.11122818442583929</v>
      </c>
      <c r="AM80" s="31">
        <v>-0.10634913260130964</v>
      </c>
      <c r="AN80" s="31">
        <v>-0.17064066387100182</v>
      </c>
      <c r="AO80" s="31">
        <v>-4.1182730978800439E-3</v>
      </c>
      <c r="AP80" s="31">
        <v>-0.1082746479764236</v>
      </c>
      <c r="AQ80" s="31">
        <v>-0.18966783764584449</v>
      </c>
      <c r="AR80" s="31">
        <v>-0.19139919603211222</v>
      </c>
      <c r="AS80" s="31">
        <v>-0.13910035542470817</v>
      </c>
      <c r="AT80" s="31">
        <v>-2.4098350033878897E-2</v>
      </c>
      <c r="AU80" s="31">
        <v>8.1598436695057869E-2</v>
      </c>
      <c r="AV80" s="31">
        <v>-9.8888584416047115E-2</v>
      </c>
      <c r="AW80" s="31">
        <v>-0.17677302863505293</v>
      </c>
      <c r="AX80" s="31">
        <v>-9.3658480771491567E-2</v>
      </c>
      <c r="AY80" s="31">
        <v>-9.5784071795229839E-2</v>
      </c>
      <c r="AZ80" s="31">
        <v>-8.5757152738967932E-2</v>
      </c>
      <c r="BA80" s="31">
        <v>-7.6249989237874044E-2</v>
      </c>
      <c r="BB80" s="31">
        <v>-9.8272289238087937E-2</v>
      </c>
      <c r="BC80" s="31">
        <v>-6.6306300850321798E-2</v>
      </c>
      <c r="BD80" s="31">
        <v>1.9112445887202009E-2</v>
      </c>
      <c r="BE80" s="31">
        <v>-0.26607049688575568</v>
      </c>
      <c r="BF80" s="31">
        <v>-0.1815949302060067</v>
      </c>
      <c r="BG80" s="31">
        <v>-0.11779103563508179</v>
      </c>
    </row>
    <row r="81" spans="2:59" ht="13.15" x14ac:dyDescent="0.4">
      <c r="B81" s="6" t="s">
        <v>9</v>
      </c>
      <c r="C81" s="31">
        <v>7.0384767796482964E-2</v>
      </c>
      <c r="D81" s="31">
        <v>3.8604565777840827E-2</v>
      </c>
      <c r="E81" s="31">
        <v>2.3520659830502601E-3</v>
      </c>
      <c r="F81" s="31">
        <v>-0.30065687504699812</v>
      </c>
      <c r="G81" s="31">
        <v>0.11899266921647592</v>
      </c>
      <c r="H81" s="31">
        <v>1.8746195441660098E-2</v>
      </c>
      <c r="I81" s="31">
        <v>-4.8614147920441553E-2</v>
      </c>
      <c r="J81" s="51">
        <v>1</v>
      </c>
      <c r="K81" s="31">
        <v>0.40401274063242948</v>
      </c>
      <c r="L81" s="31">
        <v>0.28896740458452747</v>
      </c>
      <c r="M81" s="31">
        <v>0.13855923091256084</v>
      </c>
      <c r="N81" s="31">
        <v>-0.18429908674665035</v>
      </c>
      <c r="O81" s="31">
        <v>0.39689773985945803</v>
      </c>
      <c r="P81" s="31">
        <v>0.21876757722751108</v>
      </c>
      <c r="Q81" s="31">
        <v>0.23099337267289424</v>
      </c>
      <c r="R81" s="31">
        <v>0.23502446233696353</v>
      </c>
      <c r="S81" s="31">
        <v>0.33129083717925273</v>
      </c>
      <c r="T81" s="31">
        <v>-8.6963255715104312E-2</v>
      </c>
      <c r="U81" s="31">
        <v>5.0947385560121169E-2</v>
      </c>
      <c r="V81" s="31">
        <v>0.27877313227818962</v>
      </c>
      <c r="W81" s="31">
        <v>0.36673951285329859</v>
      </c>
      <c r="X81" s="31">
        <v>0.16437815418940729</v>
      </c>
      <c r="Y81" s="31">
        <v>0.35641119164315643</v>
      </c>
      <c r="Z81" s="31">
        <v>0.31366272566964176</v>
      </c>
      <c r="AA81" s="31">
        <v>0.2949399501022939</v>
      </c>
      <c r="AB81" s="31">
        <v>0.17270238137848407</v>
      </c>
      <c r="AC81" s="31">
        <v>6.9292986560491848E-2</v>
      </c>
      <c r="AD81" s="31">
        <v>0.13394292350455742</v>
      </c>
      <c r="AE81" s="31">
        <v>0.17144668692614959</v>
      </c>
      <c r="AF81" s="31">
        <v>0.31846833410118958</v>
      </c>
      <c r="AG81" s="31">
        <v>6.9291340530790071E-2</v>
      </c>
      <c r="AH81" s="31">
        <v>0.15288580591912257</v>
      </c>
      <c r="AI81" s="31">
        <v>0.30723390710621296</v>
      </c>
      <c r="AJ81" s="31">
        <v>0.2768588019872959</v>
      </c>
      <c r="AK81" s="31">
        <v>0.27683475096850368</v>
      </c>
      <c r="AL81" s="31">
        <v>0.25059579745618638</v>
      </c>
      <c r="AM81" s="31">
        <v>0.34189548307671203</v>
      </c>
      <c r="AN81" s="31">
        <v>0.31427645879812</v>
      </c>
      <c r="AO81" s="31">
        <v>0.17414128184724015</v>
      </c>
      <c r="AP81" s="31">
        <v>0.19495207428514483</v>
      </c>
      <c r="AQ81" s="31">
        <v>0.34533304416697314</v>
      </c>
      <c r="AR81" s="31">
        <v>0.14300534549947869</v>
      </c>
      <c r="AS81" s="31">
        <v>0.11404724749170446</v>
      </c>
      <c r="AT81" s="31">
        <v>0.27277797724330544</v>
      </c>
      <c r="AU81" s="31">
        <v>8.8399122823095255E-2</v>
      </c>
      <c r="AV81" s="31">
        <v>0.19496404544196566</v>
      </c>
      <c r="AW81" s="31">
        <v>0.22292848323310255</v>
      </c>
      <c r="AX81" s="31">
        <v>0.16904648086307925</v>
      </c>
      <c r="AY81" s="31">
        <v>7.7470649319762511E-2</v>
      </c>
      <c r="AZ81" s="31">
        <v>0.11199113328962236</v>
      </c>
      <c r="BA81" s="31">
        <v>0.17038326037086746</v>
      </c>
      <c r="BB81" s="31">
        <v>4.5268701797324111E-2</v>
      </c>
      <c r="BC81" s="31">
        <v>0.14221891053918329</v>
      </c>
      <c r="BD81" s="31">
        <v>9.6348215754065519E-2</v>
      </c>
      <c r="BE81" s="31">
        <v>0.36021457116179767</v>
      </c>
      <c r="BF81" s="31">
        <v>0.48581634108545724</v>
      </c>
      <c r="BG81" s="31">
        <v>0.22288761558555303</v>
      </c>
    </row>
    <row r="82" spans="2:59" ht="13.15" x14ac:dyDescent="0.4">
      <c r="B82" s="6" t="s">
        <v>10</v>
      </c>
      <c r="C82" s="31">
        <v>2.4533573342479954E-2</v>
      </c>
      <c r="D82" s="31">
        <v>1.8164331478826123E-2</v>
      </c>
      <c r="E82" s="31">
        <v>7.6828590508019226E-2</v>
      </c>
      <c r="F82" s="31">
        <v>-0.2766581613517633</v>
      </c>
      <c r="G82" s="31">
        <v>0.11648691489992355</v>
      </c>
      <c r="H82" s="31">
        <v>-3.2239118463452218E-2</v>
      </c>
      <c r="I82" s="31">
        <v>-0.15980656623408843</v>
      </c>
      <c r="J82" s="31">
        <v>0.40401274063242948</v>
      </c>
      <c r="K82" s="51">
        <v>1</v>
      </c>
      <c r="L82" s="31">
        <v>0.65627533995992904</v>
      </c>
      <c r="M82" s="31">
        <v>0.33213814427590538</v>
      </c>
      <c r="N82" s="31">
        <v>-0.47612294415151574</v>
      </c>
      <c r="O82" s="31">
        <v>0.5526090980135131</v>
      </c>
      <c r="P82" s="31">
        <v>0.39899929407276002</v>
      </c>
      <c r="Q82" s="31">
        <v>0.37195568107452409</v>
      </c>
      <c r="R82" s="31">
        <v>0.46928881348637586</v>
      </c>
      <c r="S82" s="31">
        <v>0.45960269473537574</v>
      </c>
      <c r="T82" s="31">
        <v>-0.171480857416452</v>
      </c>
      <c r="U82" s="31">
        <v>0.12062308621867793</v>
      </c>
      <c r="V82" s="31">
        <v>0.28187209068382646</v>
      </c>
      <c r="W82" s="31">
        <v>0.39481876538706606</v>
      </c>
      <c r="X82" s="31">
        <v>0.12610669088896934</v>
      </c>
      <c r="Y82" s="31">
        <v>0.29125860596736791</v>
      </c>
      <c r="Z82" s="31">
        <v>0.23984690907247369</v>
      </c>
      <c r="AA82" s="31">
        <v>0.3392065650552093</v>
      </c>
      <c r="AB82" s="31">
        <v>0.20966210749427902</v>
      </c>
      <c r="AC82" s="31">
        <v>4.3089052899875857E-2</v>
      </c>
      <c r="AD82" s="31">
        <v>0.13275983860058652</v>
      </c>
      <c r="AE82" s="31">
        <v>0.20388590074880386</v>
      </c>
      <c r="AF82" s="31">
        <v>0.26694707980702281</v>
      </c>
      <c r="AG82" s="31">
        <v>0.12637702674006554</v>
      </c>
      <c r="AH82" s="31">
        <v>0.13247663644382807</v>
      </c>
      <c r="AI82" s="31">
        <v>0.20900171640265372</v>
      </c>
      <c r="AJ82" s="31">
        <v>0.17371682833573282</v>
      </c>
      <c r="AK82" s="31">
        <v>0.28061808562731672</v>
      </c>
      <c r="AL82" s="31">
        <v>0.28009313976071681</v>
      </c>
      <c r="AM82" s="31">
        <v>0.415171286783381</v>
      </c>
      <c r="AN82" s="31">
        <v>0.24271521843239938</v>
      </c>
      <c r="AO82" s="31">
        <v>7.5874691642896092E-2</v>
      </c>
      <c r="AP82" s="31">
        <v>0.21102106666787901</v>
      </c>
      <c r="AQ82" s="31">
        <v>0.21747703836513863</v>
      </c>
      <c r="AR82" s="31">
        <v>6.7861533973119115E-2</v>
      </c>
      <c r="AS82" s="31">
        <v>0.16976064063042837</v>
      </c>
      <c r="AT82" s="31">
        <v>0.2372905008899813</v>
      </c>
      <c r="AU82" s="31">
        <v>-6.1226863787509155E-2</v>
      </c>
      <c r="AV82" s="31">
        <v>0.16786524573542036</v>
      </c>
      <c r="AW82" s="31">
        <v>0.26656623711228639</v>
      </c>
      <c r="AX82" s="31">
        <v>0.2734246987156787</v>
      </c>
      <c r="AY82" s="31">
        <v>0.23442383855358595</v>
      </c>
      <c r="AZ82" s="31">
        <v>0.2339997555605936</v>
      </c>
      <c r="BA82" s="31">
        <v>0.27321974140106997</v>
      </c>
      <c r="BB82" s="31">
        <v>9.9183718759496803E-2</v>
      </c>
      <c r="BC82" s="31">
        <v>0.17988990681371075</v>
      </c>
      <c r="BD82" s="31">
        <v>5.6361364687947816E-3</v>
      </c>
      <c r="BE82" s="31">
        <v>0.69301837169654801</v>
      </c>
      <c r="BF82" s="31">
        <v>0.44289825205731637</v>
      </c>
      <c r="BG82" s="31">
        <v>0.29766785023286013</v>
      </c>
    </row>
    <row r="83" spans="2:59" ht="13.15" x14ac:dyDescent="0.4">
      <c r="B83" s="6" t="s">
        <v>11</v>
      </c>
      <c r="C83" s="31">
        <v>4.7837191953425159E-2</v>
      </c>
      <c r="D83" s="31">
        <v>5.6992785337664033E-2</v>
      </c>
      <c r="E83" s="31">
        <v>7.9192139879664059E-2</v>
      </c>
      <c r="F83" s="31">
        <v>-0.29403451646181245</v>
      </c>
      <c r="G83" s="31">
        <v>0.13364281515961637</v>
      </c>
      <c r="H83" s="31">
        <v>4.5725936931623384E-2</v>
      </c>
      <c r="I83" s="31">
        <v>-0.14814812614094039</v>
      </c>
      <c r="J83" s="31">
        <v>0.28896740458452747</v>
      </c>
      <c r="K83" s="31">
        <v>0.65627533995992904</v>
      </c>
      <c r="L83" s="51">
        <v>1</v>
      </c>
      <c r="M83" s="31">
        <v>0.43203572789812822</v>
      </c>
      <c r="N83" s="31">
        <v>-0.44187734138387902</v>
      </c>
      <c r="O83" s="31">
        <v>0.5511306925662649</v>
      </c>
      <c r="P83" s="31">
        <v>0.46463643371287383</v>
      </c>
      <c r="Q83" s="31">
        <v>0.49126153358622687</v>
      </c>
      <c r="R83" s="31">
        <v>0.49352683151019244</v>
      </c>
      <c r="S83" s="31">
        <v>0.45399318082620371</v>
      </c>
      <c r="T83" s="31">
        <v>-0.19696220048830529</v>
      </c>
      <c r="U83" s="31">
        <v>6.7618511244781007E-2</v>
      </c>
      <c r="V83" s="31">
        <v>0.25871790439159681</v>
      </c>
      <c r="W83" s="31">
        <v>0.28349220604903208</v>
      </c>
      <c r="X83" s="31">
        <v>0.14974390782536487</v>
      </c>
      <c r="Y83" s="31">
        <v>0.21146531930394513</v>
      </c>
      <c r="Z83" s="31">
        <v>0.13963244315239454</v>
      </c>
      <c r="AA83" s="31">
        <v>0.31037686230301176</v>
      </c>
      <c r="AB83" s="31">
        <v>0.19856509971123856</v>
      </c>
      <c r="AC83" s="31">
        <v>7.2400543323066224E-2</v>
      </c>
      <c r="AD83" s="31">
        <v>0.12348403579879028</v>
      </c>
      <c r="AE83" s="31">
        <v>0.15751305271119431</v>
      </c>
      <c r="AF83" s="31">
        <v>0.34428479938838524</v>
      </c>
      <c r="AG83" s="31">
        <v>0.20899644233482095</v>
      </c>
      <c r="AH83" s="31">
        <v>0.19024995407429537</v>
      </c>
      <c r="AI83" s="31">
        <v>9.1935603451958878E-2</v>
      </c>
      <c r="AJ83" s="31">
        <v>0.14688250108105561</v>
      </c>
      <c r="AK83" s="31">
        <v>0.32164894159419272</v>
      </c>
      <c r="AL83" s="31">
        <v>0.24404682406533626</v>
      </c>
      <c r="AM83" s="31">
        <v>0.36411938192399362</v>
      </c>
      <c r="AN83" s="31">
        <v>0.18116140259623495</v>
      </c>
      <c r="AO83" s="31">
        <v>9.1868995676799764E-2</v>
      </c>
      <c r="AP83" s="31">
        <v>0.20824806893311032</v>
      </c>
      <c r="AQ83" s="31">
        <v>0.15635587122852818</v>
      </c>
      <c r="AR83" s="31">
        <v>1.9831668110275733E-2</v>
      </c>
      <c r="AS83" s="31">
        <v>0.15352736615712947</v>
      </c>
      <c r="AT83" s="31">
        <v>0.17631802121383927</v>
      </c>
      <c r="AU83" s="31">
        <v>-9.5738413236444497E-2</v>
      </c>
      <c r="AV83" s="31">
        <v>0.13670092020931526</v>
      </c>
      <c r="AW83" s="31">
        <v>0.18725863410583005</v>
      </c>
      <c r="AX83" s="31">
        <v>0.19215027597953852</v>
      </c>
      <c r="AY83" s="31">
        <v>0.11766146097919786</v>
      </c>
      <c r="AZ83" s="31">
        <v>0.13876191195931983</v>
      </c>
      <c r="BA83" s="31">
        <v>0.213698076789445</v>
      </c>
      <c r="BB83" s="31">
        <v>7.0746587161137645E-2</v>
      </c>
      <c r="BC83" s="31">
        <v>0.15066175931405584</v>
      </c>
      <c r="BD83" s="31">
        <v>-0.11528288205164469</v>
      </c>
      <c r="BE83" s="31">
        <v>0.74014447354606394</v>
      </c>
      <c r="BF83" s="31">
        <v>0.39563951757003241</v>
      </c>
      <c r="BG83" s="31">
        <v>0.19977780677525228</v>
      </c>
    </row>
    <row r="84" spans="2:59" ht="13.15" x14ac:dyDescent="0.4">
      <c r="B84" s="6" t="s">
        <v>12</v>
      </c>
      <c r="C84" s="31">
        <v>-4.4189293494293479E-2</v>
      </c>
      <c r="D84" s="31">
        <v>-3.6204644364005861E-2</v>
      </c>
      <c r="E84" s="31">
        <v>4.2791825994566837E-2</v>
      </c>
      <c r="F84" s="31">
        <v>-0.14782116308901883</v>
      </c>
      <c r="G84" s="31">
        <v>6.0593168364424958E-2</v>
      </c>
      <c r="H84" s="31">
        <v>-5.04105578633448E-2</v>
      </c>
      <c r="I84" s="31">
        <v>-0.17936247473397038</v>
      </c>
      <c r="J84" s="31">
        <v>0.13855923091256084</v>
      </c>
      <c r="K84" s="31">
        <v>0.33213814427590538</v>
      </c>
      <c r="L84" s="31">
        <v>0.43203572789812822</v>
      </c>
      <c r="M84" s="51">
        <v>1</v>
      </c>
      <c r="N84" s="31">
        <v>-0.25379540458772909</v>
      </c>
      <c r="O84" s="31">
        <v>0.30934537013161939</v>
      </c>
      <c r="P84" s="31">
        <v>0.53805241616437138</v>
      </c>
      <c r="Q84" s="31">
        <v>0.50406738137568063</v>
      </c>
      <c r="R84" s="31">
        <v>0.51234519287262026</v>
      </c>
      <c r="S84" s="31">
        <v>0.40323150257780122</v>
      </c>
      <c r="T84" s="31">
        <v>-0.34919184802915215</v>
      </c>
      <c r="U84" s="31">
        <v>9.7204211620635972E-2</v>
      </c>
      <c r="V84" s="31">
        <v>0.11681948439458005</v>
      </c>
      <c r="W84" s="31">
        <v>0.207676539199185</v>
      </c>
      <c r="X84" s="31">
        <v>0.13952713881262338</v>
      </c>
      <c r="Y84" s="31">
        <v>0.22808354534510344</v>
      </c>
      <c r="Z84" s="31">
        <v>0.1587512640846736</v>
      </c>
      <c r="AA84" s="31">
        <v>0.36637801212870208</v>
      </c>
      <c r="AB84" s="31">
        <v>0.25796963850295157</v>
      </c>
      <c r="AC84" s="31">
        <v>7.2118957649444813E-3</v>
      </c>
      <c r="AD84" s="31">
        <v>5.3263453258634914E-2</v>
      </c>
      <c r="AE84" s="31">
        <v>0.18390521835124554</v>
      </c>
      <c r="AF84" s="31">
        <v>0.2460107501428889</v>
      </c>
      <c r="AG84" s="31">
        <v>0.12741645911496527</v>
      </c>
      <c r="AH84" s="31">
        <v>0.25737280885993269</v>
      </c>
      <c r="AI84" s="31">
        <v>8.7626030348409878E-2</v>
      </c>
      <c r="AJ84" s="31">
        <v>6.0998348629658784E-2</v>
      </c>
      <c r="AK84" s="31">
        <v>0.22062923165018516</v>
      </c>
      <c r="AL84" s="31">
        <v>0.13247224569943872</v>
      </c>
      <c r="AM84" s="31">
        <v>0.17690628319918605</v>
      </c>
      <c r="AN84" s="31">
        <v>0.15217551001915355</v>
      </c>
      <c r="AO84" s="31">
        <v>-5.819376070909614E-2</v>
      </c>
      <c r="AP84" s="31">
        <v>0.19941211189095723</v>
      </c>
      <c r="AQ84" s="31">
        <v>0.2156013757778123</v>
      </c>
      <c r="AR84" s="31">
        <v>5.4505931254629818E-2</v>
      </c>
      <c r="AS84" s="31">
        <v>0.20251207240525954</v>
      </c>
      <c r="AT84" s="31">
        <v>9.3389563686068822E-2</v>
      </c>
      <c r="AU84" s="31">
        <v>-6.664804659311295E-2</v>
      </c>
      <c r="AV84" s="31">
        <v>9.9676903716562669E-4</v>
      </c>
      <c r="AW84" s="31">
        <v>-2.0255004365581351E-3</v>
      </c>
      <c r="AX84" s="31">
        <v>8.8083206336947426E-2</v>
      </c>
      <c r="AY84" s="31">
        <v>8.8641039413843659E-2</v>
      </c>
      <c r="AZ84" s="31">
        <v>8.0588528330659492E-2</v>
      </c>
      <c r="BA84" s="31">
        <v>0.1648363653624407</v>
      </c>
      <c r="BB84" s="31">
        <v>0.12510518040428278</v>
      </c>
      <c r="BC84" s="31">
        <v>0.17520680803766978</v>
      </c>
      <c r="BD84" s="31">
        <v>-4.0072350389838876E-2</v>
      </c>
      <c r="BE84" s="31">
        <v>0.6692995374611721</v>
      </c>
      <c r="BF84" s="31">
        <v>0.32787988783175537</v>
      </c>
      <c r="BG84" s="31">
        <v>0.11460484921161092</v>
      </c>
    </row>
    <row r="85" spans="2:59" ht="13.15" x14ac:dyDescent="0.4">
      <c r="B85" s="6" t="s">
        <v>13</v>
      </c>
      <c r="C85" s="31">
        <v>6.0424224292734384E-2</v>
      </c>
      <c r="D85" s="31">
        <v>5.3232403519821489E-2</v>
      </c>
      <c r="E85" s="31">
        <v>-4.5101997213686726E-2</v>
      </c>
      <c r="F85" s="31">
        <v>0.23493231554996044</v>
      </c>
      <c r="G85" s="31">
        <v>-0.1145621384314766</v>
      </c>
      <c r="H85" s="31">
        <v>-4.8644039747463036E-2</v>
      </c>
      <c r="I85" s="31">
        <v>0.13780158844354884</v>
      </c>
      <c r="J85" s="31">
        <v>-0.18429908674665035</v>
      </c>
      <c r="K85" s="31">
        <v>-0.47612294415151574</v>
      </c>
      <c r="L85" s="31">
        <v>-0.44187734138387902</v>
      </c>
      <c r="M85" s="31">
        <v>-0.25379540458772909</v>
      </c>
      <c r="N85" s="51">
        <v>1</v>
      </c>
      <c r="O85" s="31">
        <v>-0.42865354908836456</v>
      </c>
      <c r="P85" s="31">
        <v>-0.37014775701493285</v>
      </c>
      <c r="Q85" s="31">
        <v>-0.36988804721142593</v>
      </c>
      <c r="R85" s="31">
        <v>-0.42367587553759078</v>
      </c>
      <c r="S85" s="31">
        <v>-0.43001946382410378</v>
      </c>
      <c r="T85" s="31">
        <v>0.25346309661656607</v>
      </c>
      <c r="U85" s="31">
        <v>-3.5995470383611498E-2</v>
      </c>
      <c r="V85" s="31">
        <v>-0.17463456465115307</v>
      </c>
      <c r="W85" s="31">
        <v>-0.2760412534511919</v>
      </c>
      <c r="X85" s="31">
        <v>-8.3630581729044112E-2</v>
      </c>
      <c r="Y85" s="31">
        <v>-0.20652314529834376</v>
      </c>
      <c r="Z85" s="31">
        <v>-0.11845192366710722</v>
      </c>
      <c r="AA85" s="31">
        <v>-0.22346725580660209</v>
      </c>
      <c r="AB85" s="31">
        <v>-0.22617585237711998</v>
      </c>
      <c r="AC85" s="31">
        <v>-9.4125333111195562E-3</v>
      </c>
      <c r="AD85" s="31">
        <v>-8.7903588506987831E-2</v>
      </c>
      <c r="AE85" s="31">
        <v>-0.2056439759066146</v>
      </c>
      <c r="AF85" s="31">
        <v>-0.25124464290451759</v>
      </c>
      <c r="AG85" s="31">
        <v>-5.3079515734953481E-2</v>
      </c>
      <c r="AH85" s="31">
        <v>-8.1739426319713218E-2</v>
      </c>
      <c r="AI85" s="31">
        <v>-7.4987143693847083E-2</v>
      </c>
      <c r="AJ85" s="31">
        <v>-0.11992717318431603</v>
      </c>
      <c r="AK85" s="31">
        <v>-0.16599001943450864</v>
      </c>
      <c r="AL85" s="31">
        <v>-0.1793263944858226</v>
      </c>
      <c r="AM85" s="31">
        <v>-0.29985840775795314</v>
      </c>
      <c r="AN85" s="31">
        <v>-0.19402853555963306</v>
      </c>
      <c r="AO85" s="31">
        <v>-0.113763641264623</v>
      </c>
      <c r="AP85" s="31">
        <v>-0.11340190076716247</v>
      </c>
      <c r="AQ85" s="31">
        <v>-0.30916301786711126</v>
      </c>
      <c r="AR85" s="31">
        <v>-0.21695943117535521</v>
      </c>
      <c r="AS85" s="31">
        <v>-0.14470601425898544</v>
      </c>
      <c r="AT85" s="31">
        <v>-0.13152831552092695</v>
      </c>
      <c r="AU85" s="31">
        <v>0.18774543620828196</v>
      </c>
      <c r="AV85" s="31">
        <v>-0.1059563000179656</v>
      </c>
      <c r="AW85" s="31">
        <v>-0.17239124420711854</v>
      </c>
      <c r="AX85" s="31">
        <v>-0.20864100401598012</v>
      </c>
      <c r="AY85" s="31">
        <v>-0.18405233802838605</v>
      </c>
      <c r="AZ85" s="31">
        <v>-0.11035008165258253</v>
      </c>
      <c r="BA85" s="31">
        <v>-0.17934843123775027</v>
      </c>
      <c r="BB85" s="31">
        <v>-8.0173785350684548E-2</v>
      </c>
      <c r="BC85" s="31">
        <v>-0.16376341120618249</v>
      </c>
      <c r="BD85" s="31">
        <v>0.13362729905636234</v>
      </c>
      <c r="BE85" s="31">
        <v>-0.63197167260400255</v>
      </c>
      <c r="BF85" s="31">
        <v>-0.34278998563934809</v>
      </c>
      <c r="BG85" s="31">
        <v>-0.18182023838644204</v>
      </c>
    </row>
    <row r="86" spans="2:59" ht="13.15" x14ac:dyDescent="0.4">
      <c r="B86" s="6" t="s">
        <v>14</v>
      </c>
      <c r="C86" s="31">
        <v>1.6365023684898023E-2</v>
      </c>
      <c r="D86" s="31">
        <v>2.3358585911193226E-2</v>
      </c>
      <c r="E86" s="31">
        <v>7.7239868248597529E-3</v>
      </c>
      <c r="F86" s="31">
        <v>-0.29410507052319462</v>
      </c>
      <c r="G86" s="31">
        <v>0.18519551841496942</v>
      </c>
      <c r="H86" s="31">
        <v>4.7622746148308574E-2</v>
      </c>
      <c r="I86" s="31">
        <v>-0.22955101972349523</v>
      </c>
      <c r="J86" s="31">
        <v>0.39689773985945803</v>
      </c>
      <c r="K86" s="31">
        <v>0.5526090980135131</v>
      </c>
      <c r="L86" s="31">
        <v>0.5511306925662649</v>
      </c>
      <c r="M86" s="31">
        <v>0.30934537013161939</v>
      </c>
      <c r="N86" s="31">
        <v>-0.42865354908836456</v>
      </c>
      <c r="O86" s="51">
        <v>1</v>
      </c>
      <c r="P86" s="31">
        <v>0.35717510362615207</v>
      </c>
      <c r="Q86" s="31">
        <v>0.40196722399675333</v>
      </c>
      <c r="R86" s="31">
        <v>0.44759843423854195</v>
      </c>
      <c r="S86" s="31">
        <v>0.4530061902355822</v>
      </c>
      <c r="T86" s="31">
        <v>-0.22031889787080303</v>
      </c>
      <c r="U86" s="31">
        <v>4.9140425868730887E-2</v>
      </c>
      <c r="V86" s="31">
        <v>0.22452745306352417</v>
      </c>
      <c r="W86" s="31">
        <v>0.31668275030238524</v>
      </c>
      <c r="X86" s="31">
        <v>0.1009221273290566</v>
      </c>
      <c r="Y86" s="31">
        <v>0.26363777265481919</v>
      </c>
      <c r="Z86" s="31">
        <v>0.19944192577870734</v>
      </c>
      <c r="AA86" s="31">
        <v>0.24303427180892867</v>
      </c>
      <c r="AB86" s="31">
        <v>0.19162724907373435</v>
      </c>
      <c r="AC86" s="31">
        <v>0.10991660049996911</v>
      </c>
      <c r="AD86" s="31">
        <v>0.15693381977817097</v>
      </c>
      <c r="AE86" s="31">
        <v>0.19404184057289578</v>
      </c>
      <c r="AF86" s="31">
        <v>0.34315877486011004</v>
      </c>
      <c r="AG86" s="31">
        <v>0.12884702796192282</v>
      </c>
      <c r="AH86" s="31">
        <v>0.11581653147409184</v>
      </c>
      <c r="AI86" s="31">
        <v>0.1875701311936592</v>
      </c>
      <c r="AJ86" s="31">
        <v>0.19584109154102969</v>
      </c>
      <c r="AK86" s="31">
        <v>0.22477797858548523</v>
      </c>
      <c r="AL86" s="31">
        <v>0.2919727780302484</v>
      </c>
      <c r="AM86" s="31">
        <v>0.3548730872582242</v>
      </c>
      <c r="AN86" s="31">
        <v>0.21463907839858082</v>
      </c>
      <c r="AO86" s="31">
        <v>0.10786366481608234</v>
      </c>
      <c r="AP86" s="31">
        <v>0.20125623582090543</v>
      </c>
      <c r="AQ86" s="31">
        <v>0.26798751332642146</v>
      </c>
      <c r="AR86" s="31">
        <v>0.14461107574401075</v>
      </c>
      <c r="AS86" s="31">
        <v>0.18440961391189992</v>
      </c>
      <c r="AT86" s="31">
        <v>0.22363128539427179</v>
      </c>
      <c r="AU86" s="31">
        <v>-4.4226156010329226E-2</v>
      </c>
      <c r="AV86" s="31">
        <v>0.17897677635547474</v>
      </c>
      <c r="AW86" s="31">
        <v>0.22776783855999513</v>
      </c>
      <c r="AX86" s="31">
        <v>0.30034076285907169</v>
      </c>
      <c r="AY86" s="31">
        <v>0.22314024463791843</v>
      </c>
      <c r="AZ86" s="31">
        <v>0.19001634974847148</v>
      </c>
      <c r="BA86" s="31">
        <v>0.29715824515109984</v>
      </c>
      <c r="BB86" s="31">
        <v>0.13990846560458131</v>
      </c>
      <c r="BC86" s="31">
        <v>0.10755059233899267</v>
      </c>
      <c r="BD86" s="31">
        <v>-3.7884476994328335E-2</v>
      </c>
      <c r="BE86" s="31">
        <v>0.67651045518612207</v>
      </c>
      <c r="BF86" s="31">
        <v>0.42755689292871613</v>
      </c>
      <c r="BG86" s="31">
        <v>0.29121280521547427</v>
      </c>
    </row>
    <row r="87" spans="2:59" ht="13.15" x14ac:dyDescent="0.4">
      <c r="B87" s="6" t="s">
        <v>15</v>
      </c>
      <c r="C87" s="31">
        <v>-5.0982206153430326E-2</v>
      </c>
      <c r="D87" s="31">
        <v>-5.8471223677485987E-2</v>
      </c>
      <c r="E87" s="31">
        <v>4.997835647961138E-2</v>
      </c>
      <c r="F87" s="31">
        <v>-0.30826126125225484</v>
      </c>
      <c r="G87" s="31">
        <v>7.6902294337833146E-2</v>
      </c>
      <c r="H87" s="31">
        <v>3.8080506958307128E-2</v>
      </c>
      <c r="I87" s="31">
        <v>-0.16286662937869473</v>
      </c>
      <c r="J87" s="31">
        <v>0.21876757722751108</v>
      </c>
      <c r="K87" s="31">
        <v>0.39899929407276002</v>
      </c>
      <c r="L87" s="31">
        <v>0.46463643371287383</v>
      </c>
      <c r="M87" s="31">
        <v>0.53805241616437138</v>
      </c>
      <c r="N87" s="31">
        <v>-0.37014775701493285</v>
      </c>
      <c r="O87" s="31">
        <v>0.35717510362615207</v>
      </c>
      <c r="P87" s="51">
        <v>1</v>
      </c>
      <c r="Q87" s="31">
        <v>0.62481636157712894</v>
      </c>
      <c r="R87" s="31">
        <v>0.60023801018868883</v>
      </c>
      <c r="S87" s="31">
        <v>0.44058045793302403</v>
      </c>
      <c r="T87" s="31">
        <v>-0.34478918520437024</v>
      </c>
      <c r="U87" s="31">
        <v>0.20997598993642416</v>
      </c>
      <c r="V87" s="31">
        <v>0.26687487427425516</v>
      </c>
      <c r="W87" s="31">
        <v>0.30879269082466648</v>
      </c>
      <c r="X87" s="31">
        <v>0.17006575619919861</v>
      </c>
      <c r="Y87" s="31">
        <v>0.24414972956102438</v>
      </c>
      <c r="Z87" s="31">
        <v>0.20257919972817101</v>
      </c>
      <c r="AA87" s="31">
        <v>0.30959751372693972</v>
      </c>
      <c r="AB87" s="31">
        <v>0.27484424301145566</v>
      </c>
      <c r="AC87" s="31">
        <v>7.0027361788636319E-2</v>
      </c>
      <c r="AD87" s="31">
        <v>5.3235217198557463E-2</v>
      </c>
      <c r="AE87" s="31">
        <v>0.15908608599785942</v>
      </c>
      <c r="AF87" s="31">
        <v>0.27281003349133454</v>
      </c>
      <c r="AG87" s="31">
        <v>9.7751846387903518E-2</v>
      </c>
      <c r="AH87" s="31">
        <v>0.23236548099420554</v>
      </c>
      <c r="AI87" s="31">
        <v>3.0795011547244903E-2</v>
      </c>
      <c r="AJ87" s="31">
        <v>7.8419458207756393E-2</v>
      </c>
      <c r="AK87" s="31">
        <v>0.23817320423028462</v>
      </c>
      <c r="AL87" s="31">
        <v>0.21331235985354935</v>
      </c>
      <c r="AM87" s="31">
        <v>0.25602550156190812</v>
      </c>
      <c r="AN87" s="31">
        <v>0.14526180241955469</v>
      </c>
      <c r="AO87" s="31">
        <v>2.7953395894776578E-2</v>
      </c>
      <c r="AP87" s="31">
        <v>0.21428033237832492</v>
      </c>
      <c r="AQ87" s="31">
        <v>0.23305688146875281</v>
      </c>
      <c r="AR87" s="31">
        <v>0.13472979577630373</v>
      </c>
      <c r="AS87" s="31">
        <v>0.20403588789894622</v>
      </c>
      <c r="AT87" s="31">
        <v>0.12913411894278537</v>
      </c>
      <c r="AU87" s="31">
        <v>-5.2619923988031531E-2</v>
      </c>
      <c r="AV87" s="31">
        <v>5.6084708094742142E-2</v>
      </c>
      <c r="AW87" s="31">
        <v>0.10926510254384959</v>
      </c>
      <c r="AX87" s="31">
        <v>7.8394662698401271E-2</v>
      </c>
      <c r="AY87" s="31">
        <v>0.10894900070971976</v>
      </c>
      <c r="AZ87" s="31">
        <v>6.1494762598650318E-2</v>
      </c>
      <c r="BA87" s="31">
        <v>0.15665825006131773</v>
      </c>
      <c r="BB87" s="31">
        <v>7.2602093183457422E-2</v>
      </c>
      <c r="BC87" s="31">
        <v>0.13722837626259768</v>
      </c>
      <c r="BD87" s="31">
        <v>-2.3522375326887647E-2</v>
      </c>
      <c r="BE87" s="31">
        <v>0.74407870093898965</v>
      </c>
      <c r="BF87" s="31">
        <v>0.38236054225134486</v>
      </c>
      <c r="BG87" s="31">
        <v>0.13140536769987277</v>
      </c>
    </row>
    <row r="88" spans="2:59" ht="13.15" x14ac:dyDescent="0.4">
      <c r="B88" s="6" t="s">
        <v>16</v>
      </c>
      <c r="C88" s="31">
        <v>-0.10226361640627123</v>
      </c>
      <c r="D88" s="31">
        <v>-6.4438568595167597E-2</v>
      </c>
      <c r="E88" s="31">
        <v>-4.754466638402028E-2</v>
      </c>
      <c r="F88" s="31">
        <v>-0.27176912370852763</v>
      </c>
      <c r="G88" s="31">
        <v>8.5930640756691101E-2</v>
      </c>
      <c r="H88" s="31">
        <v>6.0398539737779547E-2</v>
      </c>
      <c r="I88" s="31">
        <v>-0.17538568215587913</v>
      </c>
      <c r="J88" s="31">
        <v>0.23099337267289424</v>
      </c>
      <c r="K88" s="31">
        <v>0.37195568107452409</v>
      </c>
      <c r="L88" s="31">
        <v>0.49126153358622687</v>
      </c>
      <c r="M88" s="31">
        <v>0.50406738137568063</v>
      </c>
      <c r="N88" s="31">
        <v>-0.36988804721142593</v>
      </c>
      <c r="O88" s="31">
        <v>0.40196722399675333</v>
      </c>
      <c r="P88" s="31">
        <v>0.62481636157712894</v>
      </c>
      <c r="Q88" s="51">
        <v>1</v>
      </c>
      <c r="R88" s="31">
        <v>0.56172331428216393</v>
      </c>
      <c r="S88" s="31">
        <v>0.57207216966121277</v>
      </c>
      <c r="T88" s="31">
        <v>-0.44209742895638082</v>
      </c>
      <c r="U88" s="31">
        <v>8.9737294843213841E-2</v>
      </c>
      <c r="V88" s="31">
        <v>0.23297452698471696</v>
      </c>
      <c r="W88" s="31">
        <v>0.36407810068917151</v>
      </c>
      <c r="X88" s="31">
        <v>0.17443319514067707</v>
      </c>
      <c r="Y88" s="31">
        <v>0.21122416181517253</v>
      </c>
      <c r="Z88" s="31">
        <v>0.1836864793484769</v>
      </c>
      <c r="AA88" s="31">
        <v>0.3610578959702877</v>
      </c>
      <c r="AB88" s="31">
        <v>0.23825548337268909</v>
      </c>
      <c r="AC88" s="31">
        <v>3.3508066361241109E-2</v>
      </c>
      <c r="AD88" s="31">
        <v>8.2179497579427122E-2</v>
      </c>
      <c r="AE88" s="31">
        <v>0.19520236941330274</v>
      </c>
      <c r="AF88" s="31">
        <v>0.3679630594461642</v>
      </c>
      <c r="AG88" s="31">
        <v>0.21334380581699169</v>
      </c>
      <c r="AH88" s="31">
        <v>0.26910858998636777</v>
      </c>
      <c r="AI88" s="31">
        <v>7.180760882726446E-2</v>
      </c>
      <c r="AJ88" s="31">
        <v>7.9406533084330003E-2</v>
      </c>
      <c r="AK88" s="31">
        <v>0.27180194510857741</v>
      </c>
      <c r="AL88" s="31">
        <v>0.22329424079538521</v>
      </c>
      <c r="AM88" s="31">
        <v>0.33761313513644864</v>
      </c>
      <c r="AN88" s="31">
        <v>0.19949470398526006</v>
      </c>
      <c r="AO88" s="31">
        <v>6.2115396885463851E-2</v>
      </c>
      <c r="AP88" s="31">
        <v>0.26845379619094445</v>
      </c>
      <c r="AQ88" s="31">
        <v>0.19316274450136664</v>
      </c>
      <c r="AR88" s="31">
        <v>0.13186404080287578</v>
      </c>
      <c r="AS88" s="31">
        <v>0.2529827720038022</v>
      </c>
      <c r="AT88" s="31">
        <v>8.0748785788605559E-2</v>
      </c>
      <c r="AU88" s="31">
        <v>-9.2640367120018247E-2</v>
      </c>
      <c r="AV88" s="31">
        <v>-1.6469885559680229E-2</v>
      </c>
      <c r="AW88" s="31">
        <v>7.8387001962237648E-2</v>
      </c>
      <c r="AX88" s="31">
        <v>0.10444867829857868</v>
      </c>
      <c r="AY88" s="31">
        <v>7.1085649682091176E-2</v>
      </c>
      <c r="AZ88" s="31">
        <v>4.9904346433134121E-2</v>
      </c>
      <c r="BA88" s="31">
        <v>0.17621194514219771</v>
      </c>
      <c r="BB88" s="31">
        <v>8.0984223894090171E-2</v>
      </c>
      <c r="BC88" s="31">
        <v>0.14058335102524067</v>
      </c>
      <c r="BD88" s="31">
        <v>-0.10630128493618865</v>
      </c>
      <c r="BE88" s="31">
        <v>0.76874496541219972</v>
      </c>
      <c r="BF88" s="31">
        <v>0.43147230998642694</v>
      </c>
      <c r="BG88" s="31">
        <v>0.10496417487120711</v>
      </c>
    </row>
    <row r="89" spans="2:59" ht="13.15" x14ac:dyDescent="0.4">
      <c r="B89" s="6" t="s">
        <v>17</v>
      </c>
      <c r="C89" s="31">
        <v>-1.8473865203871134E-2</v>
      </c>
      <c r="D89" s="31">
        <v>-3.204992061973392E-3</v>
      </c>
      <c r="E89" s="31">
        <v>3.9305432086321479E-2</v>
      </c>
      <c r="F89" s="31">
        <v>-0.3035826748287821</v>
      </c>
      <c r="G89" s="31">
        <v>7.9756294128096414E-2</v>
      </c>
      <c r="H89" s="31">
        <v>7.1657749404236554E-2</v>
      </c>
      <c r="I89" s="31">
        <v>-0.19541410277513277</v>
      </c>
      <c r="J89" s="31">
        <v>0.23502446233696353</v>
      </c>
      <c r="K89" s="31">
        <v>0.46928881348637586</v>
      </c>
      <c r="L89" s="31">
        <v>0.49352683151019244</v>
      </c>
      <c r="M89" s="31">
        <v>0.51234519287262026</v>
      </c>
      <c r="N89" s="31">
        <v>-0.42367587553759078</v>
      </c>
      <c r="O89" s="31">
        <v>0.44759843423854195</v>
      </c>
      <c r="P89" s="31">
        <v>0.60023801018868883</v>
      </c>
      <c r="Q89" s="31">
        <v>0.56172331428216393</v>
      </c>
      <c r="R89" s="51">
        <v>1</v>
      </c>
      <c r="S89" s="31">
        <v>0.60526018563056128</v>
      </c>
      <c r="T89" s="31">
        <v>-0.31032818050631494</v>
      </c>
      <c r="U89" s="31">
        <v>0.17493641561129178</v>
      </c>
      <c r="V89" s="31">
        <v>0.19303906331548928</v>
      </c>
      <c r="W89" s="31">
        <v>0.25579825109890336</v>
      </c>
      <c r="X89" s="31">
        <v>0.17672038700104939</v>
      </c>
      <c r="Y89" s="31">
        <v>0.16498895085383949</v>
      </c>
      <c r="Z89" s="31">
        <v>0.16149553253713037</v>
      </c>
      <c r="AA89" s="31">
        <v>0.27439301088093687</v>
      </c>
      <c r="AB89" s="31">
        <v>0.25213287880322249</v>
      </c>
      <c r="AC89" s="31">
        <v>9.6528832648937302E-2</v>
      </c>
      <c r="AD89" s="31">
        <v>0.11428969120429115</v>
      </c>
      <c r="AE89" s="31">
        <v>0.1861098328583714</v>
      </c>
      <c r="AF89" s="31">
        <v>0.34371754518368991</v>
      </c>
      <c r="AG89" s="31">
        <v>0.15976165049670307</v>
      </c>
      <c r="AH89" s="31">
        <v>0.22524848269678549</v>
      </c>
      <c r="AI89" s="31">
        <v>7.1638219387779048E-2</v>
      </c>
      <c r="AJ89" s="31">
        <v>0.14619589114528081</v>
      </c>
      <c r="AK89" s="31">
        <v>0.18451652972428334</v>
      </c>
      <c r="AL89" s="31">
        <v>0.1444170686784795</v>
      </c>
      <c r="AM89" s="31">
        <v>0.28476479753479855</v>
      </c>
      <c r="AN89" s="31">
        <v>0.13887372684865093</v>
      </c>
      <c r="AO89" s="31">
        <v>4.8778050907630294E-2</v>
      </c>
      <c r="AP89" s="31">
        <v>0.27022096227900982</v>
      </c>
      <c r="AQ89" s="31">
        <v>0.23812325164969952</v>
      </c>
      <c r="AR89" s="31">
        <v>0.13124037877440112</v>
      </c>
      <c r="AS89" s="31">
        <v>0.21992558313314461</v>
      </c>
      <c r="AT89" s="31">
        <v>9.6099991956571151E-2</v>
      </c>
      <c r="AU89" s="31">
        <v>-0.12490110581295907</v>
      </c>
      <c r="AV89" s="31">
        <v>0.12508027928403134</v>
      </c>
      <c r="AW89" s="31">
        <v>0.12269260373060412</v>
      </c>
      <c r="AX89" s="31">
        <v>0.13033956220699483</v>
      </c>
      <c r="AY89" s="31">
        <v>0.1516416474912651</v>
      </c>
      <c r="AZ89" s="31">
        <v>9.7515768541468067E-2</v>
      </c>
      <c r="BA89" s="31">
        <v>0.21891713462671625</v>
      </c>
      <c r="BB89" s="31">
        <v>0.10638861668849076</v>
      </c>
      <c r="BC89" s="31">
        <v>0.21214480429537116</v>
      </c>
      <c r="BD89" s="31">
        <v>-9.3442311708501549E-2</v>
      </c>
      <c r="BE89" s="31">
        <v>0.78498225605035876</v>
      </c>
      <c r="BF89" s="31">
        <v>0.38506769513749944</v>
      </c>
      <c r="BG89" s="31">
        <v>0.17571712209198687</v>
      </c>
    </row>
    <row r="90" spans="2:59" ht="13.15" x14ac:dyDescent="0.4">
      <c r="B90" s="6" t="s">
        <v>18</v>
      </c>
      <c r="C90" s="31">
        <v>-0.12899001640453803</v>
      </c>
      <c r="D90" s="31">
        <v>-0.12519106275337855</v>
      </c>
      <c r="E90" s="31">
        <v>-2.58870752640794E-2</v>
      </c>
      <c r="F90" s="31">
        <v>-0.24778547812562218</v>
      </c>
      <c r="G90" s="31">
        <v>3.4071527683749728E-2</v>
      </c>
      <c r="H90" s="31">
        <v>5.618808903888807E-2</v>
      </c>
      <c r="I90" s="31">
        <v>-0.2881717079218995</v>
      </c>
      <c r="J90" s="31">
        <v>0.33129083717925273</v>
      </c>
      <c r="K90" s="31">
        <v>0.45960269473537574</v>
      </c>
      <c r="L90" s="31">
        <v>0.45399318082620371</v>
      </c>
      <c r="M90" s="31">
        <v>0.40323150257780122</v>
      </c>
      <c r="N90" s="31">
        <v>-0.43001946382410378</v>
      </c>
      <c r="O90" s="31">
        <v>0.4530061902355822</v>
      </c>
      <c r="P90" s="31">
        <v>0.44058045793302403</v>
      </c>
      <c r="Q90" s="31">
        <v>0.57207216966121277</v>
      </c>
      <c r="R90" s="31">
        <v>0.60526018563056128</v>
      </c>
      <c r="S90" s="51">
        <v>1</v>
      </c>
      <c r="T90" s="31">
        <v>-0.31490444252435185</v>
      </c>
      <c r="U90" s="31">
        <v>0.10056357090484079</v>
      </c>
      <c r="V90" s="31">
        <v>0.25407711579594872</v>
      </c>
      <c r="W90" s="31">
        <v>0.3696641973311583</v>
      </c>
      <c r="X90" s="31">
        <v>0.20814196434287807</v>
      </c>
      <c r="Y90" s="31">
        <v>0.2927695035829766</v>
      </c>
      <c r="Z90" s="31">
        <v>0.24805180112509873</v>
      </c>
      <c r="AA90" s="31">
        <v>0.33295940720634321</v>
      </c>
      <c r="AB90" s="31">
        <v>0.25549268057224106</v>
      </c>
      <c r="AC90" s="31">
        <v>0.14221135034733032</v>
      </c>
      <c r="AD90" s="31">
        <v>0.13655806501022452</v>
      </c>
      <c r="AE90" s="31">
        <v>0.24637294279882893</v>
      </c>
      <c r="AF90" s="31">
        <v>0.43032802522494817</v>
      </c>
      <c r="AG90" s="31">
        <v>0.22625720192402105</v>
      </c>
      <c r="AH90" s="31">
        <v>0.26839478172314041</v>
      </c>
      <c r="AI90" s="31">
        <v>0.19691010505431958</v>
      </c>
      <c r="AJ90" s="31">
        <v>0.19672375147897214</v>
      </c>
      <c r="AK90" s="31">
        <v>0.24025331006271747</v>
      </c>
      <c r="AL90" s="31">
        <v>0.2309806986852406</v>
      </c>
      <c r="AM90" s="31">
        <v>0.43271494953305645</v>
      </c>
      <c r="AN90" s="31">
        <v>0.23543218891710574</v>
      </c>
      <c r="AO90" s="31">
        <v>7.5625265278195353E-2</v>
      </c>
      <c r="AP90" s="31">
        <v>0.25002499386388893</v>
      </c>
      <c r="AQ90" s="31">
        <v>0.31208669450564219</v>
      </c>
      <c r="AR90" s="31">
        <v>0.18463930206890192</v>
      </c>
      <c r="AS90" s="31">
        <v>0.20112295029416602</v>
      </c>
      <c r="AT90" s="31">
        <v>0.20592738751823517</v>
      </c>
      <c r="AU90" s="31">
        <v>-0.15425379039986814</v>
      </c>
      <c r="AV90" s="31">
        <v>0.10288731609234421</v>
      </c>
      <c r="AW90" s="31">
        <v>0.16937646113342478</v>
      </c>
      <c r="AX90" s="31">
        <v>0.14063499791093417</v>
      </c>
      <c r="AY90" s="31">
        <v>0.14980941879761228</v>
      </c>
      <c r="AZ90" s="31">
        <v>0.10741534415572783</v>
      </c>
      <c r="BA90" s="31">
        <v>0.25749439835094673</v>
      </c>
      <c r="BB90" s="31">
        <v>0.10289154127973478</v>
      </c>
      <c r="BC90" s="31">
        <v>0.15383778534708459</v>
      </c>
      <c r="BD90" s="31">
        <v>-1.9283037195235542E-2</v>
      </c>
      <c r="BE90" s="31">
        <v>0.74281195461947602</v>
      </c>
      <c r="BF90" s="31">
        <v>0.51313308897468835</v>
      </c>
      <c r="BG90" s="31">
        <v>0.19345004818033948</v>
      </c>
    </row>
    <row r="91" spans="2:59" ht="13.15" x14ac:dyDescent="0.4">
      <c r="B91" s="6" t="s">
        <v>19</v>
      </c>
      <c r="C91" s="31">
        <v>4.3939248901416407E-2</v>
      </c>
      <c r="D91" s="31">
        <v>7.0452254028515442E-3</v>
      </c>
      <c r="E91" s="31">
        <v>-3.3966235549073999E-2</v>
      </c>
      <c r="F91" s="31">
        <v>0.16961506999685658</v>
      </c>
      <c r="G91" s="31">
        <v>-4.6060347302310678E-2</v>
      </c>
      <c r="H91" s="31">
        <v>-7.1187886476585846E-2</v>
      </c>
      <c r="I91" s="31">
        <v>0.16780596542407297</v>
      </c>
      <c r="J91" s="31">
        <v>-8.6963255715104312E-2</v>
      </c>
      <c r="K91" s="31">
        <v>-0.171480857416452</v>
      </c>
      <c r="L91" s="31">
        <v>-0.19696220048830529</v>
      </c>
      <c r="M91" s="31">
        <v>-0.34919184802915215</v>
      </c>
      <c r="N91" s="31">
        <v>0.25346309661656607</v>
      </c>
      <c r="O91" s="31">
        <v>-0.22031889787080303</v>
      </c>
      <c r="P91" s="31">
        <v>-0.34478918520437024</v>
      </c>
      <c r="Q91" s="31">
        <v>-0.44209742895638082</v>
      </c>
      <c r="R91" s="31">
        <v>-0.31032818050631494</v>
      </c>
      <c r="S91" s="31">
        <v>-0.31490444252435185</v>
      </c>
      <c r="T91" s="51">
        <v>1</v>
      </c>
      <c r="U91" s="31">
        <v>-3.8097739874729135E-2</v>
      </c>
      <c r="V91" s="31">
        <v>-0.12523773043857611</v>
      </c>
      <c r="W91" s="31">
        <v>-0.2639415062748714</v>
      </c>
      <c r="X91" s="31">
        <v>-0.14971795499357235</v>
      </c>
      <c r="Y91" s="31">
        <v>-0.18055836988089874</v>
      </c>
      <c r="Z91" s="31">
        <v>-0.10507819733198474</v>
      </c>
      <c r="AA91" s="31">
        <v>-0.20497766594175723</v>
      </c>
      <c r="AB91" s="31">
        <v>-0.13697248767372303</v>
      </c>
      <c r="AC91" s="31">
        <v>-3.9046395906559998E-2</v>
      </c>
      <c r="AD91" s="31">
        <v>-9.0305683991608154E-2</v>
      </c>
      <c r="AE91" s="31">
        <v>-7.4178359786011269E-2</v>
      </c>
      <c r="AF91" s="31">
        <v>-0.27725466778495494</v>
      </c>
      <c r="AG91" s="31">
        <v>-0.13896083322464881</v>
      </c>
      <c r="AH91" s="31">
        <v>-0.20116261272354</v>
      </c>
      <c r="AI91" s="31">
        <v>-5.8364521316989337E-3</v>
      </c>
      <c r="AJ91" s="31">
        <v>1.6052740099910777E-2</v>
      </c>
      <c r="AK91" s="31">
        <v>-0.2046632391751681</v>
      </c>
      <c r="AL91" s="31">
        <v>-5.2461211813336066E-2</v>
      </c>
      <c r="AM91" s="31">
        <v>-0.20481624863236511</v>
      </c>
      <c r="AN91" s="31">
        <v>-0.10684010479843578</v>
      </c>
      <c r="AO91" s="31">
        <v>8.9550832377330428E-2</v>
      </c>
      <c r="AP91" s="31">
        <v>-0.14241618137352488</v>
      </c>
      <c r="AQ91" s="31">
        <v>-0.19509147003993588</v>
      </c>
      <c r="AR91" s="31">
        <v>-5.1493520489510829E-2</v>
      </c>
      <c r="AS91" s="31">
        <v>-0.12948398625857424</v>
      </c>
      <c r="AT91" s="31">
        <v>-9.6457587137723066E-2</v>
      </c>
      <c r="AU91" s="31">
        <v>0.1662198594371643</v>
      </c>
      <c r="AV91" s="31">
        <v>1.9104571599874554E-2</v>
      </c>
      <c r="AW91" s="31">
        <v>-5.3343367156346105E-2</v>
      </c>
      <c r="AX91" s="31">
        <v>-4.4354189007425326E-2</v>
      </c>
      <c r="AY91" s="31">
        <v>-4.3849782811225722E-2</v>
      </c>
      <c r="AZ91" s="31">
        <v>-1.838380909353364E-2</v>
      </c>
      <c r="BA91" s="31">
        <v>-3.7718598183129087E-2</v>
      </c>
      <c r="BB91" s="31">
        <v>7.2272072647853892E-3</v>
      </c>
      <c r="BC91" s="31">
        <v>4.741548288223979E-2</v>
      </c>
      <c r="BD91" s="31">
        <v>0.12398473268759186</v>
      </c>
      <c r="BE91" s="31">
        <v>-0.512106717784647</v>
      </c>
      <c r="BF91" s="31">
        <v>-0.25358023661133688</v>
      </c>
      <c r="BG91" s="31">
        <v>-1.4978558718663996E-2</v>
      </c>
    </row>
    <row r="92" spans="2:59" ht="13.15" x14ac:dyDescent="0.4">
      <c r="B92" s="6" t="s">
        <v>20</v>
      </c>
      <c r="C92" s="31">
        <v>-5.4651248505066079E-3</v>
      </c>
      <c r="D92" s="31">
        <v>-3.9963392515201715E-2</v>
      </c>
      <c r="E92" s="31">
        <v>-2.3097820185339818E-2</v>
      </c>
      <c r="F92" s="31">
        <v>-0.10690311940976473</v>
      </c>
      <c r="G92" s="31">
        <v>0.11521407224229543</v>
      </c>
      <c r="H92" s="31">
        <v>7.7920868485906139E-2</v>
      </c>
      <c r="I92" s="31">
        <v>-9.8273388180343577E-2</v>
      </c>
      <c r="J92" s="31">
        <v>5.0947385560121169E-2</v>
      </c>
      <c r="K92" s="31">
        <v>0.12062308621867793</v>
      </c>
      <c r="L92" s="31">
        <v>6.7618511244781007E-2</v>
      </c>
      <c r="M92" s="31">
        <v>9.7204211620635972E-2</v>
      </c>
      <c r="N92" s="31">
        <v>-3.5995470383611498E-2</v>
      </c>
      <c r="O92" s="31">
        <v>4.9140425868730887E-2</v>
      </c>
      <c r="P92" s="31">
        <v>0.20997598993642416</v>
      </c>
      <c r="Q92" s="31">
        <v>8.9737294843213841E-2</v>
      </c>
      <c r="R92" s="31">
        <v>0.17493641561129178</v>
      </c>
      <c r="S92" s="31">
        <v>0.10056357090484079</v>
      </c>
      <c r="T92" s="31">
        <v>-3.8097739874729135E-2</v>
      </c>
      <c r="U92" s="51">
        <v>1</v>
      </c>
      <c r="V92" s="31">
        <v>0.22003680486608487</v>
      </c>
      <c r="W92" s="31">
        <v>7.8035292053760183E-2</v>
      </c>
      <c r="X92" s="31">
        <v>0.16308191834037422</v>
      </c>
      <c r="Y92" s="31">
        <v>0.10158220294755087</v>
      </c>
      <c r="Z92" s="31">
        <v>8.23879049415671E-2</v>
      </c>
      <c r="AA92" s="31">
        <v>0.14225015874463934</v>
      </c>
      <c r="AB92" s="31">
        <v>0.13778308915698759</v>
      </c>
      <c r="AC92" s="31">
        <v>5.2491664266319578E-2</v>
      </c>
      <c r="AD92" s="31">
        <v>-2.8519961133241668E-2</v>
      </c>
      <c r="AE92" s="31">
        <v>-2.9912449600868741E-2</v>
      </c>
      <c r="AF92" s="31">
        <v>0.18818592630212641</v>
      </c>
      <c r="AG92" s="31">
        <v>-9.1685004573691567E-2</v>
      </c>
      <c r="AH92" s="31">
        <v>4.8244368235672609E-2</v>
      </c>
      <c r="AI92" s="31">
        <v>-1.2686547923072337E-2</v>
      </c>
      <c r="AJ92" s="31">
        <v>0.11420866770994931</v>
      </c>
      <c r="AK92" s="31">
        <v>5.5384628920197111E-2</v>
      </c>
      <c r="AL92" s="31">
        <v>2.3012774300553776E-3</v>
      </c>
      <c r="AM92" s="31">
        <v>0.11772790606651615</v>
      </c>
      <c r="AN92" s="31">
        <v>6.2689428016065113E-2</v>
      </c>
      <c r="AO92" s="31">
        <v>7.8954524557123082E-2</v>
      </c>
      <c r="AP92" s="31">
        <v>0.26653376275104673</v>
      </c>
      <c r="AQ92" s="31">
        <v>1.2418937621194103E-2</v>
      </c>
      <c r="AR92" s="31">
        <v>8.1640766592062139E-2</v>
      </c>
      <c r="AS92" s="31">
        <v>6.3307166860934683E-2</v>
      </c>
      <c r="AT92" s="31">
        <v>-2.0693412340256896E-3</v>
      </c>
      <c r="AU92" s="31">
        <v>-9.3206252351291125E-2</v>
      </c>
      <c r="AV92" s="31">
        <v>7.8299600084420523E-2</v>
      </c>
      <c r="AW92" s="31">
        <v>0.10750349162502473</v>
      </c>
      <c r="AX92" s="31">
        <v>1.1844154983623331E-2</v>
      </c>
      <c r="AY92" s="31">
        <v>3.9852578135831276E-2</v>
      </c>
      <c r="AZ92" s="31">
        <v>3.3345583093554045E-2</v>
      </c>
      <c r="BA92" s="31">
        <v>0.12153074499350962</v>
      </c>
      <c r="BB92" s="31">
        <v>2.9084417270794596E-2</v>
      </c>
      <c r="BC92" s="31">
        <v>0.12590739115923069</v>
      </c>
      <c r="BD92" s="31">
        <v>1.9627176850292843E-2</v>
      </c>
      <c r="BE92" s="31">
        <v>0.1432145759364673</v>
      </c>
      <c r="BF92" s="31">
        <v>0.16568963898375538</v>
      </c>
      <c r="BG92" s="31">
        <v>6.9226925806694414E-2</v>
      </c>
    </row>
    <row r="93" spans="2:59" ht="13.15" x14ac:dyDescent="0.4">
      <c r="B93" s="6" t="s">
        <v>21</v>
      </c>
      <c r="C93" s="31">
        <v>-6.9277865072778055E-2</v>
      </c>
      <c r="D93" s="31">
        <v>-7.1858856668724394E-2</v>
      </c>
      <c r="E93" s="31">
        <v>-5.6757244529653764E-2</v>
      </c>
      <c r="F93" s="31">
        <v>-0.23380367268041036</v>
      </c>
      <c r="G93" s="31">
        <v>7.20165760789062E-2</v>
      </c>
      <c r="H93" s="31">
        <v>5.4400088787011532E-2</v>
      </c>
      <c r="I93" s="31">
        <v>-3.8326682325347222E-2</v>
      </c>
      <c r="J93" s="31">
        <v>0.27877313227818962</v>
      </c>
      <c r="K93" s="31">
        <v>0.28187209068382646</v>
      </c>
      <c r="L93" s="31">
        <v>0.25871790439159681</v>
      </c>
      <c r="M93" s="31">
        <v>0.11681948439458005</v>
      </c>
      <c r="N93" s="31">
        <v>-0.17463456465115307</v>
      </c>
      <c r="O93" s="31">
        <v>0.22452745306352417</v>
      </c>
      <c r="P93" s="31">
        <v>0.26687487427425516</v>
      </c>
      <c r="Q93" s="31">
        <v>0.23297452698471696</v>
      </c>
      <c r="R93" s="31">
        <v>0.19303906331548928</v>
      </c>
      <c r="S93" s="31">
        <v>0.25407711579594872</v>
      </c>
      <c r="T93" s="31">
        <v>-0.12523773043857611</v>
      </c>
      <c r="U93" s="31">
        <v>0.22003680486608487</v>
      </c>
      <c r="V93" s="51">
        <v>1</v>
      </c>
      <c r="W93" s="31">
        <v>0.40296019249957016</v>
      </c>
      <c r="X93" s="31">
        <v>0.36097554673173171</v>
      </c>
      <c r="Y93" s="31">
        <v>0.20328967313935417</v>
      </c>
      <c r="Z93" s="31">
        <v>0.25896401133154218</v>
      </c>
      <c r="AA93" s="31">
        <v>0.16013553668000013</v>
      </c>
      <c r="AB93" s="31">
        <v>0.32729103601574233</v>
      </c>
      <c r="AC93" s="31">
        <v>0.24554717743442375</v>
      </c>
      <c r="AD93" s="31">
        <v>0.25313003121797112</v>
      </c>
      <c r="AE93" s="31">
        <v>0.23185753956506849</v>
      </c>
      <c r="AF93" s="31">
        <v>0.35985012431199254</v>
      </c>
      <c r="AG93" s="31">
        <v>9.2501187685392783E-2</v>
      </c>
      <c r="AH93" s="31">
        <v>0.1046453152439526</v>
      </c>
      <c r="AI93" s="31">
        <v>9.4728646154781548E-2</v>
      </c>
      <c r="AJ93" s="31">
        <v>0.2988455259132467</v>
      </c>
      <c r="AK93" s="31">
        <v>0.25838057305807866</v>
      </c>
      <c r="AL93" s="31">
        <v>0.20921290872280454</v>
      </c>
      <c r="AM93" s="31">
        <v>0.28476684415163583</v>
      </c>
      <c r="AN93" s="31">
        <v>0.18232592504859915</v>
      </c>
      <c r="AO93" s="31">
        <v>0.19679519118034569</v>
      </c>
      <c r="AP93" s="31">
        <v>0.30740415370125501</v>
      </c>
      <c r="AQ93" s="31">
        <v>0.10942083520484944</v>
      </c>
      <c r="AR93" s="31">
        <v>0.12080819683815956</v>
      </c>
      <c r="AS93" s="31">
        <v>0.12829056613259934</v>
      </c>
      <c r="AT93" s="31">
        <v>0.20206067355530316</v>
      </c>
      <c r="AU93" s="31">
        <v>2.8911824315075389E-3</v>
      </c>
      <c r="AV93" s="31">
        <v>0.22312075100301856</v>
      </c>
      <c r="AW93" s="31">
        <v>0.18007248331314776</v>
      </c>
      <c r="AX93" s="31">
        <v>0.14560365500800984</v>
      </c>
      <c r="AY93" s="31">
        <v>0.18957799617543544</v>
      </c>
      <c r="AZ93" s="31">
        <v>0.15677901033450348</v>
      </c>
      <c r="BA93" s="31">
        <v>0.27276293577318955</v>
      </c>
      <c r="BB93" s="31">
        <v>0.14874146769978513</v>
      </c>
      <c r="BC93" s="31">
        <v>0.1038409412783486</v>
      </c>
      <c r="BD93" s="31">
        <v>-9.4249752518793389E-2</v>
      </c>
      <c r="BE93" s="31">
        <v>0.30512759611021156</v>
      </c>
      <c r="BF93" s="31">
        <v>0.52383328761494097</v>
      </c>
      <c r="BG93" s="31">
        <v>0.25349423981364499</v>
      </c>
    </row>
    <row r="94" spans="2:59" ht="13.15" x14ac:dyDescent="0.4">
      <c r="B94" s="6" t="s">
        <v>22</v>
      </c>
      <c r="C94" s="31">
        <v>-3.5390042875426762E-2</v>
      </c>
      <c r="D94" s="31">
        <v>-2.5412336516711792E-2</v>
      </c>
      <c r="E94" s="31">
        <v>-2.7835081710789356E-2</v>
      </c>
      <c r="F94" s="31">
        <v>-0.16158118731111179</v>
      </c>
      <c r="G94" s="31">
        <v>2.4797276691421132E-2</v>
      </c>
      <c r="H94" s="31">
        <v>-5.9166842805688527E-2</v>
      </c>
      <c r="I94" s="31">
        <v>-5.1153075080089899E-2</v>
      </c>
      <c r="J94" s="31">
        <v>0.36673951285329859</v>
      </c>
      <c r="K94" s="31">
        <v>0.39481876538706606</v>
      </c>
      <c r="L94" s="31">
        <v>0.28349220604903208</v>
      </c>
      <c r="M94" s="31">
        <v>0.207676539199185</v>
      </c>
      <c r="N94" s="31">
        <v>-0.2760412534511919</v>
      </c>
      <c r="O94" s="31">
        <v>0.31668275030238524</v>
      </c>
      <c r="P94" s="31">
        <v>0.30879269082466648</v>
      </c>
      <c r="Q94" s="31">
        <v>0.36407810068917151</v>
      </c>
      <c r="R94" s="31">
        <v>0.25579825109890336</v>
      </c>
      <c r="S94" s="31">
        <v>0.3696641973311583</v>
      </c>
      <c r="T94" s="31">
        <v>-0.2639415062748714</v>
      </c>
      <c r="U94" s="31">
        <v>7.8035292053760183E-2</v>
      </c>
      <c r="V94" s="31">
        <v>0.40296019249957016</v>
      </c>
      <c r="W94" s="51">
        <v>1</v>
      </c>
      <c r="X94" s="31">
        <v>0.24328541540765192</v>
      </c>
      <c r="Y94" s="31">
        <v>0.36022700905344712</v>
      </c>
      <c r="Z94" s="31">
        <v>0.31924689375622256</v>
      </c>
      <c r="AA94" s="31">
        <v>0.42052289176444402</v>
      </c>
      <c r="AB94" s="31">
        <v>0.26983410790460582</v>
      </c>
      <c r="AC94" s="31">
        <v>7.9552956277907982E-2</v>
      </c>
      <c r="AD94" s="31">
        <v>0.11586884473903301</v>
      </c>
      <c r="AE94" s="31">
        <v>0.24866716774040146</v>
      </c>
      <c r="AF94" s="31">
        <v>0.36424930462864208</v>
      </c>
      <c r="AG94" s="31">
        <v>0.16153081481685996</v>
      </c>
      <c r="AH94" s="31">
        <v>0.20331751992428779</v>
      </c>
      <c r="AI94" s="31">
        <v>0.22106525897386589</v>
      </c>
      <c r="AJ94" s="31">
        <v>0.22897502626481875</v>
      </c>
      <c r="AK94" s="31">
        <v>0.24145963792400413</v>
      </c>
      <c r="AL94" s="31">
        <v>0.3482408397681403</v>
      </c>
      <c r="AM94" s="31">
        <v>0.43360474351111528</v>
      </c>
      <c r="AN94" s="31">
        <v>0.28287453531311191</v>
      </c>
      <c r="AO94" s="31">
        <v>0.12200304507519008</v>
      </c>
      <c r="AP94" s="31">
        <v>0.28345669177865684</v>
      </c>
      <c r="AQ94" s="31">
        <v>0.29856709854467389</v>
      </c>
      <c r="AR94" s="31">
        <v>0.11320691452113157</v>
      </c>
      <c r="AS94" s="31">
        <v>0.16767639860530856</v>
      </c>
      <c r="AT94" s="31">
        <v>0.28091757266386536</v>
      </c>
      <c r="AU94" s="31">
        <v>4.7983708039055835E-2</v>
      </c>
      <c r="AV94" s="31">
        <v>0.17521440315200223</v>
      </c>
      <c r="AW94" s="31">
        <v>0.25403006371147591</v>
      </c>
      <c r="AX94" s="31">
        <v>0.18838150515755855</v>
      </c>
      <c r="AY94" s="31">
        <v>0.12159723744725914</v>
      </c>
      <c r="AZ94" s="31">
        <v>0.11536946799036382</v>
      </c>
      <c r="BA94" s="31">
        <v>0.24265853600677109</v>
      </c>
      <c r="BB94" s="31">
        <v>8.7507021368464444E-2</v>
      </c>
      <c r="BC94" s="31">
        <v>8.9833033718555444E-2</v>
      </c>
      <c r="BD94" s="31">
        <v>5.8516622186624616E-2</v>
      </c>
      <c r="BE94" s="31">
        <v>0.43443911019851794</v>
      </c>
      <c r="BF94" s="31">
        <v>0.59557344022556169</v>
      </c>
      <c r="BG94" s="31">
        <v>0.24587984878028263</v>
      </c>
    </row>
    <row r="95" spans="2:59" ht="13.15" x14ac:dyDescent="0.4">
      <c r="B95" s="6" t="s">
        <v>23</v>
      </c>
      <c r="C95" s="31">
        <v>1.9558224872884052E-2</v>
      </c>
      <c r="D95" s="31">
        <v>2.2040760959298699E-2</v>
      </c>
      <c r="E95" s="31">
        <v>6.9849626362303532E-2</v>
      </c>
      <c r="F95" s="31">
        <v>-0.2190180550495138</v>
      </c>
      <c r="G95" s="31">
        <v>3.100602018083223E-2</v>
      </c>
      <c r="H95" s="31">
        <v>7.5245330991018738E-2</v>
      </c>
      <c r="I95" s="31">
        <v>3.3328306222186209E-2</v>
      </c>
      <c r="J95" s="31">
        <v>0.16437815418940729</v>
      </c>
      <c r="K95" s="31">
        <v>0.12610669088896934</v>
      </c>
      <c r="L95" s="31">
        <v>0.14974390782536487</v>
      </c>
      <c r="M95" s="31">
        <v>0.13952713881262338</v>
      </c>
      <c r="N95" s="31">
        <v>-8.3630581729044112E-2</v>
      </c>
      <c r="O95" s="31">
        <v>0.1009221273290566</v>
      </c>
      <c r="P95" s="31">
        <v>0.17006575619919861</v>
      </c>
      <c r="Q95" s="31">
        <v>0.17443319514067707</v>
      </c>
      <c r="R95" s="31">
        <v>0.17672038700104939</v>
      </c>
      <c r="S95" s="31">
        <v>0.20814196434287807</v>
      </c>
      <c r="T95" s="31">
        <v>-0.14971795499357235</v>
      </c>
      <c r="U95" s="31">
        <v>0.16308191834037422</v>
      </c>
      <c r="V95" s="31">
        <v>0.36097554673173171</v>
      </c>
      <c r="W95" s="31">
        <v>0.24328541540765192</v>
      </c>
      <c r="X95" s="51">
        <v>1</v>
      </c>
      <c r="Y95" s="31">
        <v>0.12405718993473092</v>
      </c>
      <c r="Z95" s="31">
        <v>0.13976313934436591</v>
      </c>
      <c r="AA95" s="31">
        <v>0.14895586942154501</v>
      </c>
      <c r="AB95" s="31">
        <v>0.12659656902981983</v>
      </c>
      <c r="AC95" s="31">
        <v>0.16313776055602683</v>
      </c>
      <c r="AD95" s="31">
        <v>0.15018543147044247</v>
      </c>
      <c r="AE95" s="31">
        <v>0.18237871900840547</v>
      </c>
      <c r="AF95" s="31">
        <v>0.22097946415099051</v>
      </c>
      <c r="AG95" s="31">
        <v>0.10518817233626702</v>
      </c>
      <c r="AH95" s="31">
        <v>0.23816576336633949</v>
      </c>
      <c r="AI95" s="31">
        <v>4.4895680572510678E-3</v>
      </c>
      <c r="AJ95" s="31">
        <v>0.23356508507795479</v>
      </c>
      <c r="AK95" s="31">
        <v>0.23524310043442251</v>
      </c>
      <c r="AL95" s="31">
        <v>9.5278648716558403E-2</v>
      </c>
      <c r="AM95" s="31">
        <v>0.22114806316606825</v>
      </c>
      <c r="AN95" s="31">
        <v>6.0388745585501225E-2</v>
      </c>
      <c r="AO95" s="31">
        <v>7.3798127158530943E-2</v>
      </c>
      <c r="AP95" s="31">
        <v>0.14957028569145209</v>
      </c>
      <c r="AQ95" s="31">
        <v>0.1114973546843722</v>
      </c>
      <c r="AR95" s="31">
        <v>9.8431487486543998E-2</v>
      </c>
      <c r="AS95" s="31">
        <v>0.16013158447829892</v>
      </c>
      <c r="AT95" s="31">
        <v>3.8652135107228563E-2</v>
      </c>
      <c r="AU95" s="31">
        <v>-9.1904104955351992E-2</v>
      </c>
      <c r="AV95" s="31">
        <v>0.15051089958595107</v>
      </c>
      <c r="AW95" s="31">
        <v>7.0684626924047492E-2</v>
      </c>
      <c r="AX95" s="31">
        <v>3.6377529724518763E-2</v>
      </c>
      <c r="AY95" s="31">
        <v>0.102953324974091</v>
      </c>
      <c r="AZ95" s="31">
        <v>4.5184934006912272E-2</v>
      </c>
      <c r="BA95" s="31">
        <v>0.12629533638984386</v>
      </c>
      <c r="BB95" s="31">
        <v>1.966258042356548E-2</v>
      </c>
      <c r="BC95" s="31">
        <v>-1.355288153144163E-2</v>
      </c>
      <c r="BD95" s="31">
        <v>-2.6457289596531042E-2</v>
      </c>
      <c r="BE95" s="31">
        <v>0.21335790595019083</v>
      </c>
      <c r="BF95" s="31">
        <v>0.38990555035831853</v>
      </c>
      <c r="BG95" s="31">
        <v>8.0704922105305776E-2</v>
      </c>
    </row>
    <row r="96" spans="2:59" ht="13.15" x14ac:dyDescent="0.4">
      <c r="B96" s="6" t="s">
        <v>24</v>
      </c>
      <c r="C96" s="31">
        <v>6.6816017733478922E-2</v>
      </c>
      <c r="D96" s="31">
        <v>4.38092376867645E-2</v>
      </c>
      <c r="E96" s="31">
        <v>9.4160598326191128E-2</v>
      </c>
      <c r="F96" s="31">
        <v>-0.11961368724952019</v>
      </c>
      <c r="G96" s="31">
        <v>1.7534704211773899E-2</v>
      </c>
      <c r="H96" s="31">
        <v>-2.4516354330834E-2</v>
      </c>
      <c r="I96" s="31">
        <v>-0.11128761095389757</v>
      </c>
      <c r="J96" s="31">
        <v>0.35641119164315643</v>
      </c>
      <c r="K96" s="31">
        <v>0.29125860596736791</v>
      </c>
      <c r="L96" s="31">
        <v>0.21146531930394513</v>
      </c>
      <c r="M96" s="31">
        <v>0.22808354534510344</v>
      </c>
      <c r="N96" s="31">
        <v>-0.20652314529834376</v>
      </c>
      <c r="O96" s="31">
        <v>0.26363777265481919</v>
      </c>
      <c r="P96" s="31">
        <v>0.24414972956102438</v>
      </c>
      <c r="Q96" s="31">
        <v>0.21122416181517253</v>
      </c>
      <c r="R96" s="31">
        <v>0.16498895085383949</v>
      </c>
      <c r="S96" s="31">
        <v>0.2927695035829766</v>
      </c>
      <c r="T96" s="31">
        <v>-0.18055836988089874</v>
      </c>
      <c r="U96" s="31">
        <v>0.10158220294755087</v>
      </c>
      <c r="V96" s="31">
        <v>0.20328967313935417</v>
      </c>
      <c r="W96" s="31">
        <v>0.36022700905344712</v>
      </c>
      <c r="X96" s="31">
        <v>0.12405718993473092</v>
      </c>
      <c r="Y96" s="51">
        <v>1</v>
      </c>
      <c r="Z96" s="31">
        <v>0.59993007640775786</v>
      </c>
      <c r="AA96" s="31">
        <v>0.43591746313387253</v>
      </c>
      <c r="AB96" s="31">
        <v>0.23564443297701143</v>
      </c>
      <c r="AC96" s="31">
        <v>2.8408089047861657E-2</v>
      </c>
      <c r="AD96" s="31">
        <v>-5.3780508151661272E-2</v>
      </c>
      <c r="AE96" s="31">
        <v>0.16430519990308157</v>
      </c>
      <c r="AF96" s="31">
        <v>0.26776047780808604</v>
      </c>
      <c r="AG96" s="31">
        <v>0.12794221072697867</v>
      </c>
      <c r="AH96" s="31">
        <v>0.14319168647702307</v>
      </c>
      <c r="AI96" s="31">
        <v>0.27794746442207136</v>
      </c>
      <c r="AJ96" s="31">
        <v>0.20276806899077848</v>
      </c>
      <c r="AK96" s="31">
        <v>0.19513617916092424</v>
      </c>
      <c r="AL96" s="31">
        <v>0.19511501377883328</v>
      </c>
      <c r="AM96" s="31">
        <v>0.23618502853837012</v>
      </c>
      <c r="AN96" s="31">
        <v>0.30030636522517845</v>
      </c>
      <c r="AO96" s="31">
        <v>8.3311067703283531E-2</v>
      </c>
      <c r="AP96" s="31">
        <v>0.17129651890400738</v>
      </c>
      <c r="AQ96" s="31">
        <v>0.32406290138115923</v>
      </c>
      <c r="AR96" s="31">
        <v>0.10871751569210003</v>
      </c>
      <c r="AS96" s="31">
        <v>9.7766532848976115E-2</v>
      </c>
      <c r="AT96" s="31">
        <v>0.15485693576596612</v>
      </c>
      <c r="AU96" s="31">
        <v>0.15716198197438425</v>
      </c>
      <c r="AV96" s="31">
        <v>0.17999939644885138</v>
      </c>
      <c r="AW96" s="31">
        <v>0.30679017332722752</v>
      </c>
      <c r="AX96" s="31">
        <v>0.28067971790211799</v>
      </c>
      <c r="AY96" s="31">
        <v>0.26132346994572347</v>
      </c>
      <c r="AZ96" s="31">
        <v>0.27721721247042647</v>
      </c>
      <c r="BA96" s="31">
        <v>0.24594780222141147</v>
      </c>
      <c r="BB96" s="31">
        <v>0.23654460003894548</v>
      </c>
      <c r="BC96" s="31">
        <v>0.19901228350207495</v>
      </c>
      <c r="BD96" s="31">
        <v>0.11385822464363961</v>
      </c>
      <c r="BE96" s="31">
        <v>0.32858295951589023</v>
      </c>
      <c r="BF96" s="31">
        <v>0.50723366794285429</v>
      </c>
      <c r="BG96" s="31">
        <v>0.35708413740218237</v>
      </c>
    </row>
    <row r="97" spans="2:59" ht="13.15" x14ac:dyDescent="0.4">
      <c r="B97" s="6" t="s">
        <v>25</v>
      </c>
      <c r="C97" s="31">
        <v>-1.3301042764014336E-3</v>
      </c>
      <c r="D97" s="31">
        <v>-7.9165401671036466E-3</v>
      </c>
      <c r="E97" s="31">
        <v>1.6988412318833478E-2</v>
      </c>
      <c r="F97" s="31">
        <v>-0.15962154272575324</v>
      </c>
      <c r="G97" s="31">
        <v>4.5499169257677122E-2</v>
      </c>
      <c r="H97" s="31">
        <v>-1.4054988997163127E-2</v>
      </c>
      <c r="I97" s="31">
        <v>1.2003820554195655E-2</v>
      </c>
      <c r="J97" s="31">
        <v>0.31366272566964176</v>
      </c>
      <c r="K97" s="31">
        <v>0.23984690907247369</v>
      </c>
      <c r="L97" s="31">
        <v>0.13963244315239454</v>
      </c>
      <c r="M97" s="31">
        <v>0.1587512640846736</v>
      </c>
      <c r="N97" s="31">
        <v>-0.11845192366710722</v>
      </c>
      <c r="O97" s="31">
        <v>0.19944192577870734</v>
      </c>
      <c r="P97" s="31">
        <v>0.20257919972817101</v>
      </c>
      <c r="Q97" s="31">
        <v>0.1836864793484769</v>
      </c>
      <c r="R97" s="31">
        <v>0.16149553253713037</v>
      </c>
      <c r="S97" s="31">
        <v>0.24805180112509873</v>
      </c>
      <c r="T97" s="31">
        <v>-0.10507819733198474</v>
      </c>
      <c r="U97" s="31">
        <v>8.23879049415671E-2</v>
      </c>
      <c r="V97" s="31">
        <v>0.25896401133154218</v>
      </c>
      <c r="W97" s="31">
        <v>0.31924689375622256</v>
      </c>
      <c r="X97" s="31">
        <v>0.13976313934436591</v>
      </c>
      <c r="Y97" s="31">
        <v>0.59993007640775786</v>
      </c>
      <c r="Z97" s="51">
        <v>1</v>
      </c>
      <c r="AA97" s="31">
        <v>0.40783696824230242</v>
      </c>
      <c r="AB97" s="31">
        <v>0.24616169987902972</v>
      </c>
      <c r="AC97" s="31">
        <v>8.9296390414779755E-2</v>
      </c>
      <c r="AD97" s="31">
        <v>6.0788734209941922E-2</v>
      </c>
      <c r="AE97" s="31">
        <v>0.20413392349919923</v>
      </c>
      <c r="AF97" s="31">
        <v>0.23062351207743262</v>
      </c>
      <c r="AG97" s="31">
        <v>0.18430413440950297</v>
      </c>
      <c r="AH97" s="31">
        <v>0.17714505628371138</v>
      </c>
      <c r="AI97" s="31">
        <v>0.26432503518625444</v>
      </c>
      <c r="AJ97" s="31">
        <v>0.16352073748118751</v>
      </c>
      <c r="AK97" s="31">
        <v>0.12245012242632951</v>
      </c>
      <c r="AL97" s="31">
        <v>0.27113284841153984</v>
      </c>
      <c r="AM97" s="31">
        <v>0.33151389397456821</v>
      </c>
      <c r="AN97" s="31">
        <v>0.21682996536155905</v>
      </c>
      <c r="AO97" s="31">
        <v>0.1310933263548181</v>
      </c>
      <c r="AP97" s="31">
        <v>0.14268461809164507</v>
      </c>
      <c r="AQ97" s="31">
        <v>0.17850880685500828</v>
      </c>
      <c r="AR97" s="31">
        <v>8.4179148478788601E-2</v>
      </c>
      <c r="AS97" s="31">
        <v>0.12535205521864104</v>
      </c>
      <c r="AT97" s="31">
        <v>0.27001635528013845</v>
      </c>
      <c r="AU97" s="31">
        <v>0.21906955467059111</v>
      </c>
      <c r="AV97" s="31">
        <v>0.16100065281678011</v>
      </c>
      <c r="AW97" s="31">
        <v>0.31924566499822715</v>
      </c>
      <c r="AX97" s="31">
        <v>0.27674585581843969</v>
      </c>
      <c r="AY97" s="31">
        <v>0.31355386477929342</v>
      </c>
      <c r="AZ97" s="31">
        <v>0.23520657208641471</v>
      </c>
      <c r="BA97" s="31">
        <v>0.27999499136702438</v>
      </c>
      <c r="BB97" s="31">
        <v>0.2026003084906704</v>
      </c>
      <c r="BC97" s="31">
        <v>0.17313341677093164</v>
      </c>
      <c r="BD97" s="31">
        <v>7.5593709890427227E-2</v>
      </c>
      <c r="BE97" s="31">
        <v>0.25261683133392276</v>
      </c>
      <c r="BF97" s="31">
        <v>0.51386161521801876</v>
      </c>
      <c r="BG97" s="31">
        <v>0.37867584463992676</v>
      </c>
    </row>
    <row r="98" spans="2:59" ht="13.15" x14ac:dyDescent="0.4">
      <c r="B98" s="6" t="s">
        <v>26</v>
      </c>
      <c r="C98" s="31">
        <v>7.8078028309797126E-2</v>
      </c>
      <c r="D98" s="31">
        <v>7.5923082843965803E-2</v>
      </c>
      <c r="E98" s="31">
        <v>8.2765478671512654E-2</v>
      </c>
      <c r="F98" s="31">
        <v>-0.10109719132369525</v>
      </c>
      <c r="G98" s="31">
        <v>2.1957520228028738E-3</v>
      </c>
      <c r="H98" s="31">
        <v>3.6464703348753229E-2</v>
      </c>
      <c r="I98" s="31">
        <v>-0.1468119838451897</v>
      </c>
      <c r="J98" s="31">
        <v>0.2949399501022939</v>
      </c>
      <c r="K98" s="31">
        <v>0.3392065650552093</v>
      </c>
      <c r="L98" s="31">
        <v>0.31037686230301176</v>
      </c>
      <c r="M98" s="31">
        <v>0.36637801212870208</v>
      </c>
      <c r="N98" s="31">
        <v>-0.22346725580660209</v>
      </c>
      <c r="O98" s="31">
        <v>0.24303427180892867</v>
      </c>
      <c r="P98" s="31">
        <v>0.30959751372693972</v>
      </c>
      <c r="Q98" s="31">
        <v>0.3610578959702877</v>
      </c>
      <c r="R98" s="31">
        <v>0.27439301088093687</v>
      </c>
      <c r="S98" s="31">
        <v>0.33295940720634321</v>
      </c>
      <c r="T98" s="31">
        <v>-0.20497766594175723</v>
      </c>
      <c r="U98" s="31">
        <v>0.14225015874463934</v>
      </c>
      <c r="V98" s="31">
        <v>0.16013553668000013</v>
      </c>
      <c r="W98" s="31">
        <v>0.42052289176444402</v>
      </c>
      <c r="X98" s="31">
        <v>0.14895586942154501</v>
      </c>
      <c r="Y98" s="31">
        <v>0.43591746313387253</v>
      </c>
      <c r="Z98" s="31">
        <v>0.40783696824230242</v>
      </c>
      <c r="AA98" s="51">
        <v>1</v>
      </c>
      <c r="AB98" s="31">
        <v>0.22722570629101949</v>
      </c>
      <c r="AC98" s="31">
        <v>8.0869431337773356E-2</v>
      </c>
      <c r="AD98" s="31">
        <v>-2.7416426719737014E-2</v>
      </c>
      <c r="AE98" s="31">
        <v>0.17221931977177291</v>
      </c>
      <c r="AF98" s="31">
        <v>0.29118134713096144</v>
      </c>
      <c r="AG98" s="31">
        <v>0.19007753552084175</v>
      </c>
      <c r="AH98" s="31">
        <v>0.20808754595249274</v>
      </c>
      <c r="AI98" s="31">
        <v>0.25348796021657893</v>
      </c>
      <c r="AJ98" s="31">
        <v>0.12638453569860214</v>
      </c>
      <c r="AK98" s="31">
        <v>0.30477513647902255</v>
      </c>
      <c r="AL98" s="31">
        <v>0.30823001390007215</v>
      </c>
      <c r="AM98" s="31">
        <v>0.36652824715597143</v>
      </c>
      <c r="AN98" s="31">
        <v>0.28774405480958909</v>
      </c>
      <c r="AO98" s="31">
        <v>7.0079029540090362E-2</v>
      </c>
      <c r="AP98" s="31">
        <v>0.15446209907334757</v>
      </c>
      <c r="AQ98" s="31">
        <v>0.29848597059608656</v>
      </c>
      <c r="AR98" s="31">
        <v>0.13469027210978937</v>
      </c>
      <c r="AS98" s="31">
        <v>0.25686482589763215</v>
      </c>
      <c r="AT98" s="31">
        <v>0.1587547880640196</v>
      </c>
      <c r="AU98" s="31">
        <v>2.2229112936545871E-2</v>
      </c>
      <c r="AV98" s="31">
        <v>4.582554027153591E-2</v>
      </c>
      <c r="AW98" s="31">
        <v>0.2167584910369523</v>
      </c>
      <c r="AX98" s="31">
        <v>0.20012524330983278</v>
      </c>
      <c r="AY98" s="31">
        <v>0.17133059421967656</v>
      </c>
      <c r="AZ98" s="31">
        <v>0.1515995090216028</v>
      </c>
      <c r="BA98" s="31">
        <v>0.18268519525512136</v>
      </c>
      <c r="BB98" s="31">
        <v>7.4503138093380147E-2</v>
      </c>
      <c r="BC98" s="31">
        <v>0.15523044462729552</v>
      </c>
      <c r="BD98" s="31">
        <v>0.14530782455541316</v>
      </c>
      <c r="BE98" s="31">
        <v>0.42532521821958164</v>
      </c>
      <c r="BF98" s="31">
        <v>0.54394593160248916</v>
      </c>
      <c r="BG98" s="31">
        <v>0.21374237227012435</v>
      </c>
    </row>
    <row r="99" spans="2:59" ht="13.15" x14ac:dyDescent="0.4">
      <c r="B99" s="6" t="s">
        <v>27</v>
      </c>
      <c r="C99" s="31">
        <v>-0.20869858436965666</v>
      </c>
      <c r="D99" s="31">
        <v>-0.188186889206024</v>
      </c>
      <c r="E99" s="31">
        <v>-6.1879077653182055E-2</v>
      </c>
      <c r="F99" s="31">
        <v>-0.16825795119367773</v>
      </c>
      <c r="G99" s="31">
        <v>0.12010712297746791</v>
      </c>
      <c r="H99" s="31">
        <v>-6.3600067648606984E-2</v>
      </c>
      <c r="I99" s="31">
        <v>-0.14449275738004175</v>
      </c>
      <c r="J99" s="31">
        <v>0.17270238137848407</v>
      </c>
      <c r="K99" s="31">
        <v>0.20966210749427902</v>
      </c>
      <c r="L99" s="31">
        <v>0.19856509971123856</v>
      </c>
      <c r="M99" s="31">
        <v>0.25796963850295157</v>
      </c>
      <c r="N99" s="31">
        <v>-0.22617585237711998</v>
      </c>
      <c r="O99" s="31">
        <v>0.19162724907373435</v>
      </c>
      <c r="P99" s="31">
        <v>0.27484424301145566</v>
      </c>
      <c r="Q99" s="31">
        <v>0.23825548337268909</v>
      </c>
      <c r="R99" s="31">
        <v>0.25213287880322249</v>
      </c>
      <c r="S99" s="31">
        <v>0.25549268057224106</v>
      </c>
      <c r="T99" s="31">
        <v>-0.13697248767372303</v>
      </c>
      <c r="U99" s="31">
        <v>0.13778308915698759</v>
      </c>
      <c r="V99" s="31">
        <v>0.32729103601574233</v>
      </c>
      <c r="W99" s="31">
        <v>0.26983410790460582</v>
      </c>
      <c r="X99" s="31">
        <v>0.12659656902981983</v>
      </c>
      <c r="Y99" s="31">
        <v>0.23564443297701143</v>
      </c>
      <c r="Z99" s="31">
        <v>0.24616169987902972</v>
      </c>
      <c r="AA99" s="31">
        <v>0.22722570629101949</v>
      </c>
      <c r="AB99" s="51">
        <v>1</v>
      </c>
      <c r="AC99" s="31">
        <v>0.22908470279506807</v>
      </c>
      <c r="AD99" s="31">
        <v>0.1028684082000511</v>
      </c>
      <c r="AE99" s="31">
        <v>0.21143294964369796</v>
      </c>
      <c r="AF99" s="31">
        <v>0.34568364700075016</v>
      </c>
      <c r="AG99" s="31">
        <v>0.12544814626073433</v>
      </c>
      <c r="AH99" s="31">
        <v>0.33290229974790808</v>
      </c>
      <c r="AI99" s="31">
        <v>0.21781374012749621</v>
      </c>
      <c r="AJ99" s="31">
        <v>0.20224844984108611</v>
      </c>
      <c r="AK99" s="31">
        <v>0.28466814839616139</v>
      </c>
      <c r="AL99" s="31">
        <v>0.28302577469717655</v>
      </c>
      <c r="AM99" s="31">
        <v>0.25124299447946635</v>
      </c>
      <c r="AN99" s="31">
        <v>0.20699562590592219</v>
      </c>
      <c r="AO99" s="31">
        <v>0.18260947785331738</v>
      </c>
      <c r="AP99" s="31">
        <v>0.33487223591952964</v>
      </c>
      <c r="AQ99" s="31">
        <v>0.19382576653941741</v>
      </c>
      <c r="AR99" s="31">
        <v>0.24845738419457292</v>
      </c>
      <c r="AS99" s="31">
        <v>0.11730750926008902</v>
      </c>
      <c r="AT99" s="31">
        <v>9.5825859924242265E-2</v>
      </c>
      <c r="AU99" s="31">
        <v>7.5076622229751214E-2</v>
      </c>
      <c r="AV99" s="31">
        <v>0.21143229268928571</v>
      </c>
      <c r="AW99" s="31">
        <v>0.2558470499326041</v>
      </c>
      <c r="AX99" s="31">
        <v>0.18685982039520826</v>
      </c>
      <c r="AY99" s="31">
        <v>0.1746393738855529</v>
      </c>
      <c r="AZ99" s="31">
        <v>0.19809258707673066</v>
      </c>
      <c r="BA99" s="31">
        <v>0.29388621086356809</v>
      </c>
      <c r="BB99" s="31">
        <v>0.20535395926629396</v>
      </c>
      <c r="BC99" s="31">
        <v>0.20911936509789636</v>
      </c>
      <c r="BD99" s="31">
        <v>-4.7946165904692983E-3</v>
      </c>
      <c r="BE99" s="31">
        <v>0.32291109401953799</v>
      </c>
      <c r="BF99" s="31">
        <v>0.55456196347682762</v>
      </c>
      <c r="BG99" s="31">
        <v>0.29454562030025017</v>
      </c>
    </row>
    <row r="100" spans="2:59" ht="13.15" x14ac:dyDescent="0.4">
      <c r="B100" s="6" t="s">
        <v>28</v>
      </c>
      <c r="C100" s="31">
        <v>-4.3080315803126962E-2</v>
      </c>
      <c r="D100" s="31">
        <v>-5.3694838793897547E-2</v>
      </c>
      <c r="E100" s="31">
        <v>-0.11147052486297214</v>
      </c>
      <c r="F100" s="31">
        <v>-9.8385334313198111E-2</v>
      </c>
      <c r="G100" s="31">
        <v>8.9394993002685132E-3</v>
      </c>
      <c r="H100" s="31">
        <v>1.5881292337360877E-2</v>
      </c>
      <c r="I100" s="31">
        <v>7.7200141317965973E-2</v>
      </c>
      <c r="J100" s="31">
        <v>6.9292986560491848E-2</v>
      </c>
      <c r="K100" s="31">
        <v>4.3089052899875857E-2</v>
      </c>
      <c r="L100" s="31">
        <v>7.2400543323066224E-2</v>
      </c>
      <c r="M100" s="31">
        <v>7.2118957649444813E-3</v>
      </c>
      <c r="N100" s="31">
        <v>-9.4125333111195562E-3</v>
      </c>
      <c r="O100" s="31">
        <v>0.10991660049996911</v>
      </c>
      <c r="P100" s="31">
        <v>7.0027361788636319E-2</v>
      </c>
      <c r="Q100" s="31">
        <v>3.3508066361241109E-2</v>
      </c>
      <c r="R100" s="31">
        <v>9.6528832648937302E-2</v>
      </c>
      <c r="S100" s="31">
        <v>0.14221135034733032</v>
      </c>
      <c r="T100" s="31">
        <v>-3.9046395906559998E-2</v>
      </c>
      <c r="U100" s="31">
        <v>5.2491664266319578E-2</v>
      </c>
      <c r="V100" s="31">
        <v>0.24554717743442375</v>
      </c>
      <c r="W100" s="31">
        <v>7.9552956277907982E-2</v>
      </c>
      <c r="X100" s="31">
        <v>0.16313776055602683</v>
      </c>
      <c r="Y100" s="31">
        <v>2.8408089047861657E-2</v>
      </c>
      <c r="Z100" s="31">
        <v>8.9296390414779755E-2</v>
      </c>
      <c r="AA100" s="31">
        <v>8.0869431337773356E-2</v>
      </c>
      <c r="AB100" s="31">
        <v>0.22908470279506807</v>
      </c>
      <c r="AC100" s="51">
        <v>1</v>
      </c>
      <c r="AD100" s="31">
        <v>0.37774652895041327</v>
      </c>
      <c r="AE100" s="31">
        <v>0.11698032449808403</v>
      </c>
      <c r="AF100" s="31">
        <v>0.17806858476271556</v>
      </c>
      <c r="AG100" s="31">
        <v>2.4908149256529831E-3</v>
      </c>
      <c r="AH100" s="31">
        <v>8.9610520734248106E-2</v>
      </c>
      <c r="AI100" s="31">
        <v>2.4066503163706426E-2</v>
      </c>
      <c r="AJ100" s="31">
        <v>8.302945282281908E-2</v>
      </c>
      <c r="AK100" s="31">
        <v>0.17583369040300334</v>
      </c>
      <c r="AL100" s="31">
        <v>0.12488473165864848</v>
      </c>
      <c r="AM100" s="31">
        <v>0.17346710076744248</v>
      </c>
      <c r="AN100" s="31">
        <v>1.1519326630308635E-2</v>
      </c>
      <c r="AO100" s="31">
        <v>9.0481238164375227E-2</v>
      </c>
      <c r="AP100" s="31">
        <v>6.351179349310429E-2</v>
      </c>
      <c r="AQ100" s="31">
        <v>4.1097851628188499E-2</v>
      </c>
      <c r="AR100" s="31">
        <v>0.1480928983566048</v>
      </c>
      <c r="AS100" s="31">
        <v>3.7337639566561151E-2</v>
      </c>
      <c r="AT100" s="31">
        <v>0.17665131372436432</v>
      </c>
      <c r="AU100" s="31">
        <v>4.0058958738671331E-2</v>
      </c>
      <c r="AV100" s="31">
        <v>0.10397545008804121</v>
      </c>
      <c r="AW100" s="31">
        <v>6.4116628688965033E-2</v>
      </c>
      <c r="AX100" s="31">
        <v>-8.5993835493037903E-3</v>
      </c>
      <c r="AY100" s="31">
        <v>4.2550796405630642E-2</v>
      </c>
      <c r="AZ100" s="31">
        <v>5.6072690304225358E-3</v>
      </c>
      <c r="BA100" s="31">
        <v>9.5811969696834212E-2</v>
      </c>
      <c r="BB100" s="31">
        <v>-3.8108431597002534E-3</v>
      </c>
      <c r="BC100" s="31">
        <v>3.5961677297927382E-2</v>
      </c>
      <c r="BD100" s="31">
        <v>-4.1254870812335427E-2</v>
      </c>
      <c r="BE100" s="31">
        <v>9.1392494956990339E-2</v>
      </c>
      <c r="BF100" s="31">
        <v>0.2937822310588955</v>
      </c>
      <c r="BG100" s="31">
        <v>8.0288287951601409E-2</v>
      </c>
    </row>
    <row r="101" spans="2:59" ht="13.15" x14ac:dyDescent="0.4">
      <c r="B101" s="6" t="s">
        <v>29</v>
      </c>
      <c r="C101" s="31">
        <v>5.8364464433341146E-2</v>
      </c>
      <c r="D101" s="31">
        <v>8.7578607319702004E-2</v>
      </c>
      <c r="E101" s="31">
        <v>-3.7808932429653462E-2</v>
      </c>
      <c r="F101" s="31">
        <v>-0.2054375570357273</v>
      </c>
      <c r="G101" s="31">
        <v>5.2903014725734845E-2</v>
      </c>
      <c r="H101" s="31">
        <v>2.9697289441977283E-2</v>
      </c>
      <c r="I101" s="31">
        <v>5.4008062934685297E-2</v>
      </c>
      <c r="J101" s="31">
        <v>0.13394292350455742</v>
      </c>
      <c r="K101" s="31">
        <v>0.13275983860058652</v>
      </c>
      <c r="L101" s="31">
        <v>0.12348403579879028</v>
      </c>
      <c r="M101" s="31">
        <v>5.3263453258634914E-2</v>
      </c>
      <c r="N101" s="31">
        <v>-8.7903588506987831E-2</v>
      </c>
      <c r="O101" s="31">
        <v>0.15693381977817097</v>
      </c>
      <c r="P101" s="31">
        <v>5.3235217198557463E-2</v>
      </c>
      <c r="Q101" s="31">
        <v>8.2179497579427122E-2</v>
      </c>
      <c r="R101" s="31">
        <v>0.11428969120429115</v>
      </c>
      <c r="S101" s="31">
        <v>0.13655806501022452</v>
      </c>
      <c r="T101" s="31">
        <v>-9.0305683991608154E-2</v>
      </c>
      <c r="U101" s="31">
        <v>-2.8519961133241668E-2</v>
      </c>
      <c r="V101" s="31">
        <v>0.25313003121797112</v>
      </c>
      <c r="W101" s="31">
        <v>0.11586884473903301</v>
      </c>
      <c r="X101" s="31">
        <v>0.15018543147044247</v>
      </c>
      <c r="Y101" s="31">
        <v>-5.3780508151661272E-2</v>
      </c>
      <c r="Z101" s="31">
        <v>6.0788734209941922E-2</v>
      </c>
      <c r="AA101" s="31">
        <v>-2.7416426719737014E-2</v>
      </c>
      <c r="AB101" s="31">
        <v>0.1028684082000511</v>
      </c>
      <c r="AC101" s="31">
        <v>0.37774652895041327</v>
      </c>
      <c r="AD101" s="51">
        <v>1</v>
      </c>
      <c r="AE101" s="31">
        <v>0.2966423567020805</v>
      </c>
      <c r="AF101" s="31">
        <v>0.17366816133604715</v>
      </c>
      <c r="AG101" s="31">
        <v>4.3267128688279442E-2</v>
      </c>
      <c r="AH101" s="31">
        <v>0.12070563592642997</v>
      </c>
      <c r="AI101" s="31">
        <v>8.5219216422971339E-2</v>
      </c>
      <c r="AJ101" s="31">
        <v>0.16808901115142916</v>
      </c>
      <c r="AK101" s="31">
        <v>9.2678782179427807E-2</v>
      </c>
      <c r="AL101" s="31">
        <v>0.16827930560041665</v>
      </c>
      <c r="AM101" s="31">
        <v>0.20473730196534459</v>
      </c>
      <c r="AN101" s="31">
        <v>1.3547459981670536E-2</v>
      </c>
      <c r="AO101" s="31">
        <v>7.9738723610929277E-2</v>
      </c>
      <c r="AP101" s="31">
        <v>0.11315218534547812</v>
      </c>
      <c r="AQ101" s="31">
        <v>8.4247716235506642E-2</v>
      </c>
      <c r="AR101" s="31">
        <v>0.11468346742995036</v>
      </c>
      <c r="AS101" s="31">
        <v>0.11855123768629838</v>
      </c>
      <c r="AT101" s="31">
        <v>0.20472590733525142</v>
      </c>
      <c r="AU101" s="31">
        <v>5.534508663713842E-2</v>
      </c>
      <c r="AV101" s="31">
        <v>0.16131989711448752</v>
      </c>
      <c r="AW101" s="31">
        <v>8.1007683419806936E-2</v>
      </c>
      <c r="AX101" s="31">
        <v>7.7054235029925151E-3</v>
      </c>
      <c r="AY101" s="31">
        <v>1.6925283678290121E-2</v>
      </c>
      <c r="AZ101" s="31">
        <v>9.4484884971504646E-3</v>
      </c>
      <c r="BA101" s="31">
        <v>9.3790457774430569E-2</v>
      </c>
      <c r="BB101" s="31">
        <v>3.7274717292967066E-2</v>
      </c>
      <c r="BC101" s="31">
        <v>6.8112624804108624E-2</v>
      </c>
      <c r="BD101" s="31">
        <v>-8.8302480141513026E-2</v>
      </c>
      <c r="BE101" s="31">
        <v>0.14727756283388455</v>
      </c>
      <c r="BF101" s="31">
        <v>0.31779633732927975</v>
      </c>
      <c r="BG101" s="31">
        <v>0.10547790892861571</v>
      </c>
    </row>
    <row r="102" spans="2:59" ht="13.15" x14ac:dyDescent="0.4">
      <c r="B102" s="6" t="s">
        <v>30</v>
      </c>
      <c r="C102" s="31">
        <v>-4.9915358633792387E-2</v>
      </c>
      <c r="D102" s="31">
        <v>-2.5163676160698298E-2</v>
      </c>
      <c r="E102" s="31">
        <v>-5.9177747117315674E-2</v>
      </c>
      <c r="F102" s="31">
        <v>-0.10179026017175692</v>
      </c>
      <c r="G102" s="31">
        <v>-2.4170346199246538E-2</v>
      </c>
      <c r="H102" s="31">
        <v>-0.10432543643849262</v>
      </c>
      <c r="I102" s="31">
        <v>-7.7837700467018697E-2</v>
      </c>
      <c r="J102" s="31">
        <v>0.17144668692614959</v>
      </c>
      <c r="K102" s="31">
        <v>0.20388590074880386</v>
      </c>
      <c r="L102" s="31">
        <v>0.15751305271119431</v>
      </c>
      <c r="M102" s="31">
        <v>0.18390521835124554</v>
      </c>
      <c r="N102" s="31">
        <v>-0.2056439759066146</v>
      </c>
      <c r="O102" s="31">
        <v>0.19404184057289578</v>
      </c>
      <c r="P102" s="31">
        <v>0.15908608599785942</v>
      </c>
      <c r="Q102" s="31">
        <v>0.19520236941330274</v>
      </c>
      <c r="R102" s="31">
        <v>0.1861098328583714</v>
      </c>
      <c r="S102" s="31">
        <v>0.24637294279882893</v>
      </c>
      <c r="T102" s="31">
        <v>-7.4178359786011269E-2</v>
      </c>
      <c r="U102" s="31">
        <v>-2.9912449600868741E-2</v>
      </c>
      <c r="V102" s="31">
        <v>0.23185753956506849</v>
      </c>
      <c r="W102" s="31">
        <v>0.24866716774040146</v>
      </c>
      <c r="X102" s="31">
        <v>0.18237871900840547</v>
      </c>
      <c r="Y102" s="31">
        <v>0.16430519990308157</v>
      </c>
      <c r="Z102" s="31">
        <v>0.20413392349919923</v>
      </c>
      <c r="AA102" s="31">
        <v>0.17221931977177291</v>
      </c>
      <c r="AB102" s="31">
        <v>0.21143294964369796</v>
      </c>
      <c r="AC102" s="31">
        <v>0.11698032449808403</v>
      </c>
      <c r="AD102" s="31">
        <v>0.2966423567020805</v>
      </c>
      <c r="AE102" s="51">
        <v>1</v>
      </c>
      <c r="AF102" s="31">
        <v>0.1969293357760965</v>
      </c>
      <c r="AG102" s="31">
        <v>0.11205481158368676</v>
      </c>
      <c r="AH102" s="31">
        <v>8.974859644751039E-2</v>
      </c>
      <c r="AI102" s="31">
        <v>0.23702080095703226</v>
      </c>
      <c r="AJ102" s="31">
        <v>0.22572695375472912</v>
      </c>
      <c r="AK102" s="31">
        <v>7.6505235593276863E-2</v>
      </c>
      <c r="AL102" s="31">
        <v>0.2160524596704588</v>
      </c>
      <c r="AM102" s="31">
        <v>0.20502422271305706</v>
      </c>
      <c r="AN102" s="31">
        <v>0.12828244717406409</v>
      </c>
      <c r="AO102" s="31">
        <v>5.9718420436875017E-2</v>
      </c>
      <c r="AP102" s="31">
        <v>7.0884400423238972E-2</v>
      </c>
      <c r="AQ102" s="31">
        <v>0.15100032718917075</v>
      </c>
      <c r="AR102" s="31">
        <v>0.15501071493854782</v>
      </c>
      <c r="AS102" s="31">
        <v>0.16899781256245225</v>
      </c>
      <c r="AT102" s="31">
        <v>0.17701826474042079</v>
      </c>
      <c r="AU102" s="31">
        <v>0.18442559939280759</v>
      </c>
      <c r="AV102" s="31">
        <v>0.23700095858347789</v>
      </c>
      <c r="AW102" s="31">
        <v>0.21250440611948909</v>
      </c>
      <c r="AX102" s="31">
        <v>0.14450275980835936</v>
      </c>
      <c r="AY102" s="31">
        <v>0.16503946313710102</v>
      </c>
      <c r="AZ102" s="31">
        <v>0.11766734891416629</v>
      </c>
      <c r="BA102" s="31">
        <v>0.19214077675162999</v>
      </c>
      <c r="BB102" s="31">
        <v>4.8975769597160601E-2</v>
      </c>
      <c r="BC102" s="31">
        <v>0.1764069092881882</v>
      </c>
      <c r="BD102" s="31">
        <v>0.1017438496564613</v>
      </c>
      <c r="BE102" s="31">
        <v>0.25950558134369528</v>
      </c>
      <c r="BF102" s="31">
        <v>0.41656683741297063</v>
      </c>
      <c r="BG102" s="31">
        <v>0.24766091477704619</v>
      </c>
    </row>
    <row r="103" spans="2:59" ht="13.15" x14ac:dyDescent="0.4">
      <c r="B103" s="6" t="s">
        <v>31</v>
      </c>
      <c r="C103" s="31">
        <v>-1.1690339255037553E-2</v>
      </c>
      <c r="D103" s="31">
        <v>-6.5949438452062026E-3</v>
      </c>
      <c r="E103" s="31">
        <v>-2.954694929719302E-2</v>
      </c>
      <c r="F103" s="31">
        <v>-0.23505939868772013</v>
      </c>
      <c r="G103" s="31">
        <v>2.6804921914722217E-2</v>
      </c>
      <c r="H103" s="31">
        <v>0.10660839949162203</v>
      </c>
      <c r="I103" s="31">
        <v>-0.17725850964626547</v>
      </c>
      <c r="J103" s="31">
        <v>0.31846833410118958</v>
      </c>
      <c r="K103" s="31">
        <v>0.26694707980702281</v>
      </c>
      <c r="L103" s="31">
        <v>0.34428479938838524</v>
      </c>
      <c r="M103" s="31">
        <v>0.2460107501428889</v>
      </c>
      <c r="N103" s="31">
        <v>-0.25124464290451759</v>
      </c>
      <c r="O103" s="31">
        <v>0.34315877486011004</v>
      </c>
      <c r="P103" s="31">
        <v>0.27281003349133454</v>
      </c>
      <c r="Q103" s="31">
        <v>0.3679630594461642</v>
      </c>
      <c r="R103" s="31">
        <v>0.34371754518368991</v>
      </c>
      <c r="S103" s="31">
        <v>0.43032802522494817</v>
      </c>
      <c r="T103" s="31">
        <v>-0.27725466778495494</v>
      </c>
      <c r="U103" s="31">
        <v>0.18818592630212641</v>
      </c>
      <c r="V103" s="31">
        <v>0.35985012431199254</v>
      </c>
      <c r="W103" s="31">
        <v>0.36424930462864208</v>
      </c>
      <c r="X103" s="31">
        <v>0.22097946415099051</v>
      </c>
      <c r="Y103" s="31">
        <v>0.26776047780808604</v>
      </c>
      <c r="Z103" s="31">
        <v>0.23062351207743262</v>
      </c>
      <c r="AA103" s="31">
        <v>0.29118134713096144</v>
      </c>
      <c r="AB103" s="31">
        <v>0.34568364700075016</v>
      </c>
      <c r="AC103" s="31">
        <v>0.17806858476271556</v>
      </c>
      <c r="AD103" s="31">
        <v>0.17366816133604715</v>
      </c>
      <c r="AE103" s="31">
        <v>0.1969293357760965</v>
      </c>
      <c r="AF103" s="51">
        <v>1</v>
      </c>
      <c r="AG103" s="31">
        <v>0.23701030883306942</v>
      </c>
      <c r="AH103" s="31">
        <v>0.24090408543198255</v>
      </c>
      <c r="AI103" s="31">
        <v>0.17135107343926612</v>
      </c>
      <c r="AJ103" s="31">
        <v>0.4267319417086845</v>
      </c>
      <c r="AK103" s="31">
        <v>0.31424437129827687</v>
      </c>
      <c r="AL103" s="31">
        <v>0.17513655778586448</v>
      </c>
      <c r="AM103" s="31">
        <v>0.32308558561028061</v>
      </c>
      <c r="AN103" s="31">
        <v>0.18232386727931271</v>
      </c>
      <c r="AO103" s="31">
        <v>0.14933142790021242</v>
      </c>
      <c r="AP103" s="31">
        <v>0.41858250162176963</v>
      </c>
      <c r="AQ103" s="31">
        <v>0.27817760095974892</v>
      </c>
      <c r="AR103" s="31">
        <v>0.15498606439324913</v>
      </c>
      <c r="AS103" s="31">
        <v>0.24625438538710256</v>
      </c>
      <c r="AT103" s="31">
        <v>0.20363481593852106</v>
      </c>
      <c r="AU103" s="31">
        <v>8.1662710247748065E-3</v>
      </c>
      <c r="AV103" s="31">
        <v>0.26486733894471787</v>
      </c>
      <c r="AW103" s="31">
        <v>0.27642348791342303</v>
      </c>
      <c r="AX103" s="31">
        <v>0.11763487927481936</v>
      </c>
      <c r="AY103" s="31">
        <v>9.6656597022954108E-2</v>
      </c>
      <c r="AZ103" s="31">
        <v>0.10555845289195895</v>
      </c>
      <c r="BA103" s="31">
        <v>0.26177299861484427</v>
      </c>
      <c r="BB103" s="31">
        <v>7.2142440290173263E-2</v>
      </c>
      <c r="BC103" s="31">
        <v>0.19581493303899913</v>
      </c>
      <c r="BD103" s="31">
        <v>-2.8803490433706336E-2</v>
      </c>
      <c r="BE103" s="31">
        <v>0.45220220557902874</v>
      </c>
      <c r="BF103" s="31">
        <v>0.59216558568305822</v>
      </c>
      <c r="BG103" s="31">
        <v>0.24114916373608389</v>
      </c>
    </row>
    <row r="104" spans="2:59" ht="13.15" x14ac:dyDescent="0.4">
      <c r="B104" s="6" t="s">
        <v>32</v>
      </c>
      <c r="C104" s="31">
        <v>7.3361386358910374E-2</v>
      </c>
      <c r="D104" s="31">
        <v>0.11862096557458748</v>
      </c>
      <c r="E104" s="31">
        <v>6.9041336322674569E-3</v>
      </c>
      <c r="F104" s="31">
        <v>-0.12217855906196931</v>
      </c>
      <c r="G104" s="31">
        <v>-2.4058101511081065E-2</v>
      </c>
      <c r="H104" s="31">
        <v>-5.2366190564233042E-2</v>
      </c>
      <c r="I104" s="31">
        <v>-9.0962635609475137E-2</v>
      </c>
      <c r="J104" s="31">
        <v>6.9291340530790071E-2</v>
      </c>
      <c r="K104" s="31">
        <v>0.12637702674006554</v>
      </c>
      <c r="L104" s="31">
        <v>0.20899644233482095</v>
      </c>
      <c r="M104" s="31">
        <v>0.12741645911496527</v>
      </c>
      <c r="N104" s="31">
        <v>-5.3079515734953481E-2</v>
      </c>
      <c r="O104" s="31">
        <v>0.12884702796192282</v>
      </c>
      <c r="P104" s="31">
        <v>9.7751846387903518E-2</v>
      </c>
      <c r="Q104" s="31">
        <v>0.21334380581699169</v>
      </c>
      <c r="R104" s="31">
        <v>0.15976165049670307</v>
      </c>
      <c r="S104" s="31">
        <v>0.22625720192402105</v>
      </c>
      <c r="T104" s="31">
        <v>-0.13896083322464881</v>
      </c>
      <c r="U104" s="31">
        <v>-9.1685004573691567E-2</v>
      </c>
      <c r="V104" s="31">
        <v>9.2501187685392783E-2</v>
      </c>
      <c r="W104" s="31">
        <v>0.16153081481685996</v>
      </c>
      <c r="X104" s="31">
        <v>0.10518817233626702</v>
      </c>
      <c r="Y104" s="31">
        <v>0.12794221072697867</v>
      </c>
      <c r="Z104" s="31">
        <v>0.18430413440950297</v>
      </c>
      <c r="AA104" s="31">
        <v>0.19007753552084175</v>
      </c>
      <c r="AB104" s="31">
        <v>0.12544814626073433</v>
      </c>
      <c r="AC104" s="31">
        <v>2.4908149256529831E-3</v>
      </c>
      <c r="AD104" s="31">
        <v>4.3267128688279442E-2</v>
      </c>
      <c r="AE104" s="31">
        <v>0.11205481158368676</v>
      </c>
      <c r="AF104" s="31">
        <v>0.23701030883306942</v>
      </c>
      <c r="AG104" s="51">
        <v>1</v>
      </c>
      <c r="AH104" s="31">
        <v>0.34667808597493199</v>
      </c>
      <c r="AI104" s="31">
        <v>0.13912234816062752</v>
      </c>
      <c r="AJ104" s="31">
        <v>0.11525788989866194</v>
      </c>
      <c r="AK104" s="31">
        <v>0.11446335590803207</v>
      </c>
      <c r="AL104" s="31">
        <v>9.8545631870099154E-2</v>
      </c>
      <c r="AM104" s="31">
        <v>0.19062638531586451</v>
      </c>
      <c r="AN104" s="31">
        <v>8.3571338930062342E-2</v>
      </c>
      <c r="AO104" s="31">
        <v>4.111626617410806E-2</v>
      </c>
      <c r="AP104" s="31">
        <v>9.2845347038629233E-2</v>
      </c>
      <c r="AQ104" s="31">
        <v>8.525941571412822E-2</v>
      </c>
      <c r="AR104" s="31">
        <v>8.9737189323405131E-2</v>
      </c>
      <c r="AS104" s="31">
        <v>0.22018849674226515</v>
      </c>
      <c r="AT104" s="31">
        <v>8.6309048105422434E-2</v>
      </c>
      <c r="AU104" s="31">
        <v>3.5607989839507255E-2</v>
      </c>
      <c r="AV104" s="31">
        <v>0.12338911359840164</v>
      </c>
      <c r="AW104" s="31">
        <v>0.15826600083635656</v>
      </c>
      <c r="AX104" s="31">
        <v>0.14187008648518573</v>
      </c>
      <c r="AY104" s="31">
        <v>0.19123592211787008</v>
      </c>
      <c r="AZ104" s="31">
        <v>0.1335438374014904</v>
      </c>
      <c r="BA104" s="31">
        <v>9.9679610738793917E-2</v>
      </c>
      <c r="BB104" s="31">
        <v>0.13044571128245563</v>
      </c>
      <c r="BC104" s="31">
        <v>0.13117615808574731</v>
      </c>
      <c r="BD104" s="31">
        <v>4.918629322131271E-2</v>
      </c>
      <c r="BE104" s="31">
        <v>0.21307936882426504</v>
      </c>
      <c r="BF104" s="31">
        <v>0.33847048791626483</v>
      </c>
      <c r="BG104" s="31">
        <v>0.19129072023600877</v>
      </c>
    </row>
    <row r="105" spans="2:59" ht="13.15" x14ac:dyDescent="0.4">
      <c r="B105" s="6" t="s">
        <v>33</v>
      </c>
      <c r="C105" s="31">
        <v>-0.1414920705007594</v>
      </c>
      <c r="D105" s="31">
        <v>-0.13325962860709889</v>
      </c>
      <c r="E105" s="31">
        <v>-4.864665602388122E-2</v>
      </c>
      <c r="F105" s="31">
        <v>-0.17802181335035583</v>
      </c>
      <c r="G105" s="31">
        <v>5.0950585640356497E-2</v>
      </c>
      <c r="H105" s="31">
        <v>3.8239255838846971E-2</v>
      </c>
      <c r="I105" s="31">
        <v>-5.2748436180958556E-2</v>
      </c>
      <c r="J105" s="31">
        <v>0.15288580591912257</v>
      </c>
      <c r="K105" s="31">
        <v>0.13247663644382807</v>
      </c>
      <c r="L105" s="31">
        <v>0.19024995407429537</v>
      </c>
      <c r="M105" s="31">
        <v>0.25737280885993269</v>
      </c>
      <c r="N105" s="31">
        <v>-8.1739426319713218E-2</v>
      </c>
      <c r="O105" s="31">
        <v>0.11581653147409184</v>
      </c>
      <c r="P105" s="31">
        <v>0.23236548099420554</v>
      </c>
      <c r="Q105" s="31">
        <v>0.26910858998636777</v>
      </c>
      <c r="R105" s="31">
        <v>0.22524848269678549</v>
      </c>
      <c r="S105" s="31">
        <v>0.26839478172314041</v>
      </c>
      <c r="T105" s="31">
        <v>-0.20116261272354</v>
      </c>
      <c r="U105" s="31">
        <v>4.8244368235672609E-2</v>
      </c>
      <c r="V105" s="31">
        <v>0.1046453152439526</v>
      </c>
      <c r="W105" s="31">
        <v>0.20331751992428779</v>
      </c>
      <c r="X105" s="31">
        <v>0.23816576336633949</v>
      </c>
      <c r="Y105" s="31">
        <v>0.14319168647702307</v>
      </c>
      <c r="Z105" s="31">
        <v>0.17714505628371138</v>
      </c>
      <c r="AA105" s="31">
        <v>0.20808754595249274</v>
      </c>
      <c r="AB105" s="31">
        <v>0.33290229974790808</v>
      </c>
      <c r="AC105" s="31">
        <v>8.9610520734248106E-2</v>
      </c>
      <c r="AD105" s="31">
        <v>0.12070563592642997</v>
      </c>
      <c r="AE105" s="31">
        <v>8.974859644751039E-2</v>
      </c>
      <c r="AF105" s="31">
        <v>0.24090408543198255</v>
      </c>
      <c r="AG105" s="31">
        <v>0.34667808597493199</v>
      </c>
      <c r="AH105" s="51">
        <v>1</v>
      </c>
      <c r="AI105" s="31">
        <v>0.12282593996396637</v>
      </c>
      <c r="AJ105" s="31">
        <v>0.21879065215521015</v>
      </c>
      <c r="AK105" s="31">
        <v>0.23279253179222717</v>
      </c>
      <c r="AL105" s="31">
        <v>0.27642297001400906</v>
      </c>
      <c r="AM105" s="31">
        <v>0.23440063862532146</v>
      </c>
      <c r="AN105" s="31">
        <v>0.1778238781019609</v>
      </c>
      <c r="AO105" s="31">
        <v>0.13256205724697168</v>
      </c>
      <c r="AP105" s="31">
        <v>0.26837063277930556</v>
      </c>
      <c r="AQ105" s="31">
        <v>0.21407737372210478</v>
      </c>
      <c r="AR105" s="31">
        <v>0.17360059048713355</v>
      </c>
      <c r="AS105" s="31">
        <v>0.1775527059974881</v>
      </c>
      <c r="AT105" s="31">
        <v>0.12495439355527854</v>
      </c>
      <c r="AU105" s="31">
        <v>4.6386848417017644E-3</v>
      </c>
      <c r="AV105" s="31">
        <v>0.11652156030922678</v>
      </c>
      <c r="AW105" s="31">
        <v>0.22488215894089686</v>
      </c>
      <c r="AX105" s="31">
        <v>0.16034127233152842</v>
      </c>
      <c r="AY105" s="31">
        <v>0.18066921253444773</v>
      </c>
      <c r="AZ105" s="31">
        <v>0.12181536966753831</v>
      </c>
      <c r="BA105" s="31">
        <v>0.19526226262960308</v>
      </c>
      <c r="BB105" s="31">
        <v>0.14892825337056487</v>
      </c>
      <c r="BC105" s="31">
        <v>0.15334008552476544</v>
      </c>
      <c r="BD105" s="31">
        <v>-3.255140121376289E-2</v>
      </c>
      <c r="BE105" s="31">
        <v>0.2854598796222147</v>
      </c>
      <c r="BF105" s="31">
        <v>0.47813240067944668</v>
      </c>
      <c r="BG105" s="31">
        <v>0.22258153031566436</v>
      </c>
    </row>
    <row r="106" spans="2:59" ht="13.15" x14ac:dyDescent="0.4">
      <c r="B106" s="6" t="s">
        <v>34</v>
      </c>
      <c r="C106" s="31">
        <v>6.3937716156751187E-2</v>
      </c>
      <c r="D106" s="31">
        <v>7.6395327859445611E-2</v>
      </c>
      <c r="E106" s="31">
        <v>1.7584151071600298E-2</v>
      </c>
      <c r="F106" s="31">
        <v>2.0095931943999609E-2</v>
      </c>
      <c r="G106" s="31">
        <v>0.11566016664042807</v>
      </c>
      <c r="H106" s="31">
        <v>2.4174444899033452E-2</v>
      </c>
      <c r="I106" s="31">
        <v>-8.5983363530087023E-2</v>
      </c>
      <c r="J106" s="31">
        <v>0.30723390710621296</v>
      </c>
      <c r="K106" s="31">
        <v>0.20900171640265372</v>
      </c>
      <c r="L106" s="31">
        <v>9.1935603451958878E-2</v>
      </c>
      <c r="M106" s="31">
        <v>8.7626030348409878E-2</v>
      </c>
      <c r="N106" s="31">
        <v>-7.4987143693847083E-2</v>
      </c>
      <c r="O106" s="31">
        <v>0.1875701311936592</v>
      </c>
      <c r="P106" s="31">
        <v>3.0795011547244903E-2</v>
      </c>
      <c r="Q106" s="31">
        <v>7.180760882726446E-2</v>
      </c>
      <c r="R106" s="31">
        <v>7.1638219387779048E-2</v>
      </c>
      <c r="S106" s="31">
        <v>0.19691010505431958</v>
      </c>
      <c r="T106" s="31">
        <v>-5.8364521316989337E-3</v>
      </c>
      <c r="U106" s="31">
        <v>-1.2686547923072337E-2</v>
      </c>
      <c r="V106" s="31">
        <v>9.4728646154781548E-2</v>
      </c>
      <c r="W106" s="31">
        <v>0.22106525897386589</v>
      </c>
      <c r="X106" s="31">
        <v>4.4895680572510678E-3</v>
      </c>
      <c r="Y106" s="31">
        <v>0.27794746442207136</v>
      </c>
      <c r="Z106" s="31">
        <v>0.26432503518625444</v>
      </c>
      <c r="AA106" s="31">
        <v>0.25348796021657893</v>
      </c>
      <c r="AB106" s="31">
        <v>0.21781374012749621</v>
      </c>
      <c r="AC106" s="31">
        <v>2.4066503163706426E-2</v>
      </c>
      <c r="AD106" s="31">
        <v>8.5219216422971339E-2</v>
      </c>
      <c r="AE106" s="31">
        <v>0.23702080095703226</v>
      </c>
      <c r="AF106" s="31">
        <v>0.17135107343926612</v>
      </c>
      <c r="AG106" s="31">
        <v>0.13912234816062752</v>
      </c>
      <c r="AH106" s="31">
        <v>0.12282593996396637</v>
      </c>
      <c r="AI106" s="51">
        <v>1</v>
      </c>
      <c r="AJ106" s="31">
        <v>0.31644496099915081</v>
      </c>
      <c r="AK106" s="31">
        <v>0.11390458604871569</v>
      </c>
      <c r="AL106" s="31">
        <v>0.28597058153170979</v>
      </c>
      <c r="AM106" s="31">
        <v>0.28164210991348304</v>
      </c>
      <c r="AN106" s="31">
        <v>0.30352169298334752</v>
      </c>
      <c r="AO106" s="31">
        <v>0.15567066834505547</v>
      </c>
      <c r="AP106" s="31">
        <v>0.1713890865186436</v>
      </c>
      <c r="AQ106" s="31">
        <v>0.31901452288229126</v>
      </c>
      <c r="AR106" s="31">
        <v>0.17259887136995997</v>
      </c>
      <c r="AS106" s="31">
        <v>0.20837081803914612</v>
      </c>
      <c r="AT106" s="31">
        <v>0.20074255975560229</v>
      </c>
      <c r="AU106" s="31">
        <v>0.17249795392581477</v>
      </c>
      <c r="AV106" s="31">
        <v>0.20214688372147305</v>
      </c>
      <c r="AW106" s="31">
        <v>0.27206403308326527</v>
      </c>
      <c r="AX106" s="31">
        <v>0.26680579775199331</v>
      </c>
      <c r="AY106" s="31">
        <v>0.22487324470781858</v>
      </c>
      <c r="AZ106" s="31">
        <v>0.24938307252066685</v>
      </c>
      <c r="BA106" s="31">
        <v>0.27990208020201846</v>
      </c>
      <c r="BB106" s="31">
        <v>0.22482335272676077</v>
      </c>
      <c r="BC106" s="31">
        <v>0.21624252258342944</v>
      </c>
      <c r="BD106" s="31">
        <v>0.1688902297320313</v>
      </c>
      <c r="BE106" s="31">
        <v>0.14701669104632789</v>
      </c>
      <c r="BF106" s="31">
        <v>0.48336776101934503</v>
      </c>
      <c r="BG106" s="31">
        <v>0.35491760401571404</v>
      </c>
    </row>
    <row r="107" spans="2:59" ht="13.15" x14ac:dyDescent="0.4">
      <c r="B107" s="6" t="s">
        <v>35</v>
      </c>
      <c r="C107" s="31">
        <v>5.7798032455378005E-2</v>
      </c>
      <c r="D107" s="31">
        <v>6.9075598369076049E-2</v>
      </c>
      <c r="E107" s="31">
        <v>3.3970625589458597E-2</v>
      </c>
      <c r="F107" s="31">
        <v>-6.9157276057424846E-2</v>
      </c>
      <c r="G107" s="31">
        <v>-4.7817347011236064E-2</v>
      </c>
      <c r="H107" s="31">
        <v>8.1659655669374553E-2</v>
      </c>
      <c r="I107" s="31">
        <v>-9.0825158475900739E-2</v>
      </c>
      <c r="J107" s="31">
        <v>0.2768588019872959</v>
      </c>
      <c r="K107" s="31">
        <v>0.17371682833573282</v>
      </c>
      <c r="L107" s="31">
        <v>0.14688250108105561</v>
      </c>
      <c r="M107" s="31">
        <v>6.0998348629658784E-2</v>
      </c>
      <c r="N107" s="31">
        <v>-0.11992717318431603</v>
      </c>
      <c r="O107" s="31">
        <v>0.19584109154102969</v>
      </c>
      <c r="P107" s="31">
        <v>7.8419458207756393E-2</v>
      </c>
      <c r="Q107" s="31">
        <v>7.9406533084330003E-2</v>
      </c>
      <c r="R107" s="31">
        <v>0.14619589114528081</v>
      </c>
      <c r="S107" s="31">
        <v>0.19672375147897214</v>
      </c>
      <c r="T107" s="31">
        <v>1.6052740099910777E-2</v>
      </c>
      <c r="U107" s="31">
        <v>0.11420866770994931</v>
      </c>
      <c r="V107" s="31">
        <v>0.2988455259132467</v>
      </c>
      <c r="W107" s="31">
        <v>0.22897502626481875</v>
      </c>
      <c r="X107" s="31">
        <v>0.23356508507795479</v>
      </c>
      <c r="Y107" s="31">
        <v>0.20276806899077848</v>
      </c>
      <c r="Z107" s="31">
        <v>0.16352073748118751</v>
      </c>
      <c r="AA107" s="31">
        <v>0.12638453569860214</v>
      </c>
      <c r="AB107" s="31">
        <v>0.20224844984108611</v>
      </c>
      <c r="AC107" s="31">
        <v>8.302945282281908E-2</v>
      </c>
      <c r="AD107" s="31">
        <v>0.16808901115142916</v>
      </c>
      <c r="AE107" s="31">
        <v>0.22572695375472912</v>
      </c>
      <c r="AF107" s="31">
        <v>0.4267319417086845</v>
      </c>
      <c r="AG107" s="31">
        <v>0.11525788989866194</v>
      </c>
      <c r="AH107" s="31">
        <v>0.21879065215521015</v>
      </c>
      <c r="AI107" s="31">
        <v>0.31644496099915081</v>
      </c>
      <c r="AJ107" s="51">
        <v>1</v>
      </c>
      <c r="AK107" s="31">
        <v>0.32097826195213686</v>
      </c>
      <c r="AL107" s="31">
        <v>0.22606737999367485</v>
      </c>
      <c r="AM107" s="31">
        <v>0.22791456824897305</v>
      </c>
      <c r="AN107" s="31">
        <v>0.16788562260879572</v>
      </c>
      <c r="AO107" s="31">
        <v>0.21651034160770191</v>
      </c>
      <c r="AP107" s="31">
        <v>0.31542334722849719</v>
      </c>
      <c r="AQ107" s="31">
        <v>0.18813189293640908</v>
      </c>
      <c r="AR107" s="31">
        <v>0.16178005426854578</v>
      </c>
      <c r="AS107" s="31">
        <v>0.16156460081875029</v>
      </c>
      <c r="AT107" s="31">
        <v>0.1888421227497025</v>
      </c>
      <c r="AU107" s="31">
        <v>7.6310930858171283E-2</v>
      </c>
      <c r="AV107" s="31">
        <v>0.39184724681566668</v>
      </c>
      <c r="AW107" s="31">
        <v>0.27007520675265928</v>
      </c>
      <c r="AX107" s="31">
        <v>0.19548743699349286</v>
      </c>
      <c r="AY107" s="31">
        <v>0.20213618008392983</v>
      </c>
      <c r="AZ107" s="31">
        <v>0.1842295501932541</v>
      </c>
      <c r="BA107" s="31">
        <v>0.21234619741981939</v>
      </c>
      <c r="BB107" s="31">
        <v>0.18146425505869601</v>
      </c>
      <c r="BC107" s="31">
        <v>0.21423031629474354</v>
      </c>
      <c r="BD107" s="31">
        <v>0.11028105985808419</v>
      </c>
      <c r="BE107" s="31">
        <v>0.17032853317486821</v>
      </c>
      <c r="BF107" s="31">
        <v>0.51822488119465271</v>
      </c>
      <c r="BG107" s="31">
        <v>0.32178071260797558</v>
      </c>
    </row>
    <row r="108" spans="2:59" ht="13.15" x14ac:dyDescent="0.4">
      <c r="B108" s="6" t="s">
        <v>36</v>
      </c>
      <c r="C108" s="31">
        <v>-1.032277460161588E-2</v>
      </c>
      <c r="D108" s="31">
        <v>1.9958614469919939E-2</v>
      </c>
      <c r="E108" s="31">
        <v>3.288082770721816E-2</v>
      </c>
      <c r="F108" s="31">
        <v>-0.14773683226610607</v>
      </c>
      <c r="G108" s="31">
        <v>7.4394393760171387E-2</v>
      </c>
      <c r="H108" s="31">
        <v>5.415942171652486E-2</v>
      </c>
      <c r="I108" s="31">
        <v>-0.11400188561954083</v>
      </c>
      <c r="J108" s="31">
        <v>0.27683475096850368</v>
      </c>
      <c r="K108" s="31">
        <v>0.28061808562731672</v>
      </c>
      <c r="L108" s="31">
        <v>0.32164894159419272</v>
      </c>
      <c r="M108" s="31">
        <v>0.22062923165018516</v>
      </c>
      <c r="N108" s="31">
        <v>-0.16599001943450864</v>
      </c>
      <c r="O108" s="31">
        <v>0.22477797858548523</v>
      </c>
      <c r="P108" s="31">
        <v>0.23817320423028462</v>
      </c>
      <c r="Q108" s="31">
        <v>0.27180194510857741</v>
      </c>
      <c r="R108" s="31">
        <v>0.18451652972428334</v>
      </c>
      <c r="S108" s="31">
        <v>0.24025331006271747</v>
      </c>
      <c r="T108" s="31">
        <v>-0.2046632391751681</v>
      </c>
      <c r="U108" s="31">
        <v>5.5384628920197111E-2</v>
      </c>
      <c r="V108" s="31">
        <v>0.25838057305807866</v>
      </c>
      <c r="W108" s="31">
        <v>0.24145963792400413</v>
      </c>
      <c r="X108" s="31">
        <v>0.23524310043442251</v>
      </c>
      <c r="Y108" s="31">
        <v>0.19513617916092424</v>
      </c>
      <c r="Z108" s="31">
        <v>0.12245012242632951</v>
      </c>
      <c r="AA108" s="31">
        <v>0.30477513647902255</v>
      </c>
      <c r="AB108" s="31">
        <v>0.28466814839616139</v>
      </c>
      <c r="AC108" s="31">
        <v>0.17583369040300334</v>
      </c>
      <c r="AD108" s="31">
        <v>9.2678782179427807E-2</v>
      </c>
      <c r="AE108" s="31">
        <v>7.6505235593276863E-2</v>
      </c>
      <c r="AF108" s="31">
        <v>0.31424437129827687</v>
      </c>
      <c r="AG108" s="31">
        <v>0.11446335590803207</v>
      </c>
      <c r="AH108" s="31">
        <v>0.23279253179222717</v>
      </c>
      <c r="AI108" s="31">
        <v>0.11390458604871569</v>
      </c>
      <c r="AJ108" s="31">
        <v>0.32097826195213686</v>
      </c>
      <c r="AK108" s="51">
        <v>1</v>
      </c>
      <c r="AL108" s="31">
        <v>0.2533492389687465</v>
      </c>
      <c r="AM108" s="31">
        <v>0.34482310328124877</v>
      </c>
      <c r="AN108" s="31">
        <v>0.2262866504293389</v>
      </c>
      <c r="AO108" s="31">
        <v>0.13805783811972147</v>
      </c>
      <c r="AP108" s="31">
        <v>0.29059457204036371</v>
      </c>
      <c r="AQ108" s="31">
        <v>0.23319518501183817</v>
      </c>
      <c r="AR108" s="31">
        <v>7.9445308453255023E-2</v>
      </c>
      <c r="AS108" s="31">
        <v>0.14135981749708679</v>
      </c>
      <c r="AT108" s="31">
        <v>0.1782809908928718</v>
      </c>
      <c r="AU108" s="31">
        <v>3.9870808952361295E-2</v>
      </c>
      <c r="AV108" s="31">
        <v>0.13077556595451773</v>
      </c>
      <c r="AW108" s="31">
        <v>0.12515057131621771</v>
      </c>
      <c r="AX108" s="31">
        <v>6.7784559112513867E-2</v>
      </c>
      <c r="AY108" s="31">
        <v>5.3535931370539191E-2</v>
      </c>
      <c r="AZ108" s="31">
        <v>5.7608283097360574E-2</v>
      </c>
      <c r="BA108" s="31">
        <v>0.13123841054898996</v>
      </c>
      <c r="BB108" s="31">
        <v>-8.404435800787707E-3</v>
      </c>
      <c r="BC108" s="31">
        <v>0.11700505333168347</v>
      </c>
      <c r="BD108" s="31">
        <v>-0.10482903972989573</v>
      </c>
      <c r="BE108" s="31">
        <v>0.33613735059058397</v>
      </c>
      <c r="BF108" s="31">
        <v>0.49939014678449789</v>
      </c>
      <c r="BG108" s="31">
        <v>0.13113083725211583</v>
      </c>
    </row>
    <row r="109" spans="2:59" ht="13.15" x14ac:dyDescent="0.4">
      <c r="B109" s="6" t="s">
        <v>37</v>
      </c>
      <c r="C109" s="31">
        <v>-0.11899640142928271</v>
      </c>
      <c r="D109" s="31">
        <v>-6.5422640385938646E-2</v>
      </c>
      <c r="E109" s="31">
        <v>-8.9340791007503681E-2</v>
      </c>
      <c r="F109" s="31">
        <v>-0.16754348499454289</v>
      </c>
      <c r="G109" s="31">
        <v>7.0959790593051006E-2</v>
      </c>
      <c r="H109" s="31">
        <v>-2.522555680912681E-2</v>
      </c>
      <c r="I109" s="31">
        <v>-0.11122818442583929</v>
      </c>
      <c r="J109" s="31">
        <v>0.25059579745618638</v>
      </c>
      <c r="K109" s="31">
        <v>0.28009313976071681</v>
      </c>
      <c r="L109" s="31">
        <v>0.24404682406533626</v>
      </c>
      <c r="M109" s="31">
        <v>0.13247224569943872</v>
      </c>
      <c r="N109" s="31">
        <v>-0.1793263944858226</v>
      </c>
      <c r="O109" s="31">
        <v>0.2919727780302484</v>
      </c>
      <c r="P109" s="31">
        <v>0.21331235985354935</v>
      </c>
      <c r="Q109" s="31">
        <v>0.22329424079538521</v>
      </c>
      <c r="R109" s="31">
        <v>0.1444170686784795</v>
      </c>
      <c r="S109" s="31">
        <v>0.2309806986852406</v>
      </c>
      <c r="T109" s="31">
        <v>-5.2461211813336066E-2</v>
      </c>
      <c r="U109" s="31">
        <v>2.3012774300553776E-3</v>
      </c>
      <c r="V109" s="31">
        <v>0.20921290872280454</v>
      </c>
      <c r="W109" s="31">
        <v>0.3482408397681403</v>
      </c>
      <c r="X109" s="31">
        <v>9.5278648716558403E-2</v>
      </c>
      <c r="Y109" s="31">
        <v>0.19511501377883328</v>
      </c>
      <c r="Z109" s="31">
        <v>0.27113284841153984</v>
      </c>
      <c r="AA109" s="31">
        <v>0.30823001390007215</v>
      </c>
      <c r="AB109" s="31">
        <v>0.28302577469717655</v>
      </c>
      <c r="AC109" s="31">
        <v>0.12488473165864848</v>
      </c>
      <c r="AD109" s="31">
        <v>0.16827930560041665</v>
      </c>
      <c r="AE109" s="31">
        <v>0.2160524596704588</v>
      </c>
      <c r="AF109" s="31">
        <v>0.17513655778586448</v>
      </c>
      <c r="AG109" s="31">
        <v>9.8545631870099154E-2</v>
      </c>
      <c r="AH109" s="31">
        <v>0.27642297001400906</v>
      </c>
      <c r="AI109" s="31">
        <v>0.28597058153170979</v>
      </c>
      <c r="AJ109" s="31">
        <v>0.22606737999367485</v>
      </c>
      <c r="AK109" s="31">
        <v>0.2533492389687465</v>
      </c>
      <c r="AL109" s="51">
        <v>1</v>
      </c>
      <c r="AM109" s="31">
        <v>0.41145959628315054</v>
      </c>
      <c r="AN109" s="31">
        <v>0.26431219245353677</v>
      </c>
      <c r="AO109" s="31">
        <v>0.20888992110473209</v>
      </c>
      <c r="AP109" s="31">
        <v>0.17838122848275006</v>
      </c>
      <c r="AQ109" s="31">
        <v>0.30877206074252261</v>
      </c>
      <c r="AR109" s="31">
        <v>0.24210507414793203</v>
      </c>
      <c r="AS109" s="31">
        <v>0.1769583290426211</v>
      </c>
      <c r="AT109" s="31">
        <v>0.2859182027829838</v>
      </c>
      <c r="AU109" s="31">
        <v>0.15518391552958125</v>
      </c>
      <c r="AV109" s="31">
        <v>0.15148762184654188</v>
      </c>
      <c r="AW109" s="31">
        <v>0.28192803948183898</v>
      </c>
      <c r="AX109" s="31">
        <v>0.26264741691987448</v>
      </c>
      <c r="AY109" s="31">
        <v>0.14449525448995204</v>
      </c>
      <c r="AZ109" s="31">
        <v>0.14269754223173867</v>
      </c>
      <c r="BA109" s="31">
        <v>0.24062253526676619</v>
      </c>
      <c r="BB109" s="31">
        <v>0.15150181557251291</v>
      </c>
      <c r="BC109" s="31">
        <v>0.13975482581768273</v>
      </c>
      <c r="BD109" s="31">
        <v>3.2532662916329606E-2</v>
      </c>
      <c r="BE109" s="31">
        <v>0.28534933970752269</v>
      </c>
      <c r="BF109" s="31">
        <v>0.5513213442313819</v>
      </c>
      <c r="BG109" s="31">
        <v>0.29808258813894151</v>
      </c>
    </row>
    <row r="110" spans="2:59" ht="13.15" x14ac:dyDescent="0.4">
      <c r="B110" s="6" t="s">
        <v>38</v>
      </c>
      <c r="C110" s="31">
        <v>6.9466998629720667E-2</v>
      </c>
      <c r="D110" s="31">
        <v>0.11270826960859162</v>
      </c>
      <c r="E110" s="31">
        <v>7.6613883126089438E-2</v>
      </c>
      <c r="F110" s="31">
        <v>-0.23997626275644046</v>
      </c>
      <c r="G110" s="31">
        <v>3.0969975237199378E-2</v>
      </c>
      <c r="H110" s="31">
        <v>1.6012267856490823E-2</v>
      </c>
      <c r="I110" s="31">
        <v>-0.10634913260130964</v>
      </c>
      <c r="J110" s="31">
        <v>0.34189548307671203</v>
      </c>
      <c r="K110" s="31">
        <v>0.415171286783381</v>
      </c>
      <c r="L110" s="31">
        <v>0.36411938192399362</v>
      </c>
      <c r="M110" s="31">
        <v>0.17690628319918605</v>
      </c>
      <c r="N110" s="31">
        <v>-0.29985840775795314</v>
      </c>
      <c r="O110" s="31">
        <v>0.3548730872582242</v>
      </c>
      <c r="P110" s="31">
        <v>0.25602550156190812</v>
      </c>
      <c r="Q110" s="31">
        <v>0.33761313513644864</v>
      </c>
      <c r="R110" s="31">
        <v>0.28476479753479855</v>
      </c>
      <c r="S110" s="31">
        <v>0.43271494953305645</v>
      </c>
      <c r="T110" s="31">
        <v>-0.20481624863236511</v>
      </c>
      <c r="U110" s="31">
        <v>0.11772790606651615</v>
      </c>
      <c r="V110" s="31">
        <v>0.28476684415163583</v>
      </c>
      <c r="W110" s="31">
        <v>0.43360474351111528</v>
      </c>
      <c r="X110" s="31">
        <v>0.22114806316606825</v>
      </c>
      <c r="Y110" s="31">
        <v>0.23618502853837012</v>
      </c>
      <c r="Z110" s="31">
        <v>0.33151389397456821</v>
      </c>
      <c r="AA110" s="31">
        <v>0.36652824715597143</v>
      </c>
      <c r="AB110" s="31">
        <v>0.25124299447946635</v>
      </c>
      <c r="AC110" s="31">
        <v>0.17346710076744248</v>
      </c>
      <c r="AD110" s="31">
        <v>0.20473730196534459</v>
      </c>
      <c r="AE110" s="31">
        <v>0.20502422271305706</v>
      </c>
      <c r="AF110" s="31">
        <v>0.32308558561028061</v>
      </c>
      <c r="AG110" s="31">
        <v>0.19062638531586451</v>
      </c>
      <c r="AH110" s="31">
        <v>0.23440063862532146</v>
      </c>
      <c r="AI110" s="31">
        <v>0.28164210991348304</v>
      </c>
      <c r="AJ110" s="31">
        <v>0.22791456824897305</v>
      </c>
      <c r="AK110" s="31">
        <v>0.34482310328124877</v>
      </c>
      <c r="AL110" s="31">
        <v>0.41145959628315054</v>
      </c>
      <c r="AM110" s="51">
        <v>1</v>
      </c>
      <c r="AN110" s="31">
        <v>0.35142904073511938</v>
      </c>
      <c r="AO110" s="31">
        <v>0.1985231378690375</v>
      </c>
      <c r="AP110" s="31">
        <v>0.28104696854173083</v>
      </c>
      <c r="AQ110" s="31">
        <v>0.35126370381787053</v>
      </c>
      <c r="AR110" s="31">
        <v>0.20653973337653458</v>
      </c>
      <c r="AS110" s="31">
        <v>0.22214599101869101</v>
      </c>
      <c r="AT110" s="31">
        <v>0.29683186268243028</v>
      </c>
      <c r="AU110" s="31">
        <v>-4.0509768899555904E-2</v>
      </c>
      <c r="AV110" s="31">
        <v>0.14068467016394279</v>
      </c>
      <c r="AW110" s="31">
        <v>0.23300956920062069</v>
      </c>
      <c r="AX110" s="31">
        <v>0.17666507305430451</v>
      </c>
      <c r="AY110" s="31">
        <v>0.17539032336307084</v>
      </c>
      <c r="AZ110" s="31">
        <v>0.14856860850698464</v>
      </c>
      <c r="BA110" s="31">
        <v>0.23035594389721509</v>
      </c>
      <c r="BB110" s="31">
        <v>5.4831061480326189E-2</v>
      </c>
      <c r="BC110" s="31">
        <v>0.16472992084744167</v>
      </c>
      <c r="BD110" s="31">
        <v>-1.5253927517874244E-2</v>
      </c>
      <c r="BE110" s="31">
        <v>0.44709459068075535</v>
      </c>
      <c r="BF110" s="31">
        <v>0.63537879498391614</v>
      </c>
      <c r="BG110" s="31">
        <v>0.24214160239882906</v>
      </c>
    </row>
    <row r="111" spans="2:59" ht="13.15" x14ac:dyDescent="0.4">
      <c r="B111" s="6" t="s">
        <v>39</v>
      </c>
      <c r="C111" s="31">
        <v>-9.3427980168494157E-2</v>
      </c>
      <c r="D111" s="31">
        <v>-6.1046481924464574E-2</v>
      </c>
      <c r="E111" s="31">
        <v>-6.4199828914376977E-2</v>
      </c>
      <c r="F111" s="31">
        <v>-1.08959141223775E-2</v>
      </c>
      <c r="G111" s="31">
        <v>8.2840685001061912E-2</v>
      </c>
      <c r="H111" s="31">
        <v>-4.0967530414594021E-2</v>
      </c>
      <c r="I111" s="31">
        <v>-0.17064066387100182</v>
      </c>
      <c r="J111" s="31">
        <v>0.31427645879812</v>
      </c>
      <c r="K111" s="31">
        <v>0.24271521843239938</v>
      </c>
      <c r="L111" s="31">
        <v>0.18116140259623495</v>
      </c>
      <c r="M111" s="31">
        <v>0.15217551001915355</v>
      </c>
      <c r="N111" s="31">
        <v>-0.19402853555963306</v>
      </c>
      <c r="O111" s="31">
        <v>0.21463907839858082</v>
      </c>
      <c r="P111" s="31">
        <v>0.14526180241955469</v>
      </c>
      <c r="Q111" s="31">
        <v>0.19949470398526006</v>
      </c>
      <c r="R111" s="31">
        <v>0.13887372684865093</v>
      </c>
      <c r="S111" s="31">
        <v>0.23543218891710574</v>
      </c>
      <c r="T111" s="31">
        <v>-0.10684010479843578</v>
      </c>
      <c r="U111" s="31">
        <v>6.2689428016065113E-2</v>
      </c>
      <c r="V111" s="31">
        <v>0.18232592504859915</v>
      </c>
      <c r="W111" s="31">
        <v>0.28287453531311191</v>
      </c>
      <c r="X111" s="31">
        <v>6.0388745585501225E-2</v>
      </c>
      <c r="Y111" s="31">
        <v>0.30030636522517845</v>
      </c>
      <c r="Z111" s="31">
        <v>0.21682996536155905</v>
      </c>
      <c r="AA111" s="31">
        <v>0.28774405480958909</v>
      </c>
      <c r="AB111" s="31">
        <v>0.20699562590592219</v>
      </c>
      <c r="AC111" s="31">
        <v>1.1519326630308635E-2</v>
      </c>
      <c r="AD111" s="31">
        <v>1.3547459981670536E-2</v>
      </c>
      <c r="AE111" s="31">
        <v>0.12828244717406409</v>
      </c>
      <c r="AF111" s="31">
        <v>0.18232386727931271</v>
      </c>
      <c r="AG111" s="31">
        <v>8.3571338930062342E-2</v>
      </c>
      <c r="AH111" s="31">
        <v>0.1778238781019609</v>
      </c>
      <c r="AI111" s="31">
        <v>0.30352169298334752</v>
      </c>
      <c r="AJ111" s="31">
        <v>0.16788562260879572</v>
      </c>
      <c r="AK111" s="31">
        <v>0.2262866504293389</v>
      </c>
      <c r="AL111" s="31">
        <v>0.26431219245353677</v>
      </c>
      <c r="AM111" s="31">
        <v>0.35142904073511938</v>
      </c>
      <c r="AN111" s="51">
        <v>1</v>
      </c>
      <c r="AO111" s="31">
        <v>0.33792204626303962</v>
      </c>
      <c r="AP111" s="31">
        <v>0.20099502954152346</v>
      </c>
      <c r="AQ111" s="31">
        <v>0.62236296738690944</v>
      </c>
      <c r="AR111" s="31">
        <v>0.31088264823436645</v>
      </c>
      <c r="AS111" s="31">
        <v>0.11818241529419432</v>
      </c>
      <c r="AT111" s="31">
        <v>0.22806299791470772</v>
      </c>
      <c r="AU111" s="31">
        <v>9.1112923790711772E-2</v>
      </c>
      <c r="AV111" s="31">
        <v>0.12140009110642347</v>
      </c>
      <c r="AW111" s="31">
        <v>0.23495991784255571</v>
      </c>
      <c r="AX111" s="31">
        <v>0.26686631174822234</v>
      </c>
      <c r="AY111" s="31">
        <v>0.24154654644701545</v>
      </c>
      <c r="AZ111" s="31">
        <v>0.21239549072188876</v>
      </c>
      <c r="BA111" s="31">
        <v>0.22793118424490968</v>
      </c>
      <c r="BB111" s="31">
        <v>0.2239978651024106</v>
      </c>
      <c r="BC111" s="31">
        <v>0.13022353384447977</v>
      </c>
      <c r="BD111" s="31">
        <v>-1.0613864406680515E-2</v>
      </c>
      <c r="BE111" s="31">
        <v>0.25863168305030843</v>
      </c>
      <c r="BF111" s="31">
        <v>0.53432486260465395</v>
      </c>
      <c r="BG111" s="31">
        <v>0.30900975436454287</v>
      </c>
    </row>
    <row r="112" spans="2:59" ht="13.15" x14ac:dyDescent="0.4">
      <c r="B112" s="6" t="s">
        <v>40</v>
      </c>
      <c r="C112" s="31">
        <v>-0.14923557356830641</v>
      </c>
      <c r="D112" s="31">
        <v>-0.10112421344603072</v>
      </c>
      <c r="E112" s="31">
        <v>-0.10693875859766427</v>
      </c>
      <c r="F112" s="31">
        <v>-3.108981308754203E-2</v>
      </c>
      <c r="G112" s="31">
        <v>9.3136022778714217E-2</v>
      </c>
      <c r="H112" s="31">
        <v>-4.7074038483440141E-2</v>
      </c>
      <c r="I112" s="31">
        <v>-4.1182730978800439E-3</v>
      </c>
      <c r="J112" s="31">
        <v>0.17414128184724015</v>
      </c>
      <c r="K112" s="31">
        <v>7.5874691642896092E-2</v>
      </c>
      <c r="L112" s="31">
        <v>9.1868995676799764E-2</v>
      </c>
      <c r="M112" s="31">
        <v>-5.819376070909614E-2</v>
      </c>
      <c r="N112" s="31">
        <v>-0.113763641264623</v>
      </c>
      <c r="O112" s="31">
        <v>0.10786366481608234</v>
      </c>
      <c r="P112" s="31">
        <v>2.7953395894776578E-2</v>
      </c>
      <c r="Q112" s="31">
        <v>6.2115396885463851E-2</v>
      </c>
      <c r="R112" s="31">
        <v>4.8778050907630294E-2</v>
      </c>
      <c r="S112" s="31">
        <v>7.5625265278195353E-2</v>
      </c>
      <c r="T112" s="31">
        <v>8.9550832377330428E-2</v>
      </c>
      <c r="U112" s="31">
        <v>7.8954524557123082E-2</v>
      </c>
      <c r="V112" s="31">
        <v>0.19679519118034569</v>
      </c>
      <c r="W112" s="31">
        <v>0.12200304507519008</v>
      </c>
      <c r="X112" s="31">
        <v>7.3798127158530943E-2</v>
      </c>
      <c r="Y112" s="31">
        <v>8.3311067703283531E-2</v>
      </c>
      <c r="Z112" s="31">
        <v>0.1310933263548181</v>
      </c>
      <c r="AA112" s="31">
        <v>7.0079029540090362E-2</v>
      </c>
      <c r="AB112" s="31">
        <v>0.18260947785331738</v>
      </c>
      <c r="AC112" s="31">
        <v>9.0481238164375227E-2</v>
      </c>
      <c r="AD112" s="31">
        <v>7.9738723610929277E-2</v>
      </c>
      <c r="AE112" s="31">
        <v>5.9718420436875017E-2</v>
      </c>
      <c r="AF112" s="31">
        <v>0.14933142790021242</v>
      </c>
      <c r="AG112" s="31">
        <v>4.111626617410806E-2</v>
      </c>
      <c r="AH112" s="31">
        <v>0.13256205724697168</v>
      </c>
      <c r="AI112" s="31">
        <v>0.15567066834505547</v>
      </c>
      <c r="AJ112" s="31">
        <v>0.21651034160770191</v>
      </c>
      <c r="AK112" s="31">
        <v>0.13805783811972147</v>
      </c>
      <c r="AL112" s="31">
        <v>0.20888992110473209</v>
      </c>
      <c r="AM112" s="31">
        <v>0.1985231378690375</v>
      </c>
      <c r="AN112" s="31">
        <v>0.33792204626303962</v>
      </c>
      <c r="AO112" s="51">
        <v>1</v>
      </c>
      <c r="AP112" s="31">
        <v>0.24203570133637534</v>
      </c>
      <c r="AQ112" s="31">
        <v>0.26530192575451844</v>
      </c>
      <c r="AR112" s="31">
        <v>0.13695560057013895</v>
      </c>
      <c r="AS112" s="31">
        <v>5.2721569861955558E-2</v>
      </c>
      <c r="AT112" s="31">
        <v>0.20130630909082031</v>
      </c>
      <c r="AU112" s="31">
        <v>7.8335469417031123E-2</v>
      </c>
      <c r="AV112" s="31">
        <v>0.15801654923777109</v>
      </c>
      <c r="AW112" s="31">
        <v>0.21707086974162529</v>
      </c>
      <c r="AX112" s="31">
        <v>0.18782173217245665</v>
      </c>
      <c r="AY112" s="31">
        <v>0.16623779193471366</v>
      </c>
      <c r="AZ112" s="31">
        <v>0.12759744707213405</v>
      </c>
      <c r="BA112" s="31">
        <v>0.20591895240835106</v>
      </c>
      <c r="BB112" s="31">
        <v>0.1482922826312944</v>
      </c>
      <c r="BC112" s="31">
        <v>0.21578610220395958</v>
      </c>
      <c r="BD112" s="31">
        <v>1.2755472721750079E-3</v>
      </c>
      <c r="BE112" s="31">
        <v>6.5445958574212509E-2</v>
      </c>
      <c r="BF112" s="31">
        <v>0.38275171666123786</v>
      </c>
      <c r="BG112" s="31">
        <v>0.25833919770081548</v>
      </c>
    </row>
    <row r="113" spans="2:59" ht="13.15" x14ac:dyDescent="0.4">
      <c r="B113" s="6" t="s">
        <v>41</v>
      </c>
      <c r="C113" s="31">
        <v>-5.5518247202113249E-2</v>
      </c>
      <c r="D113" s="31">
        <v>-3.6522427959877458E-2</v>
      </c>
      <c r="E113" s="31">
        <v>-8.9816822684761436E-3</v>
      </c>
      <c r="F113" s="31">
        <v>-0.28345941939078179</v>
      </c>
      <c r="G113" s="31">
        <v>2.4394195843273434E-2</v>
      </c>
      <c r="H113" s="31">
        <v>1.4657324863393377E-2</v>
      </c>
      <c r="I113" s="31">
        <v>-0.1082746479764236</v>
      </c>
      <c r="J113" s="31">
        <v>0.19495207428514483</v>
      </c>
      <c r="K113" s="31">
        <v>0.21102106666787901</v>
      </c>
      <c r="L113" s="31">
        <v>0.20824806893311032</v>
      </c>
      <c r="M113" s="31">
        <v>0.19941211189095723</v>
      </c>
      <c r="N113" s="31">
        <v>-0.11340190076716247</v>
      </c>
      <c r="O113" s="31">
        <v>0.20125623582090543</v>
      </c>
      <c r="P113" s="31">
        <v>0.21428033237832492</v>
      </c>
      <c r="Q113" s="31">
        <v>0.26845379619094445</v>
      </c>
      <c r="R113" s="31">
        <v>0.27022096227900982</v>
      </c>
      <c r="S113" s="31">
        <v>0.25002499386388893</v>
      </c>
      <c r="T113" s="31">
        <v>-0.14241618137352488</v>
      </c>
      <c r="U113" s="31">
        <v>0.26653376275104673</v>
      </c>
      <c r="V113" s="31">
        <v>0.30740415370125501</v>
      </c>
      <c r="W113" s="31">
        <v>0.28345669177865684</v>
      </c>
      <c r="X113" s="31">
        <v>0.14957028569145209</v>
      </c>
      <c r="Y113" s="31">
        <v>0.17129651890400738</v>
      </c>
      <c r="Z113" s="31">
        <v>0.14268461809164507</v>
      </c>
      <c r="AA113" s="31">
        <v>0.15446209907334757</v>
      </c>
      <c r="AB113" s="31">
        <v>0.33487223591952964</v>
      </c>
      <c r="AC113" s="31">
        <v>6.351179349310429E-2</v>
      </c>
      <c r="AD113" s="31">
        <v>0.11315218534547812</v>
      </c>
      <c r="AE113" s="31">
        <v>7.0884400423238972E-2</v>
      </c>
      <c r="AF113" s="31">
        <v>0.41858250162176963</v>
      </c>
      <c r="AG113" s="31">
        <v>9.2845347038629233E-2</v>
      </c>
      <c r="AH113" s="31">
        <v>0.26837063277930556</v>
      </c>
      <c r="AI113" s="31">
        <v>0.1713890865186436</v>
      </c>
      <c r="AJ113" s="31">
        <v>0.31542334722849719</v>
      </c>
      <c r="AK113" s="31">
        <v>0.29059457204036371</v>
      </c>
      <c r="AL113" s="31">
        <v>0.17838122848275006</v>
      </c>
      <c r="AM113" s="31">
        <v>0.28104696854173083</v>
      </c>
      <c r="AN113" s="31">
        <v>0.20099502954152346</v>
      </c>
      <c r="AO113" s="31">
        <v>0.24203570133637534</v>
      </c>
      <c r="AP113" s="51">
        <v>1</v>
      </c>
      <c r="AQ113" s="31">
        <v>0.16182932991046073</v>
      </c>
      <c r="AR113" s="31">
        <v>7.4850877284607625E-2</v>
      </c>
      <c r="AS113" s="31">
        <v>0.13964309960434679</v>
      </c>
      <c r="AT113" s="31">
        <v>0.1984778748404917</v>
      </c>
      <c r="AU113" s="31">
        <v>-2.7678142171038769E-2</v>
      </c>
      <c r="AV113" s="31">
        <v>0.20700228822880792</v>
      </c>
      <c r="AW113" s="31">
        <v>0.24794953976618281</v>
      </c>
      <c r="AX113" s="31">
        <v>0.16671178759067176</v>
      </c>
      <c r="AY113" s="31">
        <v>0.19575689034900379</v>
      </c>
      <c r="AZ113" s="31">
        <v>0.19330510690550529</v>
      </c>
      <c r="BA113" s="31">
        <v>0.31493078486499321</v>
      </c>
      <c r="BB113" s="31">
        <v>0.14354015218204563</v>
      </c>
      <c r="BC113" s="31">
        <v>0.22976964911983053</v>
      </c>
      <c r="BD113" s="31">
        <v>-8.222367726383481E-2</v>
      </c>
      <c r="BE113" s="31">
        <v>0.29958838149671541</v>
      </c>
      <c r="BF113" s="31">
        <v>0.49087320046701016</v>
      </c>
      <c r="BG113" s="31">
        <v>0.28808226179646185</v>
      </c>
    </row>
    <row r="114" spans="2:59" ht="13.15" x14ac:dyDescent="0.4">
      <c r="B114" s="6" t="s">
        <v>42</v>
      </c>
      <c r="C114" s="31">
        <v>-4.5565406967131634E-2</v>
      </c>
      <c r="D114" s="31">
        <v>-4.9467167858610772E-2</v>
      </c>
      <c r="E114" s="31">
        <v>-6.0160858974306446E-3</v>
      </c>
      <c r="F114" s="31">
        <v>-7.700739120167524E-2</v>
      </c>
      <c r="G114" s="31">
        <v>6.7758267929720173E-2</v>
      </c>
      <c r="H114" s="31">
        <v>-1.0847198433823712E-2</v>
      </c>
      <c r="I114" s="31">
        <v>-0.18966783764584449</v>
      </c>
      <c r="J114" s="31">
        <v>0.34533304416697314</v>
      </c>
      <c r="K114" s="31">
        <v>0.21747703836513863</v>
      </c>
      <c r="L114" s="31">
        <v>0.15635587122852818</v>
      </c>
      <c r="M114" s="31">
        <v>0.2156013757778123</v>
      </c>
      <c r="N114" s="31">
        <v>-0.30916301786711126</v>
      </c>
      <c r="O114" s="31">
        <v>0.26798751332642146</v>
      </c>
      <c r="P114" s="31">
        <v>0.23305688146875281</v>
      </c>
      <c r="Q114" s="31">
        <v>0.19316274450136664</v>
      </c>
      <c r="R114" s="31">
        <v>0.23812325164969952</v>
      </c>
      <c r="S114" s="31">
        <v>0.31208669450564219</v>
      </c>
      <c r="T114" s="31">
        <v>-0.19509147003993588</v>
      </c>
      <c r="U114" s="31">
        <v>1.2418937621194103E-2</v>
      </c>
      <c r="V114" s="31">
        <v>0.10942083520484944</v>
      </c>
      <c r="W114" s="31">
        <v>0.29856709854467389</v>
      </c>
      <c r="X114" s="31">
        <v>0.1114973546843722</v>
      </c>
      <c r="Y114" s="31">
        <v>0.32406290138115923</v>
      </c>
      <c r="Z114" s="31">
        <v>0.17850880685500828</v>
      </c>
      <c r="AA114" s="31">
        <v>0.29848597059608656</v>
      </c>
      <c r="AB114" s="31">
        <v>0.19382576653941741</v>
      </c>
      <c r="AC114" s="31">
        <v>4.1097851628188499E-2</v>
      </c>
      <c r="AD114" s="31">
        <v>8.4247716235506642E-2</v>
      </c>
      <c r="AE114" s="31">
        <v>0.15100032718917075</v>
      </c>
      <c r="AF114" s="31">
        <v>0.27817760095974892</v>
      </c>
      <c r="AG114" s="31">
        <v>8.525941571412822E-2</v>
      </c>
      <c r="AH114" s="31">
        <v>0.21407737372210478</v>
      </c>
      <c r="AI114" s="31">
        <v>0.31901452288229126</v>
      </c>
      <c r="AJ114" s="31">
        <v>0.18813189293640908</v>
      </c>
      <c r="AK114" s="31">
        <v>0.23319518501183817</v>
      </c>
      <c r="AL114" s="31">
        <v>0.30877206074252261</v>
      </c>
      <c r="AM114" s="31">
        <v>0.35126370381787053</v>
      </c>
      <c r="AN114" s="31">
        <v>0.62236296738690944</v>
      </c>
      <c r="AO114" s="31">
        <v>0.26530192575451844</v>
      </c>
      <c r="AP114" s="31">
        <v>0.16182932991046073</v>
      </c>
      <c r="AQ114" s="51">
        <v>1</v>
      </c>
      <c r="AR114" s="31">
        <v>0.46850475297574135</v>
      </c>
      <c r="AS114" s="31">
        <v>0.19522505510978683</v>
      </c>
      <c r="AT114" s="31">
        <v>0.20852043880376833</v>
      </c>
      <c r="AU114" s="31">
        <v>4.0590224869881279E-2</v>
      </c>
      <c r="AV114" s="31">
        <v>0.20542240583179286</v>
      </c>
      <c r="AW114" s="31">
        <v>0.3007423958195467</v>
      </c>
      <c r="AX114" s="31">
        <v>0.25990915362973294</v>
      </c>
      <c r="AY114" s="31">
        <v>0.19589763545618394</v>
      </c>
      <c r="AZ114" s="31">
        <v>0.16544848256692313</v>
      </c>
      <c r="BA114" s="31">
        <v>0.24873844643835</v>
      </c>
      <c r="BB114" s="31">
        <v>0.19603132002031345</v>
      </c>
      <c r="BC114" s="31">
        <v>0.14315425484312522</v>
      </c>
      <c r="BD114" s="31">
        <v>-2.604379316061654E-2</v>
      </c>
      <c r="BE114" s="31">
        <v>0.33585320293102955</v>
      </c>
      <c r="BF114" s="31">
        <v>0.57315866654610148</v>
      </c>
      <c r="BG114" s="31">
        <v>0.30507936278449105</v>
      </c>
    </row>
    <row r="115" spans="2:59" ht="13.15" x14ac:dyDescent="0.4">
      <c r="B115" s="6" t="s">
        <v>43</v>
      </c>
      <c r="C115" s="31">
        <v>-0.15094195110962655</v>
      </c>
      <c r="D115" s="31">
        <v>-0.12601892247529797</v>
      </c>
      <c r="E115" s="31">
        <v>-5.3913154652333699E-2</v>
      </c>
      <c r="F115" s="31">
        <v>-1.2785332338474285E-2</v>
      </c>
      <c r="G115" s="31">
        <v>0.10381815045985542</v>
      </c>
      <c r="H115" s="31">
        <v>-5.6234663379195866E-2</v>
      </c>
      <c r="I115" s="31">
        <v>-0.19139919603211222</v>
      </c>
      <c r="J115" s="31">
        <v>0.14300534549947869</v>
      </c>
      <c r="K115" s="31">
        <v>6.7861533973119115E-2</v>
      </c>
      <c r="L115" s="31">
        <v>1.9831668110275733E-2</v>
      </c>
      <c r="M115" s="31">
        <v>5.4505931254629818E-2</v>
      </c>
      <c r="N115" s="31">
        <v>-0.21695943117535521</v>
      </c>
      <c r="O115" s="31">
        <v>0.14461107574401075</v>
      </c>
      <c r="P115" s="31">
        <v>0.13472979577630373</v>
      </c>
      <c r="Q115" s="31">
        <v>0.13186404080287578</v>
      </c>
      <c r="R115" s="31">
        <v>0.13124037877440112</v>
      </c>
      <c r="S115" s="31">
        <v>0.18463930206890192</v>
      </c>
      <c r="T115" s="31">
        <v>-5.1493520489510829E-2</v>
      </c>
      <c r="U115" s="31">
        <v>8.1640766592062139E-2</v>
      </c>
      <c r="V115" s="31">
        <v>0.12080819683815956</v>
      </c>
      <c r="W115" s="31">
        <v>0.11320691452113157</v>
      </c>
      <c r="X115" s="31">
        <v>9.8431487486543998E-2</v>
      </c>
      <c r="Y115" s="31">
        <v>0.10871751569210003</v>
      </c>
      <c r="Z115" s="31">
        <v>8.4179148478788601E-2</v>
      </c>
      <c r="AA115" s="31">
        <v>0.13469027210978937</v>
      </c>
      <c r="AB115" s="31">
        <v>0.24845738419457292</v>
      </c>
      <c r="AC115" s="31">
        <v>0.1480928983566048</v>
      </c>
      <c r="AD115" s="31">
        <v>0.11468346742995036</v>
      </c>
      <c r="AE115" s="31">
        <v>0.15501071493854782</v>
      </c>
      <c r="AF115" s="31">
        <v>0.15498606439324913</v>
      </c>
      <c r="AG115" s="31">
        <v>8.9737189323405131E-2</v>
      </c>
      <c r="AH115" s="31">
        <v>0.17360059048713355</v>
      </c>
      <c r="AI115" s="31">
        <v>0.17259887136995997</v>
      </c>
      <c r="AJ115" s="31">
        <v>0.16178005426854578</v>
      </c>
      <c r="AK115" s="31">
        <v>7.9445308453255023E-2</v>
      </c>
      <c r="AL115" s="31">
        <v>0.24210507414793203</v>
      </c>
      <c r="AM115" s="31">
        <v>0.20653973337653458</v>
      </c>
      <c r="AN115" s="31">
        <v>0.31088264823436645</v>
      </c>
      <c r="AO115" s="31">
        <v>0.13695560057013895</v>
      </c>
      <c r="AP115" s="31">
        <v>7.4850877284607625E-2</v>
      </c>
      <c r="AQ115" s="31">
        <v>0.46850475297574135</v>
      </c>
      <c r="AR115" s="51">
        <v>1</v>
      </c>
      <c r="AS115" s="31">
        <v>0.20114024791357532</v>
      </c>
      <c r="AT115" s="31">
        <v>0.14593975170742413</v>
      </c>
      <c r="AU115" s="31">
        <v>-2.6855562402030225E-2</v>
      </c>
      <c r="AV115" s="31">
        <v>0.10729842353941446</v>
      </c>
      <c r="AW115" s="31">
        <v>0.18008787849716448</v>
      </c>
      <c r="AX115" s="31">
        <v>0.1332087915106934</v>
      </c>
      <c r="AY115" s="31">
        <v>6.1996856342864774E-2</v>
      </c>
      <c r="AZ115" s="31">
        <v>7.2920843694214296E-2</v>
      </c>
      <c r="BA115" s="31">
        <v>0.11213947421409554</v>
      </c>
      <c r="BB115" s="31">
        <v>0.1144290374070849</v>
      </c>
      <c r="BC115" s="31">
        <v>0.16411491939125672</v>
      </c>
      <c r="BD115" s="31">
        <v>2.0210308880027349E-2</v>
      </c>
      <c r="BE115" s="31">
        <v>0.16455420752346858</v>
      </c>
      <c r="BF115" s="31">
        <v>0.43148612169205935</v>
      </c>
      <c r="BG115" s="31">
        <v>0.16030910892967162</v>
      </c>
    </row>
    <row r="116" spans="2:59" ht="13.15" x14ac:dyDescent="0.4">
      <c r="B116" s="6" t="s">
        <v>44</v>
      </c>
      <c r="C116" s="31">
        <v>-1.315665045541654E-2</v>
      </c>
      <c r="D116" s="31">
        <v>5.4787983919238843E-2</v>
      </c>
      <c r="E116" s="31">
        <v>5.5336296391506945E-2</v>
      </c>
      <c r="F116" s="31">
        <v>-7.2046277585919485E-2</v>
      </c>
      <c r="G116" s="31">
        <v>-2.9707383807883507E-2</v>
      </c>
      <c r="H116" s="31">
        <v>7.2479385835075419E-2</v>
      </c>
      <c r="I116" s="31">
        <v>-0.13910035542470817</v>
      </c>
      <c r="J116" s="31">
        <v>0.11404724749170446</v>
      </c>
      <c r="K116" s="31">
        <v>0.16976064063042837</v>
      </c>
      <c r="L116" s="31">
        <v>0.15352736615712947</v>
      </c>
      <c r="M116" s="31">
        <v>0.20251207240525954</v>
      </c>
      <c r="N116" s="31">
        <v>-0.14470601425898544</v>
      </c>
      <c r="O116" s="31">
        <v>0.18440961391189992</v>
      </c>
      <c r="P116" s="31">
        <v>0.20403588789894622</v>
      </c>
      <c r="Q116" s="31">
        <v>0.2529827720038022</v>
      </c>
      <c r="R116" s="31">
        <v>0.21992558313314461</v>
      </c>
      <c r="S116" s="31">
        <v>0.20112295029416602</v>
      </c>
      <c r="T116" s="31">
        <v>-0.12948398625857424</v>
      </c>
      <c r="U116" s="31">
        <v>6.3307166860934683E-2</v>
      </c>
      <c r="V116" s="31">
        <v>0.12829056613259934</v>
      </c>
      <c r="W116" s="31">
        <v>0.16767639860530856</v>
      </c>
      <c r="X116" s="31">
        <v>0.16013158447829892</v>
      </c>
      <c r="Y116" s="31">
        <v>9.7766532848976115E-2</v>
      </c>
      <c r="Z116" s="31">
        <v>0.12535205521864104</v>
      </c>
      <c r="AA116" s="31">
        <v>0.25686482589763215</v>
      </c>
      <c r="AB116" s="31">
        <v>0.11730750926008902</v>
      </c>
      <c r="AC116" s="31">
        <v>3.7337639566561151E-2</v>
      </c>
      <c r="AD116" s="31">
        <v>0.11855123768629838</v>
      </c>
      <c r="AE116" s="31">
        <v>0.16899781256245225</v>
      </c>
      <c r="AF116" s="31">
        <v>0.24625438538710256</v>
      </c>
      <c r="AG116" s="31">
        <v>0.22018849674226515</v>
      </c>
      <c r="AH116" s="31">
        <v>0.1775527059974881</v>
      </c>
      <c r="AI116" s="31">
        <v>0.20837081803914612</v>
      </c>
      <c r="AJ116" s="31">
        <v>0.16156460081875029</v>
      </c>
      <c r="AK116" s="31">
        <v>0.14135981749708679</v>
      </c>
      <c r="AL116" s="31">
        <v>0.1769583290426211</v>
      </c>
      <c r="AM116" s="31">
        <v>0.22214599101869101</v>
      </c>
      <c r="AN116" s="31">
        <v>0.11818241529419432</v>
      </c>
      <c r="AO116" s="31">
        <v>5.2721569861955558E-2</v>
      </c>
      <c r="AP116" s="31">
        <v>0.13964309960434679</v>
      </c>
      <c r="AQ116" s="31">
        <v>0.19522505510978683</v>
      </c>
      <c r="AR116" s="31">
        <v>0.20114024791357532</v>
      </c>
      <c r="AS116" s="51">
        <v>1</v>
      </c>
      <c r="AT116" s="31">
        <v>0.19308154847026723</v>
      </c>
      <c r="AU116" s="31">
        <v>0.12190421501496604</v>
      </c>
      <c r="AV116" s="31">
        <v>0.21781435796361856</v>
      </c>
      <c r="AW116" s="31">
        <v>0.24659328767034652</v>
      </c>
      <c r="AX116" s="31">
        <v>0.19119806045778404</v>
      </c>
      <c r="AY116" s="31">
        <v>0.15508971627441187</v>
      </c>
      <c r="AZ116" s="31">
        <v>0.17190788251366085</v>
      </c>
      <c r="BA116" s="31">
        <v>0.17346951594181662</v>
      </c>
      <c r="BB116" s="31">
        <v>0.22756456984895743</v>
      </c>
      <c r="BC116" s="31">
        <v>0.26480767150358014</v>
      </c>
      <c r="BD116" s="31">
        <v>6.2528677350015119E-2</v>
      </c>
      <c r="BE116" s="31">
        <v>0.26817979738106451</v>
      </c>
      <c r="BF116" s="31">
        <v>0.394625962031456</v>
      </c>
      <c r="BG116" s="31">
        <v>0.29523177238197518</v>
      </c>
    </row>
    <row r="117" spans="2:59" ht="13.15" x14ac:dyDescent="0.4">
      <c r="B117" s="6" t="s">
        <v>45</v>
      </c>
      <c r="C117" s="31">
        <v>-0.11054345859152664</v>
      </c>
      <c r="D117" s="31">
        <v>-8.0620090037130207E-2</v>
      </c>
      <c r="E117" s="31">
        <v>-1.5178072407580274E-2</v>
      </c>
      <c r="F117" s="31">
        <v>-0.18107769311795047</v>
      </c>
      <c r="G117" s="31">
        <v>8.5720379894168849E-2</v>
      </c>
      <c r="H117" s="31">
        <v>-0.17275846594052754</v>
      </c>
      <c r="I117" s="31">
        <v>-2.4098350033878897E-2</v>
      </c>
      <c r="J117" s="31">
        <v>0.27277797724330544</v>
      </c>
      <c r="K117" s="31">
        <v>0.2372905008899813</v>
      </c>
      <c r="L117" s="31">
        <v>0.17631802121383927</v>
      </c>
      <c r="M117" s="31">
        <v>9.3389563686068822E-2</v>
      </c>
      <c r="N117" s="31">
        <v>-0.13152831552092695</v>
      </c>
      <c r="O117" s="31">
        <v>0.22363128539427179</v>
      </c>
      <c r="P117" s="31">
        <v>0.12913411894278537</v>
      </c>
      <c r="Q117" s="31">
        <v>8.0748785788605559E-2</v>
      </c>
      <c r="R117" s="31">
        <v>9.6099991956571151E-2</v>
      </c>
      <c r="S117" s="31">
        <v>0.20592738751823517</v>
      </c>
      <c r="T117" s="31">
        <v>-9.6457587137723066E-2</v>
      </c>
      <c r="U117" s="31">
        <v>-2.0693412340256896E-3</v>
      </c>
      <c r="V117" s="31">
        <v>0.20206067355530316</v>
      </c>
      <c r="W117" s="31">
        <v>0.28091757266386536</v>
      </c>
      <c r="X117" s="31">
        <v>3.8652135107228563E-2</v>
      </c>
      <c r="Y117" s="31">
        <v>0.15485693576596612</v>
      </c>
      <c r="Z117" s="31">
        <v>0.27001635528013845</v>
      </c>
      <c r="AA117" s="31">
        <v>0.1587547880640196</v>
      </c>
      <c r="AB117" s="31">
        <v>9.5825859924242265E-2</v>
      </c>
      <c r="AC117" s="31">
        <v>0.17665131372436432</v>
      </c>
      <c r="AD117" s="31">
        <v>0.20472590733525142</v>
      </c>
      <c r="AE117" s="31">
        <v>0.17701826474042079</v>
      </c>
      <c r="AF117" s="31">
        <v>0.20363481593852106</v>
      </c>
      <c r="AG117" s="31">
        <v>8.6309048105422434E-2</v>
      </c>
      <c r="AH117" s="31">
        <v>0.12495439355527854</v>
      </c>
      <c r="AI117" s="31">
        <v>0.20074255975560229</v>
      </c>
      <c r="AJ117" s="31">
        <v>0.1888421227497025</v>
      </c>
      <c r="AK117" s="31">
        <v>0.1782809908928718</v>
      </c>
      <c r="AL117" s="31">
        <v>0.2859182027829838</v>
      </c>
      <c r="AM117" s="31">
        <v>0.29683186268243028</v>
      </c>
      <c r="AN117" s="31">
        <v>0.22806299791470772</v>
      </c>
      <c r="AO117" s="31">
        <v>0.20130630909082031</v>
      </c>
      <c r="AP117" s="31">
        <v>0.1984778748404917</v>
      </c>
      <c r="AQ117" s="31">
        <v>0.20852043880376833</v>
      </c>
      <c r="AR117" s="31">
        <v>0.14593975170742413</v>
      </c>
      <c r="AS117" s="31">
        <v>0.19308154847026723</v>
      </c>
      <c r="AT117" s="51">
        <v>1</v>
      </c>
      <c r="AU117" s="31">
        <v>0.22974355889622863</v>
      </c>
      <c r="AV117" s="31">
        <v>0.1603040384636521</v>
      </c>
      <c r="AW117" s="31">
        <v>0.24059672063224311</v>
      </c>
      <c r="AX117" s="31">
        <v>0.17768078516734401</v>
      </c>
      <c r="AY117" s="31">
        <v>0.17206771882899052</v>
      </c>
      <c r="AZ117" s="31">
        <v>0.14078513203724119</v>
      </c>
      <c r="BA117" s="31">
        <v>0.1843951107362245</v>
      </c>
      <c r="BB117" s="31">
        <v>5.4672908525922381E-2</v>
      </c>
      <c r="BC117" s="31">
        <v>0.12024107712906569</v>
      </c>
      <c r="BD117" s="31">
        <v>5.0206647740567781E-2</v>
      </c>
      <c r="BE117" s="31">
        <v>0.20987859897756053</v>
      </c>
      <c r="BF117" s="31">
        <v>0.38627960883226359</v>
      </c>
      <c r="BG117" s="31">
        <v>0.36108840727396518</v>
      </c>
    </row>
    <row r="118" spans="2:59" ht="13.15" x14ac:dyDescent="0.4">
      <c r="B118" s="6" t="s">
        <v>46</v>
      </c>
      <c r="C118" s="31">
        <v>-8.673008825287605E-2</v>
      </c>
      <c r="D118" s="31">
        <v>-6.0194219738585693E-2</v>
      </c>
      <c r="E118" s="31">
        <v>-0.10121925468848872</v>
      </c>
      <c r="F118" s="31">
        <v>0.14903618766810819</v>
      </c>
      <c r="G118" s="31">
        <v>6.9721518762196566E-2</v>
      </c>
      <c r="H118" s="31">
        <v>-0.12161834687847715</v>
      </c>
      <c r="I118" s="31">
        <v>8.1598436695057869E-2</v>
      </c>
      <c r="J118" s="31">
        <v>8.8399122823095255E-2</v>
      </c>
      <c r="K118" s="31">
        <v>-6.1226863787509155E-2</v>
      </c>
      <c r="L118" s="31">
        <v>-9.5738413236444497E-2</v>
      </c>
      <c r="M118" s="31">
        <v>-6.664804659311295E-2</v>
      </c>
      <c r="N118" s="31">
        <v>0.18774543620828196</v>
      </c>
      <c r="O118" s="31">
        <v>-4.4226156010329226E-2</v>
      </c>
      <c r="P118" s="31">
        <v>-5.2619923988031531E-2</v>
      </c>
      <c r="Q118" s="31">
        <v>-9.2640367120018247E-2</v>
      </c>
      <c r="R118" s="31">
        <v>-0.12490110581295907</v>
      </c>
      <c r="S118" s="31">
        <v>-0.15425379039986814</v>
      </c>
      <c r="T118" s="31">
        <v>0.1662198594371643</v>
      </c>
      <c r="U118" s="31">
        <v>-9.3206252351291125E-2</v>
      </c>
      <c r="V118" s="31">
        <v>2.8911824315075389E-3</v>
      </c>
      <c r="W118" s="31">
        <v>4.7983708039055835E-2</v>
      </c>
      <c r="X118" s="31">
        <v>-9.1904104955351992E-2</v>
      </c>
      <c r="Y118" s="31">
        <v>0.15716198197438425</v>
      </c>
      <c r="Z118" s="31">
        <v>0.21906955467059111</v>
      </c>
      <c r="AA118" s="31">
        <v>2.2229112936545871E-2</v>
      </c>
      <c r="AB118" s="31">
        <v>7.5076622229751214E-2</v>
      </c>
      <c r="AC118" s="31">
        <v>4.0058958738671331E-2</v>
      </c>
      <c r="AD118" s="31">
        <v>5.534508663713842E-2</v>
      </c>
      <c r="AE118" s="31">
        <v>0.18442559939280759</v>
      </c>
      <c r="AF118" s="31">
        <v>8.1662710247748065E-3</v>
      </c>
      <c r="AG118" s="31">
        <v>3.5607989839507255E-2</v>
      </c>
      <c r="AH118" s="31">
        <v>4.6386848417017644E-3</v>
      </c>
      <c r="AI118" s="31">
        <v>0.17249795392581477</v>
      </c>
      <c r="AJ118" s="31">
        <v>7.6310930858171283E-2</v>
      </c>
      <c r="AK118" s="31">
        <v>3.9870808952361295E-2</v>
      </c>
      <c r="AL118" s="31">
        <v>0.15518391552958125</v>
      </c>
      <c r="AM118" s="31">
        <v>-4.0509768899555904E-2</v>
      </c>
      <c r="AN118" s="31">
        <v>9.1112923790711772E-2</v>
      </c>
      <c r="AO118" s="31">
        <v>7.8335469417031123E-2</v>
      </c>
      <c r="AP118" s="31">
        <v>-2.7678142171038769E-2</v>
      </c>
      <c r="AQ118" s="31">
        <v>4.0590224869881279E-2</v>
      </c>
      <c r="AR118" s="31">
        <v>-2.6855562402030225E-2</v>
      </c>
      <c r="AS118" s="31">
        <v>0.12190421501496604</v>
      </c>
      <c r="AT118" s="31">
        <v>0.22974355889622863</v>
      </c>
      <c r="AU118" s="51">
        <v>1</v>
      </c>
      <c r="AV118" s="31">
        <v>0.27922840550917677</v>
      </c>
      <c r="AW118" s="31">
        <v>0.1721908096742247</v>
      </c>
      <c r="AX118" s="31">
        <v>0.14046332653784424</v>
      </c>
      <c r="AY118" s="31">
        <v>9.6665131111163136E-2</v>
      </c>
      <c r="AZ118" s="31">
        <v>0.15584113519860388</v>
      </c>
      <c r="BA118" s="31">
        <v>0.10063168249949185</v>
      </c>
      <c r="BB118" s="31">
        <v>0.14064062772293653</v>
      </c>
      <c r="BC118" s="31">
        <v>0.14619649089761474</v>
      </c>
      <c r="BD118" s="31">
        <v>0.10815367972459387</v>
      </c>
      <c r="BE118" s="31">
        <v>-0.14912951294465679</v>
      </c>
      <c r="BF118" s="31">
        <v>0.1235382859846801</v>
      </c>
      <c r="BG118" s="31">
        <v>0.35168873269576628</v>
      </c>
    </row>
    <row r="119" spans="2:59" ht="13.15" x14ac:dyDescent="0.4">
      <c r="B119" s="6" t="s">
        <v>47</v>
      </c>
      <c r="C119" s="31">
        <v>-3.2103208554651458E-2</v>
      </c>
      <c r="D119" s="31">
        <v>-7.6338921478163848E-3</v>
      </c>
      <c r="E119" s="31">
        <v>1.7995927593660293E-2</v>
      </c>
      <c r="F119" s="31">
        <v>-4.9949011093260762E-2</v>
      </c>
      <c r="G119" s="31">
        <v>4.6887573631608705E-2</v>
      </c>
      <c r="H119" s="31">
        <v>-0.11122101864751337</v>
      </c>
      <c r="I119" s="31">
        <v>-9.8888584416047115E-2</v>
      </c>
      <c r="J119" s="31">
        <v>0.19496404544196566</v>
      </c>
      <c r="K119" s="31">
        <v>0.16786524573542036</v>
      </c>
      <c r="L119" s="31">
        <v>0.13670092020931526</v>
      </c>
      <c r="M119" s="31">
        <v>9.9676903716562669E-4</v>
      </c>
      <c r="N119" s="31">
        <v>-0.1059563000179656</v>
      </c>
      <c r="O119" s="31">
        <v>0.17897677635547474</v>
      </c>
      <c r="P119" s="31">
        <v>5.6084708094742142E-2</v>
      </c>
      <c r="Q119" s="31">
        <v>-1.6469885559680229E-2</v>
      </c>
      <c r="R119" s="31">
        <v>0.12508027928403134</v>
      </c>
      <c r="S119" s="31">
        <v>0.10288731609234421</v>
      </c>
      <c r="T119" s="31">
        <v>1.9104571599874554E-2</v>
      </c>
      <c r="U119" s="31">
        <v>7.8299600084420523E-2</v>
      </c>
      <c r="V119" s="31">
        <v>0.22312075100301856</v>
      </c>
      <c r="W119" s="31">
        <v>0.17521440315200223</v>
      </c>
      <c r="X119" s="31">
        <v>0.15051089958595107</v>
      </c>
      <c r="Y119" s="31">
        <v>0.17999939644885138</v>
      </c>
      <c r="Z119" s="31">
        <v>0.16100065281678011</v>
      </c>
      <c r="AA119" s="31">
        <v>4.582554027153591E-2</v>
      </c>
      <c r="AB119" s="31">
        <v>0.21143229268928571</v>
      </c>
      <c r="AC119" s="31">
        <v>0.10397545008804121</v>
      </c>
      <c r="AD119" s="31">
        <v>0.16131989711448752</v>
      </c>
      <c r="AE119" s="31">
        <v>0.23700095858347789</v>
      </c>
      <c r="AF119" s="31">
        <v>0.26486733894471787</v>
      </c>
      <c r="AG119" s="31">
        <v>0.12338911359840164</v>
      </c>
      <c r="AH119" s="31">
        <v>0.11652156030922678</v>
      </c>
      <c r="AI119" s="31">
        <v>0.20214688372147305</v>
      </c>
      <c r="AJ119" s="31">
        <v>0.39184724681566668</v>
      </c>
      <c r="AK119" s="31">
        <v>0.13077556595451773</v>
      </c>
      <c r="AL119" s="31">
        <v>0.15148762184654188</v>
      </c>
      <c r="AM119" s="31">
        <v>0.14068467016394279</v>
      </c>
      <c r="AN119" s="31">
        <v>0.12140009110642347</v>
      </c>
      <c r="AO119" s="31">
        <v>0.15801654923777109</v>
      </c>
      <c r="AP119" s="31">
        <v>0.20700228822880792</v>
      </c>
      <c r="AQ119" s="31">
        <v>0.20542240583179286</v>
      </c>
      <c r="AR119" s="31">
        <v>0.10729842353941446</v>
      </c>
      <c r="AS119" s="31">
        <v>0.21781435796361856</v>
      </c>
      <c r="AT119" s="31">
        <v>0.1603040384636521</v>
      </c>
      <c r="AU119" s="31">
        <v>0.27922840550917677</v>
      </c>
      <c r="AV119" s="51">
        <v>1</v>
      </c>
      <c r="AW119" s="31">
        <v>0.3800023154678307</v>
      </c>
      <c r="AX119" s="31">
        <v>0.23324581138408695</v>
      </c>
      <c r="AY119" s="31">
        <v>0.18124187480845111</v>
      </c>
      <c r="AZ119" s="31">
        <v>0.223015730020277</v>
      </c>
      <c r="BA119" s="31">
        <v>0.21569271998841993</v>
      </c>
      <c r="BB119" s="31">
        <v>0.17494633757114583</v>
      </c>
      <c r="BC119" s="31">
        <v>0.19806273229857363</v>
      </c>
      <c r="BD119" s="31">
        <v>9.8660621418839828E-2</v>
      </c>
      <c r="BE119" s="31">
        <v>0.11997211977263561</v>
      </c>
      <c r="BF119" s="31">
        <v>0.35946499600797693</v>
      </c>
      <c r="BG119" s="31">
        <v>0.45516412743903512</v>
      </c>
    </row>
    <row r="120" spans="2:59" ht="13.15" x14ac:dyDescent="0.4">
      <c r="B120" s="6" t="s">
        <v>48</v>
      </c>
      <c r="C120" s="31">
        <v>1.5046690860420285E-2</v>
      </c>
      <c r="D120" s="31">
        <v>4.0382289082988576E-2</v>
      </c>
      <c r="E120" s="31">
        <v>5.1108595139745132E-2</v>
      </c>
      <c r="F120" s="31">
        <v>-0.13717548304500368</v>
      </c>
      <c r="G120" s="31">
        <v>1.1150309014946418E-2</v>
      </c>
      <c r="H120" s="31">
        <v>-3.7033534832669454E-2</v>
      </c>
      <c r="I120" s="31">
        <v>-0.17677302863505293</v>
      </c>
      <c r="J120" s="31">
        <v>0.22292848323310255</v>
      </c>
      <c r="K120" s="31">
        <v>0.26656623711228639</v>
      </c>
      <c r="L120" s="31">
        <v>0.18725863410583005</v>
      </c>
      <c r="M120" s="31">
        <v>-2.0255004365581351E-3</v>
      </c>
      <c r="N120" s="31">
        <v>-0.17239124420711854</v>
      </c>
      <c r="O120" s="31">
        <v>0.22776783855999513</v>
      </c>
      <c r="P120" s="31">
        <v>0.10926510254384959</v>
      </c>
      <c r="Q120" s="31">
        <v>7.8387001962237648E-2</v>
      </c>
      <c r="R120" s="31">
        <v>0.12269260373060412</v>
      </c>
      <c r="S120" s="31">
        <v>0.16937646113342478</v>
      </c>
      <c r="T120" s="31">
        <v>-5.3343367156346105E-2</v>
      </c>
      <c r="U120" s="31">
        <v>0.10750349162502473</v>
      </c>
      <c r="V120" s="31">
        <v>0.18007248331314776</v>
      </c>
      <c r="W120" s="31">
        <v>0.25403006371147591</v>
      </c>
      <c r="X120" s="31">
        <v>7.0684626924047492E-2</v>
      </c>
      <c r="Y120" s="31">
        <v>0.30679017332722752</v>
      </c>
      <c r="Z120" s="31">
        <v>0.31924566499822715</v>
      </c>
      <c r="AA120" s="31">
        <v>0.2167584910369523</v>
      </c>
      <c r="AB120" s="31">
        <v>0.2558470499326041</v>
      </c>
      <c r="AC120" s="31">
        <v>6.4116628688965033E-2</v>
      </c>
      <c r="AD120" s="31">
        <v>8.1007683419806936E-2</v>
      </c>
      <c r="AE120" s="31">
        <v>0.21250440611948909</v>
      </c>
      <c r="AF120" s="31">
        <v>0.27642348791342303</v>
      </c>
      <c r="AG120" s="31">
        <v>0.15826600083635656</v>
      </c>
      <c r="AH120" s="31">
        <v>0.22488215894089686</v>
      </c>
      <c r="AI120" s="31">
        <v>0.27206403308326527</v>
      </c>
      <c r="AJ120" s="31">
        <v>0.27007520675265928</v>
      </c>
      <c r="AK120" s="31">
        <v>0.12515057131621771</v>
      </c>
      <c r="AL120" s="31">
        <v>0.28192803948183898</v>
      </c>
      <c r="AM120" s="31">
        <v>0.23300956920062069</v>
      </c>
      <c r="AN120" s="31">
        <v>0.23495991784255571</v>
      </c>
      <c r="AO120" s="31">
        <v>0.21707086974162529</v>
      </c>
      <c r="AP120" s="31">
        <v>0.24794953976618281</v>
      </c>
      <c r="AQ120" s="31">
        <v>0.3007423958195467</v>
      </c>
      <c r="AR120" s="31">
        <v>0.18008787849716448</v>
      </c>
      <c r="AS120" s="31">
        <v>0.24659328767034652</v>
      </c>
      <c r="AT120" s="31">
        <v>0.24059672063224311</v>
      </c>
      <c r="AU120" s="31">
        <v>0.1721908096742247</v>
      </c>
      <c r="AV120" s="31">
        <v>0.3800023154678307</v>
      </c>
      <c r="AW120" s="51">
        <v>1</v>
      </c>
      <c r="AX120" s="31">
        <v>0.56509698823816168</v>
      </c>
      <c r="AY120" s="31">
        <v>0.4374835545769229</v>
      </c>
      <c r="AZ120" s="31">
        <v>0.52425032048982456</v>
      </c>
      <c r="BA120" s="31">
        <v>0.55944000682941775</v>
      </c>
      <c r="BB120" s="31">
        <v>0.3979173454150649</v>
      </c>
      <c r="BC120" s="31">
        <v>0.34301676201930309</v>
      </c>
      <c r="BD120" s="31">
        <v>5.0278644507195297E-2</v>
      </c>
      <c r="BE120" s="31">
        <v>0.19658489349028432</v>
      </c>
      <c r="BF120" s="31">
        <v>0.45477996839335755</v>
      </c>
      <c r="BG120" s="31">
        <v>0.72386814762557872</v>
      </c>
    </row>
    <row r="121" spans="2:59" ht="13.15" x14ac:dyDescent="0.4">
      <c r="B121" s="6" t="s">
        <v>49</v>
      </c>
      <c r="C121" s="31">
        <v>8.9563419404043706E-2</v>
      </c>
      <c r="D121" s="31">
        <v>9.0804289258834298E-2</v>
      </c>
      <c r="E121" s="31">
        <v>0.12106065648957655</v>
      </c>
      <c r="F121" s="31">
        <v>-7.1305837747268438E-2</v>
      </c>
      <c r="G121" s="31">
        <v>-4.065542415710853E-3</v>
      </c>
      <c r="H121" s="31">
        <v>7.9572436458407017E-2</v>
      </c>
      <c r="I121" s="31">
        <v>-9.3658480771491567E-2</v>
      </c>
      <c r="J121" s="31">
        <v>0.16904648086307925</v>
      </c>
      <c r="K121" s="31">
        <v>0.2734246987156787</v>
      </c>
      <c r="L121" s="31">
        <v>0.19215027597953852</v>
      </c>
      <c r="M121" s="31">
        <v>8.8083206336947426E-2</v>
      </c>
      <c r="N121" s="31">
        <v>-0.20864100401598012</v>
      </c>
      <c r="O121" s="31">
        <v>0.30034076285907169</v>
      </c>
      <c r="P121" s="31">
        <v>7.8394662698401271E-2</v>
      </c>
      <c r="Q121" s="31">
        <v>0.10444867829857868</v>
      </c>
      <c r="R121" s="31">
        <v>0.13033956220699483</v>
      </c>
      <c r="S121" s="31">
        <v>0.14063499791093417</v>
      </c>
      <c r="T121" s="31">
        <v>-4.4354189007425326E-2</v>
      </c>
      <c r="U121" s="31">
        <v>1.1844154983623331E-2</v>
      </c>
      <c r="V121" s="31">
        <v>0.14560365500800984</v>
      </c>
      <c r="W121" s="31">
        <v>0.18838150515755855</v>
      </c>
      <c r="X121" s="31">
        <v>3.6377529724518763E-2</v>
      </c>
      <c r="Y121" s="31">
        <v>0.28067971790211799</v>
      </c>
      <c r="Z121" s="31">
        <v>0.27674585581843969</v>
      </c>
      <c r="AA121" s="31">
        <v>0.20012524330983278</v>
      </c>
      <c r="AB121" s="31">
        <v>0.18685982039520826</v>
      </c>
      <c r="AC121" s="31">
        <v>-8.5993835493037903E-3</v>
      </c>
      <c r="AD121" s="31">
        <v>7.7054235029925151E-3</v>
      </c>
      <c r="AE121" s="31">
        <v>0.14450275980835936</v>
      </c>
      <c r="AF121" s="31">
        <v>0.11763487927481936</v>
      </c>
      <c r="AG121" s="31">
        <v>0.14187008648518573</v>
      </c>
      <c r="AH121" s="31">
        <v>0.16034127233152842</v>
      </c>
      <c r="AI121" s="31">
        <v>0.26680579775199331</v>
      </c>
      <c r="AJ121" s="31">
        <v>0.19548743699349286</v>
      </c>
      <c r="AK121" s="31">
        <v>6.7784559112513867E-2</v>
      </c>
      <c r="AL121" s="31">
        <v>0.26264741691987448</v>
      </c>
      <c r="AM121" s="31">
        <v>0.17666507305430451</v>
      </c>
      <c r="AN121" s="31">
        <v>0.26686631174822234</v>
      </c>
      <c r="AO121" s="31">
        <v>0.18782173217245665</v>
      </c>
      <c r="AP121" s="31">
        <v>0.16671178759067176</v>
      </c>
      <c r="AQ121" s="31">
        <v>0.25990915362973294</v>
      </c>
      <c r="AR121" s="31">
        <v>0.1332087915106934</v>
      </c>
      <c r="AS121" s="31">
        <v>0.19119806045778404</v>
      </c>
      <c r="AT121" s="31">
        <v>0.17768078516734401</v>
      </c>
      <c r="AU121" s="31">
        <v>0.14046332653784424</v>
      </c>
      <c r="AV121" s="31">
        <v>0.23324581138408695</v>
      </c>
      <c r="AW121" s="31">
        <v>0.56509698823816168</v>
      </c>
      <c r="AX121" s="51">
        <v>1</v>
      </c>
      <c r="AY121" s="31">
        <v>0.6914517416082423</v>
      </c>
      <c r="AZ121" s="31">
        <v>0.74583993311126029</v>
      </c>
      <c r="BA121" s="31">
        <v>0.59647609635437393</v>
      </c>
      <c r="BB121" s="31">
        <v>0.66705808306743708</v>
      </c>
      <c r="BC121" s="31">
        <v>0.39035199488201111</v>
      </c>
      <c r="BD121" s="31">
        <v>8.0176881362607089E-2</v>
      </c>
      <c r="BE121" s="31">
        <v>0.22127664349999801</v>
      </c>
      <c r="BF121" s="31">
        <v>0.35546055964983797</v>
      </c>
      <c r="BG121" s="31">
        <v>0.83058203083854187</v>
      </c>
    </row>
    <row r="122" spans="2:59" ht="13.15" x14ac:dyDescent="0.4">
      <c r="B122" s="6" t="s">
        <v>50</v>
      </c>
      <c r="C122" s="31">
        <v>3.3137060609339894E-2</v>
      </c>
      <c r="D122" s="31">
        <v>3.1155289151401751E-2</v>
      </c>
      <c r="E122" s="31">
        <v>0.18763704781285431</v>
      </c>
      <c r="F122" s="31">
        <v>-5.4032567346970949E-2</v>
      </c>
      <c r="G122" s="31">
        <v>4.001128132928624E-2</v>
      </c>
      <c r="H122" s="31">
        <v>6.6487753517820783E-2</v>
      </c>
      <c r="I122" s="31">
        <v>-9.5784071795229839E-2</v>
      </c>
      <c r="J122" s="31">
        <v>7.7470649319762511E-2</v>
      </c>
      <c r="K122" s="31">
        <v>0.23442383855358595</v>
      </c>
      <c r="L122" s="31">
        <v>0.11766146097919786</v>
      </c>
      <c r="M122" s="31">
        <v>8.8641039413843659E-2</v>
      </c>
      <c r="N122" s="31">
        <v>-0.18405233802838605</v>
      </c>
      <c r="O122" s="31">
        <v>0.22314024463791843</v>
      </c>
      <c r="P122" s="31">
        <v>0.10894900070971976</v>
      </c>
      <c r="Q122" s="31">
        <v>7.1085649682091176E-2</v>
      </c>
      <c r="R122" s="31">
        <v>0.1516416474912651</v>
      </c>
      <c r="S122" s="31">
        <v>0.14980941879761228</v>
      </c>
      <c r="T122" s="31">
        <v>-4.3849782811225722E-2</v>
      </c>
      <c r="U122" s="31">
        <v>3.9852578135831276E-2</v>
      </c>
      <c r="V122" s="31">
        <v>0.18957799617543544</v>
      </c>
      <c r="W122" s="31">
        <v>0.12159723744725914</v>
      </c>
      <c r="X122" s="31">
        <v>0.102953324974091</v>
      </c>
      <c r="Y122" s="31">
        <v>0.26132346994572347</v>
      </c>
      <c r="Z122" s="31">
        <v>0.31355386477929342</v>
      </c>
      <c r="AA122" s="31">
        <v>0.17133059421967656</v>
      </c>
      <c r="AB122" s="31">
        <v>0.1746393738855529</v>
      </c>
      <c r="AC122" s="31">
        <v>4.2550796405630642E-2</v>
      </c>
      <c r="AD122" s="31">
        <v>1.6925283678290121E-2</v>
      </c>
      <c r="AE122" s="31">
        <v>0.16503946313710102</v>
      </c>
      <c r="AF122" s="31">
        <v>9.6656597022954108E-2</v>
      </c>
      <c r="AG122" s="31">
        <v>0.19123592211787008</v>
      </c>
      <c r="AH122" s="31">
        <v>0.18066921253444773</v>
      </c>
      <c r="AI122" s="31">
        <v>0.22487324470781858</v>
      </c>
      <c r="AJ122" s="31">
        <v>0.20213618008392983</v>
      </c>
      <c r="AK122" s="31">
        <v>5.3535931370539191E-2</v>
      </c>
      <c r="AL122" s="31">
        <v>0.14449525448995204</v>
      </c>
      <c r="AM122" s="31">
        <v>0.17539032336307084</v>
      </c>
      <c r="AN122" s="31">
        <v>0.24154654644701545</v>
      </c>
      <c r="AO122" s="31">
        <v>0.16623779193471366</v>
      </c>
      <c r="AP122" s="31">
        <v>0.19575689034900379</v>
      </c>
      <c r="AQ122" s="31">
        <v>0.19589763545618394</v>
      </c>
      <c r="AR122" s="31">
        <v>6.1996856342864774E-2</v>
      </c>
      <c r="AS122" s="31">
        <v>0.15508971627441187</v>
      </c>
      <c r="AT122" s="31">
        <v>0.17206771882899052</v>
      </c>
      <c r="AU122" s="31">
        <v>9.6665131111163136E-2</v>
      </c>
      <c r="AV122" s="31">
        <v>0.18124187480845111</v>
      </c>
      <c r="AW122" s="31">
        <v>0.4374835545769229</v>
      </c>
      <c r="AX122" s="31">
        <v>0.6914517416082423</v>
      </c>
      <c r="AY122" s="51">
        <v>1</v>
      </c>
      <c r="AZ122" s="31">
        <v>0.68237512448143778</v>
      </c>
      <c r="BA122" s="31">
        <v>0.56708417381863985</v>
      </c>
      <c r="BB122" s="31">
        <v>0.62744262690621033</v>
      </c>
      <c r="BC122" s="31">
        <v>0.32914973704217337</v>
      </c>
      <c r="BD122" s="31">
        <v>5.5183605667524893E-2</v>
      </c>
      <c r="BE122" s="31">
        <v>0.19582755994135903</v>
      </c>
      <c r="BF122" s="31">
        <v>0.33366182589004828</v>
      </c>
      <c r="BG122" s="31">
        <v>0.77277934412170157</v>
      </c>
    </row>
    <row r="123" spans="2:59" ht="13.15" x14ac:dyDescent="0.4">
      <c r="B123" s="6" t="s">
        <v>51</v>
      </c>
      <c r="C123" s="31">
        <v>0.10892568594457096</v>
      </c>
      <c r="D123" s="31">
        <v>0.10920281524148506</v>
      </c>
      <c r="E123" s="31">
        <v>0.17616135174281633</v>
      </c>
      <c r="F123" s="31">
        <v>-2.9983153392452378E-2</v>
      </c>
      <c r="G123" s="31">
        <v>2.2347373450427269E-2</v>
      </c>
      <c r="H123" s="31">
        <v>9.6927831706809242E-2</v>
      </c>
      <c r="I123" s="31">
        <v>-8.5757152738967932E-2</v>
      </c>
      <c r="J123" s="31">
        <v>0.11199113328962236</v>
      </c>
      <c r="K123" s="31">
        <v>0.2339997555605936</v>
      </c>
      <c r="L123" s="31">
        <v>0.13876191195931983</v>
      </c>
      <c r="M123" s="31">
        <v>8.0588528330659492E-2</v>
      </c>
      <c r="N123" s="31">
        <v>-0.11035008165258253</v>
      </c>
      <c r="O123" s="31">
        <v>0.19001634974847148</v>
      </c>
      <c r="P123" s="31">
        <v>6.1494762598650318E-2</v>
      </c>
      <c r="Q123" s="31">
        <v>4.9904346433134121E-2</v>
      </c>
      <c r="R123" s="31">
        <v>9.7515768541468067E-2</v>
      </c>
      <c r="S123" s="31">
        <v>0.10741534415572783</v>
      </c>
      <c r="T123" s="31">
        <v>-1.838380909353364E-2</v>
      </c>
      <c r="U123" s="31">
        <v>3.3345583093554045E-2</v>
      </c>
      <c r="V123" s="31">
        <v>0.15677901033450348</v>
      </c>
      <c r="W123" s="31">
        <v>0.11536946799036382</v>
      </c>
      <c r="X123" s="31">
        <v>4.5184934006912272E-2</v>
      </c>
      <c r="Y123" s="31">
        <v>0.27721721247042647</v>
      </c>
      <c r="Z123" s="31">
        <v>0.23520657208641471</v>
      </c>
      <c r="AA123" s="31">
        <v>0.1515995090216028</v>
      </c>
      <c r="AB123" s="31">
        <v>0.19809258707673066</v>
      </c>
      <c r="AC123" s="31">
        <v>5.6072690304225358E-3</v>
      </c>
      <c r="AD123" s="31">
        <v>9.4484884971504646E-3</v>
      </c>
      <c r="AE123" s="31">
        <v>0.11766734891416629</v>
      </c>
      <c r="AF123" s="31">
        <v>0.10555845289195895</v>
      </c>
      <c r="AG123" s="31">
        <v>0.1335438374014904</v>
      </c>
      <c r="AH123" s="31">
        <v>0.12181536966753831</v>
      </c>
      <c r="AI123" s="31">
        <v>0.24938307252066685</v>
      </c>
      <c r="AJ123" s="31">
        <v>0.1842295501932541</v>
      </c>
      <c r="AK123" s="31">
        <v>5.7608283097360574E-2</v>
      </c>
      <c r="AL123" s="31">
        <v>0.14269754223173867</v>
      </c>
      <c r="AM123" s="31">
        <v>0.14856860850698464</v>
      </c>
      <c r="AN123" s="31">
        <v>0.21239549072188876</v>
      </c>
      <c r="AO123" s="31">
        <v>0.12759744707213405</v>
      </c>
      <c r="AP123" s="31">
        <v>0.19330510690550529</v>
      </c>
      <c r="AQ123" s="31">
        <v>0.16544848256692313</v>
      </c>
      <c r="AR123" s="31">
        <v>7.2920843694214296E-2</v>
      </c>
      <c r="AS123" s="31">
        <v>0.17190788251366085</v>
      </c>
      <c r="AT123" s="31">
        <v>0.14078513203724119</v>
      </c>
      <c r="AU123" s="31">
        <v>0.15584113519860388</v>
      </c>
      <c r="AV123" s="31">
        <v>0.223015730020277</v>
      </c>
      <c r="AW123" s="31">
        <v>0.52425032048982456</v>
      </c>
      <c r="AX123" s="31">
        <v>0.74583993311126029</v>
      </c>
      <c r="AY123" s="31">
        <v>0.68237512448143778</v>
      </c>
      <c r="AZ123" s="51">
        <v>1</v>
      </c>
      <c r="BA123" s="31">
        <v>0.66766145278038891</v>
      </c>
      <c r="BB123" s="31">
        <v>0.68522456385140773</v>
      </c>
      <c r="BC123" s="31">
        <v>0.37571675955711425</v>
      </c>
      <c r="BD123" s="31">
        <v>0.11836851542469493</v>
      </c>
      <c r="BE123" s="31">
        <v>0.15431159125711078</v>
      </c>
      <c r="BF123" s="31">
        <v>0.29757156068624019</v>
      </c>
      <c r="BG123" s="31">
        <v>0.83416341482291145</v>
      </c>
    </row>
    <row r="124" spans="2:59" ht="13.15" x14ac:dyDescent="0.4">
      <c r="B124" s="6" t="s">
        <v>52</v>
      </c>
      <c r="C124" s="31">
        <v>-2.6034853591552703E-2</v>
      </c>
      <c r="D124" s="31">
        <v>-1.7567615441923909E-2</v>
      </c>
      <c r="E124" s="31">
        <v>0.10796247217065512</v>
      </c>
      <c r="F124" s="31">
        <v>-0.14527090008299037</v>
      </c>
      <c r="G124" s="31">
        <v>2.1769450196488956E-2</v>
      </c>
      <c r="H124" s="31">
        <v>0.10351604113656764</v>
      </c>
      <c r="I124" s="31">
        <v>-7.6249989237874044E-2</v>
      </c>
      <c r="J124" s="31">
        <v>0.17038326037086746</v>
      </c>
      <c r="K124" s="31">
        <v>0.27321974140106997</v>
      </c>
      <c r="L124" s="31">
        <v>0.213698076789445</v>
      </c>
      <c r="M124" s="31">
        <v>0.1648363653624407</v>
      </c>
      <c r="N124" s="31">
        <v>-0.17934843123775027</v>
      </c>
      <c r="O124" s="31">
        <v>0.29715824515109984</v>
      </c>
      <c r="P124" s="31">
        <v>0.15665825006131773</v>
      </c>
      <c r="Q124" s="31">
        <v>0.17621194514219771</v>
      </c>
      <c r="R124" s="31">
        <v>0.21891713462671625</v>
      </c>
      <c r="S124" s="31">
        <v>0.25749439835094673</v>
      </c>
      <c r="T124" s="31">
        <v>-3.7718598183129087E-2</v>
      </c>
      <c r="U124" s="31">
        <v>0.12153074499350962</v>
      </c>
      <c r="V124" s="31">
        <v>0.27276293577318955</v>
      </c>
      <c r="W124" s="31">
        <v>0.24265853600677109</v>
      </c>
      <c r="X124" s="31">
        <v>0.12629533638984386</v>
      </c>
      <c r="Y124" s="31">
        <v>0.24594780222141147</v>
      </c>
      <c r="Z124" s="31">
        <v>0.27999499136702438</v>
      </c>
      <c r="AA124" s="31">
        <v>0.18268519525512136</v>
      </c>
      <c r="AB124" s="31">
        <v>0.29388621086356809</v>
      </c>
      <c r="AC124" s="31">
        <v>9.5811969696834212E-2</v>
      </c>
      <c r="AD124" s="31">
        <v>9.3790457774430569E-2</v>
      </c>
      <c r="AE124" s="31">
        <v>0.19214077675162999</v>
      </c>
      <c r="AF124" s="31">
        <v>0.26177299861484427</v>
      </c>
      <c r="AG124" s="31">
        <v>9.9679610738793917E-2</v>
      </c>
      <c r="AH124" s="31">
        <v>0.19526226262960308</v>
      </c>
      <c r="AI124" s="31">
        <v>0.27990208020201846</v>
      </c>
      <c r="AJ124" s="31">
        <v>0.21234619741981939</v>
      </c>
      <c r="AK124" s="31">
        <v>0.13123841054898996</v>
      </c>
      <c r="AL124" s="31">
        <v>0.24062253526676619</v>
      </c>
      <c r="AM124" s="31">
        <v>0.23035594389721509</v>
      </c>
      <c r="AN124" s="31">
        <v>0.22793118424490968</v>
      </c>
      <c r="AO124" s="31">
        <v>0.20591895240835106</v>
      </c>
      <c r="AP124" s="31">
        <v>0.31493078486499321</v>
      </c>
      <c r="AQ124" s="31">
        <v>0.24873844643835</v>
      </c>
      <c r="AR124" s="31">
        <v>0.11213947421409554</v>
      </c>
      <c r="AS124" s="31">
        <v>0.17346951594181662</v>
      </c>
      <c r="AT124" s="31">
        <v>0.1843951107362245</v>
      </c>
      <c r="AU124" s="31">
        <v>0.10063168249949185</v>
      </c>
      <c r="AV124" s="31">
        <v>0.21569271998841993</v>
      </c>
      <c r="AW124" s="31">
        <v>0.55944000682941775</v>
      </c>
      <c r="AX124" s="31">
        <v>0.59647609635437393</v>
      </c>
      <c r="AY124" s="31">
        <v>0.56708417381863985</v>
      </c>
      <c r="AZ124" s="31">
        <v>0.66766145278038891</v>
      </c>
      <c r="BA124" s="51">
        <v>1</v>
      </c>
      <c r="BB124" s="31">
        <v>0.50125175397398125</v>
      </c>
      <c r="BC124" s="31">
        <v>0.40841670329696284</v>
      </c>
      <c r="BD124" s="31">
        <v>8.581921630649228E-2</v>
      </c>
      <c r="BE124" s="31">
        <v>0.28376003714683129</v>
      </c>
      <c r="BF124" s="31">
        <v>0.4306191079791975</v>
      </c>
      <c r="BG124" s="31">
        <v>0.76448428241232569</v>
      </c>
    </row>
    <row r="125" spans="2:59" ht="13.15" x14ac:dyDescent="0.4">
      <c r="B125" s="6" t="s">
        <v>53</v>
      </c>
      <c r="C125" s="31">
        <v>-3.3897659933790271E-2</v>
      </c>
      <c r="D125" s="31">
        <v>-1.6420924891712284E-2</v>
      </c>
      <c r="E125" s="31">
        <v>0.1134714710596125</v>
      </c>
      <c r="F125" s="31">
        <v>3.5504361102319575E-2</v>
      </c>
      <c r="G125" s="31">
        <v>-1.7144365903815507E-2</v>
      </c>
      <c r="H125" s="31">
        <v>8.5725007265576414E-2</v>
      </c>
      <c r="I125" s="31">
        <v>-9.8272289238087937E-2</v>
      </c>
      <c r="J125" s="31">
        <v>4.5268701797324111E-2</v>
      </c>
      <c r="K125" s="31">
        <v>9.9183718759496803E-2</v>
      </c>
      <c r="L125" s="31">
        <v>7.0746587161137645E-2</v>
      </c>
      <c r="M125" s="31">
        <v>0.12510518040428278</v>
      </c>
      <c r="N125" s="31">
        <v>-8.0173785350684548E-2</v>
      </c>
      <c r="O125" s="31">
        <v>0.13990846560458131</v>
      </c>
      <c r="P125" s="31">
        <v>7.2602093183457422E-2</v>
      </c>
      <c r="Q125" s="31">
        <v>8.0984223894090171E-2</v>
      </c>
      <c r="R125" s="31">
        <v>0.10638861668849076</v>
      </c>
      <c r="S125" s="31">
        <v>0.10289154127973478</v>
      </c>
      <c r="T125" s="31">
        <v>7.2272072647853892E-3</v>
      </c>
      <c r="U125" s="31">
        <v>2.9084417270794596E-2</v>
      </c>
      <c r="V125" s="31">
        <v>0.14874146769978513</v>
      </c>
      <c r="W125" s="31">
        <v>8.7507021368464444E-2</v>
      </c>
      <c r="X125" s="31">
        <v>1.966258042356548E-2</v>
      </c>
      <c r="Y125" s="31">
        <v>0.23654460003894548</v>
      </c>
      <c r="Z125" s="31">
        <v>0.2026003084906704</v>
      </c>
      <c r="AA125" s="31">
        <v>7.4503138093380147E-2</v>
      </c>
      <c r="AB125" s="31">
        <v>0.20535395926629396</v>
      </c>
      <c r="AC125" s="31">
        <v>-3.8108431597002534E-3</v>
      </c>
      <c r="AD125" s="31">
        <v>3.7274717292967066E-2</v>
      </c>
      <c r="AE125" s="31">
        <v>4.8975769597160601E-2</v>
      </c>
      <c r="AF125" s="31">
        <v>7.2142440290173263E-2</v>
      </c>
      <c r="AG125" s="31">
        <v>0.13044571128245563</v>
      </c>
      <c r="AH125" s="31">
        <v>0.14892825337056487</v>
      </c>
      <c r="AI125" s="31">
        <v>0.22482335272676077</v>
      </c>
      <c r="AJ125" s="31">
        <v>0.18146425505869601</v>
      </c>
      <c r="AK125" s="31">
        <v>-8.404435800787707E-3</v>
      </c>
      <c r="AL125" s="31">
        <v>0.15150181557251291</v>
      </c>
      <c r="AM125" s="31">
        <v>5.4831061480326189E-2</v>
      </c>
      <c r="AN125" s="31">
        <v>0.2239978651024106</v>
      </c>
      <c r="AO125" s="31">
        <v>0.1482922826312944</v>
      </c>
      <c r="AP125" s="31">
        <v>0.14354015218204563</v>
      </c>
      <c r="AQ125" s="31">
        <v>0.19603132002031345</v>
      </c>
      <c r="AR125" s="31">
        <v>0.1144290374070849</v>
      </c>
      <c r="AS125" s="31">
        <v>0.22756456984895743</v>
      </c>
      <c r="AT125" s="31">
        <v>5.4672908525922381E-2</v>
      </c>
      <c r="AU125" s="31">
        <v>0.14064062772293653</v>
      </c>
      <c r="AV125" s="31">
        <v>0.17494633757114583</v>
      </c>
      <c r="AW125" s="31">
        <v>0.3979173454150649</v>
      </c>
      <c r="AX125" s="31">
        <v>0.66705808306743708</v>
      </c>
      <c r="AY125" s="31">
        <v>0.62744262690621033</v>
      </c>
      <c r="AZ125" s="31">
        <v>0.68522456385140773</v>
      </c>
      <c r="BA125" s="31">
        <v>0.50125175397398125</v>
      </c>
      <c r="BB125" s="51">
        <v>1</v>
      </c>
      <c r="BC125" s="31">
        <v>0.40975687962591001</v>
      </c>
      <c r="BD125" s="31">
        <v>0.14462838080375756</v>
      </c>
      <c r="BE125" s="31">
        <v>0.12584293090591284</v>
      </c>
      <c r="BF125" s="31">
        <v>0.26957457870462154</v>
      </c>
      <c r="BG125" s="31">
        <v>0.7448474382196022</v>
      </c>
    </row>
    <row r="126" spans="2:59" ht="13.15" x14ac:dyDescent="0.4">
      <c r="B126" s="6" t="s">
        <v>54</v>
      </c>
      <c r="C126" s="31">
        <v>-3.6100672583765201E-3</v>
      </c>
      <c r="D126" s="31">
        <v>-1.795067071885191E-2</v>
      </c>
      <c r="E126" s="31">
        <v>0.11452914879974795</v>
      </c>
      <c r="F126" s="31">
        <v>-4.1265793328338629E-2</v>
      </c>
      <c r="G126" s="31">
        <v>8.782643703385197E-2</v>
      </c>
      <c r="H126" s="31">
        <v>-2.7365329301207386E-2</v>
      </c>
      <c r="I126" s="31">
        <v>-6.6306300850321798E-2</v>
      </c>
      <c r="J126" s="31">
        <v>0.14221891053918329</v>
      </c>
      <c r="K126" s="31">
        <v>0.17988990681371075</v>
      </c>
      <c r="L126" s="31">
        <v>0.15066175931405584</v>
      </c>
      <c r="M126" s="31">
        <v>0.17520680803766978</v>
      </c>
      <c r="N126" s="31">
        <v>-0.16376341120618249</v>
      </c>
      <c r="O126" s="31">
        <v>0.10755059233899267</v>
      </c>
      <c r="P126" s="31">
        <v>0.13722837626259768</v>
      </c>
      <c r="Q126" s="31">
        <v>0.14058335102524067</v>
      </c>
      <c r="R126" s="31">
        <v>0.21214480429537116</v>
      </c>
      <c r="S126" s="31">
        <v>0.15383778534708459</v>
      </c>
      <c r="T126" s="31">
        <v>4.741548288223979E-2</v>
      </c>
      <c r="U126" s="31">
        <v>0.12590739115923069</v>
      </c>
      <c r="V126" s="31">
        <v>0.1038409412783486</v>
      </c>
      <c r="W126" s="31">
        <v>8.9833033718555444E-2</v>
      </c>
      <c r="X126" s="31">
        <v>-1.355288153144163E-2</v>
      </c>
      <c r="Y126" s="31">
        <v>0.19901228350207495</v>
      </c>
      <c r="Z126" s="31">
        <v>0.17313341677093164</v>
      </c>
      <c r="AA126" s="31">
        <v>0.15523044462729552</v>
      </c>
      <c r="AB126" s="31">
        <v>0.20911936509789636</v>
      </c>
      <c r="AC126" s="31">
        <v>3.5961677297927382E-2</v>
      </c>
      <c r="AD126" s="31">
        <v>6.8112624804108624E-2</v>
      </c>
      <c r="AE126" s="31">
        <v>0.1764069092881882</v>
      </c>
      <c r="AF126" s="31">
        <v>0.19581493303899913</v>
      </c>
      <c r="AG126" s="31">
        <v>0.13117615808574731</v>
      </c>
      <c r="AH126" s="31">
        <v>0.15334008552476544</v>
      </c>
      <c r="AI126" s="31">
        <v>0.21624252258342944</v>
      </c>
      <c r="AJ126" s="31">
        <v>0.21423031629474354</v>
      </c>
      <c r="AK126" s="31">
        <v>0.11700505333168347</v>
      </c>
      <c r="AL126" s="31">
        <v>0.13975482581768273</v>
      </c>
      <c r="AM126" s="31">
        <v>0.16472992084744167</v>
      </c>
      <c r="AN126" s="31">
        <v>0.13022353384447977</v>
      </c>
      <c r="AO126" s="31">
        <v>0.21578610220395958</v>
      </c>
      <c r="AP126" s="31">
        <v>0.22976964911983053</v>
      </c>
      <c r="AQ126" s="31">
        <v>0.14315425484312522</v>
      </c>
      <c r="AR126" s="31">
        <v>0.16411491939125672</v>
      </c>
      <c r="AS126" s="31">
        <v>0.26480767150358014</v>
      </c>
      <c r="AT126" s="31">
        <v>0.12024107712906569</v>
      </c>
      <c r="AU126" s="31">
        <v>0.14619649089761474</v>
      </c>
      <c r="AV126" s="31">
        <v>0.19806273229857363</v>
      </c>
      <c r="AW126" s="31">
        <v>0.34301676201930309</v>
      </c>
      <c r="AX126" s="31">
        <v>0.39035199488201111</v>
      </c>
      <c r="AY126" s="31">
        <v>0.32914973704217337</v>
      </c>
      <c r="AZ126" s="31">
        <v>0.37571675955711425</v>
      </c>
      <c r="BA126" s="31">
        <v>0.40841670329696284</v>
      </c>
      <c r="BB126" s="31">
        <v>0.40975687962591001</v>
      </c>
      <c r="BC126" s="51">
        <v>1</v>
      </c>
      <c r="BD126" s="31">
        <v>0.11161036769950029</v>
      </c>
      <c r="BE126" s="31">
        <v>0.19816368260744355</v>
      </c>
      <c r="BF126" s="31">
        <v>0.32103872253158516</v>
      </c>
      <c r="BG126" s="31">
        <v>0.54818187696277143</v>
      </c>
    </row>
    <row r="127" spans="2:59" ht="13.15" x14ac:dyDescent="0.4">
      <c r="B127" s="6" t="s">
        <v>55</v>
      </c>
      <c r="C127" s="31">
        <v>1.8279046867603722E-2</v>
      </c>
      <c r="D127" s="31">
        <v>2.2750593422333015E-2</v>
      </c>
      <c r="E127" s="31">
        <v>0.13583627774922058</v>
      </c>
      <c r="F127" s="31">
        <v>0.25309907667450876</v>
      </c>
      <c r="G127" s="31">
        <v>2.2372497588903192E-2</v>
      </c>
      <c r="H127" s="31">
        <v>-6.4116876919567981E-2</v>
      </c>
      <c r="I127" s="31">
        <v>1.9112445887202009E-2</v>
      </c>
      <c r="J127" s="31">
        <v>9.6348215754065519E-2</v>
      </c>
      <c r="K127" s="31">
        <v>5.6361364687947816E-3</v>
      </c>
      <c r="L127" s="31">
        <v>-0.11528288205164469</v>
      </c>
      <c r="M127" s="31">
        <v>-4.0072350389838876E-2</v>
      </c>
      <c r="N127" s="31">
        <v>0.13362729905636234</v>
      </c>
      <c r="O127" s="31">
        <v>-3.7884476994328335E-2</v>
      </c>
      <c r="P127" s="31">
        <v>-2.3522375326887647E-2</v>
      </c>
      <c r="Q127" s="31">
        <v>-0.10630128493618865</v>
      </c>
      <c r="R127" s="31">
        <v>-9.3442311708501549E-2</v>
      </c>
      <c r="S127" s="31">
        <v>-1.9283037195235542E-2</v>
      </c>
      <c r="T127" s="31">
        <v>0.12398473268759186</v>
      </c>
      <c r="U127" s="31">
        <v>1.9627176850292843E-2</v>
      </c>
      <c r="V127" s="31">
        <v>-9.4249752518793389E-2</v>
      </c>
      <c r="W127" s="31">
        <v>5.8516622186624616E-2</v>
      </c>
      <c r="X127" s="31">
        <v>-2.6457289596531042E-2</v>
      </c>
      <c r="Y127" s="31">
        <v>0.11385822464363961</v>
      </c>
      <c r="Z127" s="31">
        <v>7.5593709890427227E-2</v>
      </c>
      <c r="AA127" s="31">
        <v>0.14530782455541316</v>
      </c>
      <c r="AB127" s="31">
        <v>-4.7946165904692983E-3</v>
      </c>
      <c r="AC127" s="31">
        <v>-4.1254870812335427E-2</v>
      </c>
      <c r="AD127" s="31">
        <v>-8.8302480141513026E-2</v>
      </c>
      <c r="AE127" s="31">
        <v>0.1017438496564613</v>
      </c>
      <c r="AF127" s="31">
        <v>-2.8803490433706336E-2</v>
      </c>
      <c r="AG127" s="31">
        <v>4.918629322131271E-2</v>
      </c>
      <c r="AH127" s="31">
        <v>-3.255140121376289E-2</v>
      </c>
      <c r="AI127" s="31">
        <v>0.1688902297320313</v>
      </c>
      <c r="AJ127" s="31">
        <v>0.11028105985808419</v>
      </c>
      <c r="AK127" s="31">
        <v>-0.10482903972989573</v>
      </c>
      <c r="AL127" s="31">
        <v>3.2532662916329606E-2</v>
      </c>
      <c r="AM127" s="31">
        <v>-1.5253927517874244E-2</v>
      </c>
      <c r="AN127" s="31">
        <v>-1.0613864406680515E-2</v>
      </c>
      <c r="AO127" s="31">
        <v>1.2755472721750079E-3</v>
      </c>
      <c r="AP127" s="31">
        <v>-8.222367726383481E-2</v>
      </c>
      <c r="AQ127" s="31">
        <v>-2.604379316061654E-2</v>
      </c>
      <c r="AR127" s="31">
        <v>2.0210308880027349E-2</v>
      </c>
      <c r="AS127" s="31">
        <v>6.2528677350015119E-2</v>
      </c>
      <c r="AT127" s="31">
        <v>5.0206647740567781E-2</v>
      </c>
      <c r="AU127" s="31">
        <v>0.10815367972459387</v>
      </c>
      <c r="AV127" s="31">
        <v>9.8660621418839828E-2</v>
      </c>
      <c r="AW127" s="31">
        <v>5.0278644507195297E-2</v>
      </c>
      <c r="AX127" s="31">
        <v>8.0176881362607089E-2</v>
      </c>
      <c r="AY127" s="31">
        <v>5.5183605667524893E-2</v>
      </c>
      <c r="AZ127" s="31">
        <v>0.11836851542469493</v>
      </c>
      <c r="BA127" s="31">
        <v>8.581921630649228E-2</v>
      </c>
      <c r="BB127" s="31">
        <v>0.14462838080375756</v>
      </c>
      <c r="BC127" s="31">
        <v>0.11161036769950029</v>
      </c>
      <c r="BD127" s="51">
        <v>1</v>
      </c>
      <c r="BE127" s="31">
        <v>-9.7323441190836468E-2</v>
      </c>
      <c r="BF127" s="31">
        <v>3.5493906801773084E-2</v>
      </c>
      <c r="BG127" s="31">
        <v>0.13635147104805903</v>
      </c>
    </row>
    <row r="128" spans="2:59" ht="13.15" x14ac:dyDescent="0.4">
      <c r="B128" s="6" t="s">
        <v>56</v>
      </c>
      <c r="C128" s="31">
        <v>-5.3244130324901245E-2</v>
      </c>
      <c r="D128" s="31">
        <v>-3.7588237942786207E-2</v>
      </c>
      <c r="E128" s="31">
        <v>4.1952814053303367E-2</v>
      </c>
      <c r="F128" s="31">
        <v>-0.36580766338840004</v>
      </c>
      <c r="G128" s="31">
        <v>0.13258733341206838</v>
      </c>
      <c r="H128" s="31">
        <v>5.1908683557997298E-2</v>
      </c>
      <c r="I128" s="31">
        <v>-0.26607049688575568</v>
      </c>
      <c r="J128" s="31">
        <v>0.36021457116179767</v>
      </c>
      <c r="K128" s="31">
        <v>0.69301837169654801</v>
      </c>
      <c r="L128" s="31">
        <v>0.74014447354606394</v>
      </c>
      <c r="M128" s="31">
        <v>0.6692995374611721</v>
      </c>
      <c r="N128" s="31">
        <v>-0.63197167260400255</v>
      </c>
      <c r="O128" s="31">
        <v>0.67651045518612207</v>
      </c>
      <c r="P128" s="31">
        <v>0.74407870093898965</v>
      </c>
      <c r="Q128" s="31">
        <v>0.76874496541219972</v>
      </c>
      <c r="R128" s="31">
        <v>0.78498225605035876</v>
      </c>
      <c r="S128" s="31">
        <v>0.74281195461947602</v>
      </c>
      <c r="T128" s="31">
        <v>-0.512106717784647</v>
      </c>
      <c r="U128" s="31">
        <v>0.1432145759364673</v>
      </c>
      <c r="V128" s="31">
        <v>0.30512759611021156</v>
      </c>
      <c r="W128" s="31">
        <v>0.43443911019851794</v>
      </c>
      <c r="X128" s="31">
        <v>0.21335790595019083</v>
      </c>
      <c r="Y128" s="31">
        <v>0.32858295951589023</v>
      </c>
      <c r="Z128" s="31">
        <v>0.25261683133392276</v>
      </c>
      <c r="AA128" s="31">
        <v>0.42532521821958164</v>
      </c>
      <c r="AB128" s="31">
        <v>0.32291109401953799</v>
      </c>
      <c r="AC128" s="31">
        <v>9.1392494956990339E-2</v>
      </c>
      <c r="AD128" s="31">
        <v>0.14727756283388455</v>
      </c>
      <c r="AE128" s="31">
        <v>0.25950558134369528</v>
      </c>
      <c r="AF128" s="31">
        <v>0.45220220557902874</v>
      </c>
      <c r="AG128" s="31">
        <v>0.21307936882426504</v>
      </c>
      <c r="AH128" s="31">
        <v>0.2854598796222147</v>
      </c>
      <c r="AI128" s="31">
        <v>0.14701669104632789</v>
      </c>
      <c r="AJ128" s="31">
        <v>0.17032853317486821</v>
      </c>
      <c r="AK128" s="31">
        <v>0.33613735059058397</v>
      </c>
      <c r="AL128" s="31">
        <v>0.28534933970752269</v>
      </c>
      <c r="AM128" s="31">
        <v>0.44709459068075535</v>
      </c>
      <c r="AN128" s="31">
        <v>0.25863168305030843</v>
      </c>
      <c r="AO128" s="31">
        <v>6.5445958574212509E-2</v>
      </c>
      <c r="AP128" s="31">
        <v>0.29958838149671541</v>
      </c>
      <c r="AQ128" s="31">
        <v>0.33585320293102955</v>
      </c>
      <c r="AR128" s="31">
        <v>0.16455420752346858</v>
      </c>
      <c r="AS128" s="31">
        <v>0.26817979738106451</v>
      </c>
      <c r="AT128" s="31">
        <v>0.20987859897756053</v>
      </c>
      <c r="AU128" s="31">
        <v>-0.14912951294465679</v>
      </c>
      <c r="AV128" s="31">
        <v>0.11997211977263561</v>
      </c>
      <c r="AW128" s="31">
        <v>0.19658489349028432</v>
      </c>
      <c r="AX128" s="31">
        <v>0.22127664349999801</v>
      </c>
      <c r="AY128" s="31">
        <v>0.19582755994135903</v>
      </c>
      <c r="AZ128" s="31">
        <v>0.15431159125711078</v>
      </c>
      <c r="BA128" s="31">
        <v>0.28376003714683129</v>
      </c>
      <c r="BB128" s="31">
        <v>0.12584293090591284</v>
      </c>
      <c r="BC128" s="31">
        <v>0.19816368260744355</v>
      </c>
      <c r="BD128" s="31">
        <v>-9.7323441190836468E-2</v>
      </c>
      <c r="BE128" s="51">
        <v>1</v>
      </c>
      <c r="BF128" s="31">
        <v>0.56033041371834169</v>
      </c>
      <c r="BG128" s="31">
        <v>0.24366434553322178</v>
      </c>
    </row>
    <row r="129" spans="2:59" ht="13.5" thickBot="1" x14ac:dyDescent="0.45">
      <c r="B129" s="6" t="s">
        <v>57</v>
      </c>
      <c r="C129" s="34">
        <v>-6.5649699164556555E-2</v>
      </c>
      <c r="D129" s="34">
        <v>-2.7369843365251646E-2</v>
      </c>
      <c r="E129" s="34">
        <v>-2.2363852797378143E-2</v>
      </c>
      <c r="F129" s="34">
        <v>-0.27066820591832896</v>
      </c>
      <c r="G129" s="34">
        <v>9.0420672075326738E-2</v>
      </c>
      <c r="H129" s="34">
        <v>7.5433810181370223E-3</v>
      </c>
      <c r="I129" s="34">
        <v>-0.1815949302060067</v>
      </c>
      <c r="J129" s="34">
        <v>0.48581634108545724</v>
      </c>
      <c r="K129" s="34">
        <v>0.44289825205731637</v>
      </c>
      <c r="L129" s="34">
        <v>0.39563951757003241</v>
      </c>
      <c r="M129" s="34">
        <v>0.32787988783175537</v>
      </c>
      <c r="N129" s="34">
        <v>-0.34278998563934809</v>
      </c>
      <c r="O129" s="34">
        <v>0.42755689292871613</v>
      </c>
      <c r="P129" s="34">
        <v>0.38236054225134486</v>
      </c>
      <c r="Q129" s="34">
        <v>0.43147230998642694</v>
      </c>
      <c r="R129" s="34">
        <v>0.38506769513749944</v>
      </c>
      <c r="S129" s="34">
        <v>0.51313308897468835</v>
      </c>
      <c r="T129" s="34">
        <v>-0.25358023661133688</v>
      </c>
      <c r="U129" s="34">
        <v>0.16568963898375538</v>
      </c>
      <c r="V129" s="34">
        <v>0.52383328761494097</v>
      </c>
      <c r="W129" s="34">
        <v>0.59557344022556169</v>
      </c>
      <c r="X129" s="34">
        <v>0.38990555035831853</v>
      </c>
      <c r="Y129" s="34">
        <v>0.50723366794285429</v>
      </c>
      <c r="Z129" s="34">
        <v>0.51386161521801876</v>
      </c>
      <c r="AA129" s="34">
        <v>0.54394593160248916</v>
      </c>
      <c r="AB129" s="34">
        <v>0.55456196347682762</v>
      </c>
      <c r="AC129" s="34">
        <v>0.2937822310588955</v>
      </c>
      <c r="AD129" s="34">
        <v>0.31779633732927975</v>
      </c>
      <c r="AE129" s="34">
        <v>0.41656683741297063</v>
      </c>
      <c r="AF129" s="34">
        <v>0.59216558568305822</v>
      </c>
      <c r="AG129" s="34">
        <v>0.33847048791626483</v>
      </c>
      <c r="AH129" s="34">
        <v>0.47813240067944668</v>
      </c>
      <c r="AI129" s="34">
        <v>0.48336776101934503</v>
      </c>
      <c r="AJ129" s="34">
        <v>0.51822488119465271</v>
      </c>
      <c r="AK129" s="34">
        <v>0.49939014678449789</v>
      </c>
      <c r="AL129" s="34">
        <v>0.5513213442313819</v>
      </c>
      <c r="AM129" s="34">
        <v>0.63537879498391614</v>
      </c>
      <c r="AN129" s="34">
        <v>0.53432486260465395</v>
      </c>
      <c r="AO129" s="34">
        <v>0.38275171666123786</v>
      </c>
      <c r="AP129" s="34">
        <v>0.49087320046701016</v>
      </c>
      <c r="AQ129" s="34">
        <v>0.57315866654610148</v>
      </c>
      <c r="AR129" s="34">
        <v>0.43148612169205935</v>
      </c>
      <c r="AS129" s="34">
        <v>0.394625962031456</v>
      </c>
      <c r="AT129" s="34">
        <v>0.38627960883226359</v>
      </c>
      <c r="AU129" s="34">
        <v>0.1235382859846801</v>
      </c>
      <c r="AV129" s="34">
        <v>0.35946499600797693</v>
      </c>
      <c r="AW129" s="34">
        <v>0.45477996839335755</v>
      </c>
      <c r="AX129" s="34">
        <v>0.35546055964983797</v>
      </c>
      <c r="AY129" s="34">
        <v>0.33366182589004828</v>
      </c>
      <c r="AZ129" s="34">
        <v>0.29757156068624019</v>
      </c>
      <c r="BA129" s="34">
        <v>0.4306191079791975</v>
      </c>
      <c r="BB129" s="34">
        <v>0.26957457870462154</v>
      </c>
      <c r="BC129" s="34">
        <v>0.32103872253158516</v>
      </c>
      <c r="BD129" s="34">
        <v>3.5493906801773084E-2</v>
      </c>
      <c r="BE129" s="34">
        <v>0.56033041371834169</v>
      </c>
      <c r="BF129" s="52">
        <v>1</v>
      </c>
      <c r="BG129" s="52">
        <v>0.510628284334259</v>
      </c>
    </row>
    <row r="130" spans="2:59" ht="13.15" thickBot="1" x14ac:dyDescent="0.4">
      <c r="B130" s="10" t="s">
        <v>143</v>
      </c>
      <c r="C130" s="34">
        <v>4.2069177441343057E-4</v>
      </c>
      <c r="D130" s="34">
        <v>1.8063171266536251E-2</v>
      </c>
      <c r="E130" s="34">
        <v>0.127879326672456</v>
      </c>
      <c r="F130" s="34">
        <v>-8.2764072406543016E-2</v>
      </c>
      <c r="G130" s="34">
        <v>4.9626408314472174E-2</v>
      </c>
      <c r="H130" s="34">
        <v>9.2845627168159795E-3</v>
      </c>
      <c r="I130" s="34">
        <v>-0.11779103563508179</v>
      </c>
      <c r="J130" s="34">
        <v>0.22288761558555303</v>
      </c>
      <c r="K130" s="34">
        <v>0.29766785023286013</v>
      </c>
      <c r="L130" s="34">
        <v>0.19977780677525228</v>
      </c>
      <c r="M130" s="34">
        <v>0.11460484921161092</v>
      </c>
      <c r="N130" s="34">
        <v>-0.18182023838644204</v>
      </c>
      <c r="O130" s="34">
        <v>0.29121280521547427</v>
      </c>
      <c r="P130" s="34">
        <v>0.13140536769987277</v>
      </c>
      <c r="Q130" s="34">
        <v>0.10496417487120711</v>
      </c>
      <c r="R130" s="34">
        <v>0.17571712209198687</v>
      </c>
      <c r="S130" s="34">
        <v>0.19345004818033948</v>
      </c>
      <c r="T130" s="34">
        <v>-1.4978558718663996E-2</v>
      </c>
      <c r="U130" s="34">
        <v>6.9226925806694414E-2</v>
      </c>
      <c r="V130" s="34">
        <v>0.25349423981364499</v>
      </c>
      <c r="W130" s="34">
        <v>0.24587984878028263</v>
      </c>
      <c r="X130" s="34">
        <v>8.0704922105305776E-2</v>
      </c>
      <c r="Y130" s="34">
        <v>0.35708413740218237</v>
      </c>
      <c r="Z130" s="34">
        <v>0.37867584463992676</v>
      </c>
      <c r="AA130" s="34">
        <v>0.21374237227012435</v>
      </c>
      <c r="AB130" s="34">
        <v>0.29454562030025017</v>
      </c>
      <c r="AC130" s="34">
        <v>8.0288287951601409E-2</v>
      </c>
      <c r="AD130" s="34">
        <v>0.10547790892861571</v>
      </c>
      <c r="AE130" s="34">
        <v>0.24766091477704619</v>
      </c>
      <c r="AF130" s="34">
        <v>0.24114916373608389</v>
      </c>
      <c r="AG130" s="34">
        <v>0.19129072023600877</v>
      </c>
      <c r="AH130" s="34">
        <v>0.22258153031566436</v>
      </c>
      <c r="AI130" s="34">
        <v>0.35491760401571404</v>
      </c>
      <c r="AJ130" s="34">
        <v>0.32178071260797558</v>
      </c>
      <c r="AK130" s="34">
        <v>0.13113083725211583</v>
      </c>
      <c r="AL130" s="34">
        <v>0.29808258813894151</v>
      </c>
      <c r="AM130" s="34">
        <v>0.24214160239882906</v>
      </c>
      <c r="AN130" s="34">
        <v>0.30900975436454287</v>
      </c>
      <c r="AO130" s="34">
        <v>0.25833919770081548</v>
      </c>
      <c r="AP130" s="34">
        <v>0.28808226179646185</v>
      </c>
      <c r="AQ130" s="34">
        <v>0.30507936278449105</v>
      </c>
      <c r="AR130" s="34">
        <v>0.16030910892967162</v>
      </c>
      <c r="AS130" s="34">
        <v>0.29523177238197518</v>
      </c>
      <c r="AT130" s="34">
        <v>0.36108840727396518</v>
      </c>
      <c r="AU130" s="34">
        <v>0.35168873269576628</v>
      </c>
      <c r="AV130" s="34">
        <v>0.45516412743903512</v>
      </c>
      <c r="AW130" s="34">
        <v>0.72386814762557872</v>
      </c>
      <c r="AX130" s="34">
        <v>0.83058203083854187</v>
      </c>
      <c r="AY130" s="34">
        <v>0.77277934412170157</v>
      </c>
      <c r="AZ130" s="34">
        <v>0.83416341482291145</v>
      </c>
      <c r="BA130" s="34">
        <v>0.76448428241232569</v>
      </c>
      <c r="BB130" s="34">
        <v>0.7448474382196022</v>
      </c>
      <c r="BC130" s="34">
        <v>0.54818187696277143</v>
      </c>
      <c r="BD130" s="34">
        <v>0.13635147104805903</v>
      </c>
      <c r="BE130" s="34">
        <v>0.24366434553322178</v>
      </c>
      <c r="BF130" s="34">
        <v>0.510628284334259</v>
      </c>
      <c r="BG130" s="34">
        <v>1</v>
      </c>
    </row>
    <row r="133" spans="2:59" x14ac:dyDescent="0.35">
      <c r="B133" s="4" t="s">
        <v>122</v>
      </c>
    </row>
    <row r="134" spans="2:59" ht="13.15" thickBot="1" x14ac:dyDescent="0.4"/>
    <row r="135" spans="2:59" x14ac:dyDescent="0.35">
      <c r="B135" s="7" t="s">
        <v>121</v>
      </c>
      <c r="C135" s="8" t="s">
        <v>2</v>
      </c>
      <c r="D135" s="8" t="s">
        <v>3</v>
      </c>
      <c r="E135" s="8" t="s">
        <v>4</v>
      </c>
      <c r="F135" s="8" t="s">
        <v>5</v>
      </c>
      <c r="G135" s="8" t="s">
        <v>6</v>
      </c>
      <c r="H135" s="8" t="s">
        <v>7</v>
      </c>
      <c r="I135" s="8" t="s">
        <v>8</v>
      </c>
      <c r="J135" s="8" t="s">
        <v>9</v>
      </c>
      <c r="K135" s="8" t="s">
        <v>10</v>
      </c>
      <c r="L135" s="8" t="s">
        <v>11</v>
      </c>
      <c r="M135" s="8" t="s">
        <v>12</v>
      </c>
      <c r="N135" s="8" t="s">
        <v>13</v>
      </c>
      <c r="O135" s="8" t="s">
        <v>14</v>
      </c>
      <c r="P135" s="8" t="s">
        <v>15</v>
      </c>
      <c r="Q135" s="8" t="s">
        <v>16</v>
      </c>
      <c r="R135" s="8" t="s">
        <v>17</v>
      </c>
      <c r="S135" s="8" t="s">
        <v>18</v>
      </c>
      <c r="T135" s="8" t="s">
        <v>19</v>
      </c>
      <c r="U135" s="8" t="s">
        <v>20</v>
      </c>
      <c r="V135" s="8" t="s">
        <v>21</v>
      </c>
      <c r="W135" s="8" t="s">
        <v>22</v>
      </c>
      <c r="X135" s="8" t="s">
        <v>23</v>
      </c>
      <c r="Y135" s="8" t="s">
        <v>24</v>
      </c>
      <c r="Z135" s="8" t="s">
        <v>25</v>
      </c>
      <c r="AA135" s="8" t="s">
        <v>26</v>
      </c>
      <c r="AB135" s="8" t="s">
        <v>27</v>
      </c>
      <c r="AC135" s="8" t="s">
        <v>28</v>
      </c>
      <c r="AD135" s="8" t="s">
        <v>29</v>
      </c>
      <c r="AE135" s="8" t="s">
        <v>30</v>
      </c>
      <c r="AF135" s="8" t="s">
        <v>31</v>
      </c>
      <c r="AG135" s="8" t="s">
        <v>32</v>
      </c>
      <c r="AH135" s="8" t="s">
        <v>33</v>
      </c>
      <c r="AI135" s="8" t="s">
        <v>34</v>
      </c>
      <c r="AJ135" s="8" t="s">
        <v>35</v>
      </c>
      <c r="AK135" s="8" t="s">
        <v>36</v>
      </c>
      <c r="AL135" s="8" t="s">
        <v>37</v>
      </c>
      <c r="AM135" s="8" t="s">
        <v>38</v>
      </c>
      <c r="AN135" s="8" t="s">
        <v>39</v>
      </c>
      <c r="AO135" s="8" t="s">
        <v>40</v>
      </c>
      <c r="AP135" s="8" t="s">
        <v>41</v>
      </c>
      <c r="AQ135" s="8" t="s">
        <v>42</v>
      </c>
      <c r="AR135" s="8" t="s">
        <v>43</v>
      </c>
      <c r="AS135" s="8" t="s">
        <v>44</v>
      </c>
      <c r="AT135" s="8" t="s">
        <v>45</v>
      </c>
      <c r="AU135" s="8" t="s">
        <v>46</v>
      </c>
      <c r="AV135" s="8" t="s">
        <v>47</v>
      </c>
      <c r="AW135" s="8" t="s">
        <v>48</v>
      </c>
      <c r="AX135" s="8" t="s">
        <v>49</v>
      </c>
      <c r="AY135" s="8" t="s">
        <v>50</v>
      </c>
      <c r="AZ135" s="8" t="s">
        <v>51</v>
      </c>
      <c r="BA135" s="8" t="s">
        <v>52</v>
      </c>
      <c r="BB135" s="8" t="s">
        <v>53</v>
      </c>
      <c r="BC135" s="8" t="s">
        <v>54</v>
      </c>
      <c r="BD135" s="8" t="s">
        <v>55</v>
      </c>
      <c r="BE135" s="8" t="s">
        <v>56</v>
      </c>
      <c r="BF135" s="8" t="s">
        <v>57</v>
      </c>
      <c r="BG135" s="8" t="s">
        <v>143</v>
      </c>
    </row>
    <row r="136" spans="2:59" ht="13.15" x14ac:dyDescent="0.4">
      <c r="B136" s="9" t="s">
        <v>2</v>
      </c>
      <c r="C136" s="50">
        <v>1</v>
      </c>
      <c r="D136" s="30">
        <v>0.83873701423374447</v>
      </c>
      <c r="E136" s="30">
        <v>0.14377616251586961</v>
      </c>
      <c r="F136" s="30">
        <v>1.6977778291212573E-3</v>
      </c>
      <c r="G136" s="30">
        <v>2.0688634928676567E-2</v>
      </c>
      <c r="H136" s="30">
        <v>5.5996163827875655E-3</v>
      </c>
      <c r="I136" s="30">
        <v>2.5076611154550288E-2</v>
      </c>
      <c r="J136" s="30">
        <v>4.9540155377648257E-3</v>
      </c>
      <c r="K136" s="30">
        <v>6.01896220950843E-4</v>
      </c>
      <c r="L136" s="30">
        <v>2.2883969339888449E-3</v>
      </c>
      <c r="M136" s="30">
        <v>1.952693659524808E-3</v>
      </c>
      <c r="N136" s="30">
        <v>3.6510868813786719E-3</v>
      </c>
      <c r="O136" s="30">
        <v>2.6781400020727328E-4</v>
      </c>
      <c r="P136" s="30">
        <v>2.5991853442708691E-3</v>
      </c>
      <c r="Q136" s="30">
        <v>1.0457847240488986E-2</v>
      </c>
      <c r="R136" s="30">
        <v>3.4128369557080067E-4</v>
      </c>
      <c r="S136" s="30">
        <v>1.6638424332042989E-2</v>
      </c>
      <c r="T136" s="30">
        <v>1.930657594020623E-3</v>
      </c>
      <c r="U136" s="30">
        <v>2.9867589631624874E-5</v>
      </c>
      <c r="V136" s="30">
        <v>4.7994225890420419E-3</v>
      </c>
      <c r="W136" s="30">
        <v>1.2524551347245446E-3</v>
      </c>
      <c r="X136" s="30">
        <v>3.8252416017830039E-4</v>
      </c>
      <c r="Y136" s="30">
        <v>4.4643802257605695E-3</v>
      </c>
      <c r="Z136" s="30">
        <v>1.7691773861013812E-6</v>
      </c>
      <c r="AA136" s="30">
        <v>6.0961785047454814E-3</v>
      </c>
      <c r="AB136" s="30">
        <v>4.3555099117898698E-2</v>
      </c>
      <c r="AC136" s="30">
        <v>1.8559136096971507E-3</v>
      </c>
      <c r="AD136" s="30">
        <v>3.4064107085907437E-3</v>
      </c>
      <c r="AE136" s="30">
        <v>2.4915430275401123E-3</v>
      </c>
      <c r="AF136" s="30">
        <v>1.3666403189787198E-4</v>
      </c>
      <c r="AG136" s="30">
        <v>5.3818930085013207E-3</v>
      </c>
      <c r="AH136" s="30">
        <v>2.0020006014591869E-2</v>
      </c>
      <c r="AI136" s="30">
        <v>4.0880315473412815E-3</v>
      </c>
      <c r="AJ136" s="30">
        <v>3.3406125557129294E-3</v>
      </c>
      <c r="AK136" s="30">
        <v>1.0655967547576589E-4</v>
      </c>
      <c r="AL136" s="30">
        <v>1.4160143553118995E-2</v>
      </c>
      <c r="AM136" s="30">
        <v>4.8256638986216129E-3</v>
      </c>
      <c r="AN136" s="30">
        <v>8.7287874783645372E-3</v>
      </c>
      <c r="AO136" s="30">
        <v>2.2271256418261394E-2</v>
      </c>
      <c r="AP136" s="30">
        <v>3.0822757723949555E-3</v>
      </c>
      <c r="AQ136" s="30">
        <v>2.0762063120803283E-3</v>
      </c>
      <c r="AR136" s="30">
        <v>2.2783472604780891E-2</v>
      </c>
      <c r="AS136" s="30">
        <v>1.7309745120601226E-4</v>
      </c>
      <c r="AT136" s="30">
        <v>1.2219856237376566E-2</v>
      </c>
      <c r="AU136" s="30">
        <v>7.522108208351668E-3</v>
      </c>
      <c r="AV136" s="30">
        <v>1.0306159995034465E-3</v>
      </c>
      <c r="AW136" s="30">
        <v>2.2640290584905533E-4</v>
      </c>
      <c r="AX136" s="30">
        <v>8.0216060953446321E-3</v>
      </c>
      <c r="AY136" s="30">
        <v>1.0980647858270657E-3</v>
      </c>
      <c r="AZ136" s="30">
        <v>1.1864805058495303E-2</v>
      </c>
      <c r="BA136" s="30">
        <v>6.7781360153358465E-4</v>
      </c>
      <c r="BB136" s="30">
        <v>1.1490513489868903E-3</v>
      </c>
      <c r="BC136" s="30">
        <v>1.3032585610002165E-5</v>
      </c>
      <c r="BD136" s="30">
        <v>3.3412355438805345E-4</v>
      </c>
      <c r="BE136" s="30">
        <v>2.8349374140550685E-3</v>
      </c>
      <c r="BF136" s="30">
        <v>4.3098830003967777E-3</v>
      </c>
      <c r="BG136" s="30">
        <v>1.7698156905912077E-7</v>
      </c>
    </row>
    <row r="137" spans="2:59" ht="13.15" x14ac:dyDescent="0.4">
      <c r="B137" s="6" t="s">
        <v>3</v>
      </c>
      <c r="C137" s="31">
        <v>0.83873701423374447</v>
      </c>
      <c r="D137" s="51">
        <v>1</v>
      </c>
      <c r="E137" s="31">
        <v>0.14636568090773072</v>
      </c>
      <c r="F137" s="31">
        <v>3.4611216386344645E-3</v>
      </c>
      <c r="G137" s="31">
        <v>1.0361170017365029E-2</v>
      </c>
      <c r="H137" s="31">
        <v>5.7609891331403575E-3</v>
      </c>
      <c r="I137" s="31">
        <v>2.8610858687943261E-2</v>
      </c>
      <c r="J137" s="31">
        <v>1.4903124988956391E-3</v>
      </c>
      <c r="K137" s="31">
        <v>3.2994293807267364E-4</v>
      </c>
      <c r="L137" s="31">
        <v>3.2481775805450522E-3</v>
      </c>
      <c r="M137" s="31">
        <v>1.3107762735241413E-3</v>
      </c>
      <c r="N137" s="31">
        <v>2.8336887844971031E-3</v>
      </c>
      <c r="O137" s="31">
        <v>5.4562353577059463E-4</v>
      </c>
      <c r="P137" s="31">
        <v>3.418883998342598E-3</v>
      </c>
      <c r="Q137" s="31">
        <v>4.1523291225941195E-3</v>
      </c>
      <c r="R137" s="31">
        <v>1.0271974117312455E-5</v>
      </c>
      <c r="S137" s="31">
        <v>1.5672802193320366E-2</v>
      </c>
      <c r="T137" s="31">
        <v>4.9635200976984703E-5</v>
      </c>
      <c r="U137" s="31">
        <v>1.5970727413240804E-3</v>
      </c>
      <c r="V137" s="31">
        <v>5.1636952817362761E-3</v>
      </c>
      <c r="W137" s="31">
        <v>6.4578684723860357E-4</v>
      </c>
      <c r="X137" s="31">
        <v>4.8579514366494568E-4</v>
      </c>
      <c r="Y137" s="31">
        <v>1.9192493066954269E-3</v>
      </c>
      <c r="Z137" s="31">
        <v>6.2671608217365439E-5</v>
      </c>
      <c r="AA137" s="31">
        <v>5.7643145085316946E-3</v>
      </c>
      <c r="AB137" s="31">
        <v>3.5414305269040353E-2</v>
      </c>
      <c r="AC137" s="31">
        <v>2.8831357131026449E-3</v>
      </c>
      <c r="AD137" s="31">
        <v>7.670012460058561E-3</v>
      </c>
      <c r="AE137" s="31">
        <v>6.3321059792049582E-4</v>
      </c>
      <c r="AF137" s="31">
        <v>4.3493284321423174E-5</v>
      </c>
      <c r="AG137" s="31">
        <v>1.4070933473847469E-2</v>
      </c>
      <c r="AH137" s="31">
        <v>1.7758128616501927E-2</v>
      </c>
      <c r="AI137" s="31">
        <v>5.8362461187521867E-3</v>
      </c>
      <c r="AJ137" s="31">
        <v>4.7714382900459016E-3</v>
      </c>
      <c r="AK137" s="31">
        <v>3.9834629155889757E-4</v>
      </c>
      <c r="AL137" s="31">
        <v>4.2801218750678502E-3</v>
      </c>
      <c r="AM137" s="31">
        <v>1.2703154038162977E-2</v>
      </c>
      <c r="AN137" s="31">
        <v>3.7266729553539798E-3</v>
      </c>
      <c r="AO137" s="31">
        <v>1.022610654507838E-2</v>
      </c>
      <c r="AP137" s="31">
        <v>1.3338877440844388E-3</v>
      </c>
      <c r="AQ137" s="31">
        <v>2.4470006959519748E-3</v>
      </c>
      <c r="AR137" s="31">
        <v>1.5880768821835159E-2</v>
      </c>
      <c r="AS137" s="31">
        <v>3.0017231819347741E-3</v>
      </c>
      <c r="AT137" s="31">
        <v>6.4995989175949814E-3</v>
      </c>
      <c r="AU137" s="31">
        <v>3.6233440899371395E-3</v>
      </c>
      <c r="AV137" s="31">
        <v>5.8276309324492658E-5</v>
      </c>
      <c r="AW137" s="31">
        <v>1.6307292715820583E-3</v>
      </c>
      <c r="AX137" s="31">
        <v>8.2454189478020495E-3</v>
      </c>
      <c r="AY137" s="31">
        <v>9.7065204210745166E-4</v>
      </c>
      <c r="AZ137" s="31">
        <v>1.1925254856665922E-2</v>
      </c>
      <c r="BA137" s="31">
        <v>3.0862111231532335E-4</v>
      </c>
      <c r="BB137" s="31">
        <v>2.6964677429925607E-4</v>
      </c>
      <c r="BC137" s="31">
        <v>3.2222657925664737E-4</v>
      </c>
      <c r="BD137" s="31">
        <v>5.1758950106830224E-4</v>
      </c>
      <c r="BE137" s="31">
        <v>1.4128756316435127E-3</v>
      </c>
      <c r="BF137" s="31">
        <v>7.491083258384096E-4</v>
      </c>
      <c r="BG137" s="31">
        <v>3.2627815620422083E-4</v>
      </c>
    </row>
    <row r="138" spans="2:59" ht="13.15" x14ac:dyDescent="0.4">
      <c r="B138" s="6" t="s">
        <v>4</v>
      </c>
      <c r="C138" s="31">
        <v>0.14377616251586961</v>
      </c>
      <c r="D138" s="31">
        <v>0.14636568090773072</v>
      </c>
      <c r="E138" s="51">
        <v>1</v>
      </c>
      <c r="F138" s="31">
        <v>1.5063646625650654E-3</v>
      </c>
      <c r="G138" s="31">
        <v>6.3033365030453412E-3</v>
      </c>
      <c r="H138" s="31">
        <v>1.2411187896374786E-2</v>
      </c>
      <c r="I138" s="31">
        <v>5.9542266522329334E-3</v>
      </c>
      <c r="J138" s="31">
        <v>5.5322143886221866E-6</v>
      </c>
      <c r="K138" s="31">
        <v>5.9026323194489019E-3</v>
      </c>
      <c r="L138" s="31">
        <v>6.2713950187202787E-3</v>
      </c>
      <c r="M138" s="31">
        <v>1.831140371949286E-3</v>
      </c>
      <c r="N138" s="31">
        <v>2.0341901526634053E-3</v>
      </c>
      <c r="O138" s="31">
        <v>5.9659972470607045E-5</v>
      </c>
      <c r="P138" s="31">
        <v>2.4978361164031126E-3</v>
      </c>
      <c r="Q138" s="31">
        <v>2.2604953015677881E-3</v>
      </c>
      <c r="R138" s="31">
        <v>1.54491699149243E-3</v>
      </c>
      <c r="S138" s="31">
        <v>6.7014066572811148E-4</v>
      </c>
      <c r="T138" s="31">
        <v>1.1537051573751783E-3</v>
      </c>
      <c r="U138" s="31">
        <v>5.335092973142915E-4</v>
      </c>
      <c r="V138" s="31">
        <v>3.2213848065989121E-3</v>
      </c>
      <c r="W138" s="31">
        <v>7.7479177384632007E-4</v>
      </c>
      <c r="X138" s="31">
        <v>4.8789703029534087E-3</v>
      </c>
      <c r="Y138" s="31">
        <v>8.866218277146308E-3</v>
      </c>
      <c r="Z138" s="31">
        <v>2.8860615311469308E-4</v>
      </c>
      <c r="AA138" s="31">
        <v>6.850124459724616E-3</v>
      </c>
      <c r="AB138" s="31">
        <v>3.8290202512085347E-3</v>
      </c>
      <c r="AC138" s="31">
        <v>1.2425677913226491E-2</v>
      </c>
      <c r="AD138" s="31">
        <v>1.4295153714701013E-3</v>
      </c>
      <c r="AE138" s="31">
        <v>3.5020057538809636E-3</v>
      </c>
      <c r="AF138" s="31">
        <v>8.7302221277089508E-4</v>
      </c>
      <c r="AG138" s="31">
        <v>4.7667061212206625E-5</v>
      </c>
      <c r="AH138" s="31">
        <v>2.366497142305819E-3</v>
      </c>
      <c r="AI138" s="31">
        <v>3.0920236890886191E-4</v>
      </c>
      <c r="AJ138" s="31">
        <v>1.1540034029391792E-3</v>
      </c>
      <c r="AK138" s="31">
        <v>1.0811488307117655E-3</v>
      </c>
      <c r="AL138" s="31">
        <v>7.981776937846451E-3</v>
      </c>
      <c r="AM138" s="31">
        <v>5.8696870876580919E-3</v>
      </c>
      <c r="AN138" s="31">
        <v>4.1216180326352743E-3</v>
      </c>
      <c r="AO138" s="31">
        <v>1.1435898090409515E-2</v>
      </c>
      <c r="AP138" s="31">
        <v>8.067061637185877E-5</v>
      </c>
      <c r="AQ138" s="31">
        <v>3.6193289525263882E-5</v>
      </c>
      <c r="AR138" s="31">
        <v>2.9066282445664509E-3</v>
      </c>
      <c r="AS138" s="31">
        <v>3.0621056983287046E-3</v>
      </c>
      <c r="AT138" s="31">
        <v>2.3037388200974966E-4</v>
      </c>
      <c r="AU138" s="31">
        <v>1.0245337519693146E-2</v>
      </c>
      <c r="AV138" s="31">
        <v>3.2385340995626395E-4</v>
      </c>
      <c r="AW138" s="31">
        <v>2.6120884971583798E-3</v>
      </c>
      <c r="AX138" s="31">
        <v>1.4655682549687252E-2</v>
      </c>
      <c r="AY138" s="31">
        <v>3.5207661711923376E-2</v>
      </c>
      <c r="AZ138" s="31">
        <v>3.103282184785626E-2</v>
      </c>
      <c r="BA138" s="31">
        <v>1.1655895397199481E-2</v>
      </c>
      <c r="BB138" s="31">
        <v>1.2875774744432477E-2</v>
      </c>
      <c r="BC138" s="31">
        <v>1.3116925924794806E-2</v>
      </c>
      <c r="BD138" s="31">
        <v>1.8451494352763397E-2</v>
      </c>
      <c r="BE138" s="31">
        <v>1.7600386069910484E-3</v>
      </c>
      <c r="BF138" s="31">
        <v>5.0014191194279814E-4</v>
      </c>
      <c r="BG138" s="31">
        <v>1.6353122190200714E-2</v>
      </c>
    </row>
    <row r="139" spans="2:59" ht="13.15" x14ac:dyDescent="0.4">
      <c r="B139" s="6" t="s">
        <v>5</v>
      </c>
      <c r="C139" s="31">
        <v>1.6977778291212573E-3</v>
      </c>
      <c r="D139" s="31">
        <v>3.4611216386344645E-3</v>
      </c>
      <c r="E139" s="31">
        <v>1.5063646625650654E-3</v>
      </c>
      <c r="F139" s="51">
        <v>1</v>
      </c>
      <c r="G139" s="31">
        <v>2.7387863091113424E-3</v>
      </c>
      <c r="H139" s="31">
        <v>8.1299475606924415E-4</v>
      </c>
      <c r="I139" s="31">
        <v>1.9458086941341105E-2</v>
      </c>
      <c r="J139" s="31">
        <v>9.0394556513026234E-2</v>
      </c>
      <c r="K139" s="31">
        <v>7.6539738242538291E-2</v>
      </c>
      <c r="L139" s="31">
        <v>8.6456296870931856E-2</v>
      </c>
      <c r="M139" s="31">
        <v>2.1851096256990301E-2</v>
      </c>
      <c r="N139" s="31">
        <v>5.5193192889666183E-2</v>
      </c>
      <c r="O139" s="31">
        <v>8.6497792507453278E-2</v>
      </c>
      <c r="P139" s="31">
        <v>9.5025005188830905E-2</v>
      </c>
      <c r="Q139" s="31">
        <v>7.3858456601300998E-2</v>
      </c>
      <c r="R139" s="31">
        <v>9.216244045619805E-2</v>
      </c>
      <c r="S139" s="31">
        <v>6.1397643169943186E-2</v>
      </c>
      <c r="T139" s="31">
        <v>2.8769271970038555E-2</v>
      </c>
      <c r="U139" s="31">
        <v>1.1428276939538415E-2</v>
      </c>
      <c r="V139" s="31">
        <v>5.4664157358848463E-2</v>
      </c>
      <c r="W139" s="31">
        <v>2.6108480092868595E-2</v>
      </c>
      <c r="X139" s="31">
        <v>4.7968908437671855E-2</v>
      </c>
      <c r="Y139" s="31">
        <v>1.430743417742603E-2</v>
      </c>
      <c r="Z139" s="31">
        <v>2.5479036902149466E-2</v>
      </c>
      <c r="AA139" s="31">
        <v>1.0220642093539843E-2</v>
      </c>
      <c r="AB139" s="31">
        <v>2.8310738139894036E-2</v>
      </c>
      <c r="AC139" s="31">
        <v>9.6796740079197578E-3</v>
      </c>
      <c r="AD139" s="31">
        <v>4.2204589840807709E-2</v>
      </c>
      <c r="AE139" s="31">
        <v>1.0361257065833964E-2</v>
      </c>
      <c r="AF139" s="31">
        <v>5.5252920911432565E-2</v>
      </c>
      <c r="AG139" s="31">
        <v>1.4927600294459123E-2</v>
      </c>
      <c r="AH139" s="31">
        <v>3.169176602854893E-2</v>
      </c>
      <c r="AI139" s="31">
        <v>4.0384648069786386E-4</v>
      </c>
      <c r="AJ139" s="31">
        <v>4.7827288316828675E-3</v>
      </c>
      <c r="AK139" s="31">
        <v>2.1826171608023557E-2</v>
      </c>
      <c r="AL139" s="31">
        <v>2.8070819364116616E-2</v>
      </c>
      <c r="AM139" s="31">
        <v>5.7588606686548152E-2</v>
      </c>
      <c r="AN139" s="31">
        <v>1.1872094456222545E-4</v>
      </c>
      <c r="AO139" s="31">
        <v>9.6657647781829971E-4</v>
      </c>
      <c r="AP139" s="31">
        <v>8.0349242441359117E-2</v>
      </c>
      <c r="AQ139" s="31">
        <v>5.9301382996878489E-3</v>
      </c>
      <c r="AR139" s="31">
        <v>1.6346472300523632E-4</v>
      </c>
      <c r="AS139" s="31">
        <v>5.1906661139873647E-3</v>
      </c>
      <c r="AT139" s="31">
        <v>3.2789130944918643E-2</v>
      </c>
      <c r="AU139" s="31">
        <v>2.2211785234643566E-2</v>
      </c>
      <c r="AV139" s="31">
        <v>2.4949037091946866E-3</v>
      </c>
      <c r="AW139" s="31">
        <v>1.8817113148630094E-2</v>
      </c>
      <c r="AX139" s="31">
        <v>5.0845224968397726E-3</v>
      </c>
      <c r="AY139" s="31">
        <v>2.919518334104951E-3</v>
      </c>
      <c r="AZ139" s="31">
        <v>8.9898948735532851E-4</v>
      </c>
      <c r="BA139" s="31">
        <v>2.1103634410922171E-2</v>
      </c>
      <c r="BB139" s="31">
        <v>1.2605596572839032E-3</v>
      </c>
      <c r="BC139" s="31">
        <v>1.7028656990171569E-3</v>
      </c>
      <c r="BD139" s="31">
        <v>6.405914261348887E-2</v>
      </c>
      <c r="BE139" s="31">
        <v>0.13381524659368099</v>
      </c>
      <c r="BF139" s="31">
        <v>7.3261277695046936E-2</v>
      </c>
      <c r="BG139" s="31">
        <v>6.8498916813154948E-3</v>
      </c>
    </row>
    <row r="140" spans="2:59" ht="13.15" x14ac:dyDescent="0.4">
      <c r="B140" s="6" t="s">
        <v>6</v>
      </c>
      <c r="C140" s="31">
        <v>2.0688634928676567E-2</v>
      </c>
      <c r="D140" s="31">
        <v>1.0361170017365029E-2</v>
      </c>
      <c r="E140" s="31">
        <v>6.3033365030453412E-3</v>
      </c>
      <c r="F140" s="31">
        <v>2.7387863091113424E-3</v>
      </c>
      <c r="G140" s="51">
        <v>1</v>
      </c>
      <c r="H140" s="31">
        <v>2.3512065803984058E-3</v>
      </c>
      <c r="I140" s="31">
        <v>7.8636698877959652E-5</v>
      </c>
      <c r="J140" s="31">
        <v>1.4159255327261654E-2</v>
      </c>
      <c r="K140" s="31">
        <v>1.3569201342902031E-2</v>
      </c>
      <c r="L140" s="31">
        <v>1.7860402043787388E-2</v>
      </c>
      <c r="M140" s="31">
        <v>3.6715320524395496E-3</v>
      </c>
      <c r="N140" s="31">
        <v>1.3124483561992807E-2</v>
      </c>
      <c r="O140" s="31">
        <v>3.4297380040989277E-2</v>
      </c>
      <c r="P140" s="31">
        <v>5.9139628744227244E-3</v>
      </c>
      <c r="Q140" s="31">
        <v>7.3840750208555017E-3</v>
      </c>
      <c r="R140" s="31">
        <v>6.3610664530474263E-3</v>
      </c>
      <c r="S140" s="31">
        <v>1.160868998704524E-3</v>
      </c>
      <c r="T140" s="31">
        <v>2.1215555936094786E-3</v>
      </c>
      <c r="U140" s="31">
        <v>1.3274282442652871E-2</v>
      </c>
      <c r="V140" s="31">
        <v>5.1863872301288845E-3</v>
      </c>
      <c r="W140" s="31">
        <v>6.1490493131089775E-4</v>
      </c>
      <c r="X140" s="31">
        <v>9.6137328745417555E-4</v>
      </c>
      <c r="Y140" s="31">
        <v>3.0746585179440133E-4</v>
      </c>
      <c r="Z140" s="31">
        <v>2.0701744031387508E-3</v>
      </c>
      <c r="AA140" s="31">
        <v>4.8213269456429121E-6</v>
      </c>
      <c r="AB140" s="31">
        <v>1.44257209899246E-2</v>
      </c>
      <c r="AC140" s="31">
        <v>7.9914647739501231E-5</v>
      </c>
      <c r="AD140" s="31">
        <v>2.7987289670713179E-3</v>
      </c>
      <c r="AE140" s="31">
        <v>5.842056353914316E-4</v>
      </c>
      <c r="AF140" s="31">
        <v>7.1850383885435534E-4</v>
      </c>
      <c r="AG140" s="31">
        <v>5.7879224831748101E-4</v>
      </c>
      <c r="AH140" s="31">
        <v>2.5959621770953018E-3</v>
      </c>
      <c r="AI140" s="31">
        <v>1.337727414729159E-2</v>
      </c>
      <c r="AJ140" s="31">
        <v>2.2864986751929667E-3</v>
      </c>
      <c r="AK140" s="31">
        <v>5.5345258229434272E-3</v>
      </c>
      <c r="AL140" s="31">
        <v>5.0352918810096497E-3</v>
      </c>
      <c r="AM140" s="31">
        <v>9.5913936619274271E-4</v>
      </c>
      <c r="AN140" s="31">
        <v>6.8625790914451637E-3</v>
      </c>
      <c r="AO140" s="31">
        <v>8.6743187390371738E-3</v>
      </c>
      <c r="AP140" s="31">
        <v>5.9507679083997895E-4</v>
      </c>
      <c r="AQ140" s="31">
        <v>4.5911828728357456E-3</v>
      </c>
      <c r="AR140" s="31">
        <v>1.0778208364905176E-2</v>
      </c>
      <c r="AS140" s="31">
        <v>8.8252865270889913E-4</v>
      </c>
      <c r="AT140" s="31">
        <v>7.3479835292006275E-3</v>
      </c>
      <c r="AU140" s="31">
        <v>4.861090178507328E-3</v>
      </c>
      <c r="AV140" s="31">
        <v>2.1984445610595277E-3</v>
      </c>
      <c r="AW140" s="31">
        <v>1.2432939112879535E-4</v>
      </c>
      <c r="AX140" s="31">
        <v>1.6528635133944039E-5</v>
      </c>
      <c r="AY140" s="31">
        <v>1.6009026336112897E-3</v>
      </c>
      <c r="AZ140" s="31">
        <v>4.994051001328616E-4</v>
      </c>
      <c r="BA140" s="31">
        <v>4.7390896185741304E-4</v>
      </c>
      <c r="BB140" s="31">
        <v>2.9392928224391168E-4</v>
      </c>
      <c r="BC140" s="31">
        <v>7.7134830420611646E-3</v>
      </c>
      <c r="BD140" s="31">
        <v>5.0052864836547912E-4</v>
      </c>
      <c r="BE140" s="31">
        <v>1.7579400981322983E-2</v>
      </c>
      <c r="BF140" s="31">
        <v>8.1758979385537726E-3</v>
      </c>
      <c r="BG140" s="31">
        <v>2.4627804021947128E-3</v>
      </c>
    </row>
    <row r="141" spans="2:59" ht="13.15" x14ac:dyDescent="0.4">
      <c r="B141" s="6" t="s">
        <v>7</v>
      </c>
      <c r="C141" s="31">
        <v>5.5996163827875655E-3</v>
      </c>
      <c r="D141" s="31">
        <v>5.7609891331403575E-3</v>
      </c>
      <c r="E141" s="31">
        <v>1.2411187896374786E-2</v>
      </c>
      <c r="F141" s="31">
        <v>8.1299475606924415E-4</v>
      </c>
      <c r="G141" s="31">
        <v>2.3512065803984058E-3</v>
      </c>
      <c r="H141" s="51">
        <v>1</v>
      </c>
      <c r="I141" s="31">
        <v>7.2814826940716844E-3</v>
      </c>
      <c r="J141" s="31">
        <v>3.5141984353691784E-4</v>
      </c>
      <c r="K141" s="31">
        <v>1.0393607593005057E-3</v>
      </c>
      <c r="L141" s="31">
        <v>2.0908613082747992E-3</v>
      </c>
      <c r="M141" s="31">
        <v>2.5412243440936341E-3</v>
      </c>
      <c r="N141" s="31">
        <v>2.3662426029527638E-3</v>
      </c>
      <c r="O141" s="31">
        <v>2.2679259507062391E-3</v>
      </c>
      <c r="P141" s="31">
        <v>1.4501250102016776E-3</v>
      </c>
      <c r="Q141" s="31">
        <v>3.6479836024561349E-3</v>
      </c>
      <c r="R141" s="31">
        <v>5.1348330496803641E-3</v>
      </c>
      <c r="S141" s="31">
        <v>3.1571013498420137E-3</v>
      </c>
      <c r="T141" s="31">
        <v>5.0677151810032735E-3</v>
      </c>
      <c r="U141" s="31">
        <v>6.0716617455978802E-3</v>
      </c>
      <c r="V141" s="31">
        <v>2.9593696600347377E-3</v>
      </c>
      <c r="W141" s="31">
        <v>3.5007152875930563E-3</v>
      </c>
      <c r="X141" s="31">
        <v>5.6618598359479654E-3</v>
      </c>
      <c r="Y141" s="31">
        <v>6.0105162967500302E-4</v>
      </c>
      <c r="Z141" s="31">
        <v>1.9754271571037656E-4</v>
      </c>
      <c r="AA141" s="31">
        <v>1.329674590312575E-3</v>
      </c>
      <c r="AB141" s="31">
        <v>4.0449686049073849E-3</v>
      </c>
      <c r="AC141" s="31">
        <v>2.5221544630471733E-4</v>
      </c>
      <c r="AD141" s="31">
        <v>8.8192900020057539E-4</v>
      </c>
      <c r="AE141" s="31">
        <v>1.0883796688081964E-2</v>
      </c>
      <c r="AF141" s="31">
        <v>1.1365350842165277E-2</v>
      </c>
      <c r="AG141" s="31">
        <v>2.7422179142095695E-3</v>
      </c>
      <c r="AH141" s="31">
        <v>1.4622406871087922E-3</v>
      </c>
      <c r="AI141" s="31">
        <v>5.8440378617640452E-4</v>
      </c>
      <c r="AJ141" s="31">
        <v>6.6682993640408156E-3</v>
      </c>
      <c r="AK141" s="31">
        <v>2.9332429606683847E-3</v>
      </c>
      <c r="AL141" s="31">
        <v>6.3632871633048399E-4</v>
      </c>
      <c r="AM141" s="31">
        <v>2.5639272190800921E-4</v>
      </c>
      <c r="AN141" s="31">
        <v>1.6783385482706862E-3</v>
      </c>
      <c r="AO141" s="31">
        <v>2.2159650991404032E-3</v>
      </c>
      <c r="AP141" s="31">
        <v>2.1483717215104968E-4</v>
      </c>
      <c r="AQ141" s="31">
        <v>1.1766171386274758E-4</v>
      </c>
      <c r="AR141" s="31">
        <v>3.1623373653714725E-3</v>
      </c>
      <c r="AS141" s="31">
        <v>5.2532613710297316E-3</v>
      </c>
      <c r="AT141" s="31">
        <v>2.9845487554124417E-2</v>
      </c>
      <c r="AU141" s="31">
        <v>1.4791022297453594E-2</v>
      </c>
      <c r="AV141" s="31">
        <v>1.2370114988990516E-2</v>
      </c>
      <c r="AW141" s="31">
        <v>1.3714827022025418E-3</v>
      </c>
      <c r="AX141" s="31">
        <v>6.3317726439272226E-3</v>
      </c>
      <c r="AY141" s="31">
        <v>4.4206213678464898E-3</v>
      </c>
      <c r="AZ141" s="31">
        <v>9.3950045593835345E-3</v>
      </c>
      <c r="BA141" s="31">
        <v>1.0715570772587562E-2</v>
      </c>
      <c r="BB141" s="31">
        <v>7.3487768706831293E-3</v>
      </c>
      <c r="BC141" s="31">
        <v>7.4886124776351952E-4</v>
      </c>
      <c r="BD141" s="31">
        <v>4.1109739059190294E-3</v>
      </c>
      <c r="BE141" s="31">
        <v>2.6945114287242992E-3</v>
      </c>
      <c r="BF141" s="31">
        <v>5.6902597184789939E-5</v>
      </c>
      <c r="BG141" s="31">
        <v>8.6203104842489319E-5</v>
      </c>
    </row>
    <row r="142" spans="2:59" ht="13.15" x14ac:dyDescent="0.4">
      <c r="B142" s="6" t="s">
        <v>8</v>
      </c>
      <c r="C142" s="31">
        <v>2.5076611154550288E-2</v>
      </c>
      <c r="D142" s="31">
        <v>2.8610858687943261E-2</v>
      </c>
      <c r="E142" s="31">
        <v>5.9542266522329334E-3</v>
      </c>
      <c r="F142" s="31">
        <v>1.9458086941341105E-2</v>
      </c>
      <c r="G142" s="31">
        <v>7.8636698877959652E-5</v>
      </c>
      <c r="H142" s="31">
        <v>7.2814826940716844E-3</v>
      </c>
      <c r="I142" s="51">
        <v>1</v>
      </c>
      <c r="J142" s="31">
        <v>2.363335378030572E-3</v>
      </c>
      <c r="K142" s="31">
        <v>2.5538138611530092E-2</v>
      </c>
      <c r="L142" s="31">
        <v>2.1947867279071984E-2</v>
      </c>
      <c r="M142" s="31">
        <v>3.2170897342694162E-2</v>
      </c>
      <c r="N142" s="31">
        <v>1.8989277777565212E-2</v>
      </c>
      <c r="O142" s="31">
        <v>5.2693670656096495E-2</v>
      </c>
      <c r="P142" s="31">
        <v>2.652553896517711E-2</v>
      </c>
      <c r="Q142" s="31">
        <v>3.0760137505283058E-2</v>
      </c>
      <c r="R142" s="31">
        <v>3.818667156341015E-2</v>
      </c>
      <c r="S142" s="31">
        <v>8.3042933246624553E-2</v>
      </c>
      <c r="T142" s="31">
        <v>2.8158842031905173E-2</v>
      </c>
      <c r="U142" s="31">
        <v>9.6576588244444931E-3</v>
      </c>
      <c r="V142" s="31">
        <v>1.4689345780680831E-3</v>
      </c>
      <c r="W142" s="31">
        <v>2.6166370901493144E-3</v>
      </c>
      <c r="X142" s="31">
        <v>1.1107759956398159E-3</v>
      </c>
      <c r="Y142" s="31">
        <v>1.2384932351826063E-2</v>
      </c>
      <c r="Z142" s="31">
        <v>1.4409170789733008E-4</v>
      </c>
      <c r="AA142" s="31">
        <v>2.1553758600560243E-2</v>
      </c>
      <c r="AB142" s="31">
        <v>2.087815693528761E-2</v>
      </c>
      <c r="AC142" s="31">
        <v>5.9598618195139171E-3</v>
      </c>
      <c r="AD142" s="31">
        <v>2.9168708619569279E-3</v>
      </c>
      <c r="AE142" s="31">
        <v>6.0587076139933223E-3</v>
      </c>
      <c r="AF142" s="31">
        <v>3.142057924201519E-2</v>
      </c>
      <c r="AG142" s="31">
        <v>8.2742010770221544E-3</v>
      </c>
      <c r="AH142" s="31">
        <v>2.7823975195366579E-3</v>
      </c>
      <c r="AI142" s="31">
        <v>7.3931388039470995E-3</v>
      </c>
      <c r="AJ142" s="31">
        <v>8.249209412172484E-3</v>
      </c>
      <c r="AK142" s="31">
        <v>1.2996429924810871E-2</v>
      </c>
      <c r="AL142" s="31">
        <v>1.2371709010668518E-2</v>
      </c>
      <c r="AM142" s="31">
        <v>1.1310138005050941E-2</v>
      </c>
      <c r="AN142" s="31">
        <v>2.9118236166336228E-2</v>
      </c>
      <c r="AO142" s="31">
        <v>1.6960173308722493E-5</v>
      </c>
      <c r="AP142" s="31">
        <v>1.172339939441845E-2</v>
      </c>
      <c r="AQ142" s="31">
        <v>3.5973888637250429E-2</v>
      </c>
      <c r="AR142" s="31">
        <v>3.6633652241738923E-2</v>
      </c>
      <c r="AS142" s="31">
        <v>1.934890887928014E-2</v>
      </c>
      <c r="AT142" s="31">
        <v>5.8073047435535101E-4</v>
      </c>
      <c r="AU142" s="31">
        <v>6.6583048710773668E-3</v>
      </c>
      <c r="AV142" s="31">
        <v>9.7789521278096765E-3</v>
      </c>
      <c r="AW142" s="31">
        <v>3.124870365280924E-2</v>
      </c>
      <c r="AX142" s="31">
        <v>8.7719110204238556E-3</v>
      </c>
      <c r="AY142" s="31">
        <v>9.1745884096737437E-3</v>
      </c>
      <c r="AZ142" s="31">
        <v>7.3542892458946752E-3</v>
      </c>
      <c r="BA142" s="31">
        <v>5.8140608587759074E-3</v>
      </c>
      <c r="BB142" s="31">
        <v>9.6574428320944147E-3</v>
      </c>
      <c r="BC142" s="31">
        <v>4.3965255324533853E-3</v>
      </c>
      <c r="BD142" s="31">
        <v>3.6528558779122495E-4</v>
      </c>
      <c r="BE142" s="31">
        <v>7.0793509313032923E-2</v>
      </c>
      <c r="BF142" s="31">
        <v>3.2976718676524443E-2</v>
      </c>
      <c r="BG142" s="31">
        <v>1.387472807598511E-2</v>
      </c>
    </row>
    <row r="143" spans="2:59" ht="13.15" x14ac:dyDescent="0.4">
      <c r="B143" s="6" t="s">
        <v>9</v>
      </c>
      <c r="C143" s="31">
        <v>4.9540155377648257E-3</v>
      </c>
      <c r="D143" s="31">
        <v>1.4903124988956391E-3</v>
      </c>
      <c r="E143" s="31">
        <v>5.5322143886221866E-6</v>
      </c>
      <c r="F143" s="31">
        <v>9.0394556513026234E-2</v>
      </c>
      <c r="G143" s="31">
        <v>1.4159255327261654E-2</v>
      </c>
      <c r="H143" s="31">
        <v>3.5141984353691784E-4</v>
      </c>
      <c r="I143" s="31">
        <v>2.363335378030572E-3</v>
      </c>
      <c r="J143" s="51">
        <v>1</v>
      </c>
      <c r="K143" s="31">
        <v>0.16322629459332674</v>
      </c>
      <c r="L143" s="31">
        <v>8.3502160912317991E-2</v>
      </c>
      <c r="M143" s="31">
        <v>1.9198660471080355E-2</v>
      </c>
      <c r="N143" s="31">
        <v>3.3966153375649351E-2</v>
      </c>
      <c r="O143" s="31">
        <v>0.15752781590554601</v>
      </c>
      <c r="P143" s="31">
        <v>4.7859252845995029E-2</v>
      </c>
      <c r="Q143" s="31">
        <v>5.3357938218798605E-2</v>
      </c>
      <c r="R143" s="31">
        <v>5.5236497896778786E-2</v>
      </c>
      <c r="S143" s="31">
        <v>0.10975361879893014</v>
      </c>
      <c r="T143" s="31">
        <v>7.5626078445706225E-3</v>
      </c>
      <c r="U143" s="31">
        <v>2.5956360954116431E-3</v>
      </c>
      <c r="V143" s="31">
        <v>7.7714459280193007E-2</v>
      </c>
      <c r="W143" s="31">
        <v>0.13449787028787477</v>
      </c>
      <c r="X143" s="31">
        <v>2.7020177574716558E-2</v>
      </c>
      <c r="Y143" s="31">
        <v>0.12702893752849478</v>
      </c>
      <c r="Z143" s="31">
        <v>9.8384305474508951E-2</v>
      </c>
      <c r="AA143" s="31">
        <v>8.6989574166343619E-2</v>
      </c>
      <c r="AB143" s="31">
        <v>2.9826112533799361E-2</v>
      </c>
      <c r="AC143" s="31">
        <v>4.8015179864725043E-3</v>
      </c>
      <c r="AD143" s="31">
        <v>1.794070675694772E-2</v>
      </c>
      <c r="AE143" s="31">
        <v>2.9393966457953152E-2</v>
      </c>
      <c r="AF143" s="31">
        <v>0.1014220798251869</v>
      </c>
      <c r="AG143" s="31">
        <v>4.8012898725539113E-3</v>
      </c>
      <c r="AH143" s="31">
        <v>2.3374069651539615E-2</v>
      </c>
      <c r="AI143" s="31">
        <v>9.4392673675749092E-2</v>
      </c>
      <c r="AJ143" s="31">
        <v>7.6650796237840726E-2</v>
      </c>
      <c r="AK143" s="31">
        <v>7.6637479343793447E-2</v>
      </c>
      <c r="AL143" s="31">
        <v>6.2798253702701992E-2</v>
      </c>
      <c r="AM143" s="31">
        <v>0.11689252134825828</v>
      </c>
      <c r="AN143" s="31">
        <v>9.8769692554686414E-2</v>
      </c>
      <c r="AO143" s="31">
        <v>3.032518604339993E-2</v>
      </c>
      <c r="AP143" s="31">
        <v>3.8006311268080628E-2</v>
      </c>
      <c r="AQ143" s="31">
        <v>0.11925491139362862</v>
      </c>
      <c r="AR143" s="31">
        <v>2.0450528841425269E-2</v>
      </c>
      <c r="AS143" s="31">
        <v>1.300677466043409E-2</v>
      </c>
      <c r="AT143" s="31">
        <v>7.4407824868949257E-2</v>
      </c>
      <c r="AU143" s="31">
        <v>7.8144049158926799E-3</v>
      </c>
      <c r="AV143" s="31">
        <v>3.8010979015096855E-2</v>
      </c>
      <c r="AW143" s="31">
        <v>4.9697108636611684E-2</v>
      </c>
      <c r="AX143" s="31">
        <v>2.8576712692191419E-2</v>
      </c>
      <c r="AY143" s="31">
        <v>6.0017015060256198E-3</v>
      </c>
      <c r="AZ143" s="31">
        <v>1.2542013935493961E-2</v>
      </c>
      <c r="BA143" s="31">
        <v>2.9030455414606814E-2</v>
      </c>
      <c r="BB143" s="31">
        <v>2.0492553624150553E-3</v>
      </c>
      <c r="BC143" s="31">
        <v>2.0226218514952217E-2</v>
      </c>
      <c r="BD143" s="31">
        <v>9.2829786789919589E-3</v>
      </c>
      <c r="BE143" s="31">
        <v>0.12975453727727779</v>
      </c>
      <c r="BF143" s="31">
        <v>0.23601751726566134</v>
      </c>
      <c r="BG143" s="31">
        <v>4.9678889181413263E-2</v>
      </c>
    </row>
    <row r="144" spans="2:59" ht="13.15" x14ac:dyDescent="0.4">
      <c r="B144" s="6" t="s">
        <v>10</v>
      </c>
      <c r="C144" s="31">
        <v>6.01896220950843E-4</v>
      </c>
      <c r="D144" s="31">
        <v>3.2994293807267364E-4</v>
      </c>
      <c r="E144" s="31">
        <v>5.9026323194489019E-3</v>
      </c>
      <c r="F144" s="31">
        <v>7.6539738242538291E-2</v>
      </c>
      <c r="G144" s="31">
        <v>1.3569201342902031E-2</v>
      </c>
      <c r="H144" s="31">
        <v>1.0393607593005057E-3</v>
      </c>
      <c r="I144" s="31">
        <v>2.5538138611530092E-2</v>
      </c>
      <c r="J144" s="31">
        <v>0.16322629459332674</v>
      </c>
      <c r="K144" s="51">
        <v>1</v>
      </c>
      <c r="L144" s="31">
        <v>0.43069732183952042</v>
      </c>
      <c r="M144" s="31">
        <v>0.11031574688304213</v>
      </c>
      <c r="N144" s="31">
        <v>0.22669305794750738</v>
      </c>
      <c r="O144" s="31">
        <v>0.30537681520730853</v>
      </c>
      <c r="P144" s="31">
        <v>0.15920043667056083</v>
      </c>
      <c r="Q144" s="31">
        <v>0.13835102868361307</v>
      </c>
      <c r="R144" s="31">
        <v>0.22023199046345046</v>
      </c>
      <c r="S144" s="31">
        <v>0.21123463700801898</v>
      </c>
      <c r="T144" s="31">
        <v>2.940568446028154E-2</v>
      </c>
      <c r="U144" s="31">
        <v>1.4549928928918609E-2</v>
      </c>
      <c r="V144" s="31">
        <v>7.9451875506471287E-2</v>
      </c>
      <c r="W144" s="31">
        <v>0.15588185750176711</v>
      </c>
      <c r="X144" s="31">
        <v>1.590289748696606E-2</v>
      </c>
      <c r="Y144" s="31">
        <v>8.483157555005448E-2</v>
      </c>
      <c r="Z144" s="31">
        <v>5.7526539791619459E-2</v>
      </c>
      <c r="AA144" s="31">
        <v>0.11506109377655394</v>
      </c>
      <c r="AB144" s="31">
        <v>4.3958199318942612E-2</v>
      </c>
      <c r="AC144" s="31">
        <v>1.8566664798083E-3</v>
      </c>
      <c r="AD144" s="31">
        <v>1.7625174745253783E-2</v>
      </c>
      <c r="AE144" s="31">
        <v>4.15694605241511E-2</v>
      </c>
      <c r="AF144" s="31">
        <v>7.1260743417497011E-2</v>
      </c>
      <c r="AG144" s="31">
        <v>1.597115288765924E-2</v>
      </c>
      <c r="AH144" s="31">
        <v>1.7550059203470195E-2</v>
      </c>
      <c r="AI144" s="31">
        <v>4.3681717459255295E-2</v>
      </c>
      <c r="AJ144" s="31">
        <v>3.0177536447026466E-2</v>
      </c>
      <c r="AK144" s="31">
        <v>7.874650998114005E-2</v>
      </c>
      <c r="AL144" s="31">
        <v>7.8452166941016449E-2</v>
      </c>
      <c r="AM144" s="31">
        <v>0.1723671973693684</v>
      </c>
      <c r="AN144" s="31">
        <v>5.8910677258687344E-2</v>
      </c>
      <c r="AO144" s="31">
        <v>5.7569688319045664E-3</v>
      </c>
      <c r="AP144" s="31">
        <v>4.4529890577649438E-2</v>
      </c>
      <c r="AQ144" s="31">
        <v>4.7296262216071978E-2</v>
      </c>
      <c r="AR144" s="31">
        <v>4.6051877931848001E-3</v>
      </c>
      <c r="AS144" s="31">
        <v>2.8818675107253448E-2</v>
      </c>
      <c r="AT144" s="31">
        <v>5.6306781812618216E-2</v>
      </c>
      <c r="AU144" s="31">
        <v>3.7487288492541997E-3</v>
      </c>
      <c r="AV144" s="31">
        <v>2.8178740725813063E-2</v>
      </c>
      <c r="AW144" s="31">
        <v>7.1057558768203688E-2</v>
      </c>
      <c r="AX144" s="31">
        <v>7.4761065867759671E-2</v>
      </c>
      <c r="AY144" s="31">
        <v>5.4954536082197733E-2</v>
      </c>
      <c r="AZ144" s="31">
        <v>5.4755885602417557E-2</v>
      </c>
      <c r="BA144" s="31">
        <v>7.4649027091267542E-2</v>
      </c>
      <c r="BB144" s="31">
        <v>9.8374100669629573E-3</v>
      </c>
      <c r="BC144" s="31">
        <v>3.2360378573445536E-2</v>
      </c>
      <c r="BD144" s="31">
        <v>3.1766034294878508E-5</v>
      </c>
      <c r="BE144" s="31">
        <v>0.48027446350893477</v>
      </c>
      <c r="BF144" s="31">
        <v>0.19615886167542615</v>
      </c>
      <c r="BG144" s="31">
        <v>8.8606149062252448E-2</v>
      </c>
    </row>
    <row r="145" spans="2:59" ht="13.15" x14ac:dyDescent="0.4">
      <c r="B145" s="6" t="s">
        <v>11</v>
      </c>
      <c r="C145" s="31">
        <v>2.2883969339888449E-3</v>
      </c>
      <c r="D145" s="31">
        <v>3.2481775805450522E-3</v>
      </c>
      <c r="E145" s="31">
        <v>6.2713950187202787E-3</v>
      </c>
      <c r="F145" s="31">
        <v>8.6456296870931856E-2</v>
      </c>
      <c r="G145" s="31">
        <v>1.7860402043787388E-2</v>
      </c>
      <c r="H145" s="31">
        <v>2.0908613082747992E-3</v>
      </c>
      <c r="I145" s="31">
        <v>2.1947867279071984E-2</v>
      </c>
      <c r="J145" s="31">
        <v>8.3502160912317991E-2</v>
      </c>
      <c r="K145" s="31">
        <v>0.43069732183952042</v>
      </c>
      <c r="L145" s="51">
        <v>1</v>
      </c>
      <c r="M145" s="31">
        <v>0.18665487018046548</v>
      </c>
      <c r="N145" s="31">
        <v>0.19525558482848515</v>
      </c>
      <c r="O145" s="31">
        <v>0.3037450402885708</v>
      </c>
      <c r="P145" s="31">
        <v>0.2158870155334178</v>
      </c>
      <c r="Q145" s="31">
        <v>0.2413378943814915</v>
      </c>
      <c r="R145" s="31">
        <v>0.24356873342048987</v>
      </c>
      <c r="S145" s="31">
        <v>0.20610980823669411</v>
      </c>
      <c r="T145" s="31">
        <v>3.8794108421195371E-2</v>
      </c>
      <c r="U145" s="31">
        <v>4.5722630629605751E-3</v>
      </c>
      <c r="V145" s="31">
        <v>6.6934954052779425E-2</v>
      </c>
      <c r="W145" s="31">
        <v>8.036783089054686E-2</v>
      </c>
      <c r="X145" s="31">
        <v>2.2423237930811371E-2</v>
      </c>
      <c r="Y145" s="31">
        <v>4.471758126831947E-2</v>
      </c>
      <c r="Z145" s="31">
        <v>1.9497219180706692E-2</v>
      </c>
      <c r="AA145" s="31">
        <v>9.6333796653062714E-2</v>
      </c>
      <c r="AB145" s="31">
        <v>3.9428098823334111E-2</v>
      </c>
      <c r="AC145" s="31">
        <v>5.2418386734751892E-3</v>
      </c>
      <c r="AD145" s="31">
        <v>1.5248307097156919E-2</v>
      </c>
      <c r="AE145" s="31">
        <v>2.4810361774399478E-2</v>
      </c>
      <c r="AF145" s="31">
        <v>0.11853202308990067</v>
      </c>
      <c r="AG145" s="31">
        <v>4.3679512908612141E-2</v>
      </c>
      <c r="AH145" s="31">
        <v>3.6195045025271502E-2</v>
      </c>
      <c r="AI145" s="31">
        <v>8.452155182075833E-3</v>
      </c>
      <c r="AJ145" s="31">
        <v>2.1574469123826302E-2</v>
      </c>
      <c r="AK145" s="31">
        <v>0.1034580416286644</v>
      </c>
      <c r="AL145" s="31">
        <v>5.9558852336377192E-2</v>
      </c>
      <c r="AM145" s="31">
        <v>0.13258292429271112</v>
      </c>
      <c r="AN145" s="31">
        <v>3.2819453790635125E-2</v>
      </c>
      <c r="AO145" s="31">
        <v>8.4399123666638529E-3</v>
      </c>
      <c r="AP145" s="31">
        <v>4.3367258214369465E-2</v>
      </c>
      <c r="AQ145" s="31">
        <v>2.4447158467632086E-2</v>
      </c>
      <c r="AR145" s="31">
        <v>3.9329506003612749E-4</v>
      </c>
      <c r="AS145" s="31">
        <v>2.3570652159145306E-2</v>
      </c>
      <c r="AT145" s="31">
        <v>3.1088044604763877E-2</v>
      </c>
      <c r="AU145" s="31">
        <v>9.1658437690322111E-3</v>
      </c>
      <c r="AV145" s="31">
        <v>1.8687141586073579E-2</v>
      </c>
      <c r="AW145" s="31">
        <v>3.5065796047181137E-2</v>
      </c>
      <c r="AX145" s="31">
        <v>3.6921728559012816E-2</v>
      </c>
      <c r="AY145" s="31">
        <v>1.38442193997593E-2</v>
      </c>
      <c r="AZ145" s="31">
        <v>1.9254868210606027E-2</v>
      </c>
      <c r="BA145" s="31">
        <v>4.5666868023507529E-2</v>
      </c>
      <c r="BB145" s="31">
        <v>5.0050795949484455E-3</v>
      </c>
      <c r="BC145" s="31">
        <v>2.2698965719606494E-2</v>
      </c>
      <c r="BD145" s="31">
        <v>1.3290142894133421E-2</v>
      </c>
      <c r="BE145" s="31">
        <v>0.54781384172078018</v>
      </c>
      <c r="BF145" s="31">
        <v>0.15653062786304797</v>
      </c>
      <c r="BG145" s="31">
        <v>3.9911172079930037E-2</v>
      </c>
    </row>
    <row r="146" spans="2:59" ht="13.15" x14ac:dyDescent="0.4">
      <c r="B146" s="6" t="s">
        <v>12</v>
      </c>
      <c r="C146" s="31">
        <v>1.952693659524808E-3</v>
      </c>
      <c r="D146" s="31">
        <v>1.3107762735241413E-3</v>
      </c>
      <c r="E146" s="31">
        <v>1.831140371949286E-3</v>
      </c>
      <c r="F146" s="31">
        <v>2.1851096256990301E-2</v>
      </c>
      <c r="G146" s="31">
        <v>3.6715320524395496E-3</v>
      </c>
      <c r="H146" s="31">
        <v>2.5412243440936341E-3</v>
      </c>
      <c r="I146" s="31">
        <v>3.2170897342694162E-2</v>
      </c>
      <c r="J146" s="31">
        <v>1.9198660471080355E-2</v>
      </c>
      <c r="K146" s="31">
        <v>0.11031574688304213</v>
      </c>
      <c r="L146" s="31">
        <v>0.18665487018046548</v>
      </c>
      <c r="M146" s="51">
        <v>1</v>
      </c>
      <c r="N146" s="31">
        <v>6.4412107389849094E-2</v>
      </c>
      <c r="O146" s="31">
        <v>9.5694558021868603E-2</v>
      </c>
      <c r="P146" s="31">
        <v>0.28950040254031789</v>
      </c>
      <c r="Q146" s="31">
        <v>0.25408392496693588</v>
      </c>
      <c r="R146" s="31">
        <v>0.26249759665968248</v>
      </c>
      <c r="S146" s="31">
        <v>0.16259564467115131</v>
      </c>
      <c r="T146" s="31">
        <v>0.1219349467300145</v>
      </c>
      <c r="U146" s="31">
        <v>9.4486587567893816E-3</v>
      </c>
      <c r="V146" s="31">
        <v>1.3646791934215531E-2</v>
      </c>
      <c r="W146" s="31">
        <v>4.3129544933750624E-2</v>
      </c>
      <c r="X146" s="31">
        <v>1.9467822465237074E-2</v>
      </c>
      <c r="Y146" s="31">
        <v>5.2022103657191857E-2</v>
      </c>
      <c r="Z146" s="31">
        <v>2.5201963848481779E-2</v>
      </c>
      <c r="AA146" s="31">
        <v>0.13423284777137937</v>
      </c>
      <c r="AB146" s="31">
        <v>6.6548334389343516E-2</v>
      </c>
      <c r="AC146" s="31">
        <v>5.2011440524424143E-5</v>
      </c>
      <c r="AD146" s="31">
        <v>2.8369954530347865E-3</v>
      </c>
      <c r="AE146" s="31">
        <v>3.38211293368193E-2</v>
      </c>
      <c r="AF146" s="31">
        <v>6.0521289185866911E-2</v>
      </c>
      <c r="AG146" s="31">
        <v>1.6234954053395617E-2</v>
      </c>
      <c r="AH146" s="31">
        <v>6.6240762740451445E-2</v>
      </c>
      <c r="AI146" s="31">
        <v>7.6783211946204492E-3</v>
      </c>
      <c r="AJ146" s="31">
        <v>3.7207985355453958E-3</v>
      </c>
      <c r="AK146" s="31">
        <v>4.8677257858551065E-2</v>
      </c>
      <c r="AL146" s="31">
        <v>1.7548895880652459E-2</v>
      </c>
      <c r="AM146" s="31">
        <v>3.129583303535062E-2</v>
      </c>
      <c r="AN146" s="31">
        <v>2.3157385849589502E-2</v>
      </c>
      <c r="AO146" s="31">
        <v>3.3865137854675416E-3</v>
      </c>
      <c r="AP146" s="31">
        <v>3.9765190368811647E-2</v>
      </c>
      <c r="AQ146" s="31">
        <v>4.6483953237285429E-2</v>
      </c>
      <c r="AR146" s="31">
        <v>2.9708965419344316E-3</v>
      </c>
      <c r="AS146" s="31">
        <v>4.101113946987308E-2</v>
      </c>
      <c r="AT146" s="31">
        <v>8.7216106054743038E-3</v>
      </c>
      <c r="AU146" s="31">
        <v>4.441962114677755E-3</v>
      </c>
      <c r="AV146" s="31">
        <v>9.935485134520905E-7</v>
      </c>
      <c r="AW146" s="31">
        <v>4.1026520184971956E-6</v>
      </c>
      <c r="AX146" s="31">
        <v>7.7586512385972549E-3</v>
      </c>
      <c r="AY146" s="31">
        <v>7.8572338683665852E-3</v>
      </c>
      <c r="AZ146" s="31">
        <v>6.4945108985015078E-3</v>
      </c>
      <c r="BA146" s="31">
        <v>2.7171027345900042E-2</v>
      </c>
      <c r="BB146" s="31">
        <v>1.5651306163988143E-2</v>
      </c>
      <c r="BC146" s="31">
        <v>3.0697425582748867E-2</v>
      </c>
      <c r="BD146" s="31">
        <v>1.60579326576602E-3</v>
      </c>
      <c r="BE146" s="31">
        <v>0.44796187084573891</v>
      </c>
      <c r="BF146" s="31">
        <v>0.10750522084456449</v>
      </c>
      <c r="BG146" s="31">
        <v>1.3134271462816075E-2</v>
      </c>
    </row>
    <row r="147" spans="2:59" ht="13.15" x14ac:dyDescent="0.4">
      <c r="B147" s="6" t="s">
        <v>13</v>
      </c>
      <c r="C147" s="31">
        <v>3.6510868813786719E-3</v>
      </c>
      <c r="D147" s="31">
        <v>2.8336887844971031E-3</v>
      </c>
      <c r="E147" s="31">
        <v>2.0341901526634053E-3</v>
      </c>
      <c r="F147" s="31">
        <v>5.5193192889666183E-2</v>
      </c>
      <c r="G147" s="31">
        <v>1.3124483561992807E-2</v>
      </c>
      <c r="H147" s="31">
        <v>2.3662426029527638E-3</v>
      </c>
      <c r="I147" s="31">
        <v>1.8989277777565212E-2</v>
      </c>
      <c r="J147" s="31">
        <v>3.3966153375649351E-2</v>
      </c>
      <c r="K147" s="31">
        <v>0.22669305794750738</v>
      </c>
      <c r="L147" s="31">
        <v>0.19525558482848515</v>
      </c>
      <c r="M147" s="31">
        <v>6.4412107389849094E-2</v>
      </c>
      <c r="N147" s="51">
        <v>1</v>
      </c>
      <c r="O147" s="31">
        <v>0.18374386514605096</v>
      </c>
      <c r="P147" s="31">
        <v>0.13700936202318578</v>
      </c>
      <c r="Q147" s="31">
        <v>0.13681716746988207</v>
      </c>
      <c r="R147" s="31">
        <v>0.17950124751254412</v>
      </c>
      <c r="S147" s="31">
        <v>0.18491673926756969</v>
      </c>
      <c r="T147" s="31">
        <v>6.424354134645871E-2</v>
      </c>
      <c r="U147" s="31">
        <v>1.2956738881374525E-3</v>
      </c>
      <c r="V147" s="31">
        <v>3.0497231170897761E-2</v>
      </c>
      <c r="W147" s="31">
        <v>7.6198773606905162E-2</v>
      </c>
      <c r="X147" s="31">
        <v>6.994074200338327E-3</v>
      </c>
      <c r="Y147" s="31">
        <v>4.265180954392081E-2</v>
      </c>
      <c r="Z147" s="31">
        <v>1.4030858220438196E-2</v>
      </c>
      <c r="AA147" s="31">
        <v>4.9937614417733339E-2</v>
      </c>
      <c r="AB147" s="31">
        <v>5.1155516198516771E-2</v>
      </c>
      <c r="AC147" s="31">
        <v>8.8595783332935275E-5</v>
      </c>
      <c r="AD147" s="31">
        <v>7.727040872405843E-3</v>
      </c>
      <c r="AE147" s="31">
        <v>4.2289444826680282E-2</v>
      </c>
      <c r="AF147" s="31">
        <v>6.3123870588218556E-2</v>
      </c>
      <c r="AG147" s="31">
        <v>2.8174349906571741E-3</v>
      </c>
      <c r="AH147" s="31">
        <v>6.6813338150758256E-3</v>
      </c>
      <c r="AI147" s="31">
        <v>5.6230717193616704E-3</v>
      </c>
      <c r="AJ147" s="31">
        <v>1.438252686798093E-2</v>
      </c>
      <c r="AK147" s="31">
        <v>2.7552686551868558E-2</v>
      </c>
      <c r="AL147" s="31">
        <v>3.2157955759284866E-2</v>
      </c>
      <c r="AM147" s="31">
        <v>8.9915064703134887E-2</v>
      </c>
      <c r="AN147" s="31">
        <v>3.764707261141579E-2</v>
      </c>
      <c r="AO147" s="31">
        <v>1.2942166073785833E-2</v>
      </c>
      <c r="AP147" s="31">
        <v>1.2859991097605364E-2</v>
      </c>
      <c r="AQ147" s="31">
        <v>9.5581771616699757E-2</v>
      </c>
      <c r="AR147" s="31">
        <v>4.7071394775933695E-2</v>
      </c>
      <c r="AS147" s="31">
        <v>2.0939830562721699E-2</v>
      </c>
      <c r="AT147" s="31">
        <v>1.7299697783772511E-2</v>
      </c>
      <c r="AU147" s="31">
        <v>3.5248348817038075E-2</v>
      </c>
      <c r="AV147" s="31">
        <v>1.1226737513497138E-2</v>
      </c>
      <c r="AW147" s="31">
        <v>2.9718741079278382E-2</v>
      </c>
      <c r="AX147" s="31">
        <v>4.3531068556796233E-2</v>
      </c>
      <c r="AY147" s="31">
        <v>3.3875263133715285E-2</v>
      </c>
      <c r="AZ147" s="31">
        <v>1.2177140520731633E-2</v>
      </c>
      <c r="BA147" s="31">
        <v>3.2165859787442033E-2</v>
      </c>
      <c r="BB147" s="31">
        <v>6.4278358574576403E-3</v>
      </c>
      <c r="BC147" s="31">
        <v>2.6818454849885216E-2</v>
      </c>
      <c r="BD147" s="31">
        <v>1.7856255053098496E-2</v>
      </c>
      <c r="BE147" s="31">
        <v>0.3993881949739006</v>
      </c>
      <c r="BF147" s="31">
        <v>0.11750497425462447</v>
      </c>
      <c r="BG147" s="31">
        <v>3.3058599086902611E-2</v>
      </c>
    </row>
    <row r="148" spans="2:59" ht="13.15" x14ac:dyDescent="0.4">
      <c r="B148" s="6" t="s">
        <v>14</v>
      </c>
      <c r="C148" s="31">
        <v>2.6781400020727328E-4</v>
      </c>
      <c r="D148" s="31">
        <v>5.4562353577059463E-4</v>
      </c>
      <c r="E148" s="31">
        <v>5.9659972470607045E-5</v>
      </c>
      <c r="F148" s="31">
        <v>8.6497792507453278E-2</v>
      </c>
      <c r="G148" s="31">
        <v>3.4297380040989277E-2</v>
      </c>
      <c r="H148" s="31">
        <v>2.2679259507062391E-3</v>
      </c>
      <c r="I148" s="31">
        <v>5.2693670656096495E-2</v>
      </c>
      <c r="J148" s="31">
        <v>0.15752781590554601</v>
      </c>
      <c r="K148" s="31">
        <v>0.30537681520730853</v>
      </c>
      <c r="L148" s="31">
        <v>0.3037450402885708</v>
      </c>
      <c r="M148" s="31">
        <v>9.5694558021868603E-2</v>
      </c>
      <c r="N148" s="31">
        <v>0.18374386514605096</v>
      </c>
      <c r="O148" s="51">
        <v>1</v>
      </c>
      <c r="P148" s="31">
        <v>0.12757405465035246</v>
      </c>
      <c r="Q148" s="31">
        <v>0.16157764916765607</v>
      </c>
      <c r="R148" s="31">
        <v>0.20034435833279438</v>
      </c>
      <c r="S148" s="31">
        <v>0.20521460839175648</v>
      </c>
      <c r="T148" s="31">
        <v>4.8540416759005334E-2</v>
      </c>
      <c r="U148" s="31">
        <v>2.4147814545602358E-3</v>
      </c>
      <c r="V148" s="31">
        <v>5.0412577179193049E-2</v>
      </c>
      <c r="W148" s="31">
        <v>0.10028796433908288</v>
      </c>
      <c r="X148" s="31">
        <v>1.0185275784622314E-2</v>
      </c>
      <c r="Y148" s="31">
        <v>6.9504875170394123E-2</v>
      </c>
      <c r="Z148" s="31">
        <v>3.9777081758319406E-2</v>
      </c>
      <c r="AA148" s="31">
        <v>5.9065657273696219E-2</v>
      </c>
      <c r="AB148" s="31">
        <v>3.6721002587567025E-2</v>
      </c>
      <c r="AC148" s="31">
        <v>1.208165906546981E-2</v>
      </c>
      <c r="AD148" s="31">
        <v>2.4628223790167447E-2</v>
      </c>
      <c r="AE148" s="31">
        <v>3.7652235892917101E-2</v>
      </c>
      <c r="AF148" s="31">
        <v>0.11775794476349169</v>
      </c>
      <c r="AG148" s="31">
        <v>1.6601556614620521E-2</v>
      </c>
      <c r="AH148" s="31">
        <v>1.3413468962689305E-2</v>
      </c>
      <c r="AI148" s="31">
        <v>3.5182554116006522E-2</v>
      </c>
      <c r="AJ148" s="31">
        <v>3.835373313598197E-2</v>
      </c>
      <c r="AK148" s="31">
        <v>5.0525139656976858E-2</v>
      </c>
      <c r="AL148" s="31">
        <v>8.5248103110700704E-2</v>
      </c>
      <c r="AM148" s="31">
        <v>0.1259349080601832</v>
      </c>
      <c r="AN148" s="31">
        <v>4.6069933975792121E-2</v>
      </c>
      <c r="AO148" s="31">
        <v>1.1634570187556158E-2</v>
      </c>
      <c r="AP148" s="31">
        <v>4.0504072456799899E-2</v>
      </c>
      <c r="AQ148" s="31">
        <v>7.1817307298878919E-2</v>
      </c>
      <c r="AR148" s="31">
        <v>2.0912363227840014E-2</v>
      </c>
      <c r="AS148" s="31">
        <v>3.4006905703135991E-2</v>
      </c>
      <c r="AT148" s="31">
        <v>5.0010951807094244E-2</v>
      </c>
      <c r="AU148" s="31">
        <v>1.9559528754499798E-3</v>
      </c>
      <c r="AV148" s="31">
        <v>3.2032686474597623E-2</v>
      </c>
      <c r="AW148" s="31">
        <v>5.1878188282292008E-2</v>
      </c>
      <c r="AX148" s="31">
        <v>9.0204573834769139E-2</v>
      </c>
      <c r="AY148" s="31">
        <v>4.9791568777070083E-2</v>
      </c>
      <c r="AZ148" s="31">
        <v>3.6106213171733438E-2</v>
      </c>
      <c r="BA148" s="31">
        <v>8.830302266128115E-2</v>
      </c>
      <c r="BB148" s="31">
        <v>1.9574378747828313E-2</v>
      </c>
      <c r="BC148" s="31">
        <v>1.1567129912468188E-2</v>
      </c>
      <c r="BD148" s="31">
        <v>1.4352335971337929E-3</v>
      </c>
      <c r="BE148" s="31">
        <v>0.45766639597613407</v>
      </c>
      <c r="BF148" s="31">
        <v>0.18280489669085762</v>
      </c>
      <c r="BG148" s="31">
        <v>8.4804897921465755E-2</v>
      </c>
    </row>
    <row r="149" spans="2:59" ht="13.15" x14ac:dyDescent="0.4">
      <c r="B149" s="6" t="s">
        <v>15</v>
      </c>
      <c r="C149" s="31">
        <v>2.5991853442708691E-3</v>
      </c>
      <c r="D149" s="31">
        <v>3.418883998342598E-3</v>
      </c>
      <c r="E149" s="31">
        <v>2.4978361164031126E-3</v>
      </c>
      <c r="F149" s="31">
        <v>9.5025005188830905E-2</v>
      </c>
      <c r="G149" s="31">
        <v>5.9139628744227244E-3</v>
      </c>
      <c r="H149" s="31">
        <v>1.4501250102016776E-3</v>
      </c>
      <c r="I149" s="31">
        <v>2.652553896517711E-2</v>
      </c>
      <c r="J149" s="31">
        <v>4.7859252845995029E-2</v>
      </c>
      <c r="K149" s="31">
        <v>0.15920043667056083</v>
      </c>
      <c r="L149" s="31">
        <v>0.2158870155334178</v>
      </c>
      <c r="M149" s="31">
        <v>0.28950040254031789</v>
      </c>
      <c r="N149" s="31">
        <v>0.13700936202318578</v>
      </c>
      <c r="O149" s="31">
        <v>0.12757405465035246</v>
      </c>
      <c r="P149" s="51">
        <v>1</v>
      </c>
      <c r="Q149" s="31">
        <v>0.39039548569448151</v>
      </c>
      <c r="R149" s="31">
        <v>0.36028566887527652</v>
      </c>
      <c r="S149" s="31">
        <v>0.19411113991247317</v>
      </c>
      <c r="T149" s="31">
        <v>0.11887958223389353</v>
      </c>
      <c r="U149" s="31">
        <v>4.4089916349781301E-2</v>
      </c>
      <c r="V149" s="31">
        <v>7.1222198518899493E-2</v>
      </c>
      <c r="W149" s="31">
        <v>9.5352925906738065E-2</v>
      </c>
      <c r="X149" s="31">
        <v>2.8922361431605263E-2</v>
      </c>
      <c r="Y149" s="31">
        <v>5.960909044472134E-2</v>
      </c>
      <c r="Z149" s="31">
        <v>4.10383321625062E-2</v>
      </c>
      <c r="AA149" s="31">
        <v>9.5850620505902623E-2</v>
      </c>
      <c r="AB149" s="31">
        <v>7.5539357916540095E-2</v>
      </c>
      <c r="AC149" s="31">
        <v>4.9038313990765617E-3</v>
      </c>
      <c r="AD149" s="31">
        <v>2.8339883501775883E-3</v>
      </c>
      <c r="AE149" s="31">
        <v>2.5308382758118322E-2</v>
      </c>
      <c r="AF149" s="31">
        <v>7.4425314373543078E-2</v>
      </c>
      <c r="AG149" s="31">
        <v>9.5554234722442857E-3</v>
      </c>
      <c r="AH149" s="31">
        <v>5.3993716757668495E-2</v>
      </c>
      <c r="AI149" s="31">
        <v>9.4833273619494688E-4</v>
      </c>
      <c r="AJ149" s="31">
        <v>6.1496114255980517E-3</v>
      </c>
      <c r="AK149" s="31">
        <v>5.6726475213320866E-2</v>
      </c>
      <c r="AL149" s="31">
        <v>4.5502162866290136E-2</v>
      </c>
      <c r="AM149" s="31">
        <v>6.5549057450026621E-2</v>
      </c>
      <c r="AN149" s="31">
        <v>2.1100991242177746E-2</v>
      </c>
      <c r="AO149" s="31">
        <v>7.8139234205011209E-4</v>
      </c>
      <c r="AP149" s="31">
        <v>4.5916060844165399E-2</v>
      </c>
      <c r="AQ149" s="31">
        <v>5.4315509999940295E-2</v>
      </c>
      <c r="AR149" s="31">
        <v>1.815211786992451E-2</v>
      </c>
      <c r="AS149" s="31">
        <v>4.1630643550711346E-2</v>
      </c>
      <c r="AT149" s="31">
        <v>1.6675620675129441E-2</v>
      </c>
      <c r="AU149" s="31">
        <v>2.768856400506216E-3</v>
      </c>
      <c r="AV149" s="31">
        <v>3.1454944820724349E-3</v>
      </c>
      <c r="AW149" s="31">
        <v>1.1938862633917966E-2</v>
      </c>
      <c r="AX149" s="31">
        <v>6.1457231395961077E-3</v>
      </c>
      <c r="AY149" s="31">
        <v>1.1869884755646517E-2</v>
      </c>
      <c r="AZ149" s="31">
        <v>3.7816058270643618E-3</v>
      </c>
      <c r="BA149" s="31">
        <v>2.4541807312274354E-2</v>
      </c>
      <c r="BB149" s="31">
        <v>5.2710639346194351E-3</v>
      </c>
      <c r="BC149" s="31">
        <v>1.8831627251669081E-2</v>
      </c>
      <c r="BD149" s="31">
        <v>5.5330214101897274E-4</v>
      </c>
      <c r="BE149" s="31">
        <v>0.55365311319105437</v>
      </c>
      <c r="BF149" s="31">
        <v>0.14619958427074248</v>
      </c>
      <c r="BG149" s="31">
        <v>1.7267370660338763E-2</v>
      </c>
    </row>
    <row r="150" spans="2:59" ht="13.15" x14ac:dyDescent="0.4">
      <c r="B150" s="6" t="s">
        <v>16</v>
      </c>
      <c r="C150" s="31">
        <v>1.0457847240488986E-2</v>
      </c>
      <c r="D150" s="31">
        <v>4.1523291225941195E-3</v>
      </c>
      <c r="E150" s="31">
        <v>2.2604953015677881E-3</v>
      </c>
      <c r="F150" s="31">
        <v>7.3858456601300998E-2</v>
      </c>
      <c r="G150" s="31">
        <v>7.3840750208555017E-3</v>
      </c>
      <c r="H150" s="31">
        <v>3.6479836024561349E-3</v>
      </c>
      <c r="I150" s="31">
        <v>3.0760137505283058E-2</v>
      </c>
      <c r="J150" s="31">
        <v>5.3357938218798605E-2</v>
      </c>
      <c r="K150" s="31">
        <v>0.13835102868361307</v>
      </c>
      <c r="L150" s="31">
        <v>0.2413378943814915</v>
      </c>
      <c r="M150" s="31">
        <v>0.25408392496693588</v>
      </c>
      <c r="N150" s="31">
        <v>0.13681716746988207</v>
      </c>
      <c r="O150" s="31">
        <v>0.16157764916765607</v>
      </c>
      <c r="P150" s="31">
        <v>0.39039548569448151</v>
      </c>
      <c r="Q150" s="51">
        <v>1</v>
      </c>
      <c r="R150" s="31">
        <v>0.31553308180813872</v>
      </c>
      <c r="S150" s="31">
        <v>0.32726656730088743</v>
      </c>
      <c r="T150" s="31">
        <v>0.19545013668984218</v>
      </c>
      <c r="U150" s="31">
        <v>8.0527820857778931E-3</v>
      </c>
      <c r="V150" s="31">
        <v>5.4277130223752613E-2</v>
      </c>
      <c r="W150" s="31">
        <v>0.13255286340143452</v>
      </c>
      <c r="X150" s="31">
        <v>3.0426939566985525E-2</v>
      </c>
      <c r="Y150" s="31">
        <v>4.4615646534522192E-2</v>
      </c>
      <c r="Z150" s="31">
        <v>3.374072269543843E-2</v>
      </c>
      <c r="AA150" s="31">
        <v>0.13036280424249111</v>
      </c>
      <c r="AB150" s="31">
        <v>5.6765675357153732E-2</v>
      </c>
      <c r="AC150" s="31">
        <v>1.1227905112693381E-3</v>
      </c>
      <c r="AD150" s="31">
        <v>6.7534698224070685E-3</v>
      </c>
      <c r="AE150" s="31">
        <v>3.8103965024567511E-2</v>
      </c>
      <c r="AF150" s="31">
        <v>0.13539681311698137</v>
      </c>
      <c r="AG150" s="31">
        <v>4.5515579480478262E-2</v>
      </c>
      <c r="AH150" s="31">
        <v>7.2419433204451003E-2</v>
      </c>
      <c r="AI150" s="31">
        <v>5.1563326854894287E-3</v>
      </c>
      <c r="AJ150" s="31">
        <v>6.3053974964727951E-3</v>
      </c>
      <c r="AK150" s="31">
        <v>7.3876297364806123E-2</v>
      </c>
      <c r="AL150" s="31">
        <v>4.986031797238747E-2</v>
      </c>
      <c r="AM150" s="31">
        <v>0.11398262901666192</v>
      </c>
      <c r="AN150" s="31">
        <v>3.9798136918166541E-2</v>
      </c>
      <c r="AO150" s="31">
        <v>3.8583225302386923E-3</v>
      </c>
      <c r="AP150" s="31">
        <v>7.2067440689329146E-2</v>
      </c>
      <c r="AQ150" s="31">
        <v>3.7311845863300247E-2</v>
      </c>
      <c r="AR150" s="31">
        <v>1.738812525686249E-2</v>
      </c>
      <c r="AS150" s="31">
        <v>6.4000282930727764E-2</v>
      </c>
      <c r="AT150" s="31">
        <v>6.5203664063341075E-3</v>
      </c>
      <c r="AU150" s="31">
        <v>8.5822376201317579E-3</v>
      </c>
      <c r="AV150" s="31">
        <v>2.7125713034896335E-4</v>
      </c>
      <c r="AW150" s="31">
        <v>6.1445220766278494E-3</v>
      </c>
      <c r="AX150" s="31">
        <v>1.090952639831998E-2</v>
      </c>
      <c r="AY150" s="31">
        <v>5.0531695907249895E-3</v>
      </c>
      <c r="AZ150" s="31">
        <v>2.4904437929182664E-3</v>
      </c>
      <c r="BA150" s="31">
        <v>3.1050649610796895E-2</v>
      </c>
      <c r="BB150" s="31">
        <v>6.5584445197281252E-3</v>
      </c>
      <c r="BC150" s="31">
        <v>1.9763678585486034E-2</v>
      </c>
      <c r="BD150" s="31">
        <v>1.1299963179084768E-2</v>
      </c>
      <c r="BE150" s="31">
        <v>0.59096882184660415</v>
      </c>
      <c r="BF150" s="31">
        <v>0.18616835428502329</v>
      </c>
      <c r="BG150" s="31">
        <v>1.1017478006393347E-2</v>
      </c>
    </row>
    <row r="151" spans="2:59" ht="13.15" x14ac:dyDescent="0.4">
      <c r="B151" s="6" t="s">
        <v>17</v>
      </c>
      <c r="C151" s="31">
        <v>3.4128369557080067E-4</v>
      </c>
      <c r="D151" s="31">
        <v>1.0271974117312455E-5</v>
      </c>
      <c r="E151" s="31">
        <v>1.54491699149243E-3</v>
      </c>
      <c r="F151" s="31">
        <v>9.216244045619805E-2</v>
      </c>
      <c r="G151" s="31">
        <v>6.3610664530474263E-3</v>
      </c>
      <c r="H151" s="31">
        <v>5.1348330496803641E-3</v>
      </c>
      <c r="I151" s="31">
        <v>3.818667156341015E-2</v>
      </c>
      <c r="J151" s="31">
        <v>5.5236497896778786E-2</v>
      </c>
      <c r="K151" s="31">
        <v>0.22023199046345046</v>
      </c>
      <c r="L151" s="31">
        <v>0.24356873342048987</v>
      </c>
      <c r="M151" s="31">
        <v>0.26249759665968248</v>
      </c>
      <c r="N151" s="31">
        <v>0.17950124751254412</v>
      </c>
      <c r="O151" s="31">
        <v>0.20034435833279438</v>
      </c>
      <c r="P151" s="31">
        <v>0.36028566887527652</v>
      </c>
      <c r="Q151" s="31">
        <v>0.31553308180813872</v>
      </c>
      <c r="R151" s="51">
        <v>1</v>
      </c>
      <c r="S151" s="31">
        <v>0.3663398923095415</v>
      </c>
      <c r="T151" s="31">
        <v>9.6303579616359991E-2</v>
      </c>
      <c r="U151" s="31">
        <v>3.060274950692661E-2</v>
      </c>
      <c r="V151" s="31">
        <v>3.7264079965721481E-2</v>
      </c>
      <c r="W151" s="31">
        <v>6.5432745265257622E-2</v>
      </c>
      <c r="X151" s="31">
        <v>3.1230095181800668E-2</v>
      </c>
      <c r="Y151" s="31">
        <v>2.7221353903850665E-2</v>
      </c>
      <c r="Z151" s="31">
        <v>2.6080807029451331E-2</v>
      </c>
      <c r="AA151" s="31">
        <v>7.5291524420305941E-2</v>
      </c>
      <c r="AB151" s="31">
        <v>6.3570988573600481E-2</v>
      </c>
      <c r="AC151" s="31">
        <v>9.3178155325665448E-3</v>
      </c>
      <c r="AD151" s="31">
        <v>1.3062133515572226E-2</v>
      </c>
      <c r="AE151" s="31">
        <v>3.4636869886570942E-2</v>
      </c>
      <c r="AF151" s="31">
        <v>0.11814175086710191</v>
      </c>
      <c r="AG151" s="31">
        <v>2.5523784969430707E-2</v>
      </c>
      <c r="AH151" s="31">
        <v>5.0736878957204072E-2</v>
      </c>
      <c r="AI151" s="31">
        <v>5.132034477051562E-3</v>
      </c>
      <c r="AJ151" s="31">
        <v>2.1373238587762796E-2</v>
      </c>
      <c r="AK151" s="31">
        <v>3.4046349741492336E-2</v>
      </c>
      <c r="AL151" s="31">
        <v>2.0856289725684665E-2</v>
      </c>
      <c r="AM151" s="31">
        <v>8.1090989915034814E-2</v>
      </c>
      <c r="AN151" s="31">
        <v>1.928591200883371E-2</v>
      </c>
      <c r="AO151" s="31">
        <v>2.3792982503473723E-3</v>
      </c>
      <c r="AP151" s="31">
        <v>7.3019368454994044E-2</v>
      </c>
      <c r="AQ151" s="31">
        <v>5.6702682976226125E-2</v>
      </c>
      <c r="AR151" s="31">
        <v>1.7224037020848276E-2</v>
      </c>
      <c r="AS151" s="31">
        <v>4.8367262116453702E-2</v>
      </c>
      <c r="AT151" s="31">
        <v>9.2352084540530399E-3</v>
      </c>
      <c r="AU151" s="31">
        <v>1.5600286233299999E-2</v>
      </c>
      <c r="AV151" s="31">
        <v>1.5645076265771281E-2</v>
      </c>
      <c r="AW151" s="31">
        <v>1.5053475010195052E-2</v>
      </c>
      <c r="AX151" s="31">
        <v>1.6988401476311074E-2</v>
      </c>
      <c r="AY151" s="31">
        <v>2.2995189253865109E-2</v>
      </c>
      <c r="AZ151" s="31">
        <v>9.509325114233174E-3</v>
      </c>
      <c r="BA151" s="31">
        <v>4.7924711833171804E-2</v>
      </c>
      <c r="BB151" s="31">
        <v>1.1318537760890614E-2</v>
      </c>
      <c r="BC151" s="31">
        <v>4.5005417989521332E-2</v>
      </c>
      <c r="BD151" s="31">
        <v>8.7314656174287651E-3</v>
      </c>
      <c r="BE151" s="31">
        <v>0.61619714231391098</v>
      </c>
      <c r="BF151" s="31">
        <v>0.14827712983850622</v>
      </c>
      <c r="BG151" s="31">
        <v>3.0876506996290218E-2</v>
      </c>
    </row>
    <row r="152" spans="2:59" ht="13.15" x14ac:dyDescent="0.4">
      <c r="B152" s="6" t="s">
        <v>18</v>
      </c>
      <c r="C152" s="31">
        <v>1.6638424332042989E-2</v>
      </c>
      <c r="D152" s="31">
        <v>1.5672802193320366E-2</v>
      </c>
      <c r="E152" s="31">
        <v>6.7014066572811148E-4</v>
      </c>
      <c r="F152" s="31">
        <v>6.1397643169943186E-2</v>
      </c>
      <c r="G152" s="31">
        <v>1.160868998704524E-3</v>
      </c>
      <c r="H152" s="31">
        <v>3.1571013498420137E-3</v>
      </c>
      <c r="I152" s="31">
        <v>8.3042933246624553E-2</v>
      </c>
      <c r="J152" s="31">
        <v>0.10975361879893014</v>
      </c>
      <c r="K152" s="31">
        <v>0.21123463700801898</v>
      </c>
      <c r="L152" s="31">
        <v>0.20610980823669411</v>
      </c>
      <c r="M152" s="31">
        <v>0.16259564467115131</v>
      </c>
      <c r="N152" s="31">
        <v>0.18491673926756969</v>
      </c>
      <c r="O152" s="31">
        <v>0.20521460839175648</v>
      </c>
      <c r="P152" s="31">
        <v>0.19411113991247317</v>
      </c>
      <c r="Q152" s="31">
        <v>0.32726656730088743</v>
      </c>
      <c r="R152" s="31">
        <v>0.3663398923095415</v>
      </c>
      <c r="S152" s="51">
        <v>1</v>
      </c>
      <c r="T152" s="31">
        <v>9.9164807921572812E-2</v>
      </c>
      <c r="U152" s="31">
        <v>1.0113031793132941E-2</v>
      </c>
      <c r="V152" s="31">
        <v>6.4555180771187937E-2</v>
      </c>
      <c r="W152" s="31">
        <v>0.13665161878848953</v>
      </c>
      <c r="X152" s="31">
        <v>4.3323077320511924E-2</v>
      </c>
      <c r="Y152" s="31">
        <v>8.5713982228222546E-2</v>
      </c>
      <c r="Z152" s="31">
        <v>6.1529696041405527E-2</v>
      </c>
      <c r="AA152" s="31">
        <v>0.11086196684719947</v>
      </c>
      <c r="AB152" s="31">
        <v>6.5276509825989204E-2</v>
      </c>
      <c r="AC152" s="31">
        <v>2.0224068167611128E-2</v>
      </c>
      <c r="AD152" s="31">
        <v>1.8648105119336705E-2</v>
      </c>
      <c r="AE152" s="31">
        <v>6.0699626943355033E-2</v>
      </c>
      <c r="AF152" s="31">
        <v>0.18518220929400364</v>
      </c>
      <c r="AG152" s="31">
        <v>5.1192321422487232E-2</v>
      </c>
      <c r="AH152" s="31">
        <v>7.203575885621219E-2</v>
      </c>
      <c r="AI152" s="31">
        <v>3.8773589472503173E-2</v>
      </c>
      <c r="AJ152" s="31">
        <v>3.8700234395960396E-2</v>
      </c>
      <c r="AK152" s="31">
        <v>5.7721652996092256E-2</v>
      </c>
      <c r="AL152" s="31">
        <v>5.3352083165121911E-2</v>
      </c>
      <c r="AM152" s="31">
        <v>0.1872422275493956</v>
      </c>
      <c r="AN152" s="31">
        <v>5.5428315578299768E-2</v>
      </c>
      <c r="AO152" s="31">
        <v>5.7191807483974195E-3</v>
      </c>
      <c r="AP152" s="31">
        <v>6.2512497556637694E-2</v>
      </c>
      <c r="AQ152" s="31">
        <v>9.7398104887458037E-2</v>
      </c>
      <c r="AR152" s="31">
        <v>3.4091671868491207E-2</v>
      </c>
      <c r="AS152" s="31">
        <v>4.0450441135029575E-2</v>
      </c>
      <c r="AT152" s="31">
        <v>4.2406088930085399E-2</v>
      </c>
      <c r="AU152" s="31">
        <v>2.3794231852726451E-2</v>
      </c>
      <c r="AV152" s="31">
        <v>1.0585799812685951E-2</v>
      </c>
      <c r="AW152" s="31">
        <v>2.8688385586082554E-2</v>
      </c>
      <c r="AX152" s="31">
        <v>1.9778202637408458E-2</v>
      </c>
      <c r="AY152" s="31">
        <v>2.2442861960478389E-2</v>
      </c>
      <c r="AZ152" s="31">
        <v>1.1538056160093452E-2</v>
      </c>
      <c r="BA152" s="31">
        <v>6.6303365182116034E-2</v>
      </c>
      <c r="BB152" s="31">
        <v>1.0586669266919367E-2</v>
      </c>
      <c r="BC152" s="31">
        <v>2.3666064200495673E-2</v>
      </c>
      <c r="BD152" s="31">
        <v>3.7183552347283739E-4</v>
      </c>
      <c r="BE152" s="31">
        <v>0.55176959992560648</v>
      </c>
      <c r="BF152" s="31">
        <v>0.2633055670007054</v>
      </c>
      <c r="BG152" s="31">
        <v>3.7422921140975667E-2</v>
      </c>
    </row>
    <row r="153" spans="2:59" ht="13.15" x14ac:dyDescent="0.4">
      <c r="B153" s="6" t="s">
        <v>19</v>
      </c>
      <c r="C153" s="31">
        <v>1.930657594020623E-3</v>
      </c>
      <c r="D153" s="31">
        <v>4.9635200976984703E-5</v>
      </c>
      <c r="E153" s="31">
        <v>1.1537051573751783E-3</v>
      </c>
      <c r="F153" s="31">
        <v>2.8769271970038555E-2</v>
      </c>
      <c r="G153" s="31">
        <v>2.1215555936094786E-3</v>
      </c>
      <c r="H153" s="31">
        <v>5.0677151810032735E-3</v>
      </c>
      <c r="I153" s="31">
        <v>2.8158842031905173E-2</v>
      </c>
      <c r="J153" s="31">
        <v>7.5626078445706225E-3</v>
      </c>
      <c r="K153" s="31">
        <v>2.940568446028154E-2</v>
      </c>
      <c r="L153" s="31">
        <v>3.8794108421195371E-2</v>
      </c>
      <c r="M153" s="31">
        <v>0.1219349467300145</v>
      </c>
      <c r="N153" s="31">
        <v>6.424354134645871E-2</v>
      </c>
      <c r="O153" s="31">
        <v>4.8540416759005334E-2</v>
      </c>
      <c r="P153" s="31">
        <v>0.11887958223389353</v>
      </c>
      <c r="Q153" s="31">
        <v>0.19545013668984218</v>
      </c>
      <c r="R153" s="31">
        <v>9.6303579616359991E-2</v>
      </c>
      <c r="S153" s="31">
        <v>9.9164807921572812E-2</v>
      </c>
      <c r="T153" s="51">
        <v>1</v>
      </c>
      <c r="U153" s="31">
        <v>1.4514377835625264E-3</v>
      </c>
      <c r="V153" s="31">
        <v>1.5684489125405453E-2</v>
      </c>
      <c r="W153" s="31">
        <v>6.9665118734647979E-2</v>
      </c>
      <c r="X153" s="31">
        <v>2.2415466047457356E-2</v>
      </c>
      <c r="Y153" s="31">
        <v>3.2601324934047438E-2</v>
      </c>
      <c r="Z153" s="31">
        <v>1.1041427554539525E-2</v>
      </c>
      <c r="AA153" s="31">
        <v>4.2015843534930625E-2</v>
      </c>
      <c r="AB153" s="31">
        <v>1.8761462379528207E-2</v>
      </c>
      <c r="AC153" s="31">
        <v>1.5246210332918253E-3</v>
      </c>
      <c r="AD153" s="31">
        <v>8.1551165611921939E-3</v>
      </c>
      <c r="AE153" s="31">
        <v>5.502429060542934E-3</v>
      </c>
      <c r="AF153" s="31">
        <v>7.6870150808545729E-2</v>
      </c>
      <c r="AG153" s="31">
        <v>1.9310113170488658E-2</v>
      </c>
      <c r="AH153" s="31">
        <v>4.0466396757760939E-2</v>
      </c>
      <c r="AI153" s="31">
        <v>3.4064173485613026E-5</v>
      </c>
      <c r="AJ153" s="31">
        <v>2.5769046471528343E-4</v>
      </c>
      <c r="AK153" s="31">
        <v>4.1887041469672065E-2</v>
      </c>
      <c r="AL153" s="31">
        <v>2.7521787449237118E-3</v>
      </c>
      <c r="AM153" s="31">
        <v>4.1949695703834805E-2</v>
      </c>
      <c r="AN153" s="31">
        <v>1.141480799334074E-2</v>
      </c>
      <c r="AO153" s="31">
        <v>8.0193515794727312E-3</v>
      </c>
      <c r="AP153" s="31">
        <v>2.0282368717016736E-2</v>
      </c>
      <c r="AQ153" s="31">
        <v>3.8060681682343195E-2</v>
      </c>
      <c r="AR153" s="31">
        <v>2.6515826524036714E-3</v>
      </c>
      <c r="AS153" s="31">
        <v>1.6766102697410641E-2</v>
      </c>
      <c r="AT153" s="31">
        <v>9.3040661164314389E-3</v>
      </c>
      <c r="AU153" s="31">
        <v>2.762904167131066E-2</v>
      </c>
      <c r="AV153" s="31">
        <v>3.6498465601473337E-4</v>
      </c>
      <c r="AW153" s="31">
        <v>2.8455148195767445E-3</v>
      </c>
      <c r="AX153" s="31">
        <v>1.9672940825064098E-3</v>
      </c>
      <c r="AY153" s="31">
        <v>1.9228034525916669E-3</v>
      </c>
      <c r="AZ153" s="31">
        <v>3.3796443678749013E-4</v>
      </c>
      <c r="BA153" s="31">
        <v>1.422692648900349E-3</v>
      </c>
      <c r="BB153" s="31">
        <v>5.2232524848166708E-5</v>
      </c>
      <c r="BC153" s="31">
        <v>2.2482280169559745E-3</v>
      </c>
      <c r="BD153" s="31">
        <v>1.5372213939613608E-2</v>
      </c>
      <c r="BE153" s="31">
        <v>0.2622532904001641</v>
      </c>
      <c r="BF153" s="31">
        <v>6.4302936399861593E-2</v>
      </c>
      <c r="BG153" s="31">
        <v>2.2435722128846521E-4</v>
      </c>
    </row>
    <row r="154" spans="2:59" ht="13.15" x14ac:dyDescent="0.4">
      <c r="B154" s="6" t="s">
        <v>20</v>
      </c>
      <c r="C154" s="31">
        <v>2.9867589631624874E-5</v>
      </c>
      <c r="D154" s="31">
        <v>1.5970727413240804E-3</v>
      </c>
      <c r="E154" s="31">
        <v>5.335092973142915E-4</v>
      </c>
      <c r="F154" s="31">
        <v>1.1428276939538415E-2</v>
      </c>
      <c r="G154" s="31">
        <v>1.3274282442652871E-2</v>
      </c>
      <c r="H154" s="31">
        <v>6.0716617455978802E-3</v>
      </c>
      <c r="I154" s="31">
        <v>9.6576588244444931E-3</v>
      </c>
      <c r="J154" s="31">
        <v>2.5956360954116431E-3</v>
      </c>
      <c r="K154" s="31">
        <v>1.4549928928918609E-2</v>
      </c>
      <c r="L154" s="31">
        <v>4.5722630629605751E-3</v>
      </c>
      <c r="M154" s="31">
        <v>9.4486587567893816E-3</v>
      </c>
      <c r="N154" s="31">
        <v>1.2956738881374525E-3</v>
      </c>
      <c r="O154" s="31">
        <v>2.4147814545602358E-3</v>
      </c>
      <c r="P154" s="31">
        <v>4.4089916349781301E-2</v>
      </c>
      <c r="Q154" s="31">
        <v>8.0527820857778931E-3</v>
      </c>
      <c r="R154" s="31">
        <v>3.060274950692661E-2</v>
      </c>
      <c r="S154" s="31">
        <v>1.0113031793132941E-2</v>
      </c>
      <c r="T154" s="31">
        <v>1.4514377835625264E-3</v>
      </c>
      <c r="U154" s="51">
        <v>1</v>
      </c>
      <c r="V154" s="31">
        <v>4.841619549567551E-2</v>
      </c>
      <c r="W154" s="31">
        <v>6.0895068059156473E-3</v>
      </c>
      <c r="X154" s="31">
        <v>2.6595712089576486E-2</v>
      </c>
      <c r="Y154" s="31">
        <v>1.0318943955677413E-2</v>
      </c>
      <c r="Z154" s="31">
        <v>6.7877668806606969E-3</v>
      </c>
      <c r="AA154" s="31">
        <v>2.023510766287509E-2</v>
      </c>
      <c r="AB154" s="31">
        <v>1.8984179657642389E-2</v>
      </c>
      <c r="AC154" s="31">
        <v>2.7553748174480117E-3</v>
      </c>
      <c r="AD154" s="31">
        <v>8.1338818304161535E-4</v>
      </c>
      <c r="AE154" s="31">
        <v>8.9475464112451252E-4</v>
      </c>
      <c r="AF154" s="31">
        <v>3.541394285818935E-2</v>
      </c>
      <c r="AG154" s="31">
        <v>8.4061400636778437E-3</v>
      </c>
      <c r="AH154" s="31">
        <v>2.3275190664591764E-3</v>
      </c>
      <c r="AI154" s="31">
        <v>1.6094849820441103E-4</v>
      </c>
      <c r="AJ154" s="31">
        <v>1.3043619780081618E-2</v>
      </c>
      <c r="AK154" s="31">
        <v>3.0674571206279343E-3</v>
      </c>
      <c r="AL154" s="31">
        <v>5.2958778100822835E-6</v>
      </c>
      <c r="AM154" s="31">
        <v>1.385985986680645E-2</v>
      </c>
      <c r="AN154" s="31">
        <v>3.9299643849814098E-3</v>
      </c>
      <c r="AO154" s="31">
        <v>6.2338169480413517E-3</v>
      </c>
      <c r="AP154" s="31">
        <v>7.1040246686231268E-2</v>
      </c>
      <c r="AQ154" s="31">
        <v>1.5423001163911024E-4</v>
      </c>
      <c r="AR154" s="31">
        <v>6.6652147697395699E-3</v>
      </c>
      <c r="AS154" s="31">
        <v>4.0077973759582268E-3</v>
      </c>
      <c r="AT154" s="31">
        <v>4.2821731428389637E-6</v>
      </c>
      <c r="AU154" s="31">
        <v>8.6874054773725621E-3</v>
      </c>
      <c r="AV154" s="31">
        <v>6.1308273733801863E-3</v>
      </c>
      <c r="AW154" s="31">
        <v>1.1557000711571763E-2</v>
      </c>
      <c r="AX154" s="31">
        <v>1.4028400727608939E-4</v>
      </c>
      <c r="AY154" s="31">
        <v>1.588227984072537E-3</v>
      </c>
      <c r="AZ154" s="31">
        <v>1.1119279118491172E-3</v>
      </c>
      <c r="BA154" s="31">
        <v>1.4769721978677463E-2</v>
      </c>
      <c r="BB154" s="31">
        <v>8.4590332798169503E-4</v>
      </c>
      <c r="BC154" s="31">
        <v>1.5852671148523522E-2</v>
      </c>
      <c r="BD154" s="31">
        <v>3.8522607111267127E-4</v>
      </c>
      <c r="BE154" s="31">
        <v>2.0510414760662159E-2</v>
      </c>
      <c r="BF154" s="31">
        <v>2.7453056466567191E-2</v>
      </c>
      <c r="BG154" s="31">
        <v>4.7923672566455734E-3</v>
      </c>
    </row>
    <row r="155" spans="2:59" ht="13.15" x14ac:dyDescent="0.4">
      <c r="B155" s="6" t="s">
        <v>21</v>
      </c>
      <c r="C155" s="31">
        <v>4.7994225890420419E-3</v>
      </c>
      <c r="D155" s="31">
        <v>5.1636952817362761E-3</v>
      </c>
      <c r="E155" s="31">
        <v>3.2213848065989121E-3</v>
      </c>
      <c r="F155" s="31">
        <v>5.4664157358848463E-2</v>
      </c>
      <c r="G155" s="31">
        <v>5.1863872301288845E-3</v>
      </c>
      <c r="H155" s="31">
        <v>2.9593696600347377E-3</v>
      </c>
      <c r="I155" s="31">
        <v>1.4689345780680831E-3</v>
      </c>
      <c r="J155" s="31">
        <v>7.7714459280193007E-2</v>
      </c>
      <c r="K155" s="31">
        <v>7.9451875506471287E-2</v>
      </c>
      <c r="L155" s="31">
        <v>6.6934954052779425E-2</v>
      </c>
      <c r="M155" s="31">
        <v>1.3646791934215531E-2</v>
      </c>
      <c r="N155" s="31">
        <v>3.0497231170897761E-2</v>
      </c>
      <c r="O155" s="31">
        <v>5.0412577179193049E-2</v>
      </c>
      <c r="P155" s="31">
        <v>7.1222198518899493E-2</v>
      </c>
      <c r="Q155" s="31">
        <v>5.4277130223752613E-2</v>
      </c>
      <c r="R155" s="31">
        <v>3.7264079965721481E-2</v>
      </c>
      <c r="S155" s="31">
        <v>6.4555180771187937E-2</v>
      </c>
      <c r="T155" s="31">
        <v>1.5684489125405453E-2</v>
      </c>
      <c r="U155" s="31">
        <v>4.841619549567551E-2</v>
      </c>
      <c r="V155" s="51">
        <v>1</v>
      </c>
      <c r="W155" s="31">
        <v>0.16237691673929064</v>
      </c>
      <c r="X155" s="31">
        <v>0.13030334533827262</v>
      </c>
      <c r="Y155" s="31">
        <v>4.1326691205105459E-2</v>
      </c>
      <c r="Z155" s="31">
        <v>6.7062359164923105E-2</v>
      </c>
      <c r="AA155" s="31">
        <v>2.564339010779167E-2</v>
      </c>
      <c r="AB155" s="31">
        <v>0.10711942225625794</v>
      </c>
      <c r="AC155" s="31">
        <v>6.0293416346012381E-2</v>
      </c>
      <c r="AD155" s="31">
        <v>6.4074812704411038E-2</v>
      </c>
      <c r="AE155" s="31">
        <v>5.37579186531673E-2</v>
      </c>
      <c r="AF155" s="31">
        <v>0.12949211196735649</v>
      </c>
      <c r="AG155" s="31">
        <v>8.5564697232082612E-3</v>
      </c>
      <c r="AH155" s="31">
        <v>1.0950642002506217E-2</v>
      </c>
      <c r="AI155" s="31">
        <v>8.9735164023178084E-3</v>
      </c>
      <c r="AJ155" s="31">
        <v>8.9308648358365009E-2</v>
      </c>
      <c r="AK155" s="31">
        <v>6.6760520533821116E-2</v>
      </c>
      <c r="AL155" s="31">
        <v>4.3770041176256547E-2</v>
      </c>
      <c r="AM155" s="31">
        <v>8.1092155528082049E-2</v>
      </c>
      <c r="AN155" s="31">
        <v>3.3242742944827396E-2</v>
      </c>
      <c r="AO155" s="31">
        <v>3.8728347271708811E-2</v>
      </c>
      <c r="AP155" s="31">
        <v>9.4497313712784817E-2</v>
      </c>
      <c r="AQ155" s="31">
        <v>1.1972919176926817E-2</v>
      </c>
      <c r="AR155" s="31">
        <v>1.4594620423287507E-2</v>
      </c>
      <c r="AS155" s="31">
        <v>1.6458469358622847E-2</v>
      </c>
      <c r="AT155" s="31">
        <v>4.082851579762279E-2</v>
      </c>
      <c r="AU155" s="31">
        <v>8.3589358522578442E-6</v>
      </c>
      <c r="AV155" s="31">
        <v>4.9782869528151009E-2</v>
      </c>
      <c r="AW155" s="31">
        <v>3.242609924656388E-2</v>
      </c>
      <c r="AX155" s="31">
        <v>2.120042435169155E-2</v>
      </c>
      <c r="AY155" s="31">
        <v>3.5939816633893416E-2</v>
      </c>
      <c r="AZ155" s="31">
        <v>2.4579658081466348E-2</v>
      </c>
      <c r="BA155" s="31">
        <v>7.4399619131609127E-2</v>
      </c>
      <c r="BB155" s="31">
        <v>2.2124024213486224E-2</v>
      </c>
      <c r="BC155" s="31">
        <v>1.0782941085573441E-2</v>
      </c>
      <c r="BD155" s="31">
        <v>8.8830158498538012E-3</v>
      </c>
      <c r="BE155" s="31">
        <v>9.3102849907996388E-2</v>
      </c>
      <c r="BF155" s="31">
        <v>0.27440131321347749</v>
      </c>
      <c r="BG155" s="31">
        <v>6.4259329618697764E-2</v>
      </c>
    </row>
    <row r="156" spans="2:59" ht="13.15" x14ac:dyDescent="0.4">
      <c r="B156" s="6" t="s">
        <v>22</v>
      </c>
      <c r="C156" s="31">
        <v>1.2524551347245446E-3</v>
      </c>
      <c r="D156" s="31">
        <v>6.4578684723860357E-4</v>
      </c>
      <c r="E156" s="31">
        <v>7.7479177384632007E-4</v>
      </c>
      <c r="F156" s="31">
        <v>2.6108480092868595E-2</v>
      </c>
      <c r="G156" s="31">
        <v>6.1490493131089775E-4</v>
      </c>
      <c r="H156" s="31">
        <v>3.5007152875930563E-3</v>
      </c>
      <c r="I156" s="31">
        <v>2.6166370901493144E-3</v>
      </c>
      <c r="J156" s="31">
        <v>0.13449787028787477</v>
      </c>
      <c r="K156" s="31">
        <v>0.15588185750176711</v>
      </c>
      <c r="L156" s="31">
        <v>8.036783089054686E-2</v>
      </c>
      <c r="M156" s="31">
        <v>4.3129544933750624E-2</v>
      </c>
      <c r="N156" s="31">
        <v>7.6198773606905162E-2</v>
      </c>
      <c r="O156" s="31">
        <v>0.10028796433908288</v>
      </c>
      <c r="P156" s="31">
        <v>9.5352925906738065E-2</v>
      </c>
      <c r="Q156" s="31">
        <v>0.13255286340143452</v>
      </c>
      <c r="R156" s="31">
        <v>6.5432745265257622E-2</v>
      </c>
      <c r="S156" s="31">
        <v>0.13665161878848953</v>
      </c>
      <c r="T156" s="31">
        <v>6.9665118734647979E-2</v>
      </c>
      <c r="U156" s="31">
        <v>6.0895068059156473E-3</v>
      </c>
      <c r="V156" s="31">
        <v>0.16237691673929064</v>
      </c>
      <c r="W156" s="51">
        <v>1</v>
      </c>
      <c r="X156" s="31">
        <v>5.9187793350073757E-2</v>
      </c>
      <c r="Y156" s="31">
        <v>0.12976349805159226</v>
      </c>
      <c r="Z156" s="31">
        <v>0.10191857917299686</v>
      </c>
      <c r="AA156" s="31">
        <v>0.17683950249793029</v>
      </c>
      <c r="AB156" s="31">
        <v>7.281044578867446E-2</v>
      </c>
      <c r="AC156" s="31">
        <v>6.3286728525547391E-3</v>
      </c>
      <c r="AD156" s="31">
        <v>1.3425589181158139E-2</v>
      </c>
      <c r="AE156" s="31">
        <v>6.1835360312032954E-2</v>
      </c>
      <c r="AF156" s="31">
        <v>0.13267755592244929</v>
      </c>
      <c r="AG156" s="31">
        <v>2.6092204135398707E-2</v>
      </c>
      <c r="AH156" s="31">
        <v>4.1338013908163163E-2</v>
      </c>
      <c r="AI156" s="31">
        <v>4.8869848725182394E-2</v>
      </c>
      <c r="AJ156" s="31">
        <v>5.2429562652974437E-2</v>
      </c>
      <c r="AK156" s="31">
        <v>5.8302756746391175E-2</v>
      </c>
      <c r="AL156" s="31">
        <v>0.12127168248241957</v>
      </c>
      <c r="AM156" s="31">
        <v>0.18801307359534006</v>
      </c>
      <c r="AN156" s="31">
        <v>8.0018002728608997E-2</v>
      </c>
      <c r="AO156" s="31">
        <v>1.4884743007618863E-2</v>
      </c>
      <c r="AP156" s="31">
        <v>8.0347696114100461E-2</v>
      </c>
      <c r="AQ156" s="31">
        <v>8.9142312333385015E-2</v>
      </c>
      <c r="AR156" s="31">
        <v>1.2815805495394791E-2</v>
      </c>
      <c r="AS156" s="31">
        <v>2.8115374649246322E-2</v>
      </c>
      <c r="AT156" s="31">
        <v>7.8914682631358077E-2</v>
      </c>
      <c r="AU156" s="31">
        <v>2.3024362371773517E-3</v>
      </c>
      <c r="AV156" s="31">
        <v>3.0700087071912369E-2</v>
      </c>
      <c r="AW156" s="31">
        <v>6.4531273269256506E-2</v>
      </c>
      <c r="AX156" s="31">
        <v>3.548759148542726E-2</v>
      </c>
      <c r="AY156" s="31">
        <v>1.4785888154805121E-2</v>
      </c>
      <c r="AZ156" s="31">
        <v>1.3310114144379583E-2</v>
      </c>
      <c r="BA156" s="31">
        <v>5.8883165096949422E-2</v>
      </c>
      <c r="BB156" s="31">
        <v>7.6574787887808927E-3</v>
      </c>
      <c r="BC156" s="31">
        <v>8.0699739470791194E-3</v>
      </c>
      <c r="BD156" s="31">
        <v>3.4241950721321684E-3</v>
      </c>
      <c r="BE156" s="31">
        <v>0.18873734047008001</v>
      </c>
      <c r="BF156" s="31">
        <v>0.35470772270211071</v>
      </c>
      <c r="BG156" s="31">
        <v>6.045690003621465E-2</v>
      </c>
    </row>
    <row r="157" spans="2:59" ht="13.15" x14ac:dyDescent="0.4">
      <c r="B157" s="6" t="s">
        <v>23</v>
      </c>
      <c r="C157" s="31">
        <v>3.8252416017830039E-4</v>
      </c>
      <c r="D157" s="31">
        <v>4.8579514366494568E-4</v>
      </c>
      <c r="E157" s="31">
        <v>4.8789703029534087E-3</v>
      </c>
      <c r="F157" s="31">
        <v>4.7968908437671855E-2</v>
      </c>
      <c r="G157" s="31">
        <v>9.6137328745417555E-4</v>
      </c>
      <c r="H157" s="31">
        <v>5.6618598359479654E-3</v>
      </c>
      <c r="I157" s="31">
        <v>1.1107759956398159E-3</v>
      </c>
      <c r="J157" s="31">
        <v>2.7020177574716558E-2</v>
      </c>
      <c r="K157" s="31">
        <v>1.590289748696606E-2</v>
      </c>
      <c r="L157" s="31">
        <v>2.2423237930811371E-2</v>
      </c>
      <c r="M157" s="31">
        <v>1.9467822465237074E-2</v>
      </c>
      <c r="N157" s="31">
        <v>6.994074200338327E-3</v>
      </c>
      <c r="O157" s="31">
        <v>1.0185275784622314E-2</v>
      </c>
      <c r="P157" s="31">
        <v>2.8922361431605263E-2</v>
      </c>
      <c r="Q157" s="31">
        <v>3.0426939566985525E-2</v>
      </c>
      <c r="R157" s="31">
        <v>3.1230095181800668E-2</v>
      </c>
      <c r="S157" s="31">
        <v>4.3323077320511924E-2</v>
      </c>
      <c r="T157" s="31">
        <v>2.2415466047457356E-2</v>
      </c>
      <c r="U157" s="31">
        <v>2.6595712089576486E-2</v>
      </c>
      <c r="V157" s="31">
        <v>0.13030334533827262</v>
      </c>
      <c r="W157" s="31">
        <v>5.9187793350073757E-2</v>
      </c>
      <c r="X157" s="51">
        <v>1</v>
      </c>
      <c r="Y157" s="31">
        <v>1.5390186374501902E-2</v>
      </c>
      <c r="Z157" s="31">
        <v>1.9533735119392642E-2</v>
      </c>
      <c r="AA157" s="31">
        <v>2.2187851035128367E-2</v>
      </c>
      <c r="AB157" s="31">
        <v>1.602669129012194E-2</v>
      </c>
      <c r="AC157" s="31">
        <v>2.6613928919235544E-2</v>
      </c>
      <c r="AD157" s="31">
        <v>2.2555663825962972E-2</v>
      </c>
      <c r="AE157" s="31">
        <v>3.3261997147146914E-2</v>
      </c>
      <c r="AF157" s="31">
        <v>4.8831923576458901E-2</v>
      </c>
      <c r="AG157" s="31">
        <v>1.1064551599444212E-2</v>
      </c>
      <c r="AH157" s="31">
        <v>5.6722930839871219E-2</v>
      </c>
      <c r="AI157" s="31">
        <v>2.0156221340689126E-5</v>
      </c>
      <c r="AJ157" s="31">
        <v>5.4552648967472257E-2</v>
      </c>
      <c r="AK157" s="31">
        <v>5.5339316301999793E-2</v>
      </c>
      <c r="AL157" s="31">
        <v>9.0780209012533367E-3</v>
      </c>
      <c r="AM157" s="31">
        <v>4.8906465842103314E-2</v>
      </c>
      <c r="AN157" s="31">
        <v>3.6468005933903936E-3</v>
      </c>
      <c r="AO157" s="31">
        <v>5.4461635721067027E-3</v>
      </c>
      <c r="AP157" s="31">
        <v>2.2371270361822598E-2</v>
      </c>
      <c r="AQ157" s="31">
        <v>1.2431660101612696E-2</v>
      </c>
      <c r="AR157" s="31">
        <v>9.6887577288136684E-3</v>
      </c>
      <c r="AS157" s="31">
        <v>2.5642124347530583E-2</v>
      </c>
      <c r="AT157" s="31">
        <v>1.4939875483474508E-3</v>
      </c>
      <c r="AU157" s="31">
        <v>8.446364507644355E-3</v>
      </c>
      <c r="AV157" s="31">
        <v>2.2653530894172245E-2</v>
      </c>
      <c r="AW157" s="31">
        <v>4.9963164833917795E-3</v>
      </c>
      <c r="AX157" s="31">
        <v>1.3233246688582462E-3</v>
      </c>
      <c r="AY157" s="31">
        <v>1.059938712322079E-2</v>
      </c>
      <c r="AZ157" s="31">
        <v>2.041678261209017E-3</v>
      </c>
      <c r="BA157" s="31">
        <v>1.5950511993823819E-2</v>
      </c>
      <c r="BB157" s="31">
        <v>3.8661706891318046E-4</v>
      </c>
      <c r="BC157" s="31">
        <v>1.836805978052916E-4</v>
      </c>
      <c r="BD157" s="31">
        <v>6.9998817279470966E-4</v>
      </c>
      <c r="BE157" s="31">
        <v>4.5521596031450479E-2</v>
      </c>
      <c r="BF157" s="31">
        <v>0.15202633820022327</v>
      </c>
      <c r="BG157" s="31">
        <v>6.5132844520234727E-3</v>
      </c>
    </row>
    <row r="158" spans="2:59" ht="13.15" x14ac:dyDescent="0.4">
      <c r="B158" s="6" t="s">
        <v>24</v>
      </c>
      <c r="C158" s="31">
        <v>4.4643802257605695E-3</v>
      </c>
      <c r="D158" s="31">
        <v>1.9192493066954269E-3</v>
      </c>
      <c r="E158" s="31">
        <v>8.866218277146308E-3</v>
      </c>
      <c r="F158" s="31">
        <v>1.430743417742603E-2</v>
      </c>
      <c r="G158" s="31">
        <v>3.0746585179440133E-4</v>
      </c>
      <c r="H158" s="31">
        <v>6.0105162967500302E-4</v>
      </c>
      <c r="I158" s="31">
        <v>1.2384932351826063E-2</v>
      </c>
      <c r="J158" s="31">
        <v>0.12702893752849478</v>
      </c>
      <c r="K158" s="31">
        <v>8.483157555005448E-2</v>
      </c>
      <c r="L158" s="31">
        <v>4.471758126831947E-2</v>
      </c>
      <c r="M158" s="31">
        <v>5.2022103657191857E-2</v>
      </c>
      <c r="N158" s="31">
        <v>4.265180954392081E-2</v>
      </c>
      <c r="O158" s="31">
        <v>6.9504875170394123E-2</v>
      </c>
      <c r="P158" s="31">
        <v>5.960909044472134E-2</v>
      </c>
      <c r="Q158" s="31">
        <v>4.4615646534522192E-2</v>
      </c>
      <c r="R158" s="31">
        <v>2.7221353903850665E-2</v>
      </c>
      <c r="S158" s="31">
        <v>8.5713982228222546E-2</v>
      </c>
      <c r="T158" s="31">
        <v>3.2601324934047438E-2</v>
      </c>
      <c r="U158" s="31">
        <v>1.0318943955677413E-2</v>
      </c>
      <c r="V158" s="31">
        <v>4.1326691205105459E-2</v>
      </c>
      <c r="W158" s="31">
        <v>0.12976349805159226</v>
      </c>
      <c r="X158" s="31">
        <v>1.5390186374501902E-2</v>
      </c>
      <c r="Y158" s="51">
        <v>1</v>
      </c>
      <c r="Z158" s="31">
        <v>0.35991609657861817</v>
      </c>
      <c r="AA158" s="31">
        <v>0.19002403466507112</v>
      </c>
      <c r="AB158" s="31">
        <v>5.5528298793057235E-2</v>
      </c>
      <c r="AC158" s="31">
        <v>8.0701952335123742E-4</v>
      </c>
      <c r="AD158" s="31">
        <v>2.8923430570509043E-3</v>
      </c>
      <c r="AE158" s="31">
        <v>2.6996198715191596E-2</v>
      </c>
      <c r="AF158" s="31">
        <v>7.1695673476014535E-2</v>
      </c>
      <c r="AG158" s="31">
        <v>1.6369209285706617E-2</v>
      </c>
      <c r="AH158" s="31">
        <v>2.0503859076134071E-2</v>
      </c>
      <c r="AI158" s="31">
        <v>7.7254792978658615E-2</v>
      </c>
      <c r="AJ158" s="31">
        <v>4.1114889802249102E-2</v>
      </c>
      <c r="AK158" s="31">
        <v>3.8078128417524323E-2</v>
      </c>
      <c r="AL158" s="31">
        <v>3.8069868601914303E-2</v>
      </c>
      <c r="AM158" s="31">
        <v>5.578336770567071E-2</v>
      </c>
      <c r="AN158" s="31">
        <v>9.0183912994758267E-2</v>
      </c>
      <c r="AO158" s="31">
        <v>6.9407340018610925E-3</v>
      </c>
      <c r="AP158" s="31">
        <v>2.9342497388630956E-2</v>
      </c>
      <c r="AQ158" s="31">
        <v>0.10501676405157494</v>
      </c>
      <c r="AR158" s="31">
        <v>1.1819498218262016E-2</v>
      </c>
      <c r="AS158" s="31">
        <v>9.558294945309926E-3</v>
      </c>
      <c r="AT158" s="31">
        <v>2.3980670554824557E-2</v>
      </c>
      <c r="AU158" s="31">
        <v>2.4699888578116679E-2</v>
      </c>
      <c r="AV158" s="31">
        <v>3.2399782721950772E-2</v>
      </c>
      <c r="AW158" s="31">
        <v>9.4120210450150302E-2</v>
      </c>
      <c r="AX158" s="31">
        <v>7.8781104041612537E-2</v>
      </c>
      <c r="AY158" s="31">
        <v>6.8289955944473443E-2</v>
      </c>
      <c r="AZ158" s="31">
        <v>7.6849382889873571E-2</v>
      </c>
      <c r="BA158" s="31">
        <v>6.0490321417542528E-2</v>
      </c>
      <c r="BB158" s="31">
        <v>5.5953347807584687E-2</v>
      </c>
      <c r="BC158" s="31">
        <v>3.960588898471025E-2</v>
      </c>
      <c r="BD158" s="31">
        <v>1.2963695319001501E-2</v>
      </c>
      <c r="BE158" s="31">
        <v>0.10796676128422115</v>
      </c>
      <c r="BF158" s="31">
        <v>0.25728599389476176</v>
      </c>
      <c r="BG158" s="31">
        <v>0.12750908118426066</v>
      </c>
    </row>
    <row r="159" spans="2:59" ht="13.15" x14ac:dyDescent="0.4">
      <c r="B159" s="6" t="s">
        <v>25</v>
      </c>
      <c r="C159" s="31">
        <v>1.7691773861013812E-6</v>
      </c>
      <c r="D159" s="31">
        <v>6.2671608217365439E-5</v>
      </c>
      <c r="E159" s="31">
        <v>2.8860615311469308E-4</v>
      </c>
      <c r="F159" s="31">
        <v>2.5479036902149466E-2</v>
      </c>
      <c r="G159" s="31">
        <v>2.0701744031387508E-3</v>
      </c>
      <c r="H159" s="31">
        <v>1.9754271571037656E-4</v>
      </c>
      <c r="I159" s="31">
        <v>1.4409170789733008E-4</v>
      </c>
      <c r="J159" s="31">
        <v>9.8384305474508951E-2</v>
      </c>
      <c r="K159" s="31">
        <v>5.7526539791619459E-2</v>
      </c>
      <c r="L159" s="31">
        <v>1.9497219180706692E-2</v>
      </c>
      <c r="M159" s="31">
        <v>2.5201963848481779E-2</v>
      </c>
      <c r="N159" s="31">
        <v>1.4030858220438196E-2</v>
      </c>
      <c r="O159" s="31">
        <v>3.9777081758319406E-2</v>
      </c>
      <c r="P159" s="31">
        <v>4.10383321625062E-2</v>
      </c>
      <c r="Q159" s="31">
        <v>3.374072269543843E-2</v>
      </c>
      <c r="R159" s="31">
        <v>2.6080807029451331E-2</v>
      </c>
      <c r="S159" s="31">
        <v>6.1529696041405527E-2</v>
      </c>
      <c r="T159" s="31">
        <v>1.1041427554539525E-2</v>
      </c>
      <c r="U159" s="31">
        <v>6.7877668806606969E-3</v>
      </c>
      <c r="V159" s="31">
        <v>6.7062359164923105E-2</v>
      </c>
      <c r="W159" s="31">
        <v>0.10191857917299686</v>
      </c>
      <c r="X159" s="31">
        <v>1.9533735119392642E-2</v>
      </c>
      <c r="Y159" s="31">
        <v>0.35991609657861817</v>
      </c>
      <c r="Z159" s="51">
        <v>1</v>
      </c>
      <c r="AA159" s="31">
        <v>0.16633099266507279</v>
      </c>
      <c r="AB159" s="31">
        <v>6.0595582487333502E-2</v>
      </c>
      <c r="AC159" s="31">
        <v>7.9738453411087699E-3</v>
      </c>
      <c r="AD159" s="31">
        <v>3.6952702068469632E-3</v>
      </c>
      <c r="AE159" s="31">
        <v>4.1670658723176927E-2</v>
      </c>
      <c r="AF159" s="31">
        <v>5.3187204322929706E-2</v>
      </c>
      <c r="AG159" s="31">
        <v>3.3968013960436139E-2</v>
      </c>
      <c r="AH159" s="31">
        <v>3.1380370965759276E-2</v>
      </c>
      <c r="AI159" s="31">
        <v>6.986772422621465E-2</v>
      </c>
      <c r="AJ159" s="31">
        <v>2.6739031586391439E-2</v>
      </c>
      <c r="AK159" s="31">
        <v>1.4994032482223085E-2</v>
      </c>
      <c r="AL159" s="31">
        <v>7.3513021487755043E-2</v>
      </c>
      <c r="AM159" s="31">
        <v>0.10990146189818126</v>
      </c>
      <c r="AN159" s="31">
        <v>4.7015233878694898E-2</v>
      </c>
      <c r="AO159" s="31">
        <v>1.7185460214770847E-2</v>
      </c>
      <c r="AP159" s="31">
        <v>2.0358900239958608E-2</v>
      </c>
      <c r="AQ159" s="31">
        <v>3.1865394124798649E-2</v>
      </c>
      <c r="AR159" s="31">
        <v>7.0861290386139376E-3</v>
      </c>
      <c r="AS159" s="31">
        <v>1.5713137747537232E-2</v>
      </c>
      <c r="AT159" s="31">
        <v>7.2908832118769959E-2</v>
      </c>
      <c r="AU159" s="31">
        <v>4.7991469783571106E-2</v>
      </c>
      <c r="AV159" s="31">
        <v>2.5921210207429365E-2</v>
      </c>
      <c r="AW159" s="31">
        <v>0.10191779462016028</v>
      </c>
      <c r="AX159" s="31">
        <v>7.658826871268061E-2</v>
      </c>
      <c r="AY159" s="31">
        <v>9.8316026118031419E-2</v>
      </c>
      <c r="AZ159" s="31">
        <v>5.5322131552641797E-2</v>
      </c>
      <c r="BA159" s="31">
        <v>7.8397195190620064E-2</v>
      </c>
      <c r="BB159" s="31">
        <v>4.1046885000514816E-2</v>
      </c>
      <c r="BC159" s="31">
        <v>2.9975180002777112E-2</v>
      </c>
      <c r="BD159" s="31">
        <v>5.7144089749980751E-3</v>
      </c>
      <c r="BE159" s="31">
        <v>6.381526347319158E-2</v>
      </c>
      <c r="BF159" s="31">
        <v>0.26405375959447119</v>
      </c>
      <c r="BG159" s="31">
        <v>0.14339539531376194</v>
      </c>
    </row>
    <row r="160" spans="2:59" ht="13.15" x14ac:dyDescent="0.4">
      <c r="B160" s="6" t="s">
        <v>26</v>
      </c>
      <c r="C160" s="31">
        <v>6.0961785047454814E-3</v>
      </c>
      <c r="D160" s="31">
        <v>5.7643145085316946E-3</v>
      </c>
      <c r="E160" s="31">
        <v>6.850124459724616E-3</v>
      </c>
      <c r="F160" s="31">
        <v>1.0220642093539843E-2</v>
      </c>
      <c r="G160" s="31">
        <v>4.8213269456429121E-6</v>
      </c>
      <c r="H160" s="31">
        <v>1.329674590312575E-3</v>
      </c>
      <c r="I160" s="31">
        <v>2.1553758600560243E-2</v>
      </c>
      <c r="J160" s="31">
        <v>8.6989574166343619E-2</v>
      </c>
      <c r="K160" s="31">
        <v>0.11506109377655394</v>
      </c>
      <c r="L160" s="31">
        <v>9.6333796653062714E-2</v>
      </c>
      <c r="M160" s="31">
        <v>0.13423284777137937</v>
      </c>
      <c r="N160" s="31">
        <v>4.9937614417733339E-2</v>
      </c>
      <c r="O160" s="31">
        <v>5.9065657273696219E-2</v>
      </c>
      <c r="P160" s="31">
        <v>9.5850620505902623E-2</v>
      </c>
      <c r="Q160" s="31">
        <v>0.13036280424249111</v>
      </c>
      <c r="R160" s="31">
        <v>7.5291524420305941E-2</v>
      </c>
      <c r="S160" s="31">
        <v>0.11086196684719947</v>
      </c>
      <c r="T160" s="31">
        <v>4.2015843534930625E-2</v>
      </c>
      <c r="U160" s="31">
        <v>2.023510766287509E-2</v>
      </c>
      <c r="V160" s="31">
        <v>2.564339010779167E-2</v>
      </c>
      <c r="W160" s="31">
        <v>0.17683950249793029</v>
      </c>
      <c r="X160" s="31">
        <v>2.2187851035128367E-2</v>
      </c>
      <c r="Y160" s="31">
        <v>0.19002403466507112</v>
      </c>
      <c r="Z160" s="31">
        <v>0.16633099266507279</v>
      </c>
      <c r="AA160" s="51">
        <v>1</v>
      </c>
      <c r="AB160" s="31">
        <v>5.1631521599452654E-2</v>
      </c>
      <c r="AC160" s="31">
        <v>6.5398649248948398E-3</v>
      </c>
      <c r="AD160" s="31">
        <v>7.5166045407870966E-4</v>
      </c>
      <c r="AE160" s="31">
        <v>2.965949410265217E-2</v>
      </c>
      <c r="AF160" s="31">
        <v>8.4786576917001463E-2</v>
      </c>
      <c r="AG160" s="31">
        <v>3.6129469509676861E-2</v>
      </c>
      <c r="AH160" s="31">
        <v>4.3300426780530775E-2</v>
      </c>
      <c r="AI160" s="31">
        <v>6.4256145974761911E-2</v>
      </c>
      <c r="AJ160" s="31">
        <v>1.597305086375124E-2</v>
      </c>
      <c r="AK160" s="31">
        <v>9.2887883815806815E-2</v>
      </c>
      <c r="AL160" s="31">
        <v>9.5005741468838667E-2</v>
      </c>
      <c r="AM160" s="31">
        <v>0.13434295596322887</v>
      </c>
      <c r="AN160" s="31">
        <v>8.2796641078263816E-2</v>
      </c>
      <c r="AO160" s="31">
        <v>4.9110703812808576E-3</v>
      </c>
      <c r="AP160" s="31">
        <v>2.3858540050144639E-2</v>
      </c>
      <c r="AQ160" s="31">
        <v>8.9093874642687851E-2</v>
      </c>
      <c r="AR160" s="31">
        <v>1.8141469401009105E-2</v>
      </c>
      <c r="AS160" s="31">
        <v>6.5979538783420874E-2</v>
      </c>
      <c r="AT160" s="31">
        <v>2.520308273325178E-2</v>
      </c>
      <c r="AU160" s="31">
        <v>4.9413346194571097E-4</v>
      </c>
      <c r="AV160" s="31">
        <v>2.0999801411781594E-3</v>
      </c>
      <c r="AW160" s="31">
        <v>4.698424343661653E-2</v>
      </c>
      <c r="AX160" s="31">
        <v>4.0050113009819768E-2</v>
      </c>
      <c r="AY160" s="31">
        <v>2.9354172515667465E-2</v>
      </c>
      <c r="AZ160" s="31">
        <v>2.2982411135591029E-2</v>
      </c>
      <c r="BA160" s="31">
        <v>3.3373880565401817E-2</v>
      </c>
      <c r="BB160" s="31">
        <v>5.5507175857612721E-3</v>
      </c>
      <c r="BC160" s="31">
        <v>2.4096490939187861E-2</v>
      </c>
      <c r="BD160" s="31">
        <v>2.1114363877026733E-2</v>
      </c>
      <c r="BE160" s="31">
        <v>0.18090154125353475</v>
      </c>
      <c r="BF160" s="31">
        <v>0.29587717650689982</v>
      </c>
      <c r="BG160" s="31">
        <v>4.5685801703660427E-2</v>
      </c>
    </row>
    <row r="161" spans="2:59" ht="13.15" x14ac:dyDescent="0.4">
      <c r="B161" s="6" t="s">
        <v>27</v>
      </c>
      <c r="C161" s="31">
        <v>4.3555099117898698E-2</v>
      </c>
      <c r="D161" s="31">
        <v>3.5414305269040353E-2</v>
      </c>
      <c r="E161" s="31">
        <v>3.8290202512085347E-3</v>
      </c>
      <c r="F161" s="31">
        <v>2.8310738139894036E-2</v>
      </c>
      <c r="G161" s="31">
        <v>1.44257209899246E-2</v>
      </c>
      <c r="H161" s="31">
        <v>4.0449686049073849E-3</v>
      </c>
      <c r="I161" s="31">
        <v>2.087815693528761E-2</v>
      </c>
      <c r="J161" s="31">
        <v>2.9826112533799361E-2</v>
      </c>
      <c r="K161" s="31">
        <v>4.3958199318942612E-2</v>
      </c>
      <c r="L161" s="31">
        <v>3.9428098823334111E-2</v>
      </c>
      <c r="M161" s="31">
        <v>6.6548334389343516E-2</v>
      </c>
      <c r="N161" s="31">
        <v>5.1155516198516771E-2</v>
      </c>
      <c r="O161" s="31">
        <v>3.6721002587567025E-2</v>
      </c>
      <c r="P161" s="31">
        <v>7.5539357916540095E-2</v>
      </c>
      <c r="Q161" s="31">
        <v>5.6765675357153732E-2</v>
      </c>
      <c r="R161" s="31">
        <v>6.3570988573600481E-2</v>
      </c>
      <c r="S161" s="31">
        <v>6.5276509825989204E-2</v>
      </c>
      <c r="T161" s="31">
        <v>1.8761462379528207E-2</v>
      </c>
      <c r="U161" s="31">
        <v>1.8984179657642389E-2</v>
      </c>
      <c r="V161" s="31">
        <v>0.10711942225625794</v>
      </c>
      <c r="W161" s="31">
        <v>7.281044578867446E-2</v>
      </c>
      <c r="X161" s="31">
        <v>1.602669129012194E-2</v>
      </c>
      <c r="Y161" s="31">
        <v>5.5528298793057235E-2</v>
      </c>
      <c r="Z161" s="31">
        <v>6.0595582487333502E-2</v>
      </c>
      <c r="AA161" s="31">
        <v>5.1631521599452654E-2</v>
      </c>
      <c r="AB161" s="51">
        <v>1</v>
      </c>
      <c r="AC161" s="31">
        <v>5.2479801054704671E-2</v>
      </c>
      <c r="AD161" s="31">
        <v>1.0581909405612339E-2</v>
      </c>
      <c r="AE161" s="31">
        <v>4.4703892195034518E-2</v>
      </c>
      <c r="AF161" s="31">
        <v>0.11949718380373925</v>
      </c>
      <c r="AG161" s="31">
        <v>1.5737237400254594E-2</v>
      </c>
      <c r="AH161" s="31">
        <v>0.11082394117744604</v>
      </c>
      <c r="AI161" s="31">
        <v>4.7442825388328454E-2</v>
      </c>
      <c r="AJ161" s="31">
        <v>4.0904435463122328E-2</v>
      </c>
      <c r="AK161" s="31">
        <v>8.1035954711298958E-2</v>
      </c>
      <c r="AL161" s="31">
        <v>8.0103589142936943E-2</v>
      </c>
      <c r="AM161" s="31">
        <v>6.3123042275009159E-2</v>
      </c>
      <c r="AN161" s="31">
        <v>4.2847189144184485E-2</v>
      </c>
      <c r="AO161" s="31">
        <v>3.3346221401861213E-2</v>
      </c>
      <c r="AP161" s="31">
        <v>0.11213941438974512</v>
      </c>
      <c r="AQ161" s="31">
        <v>3.7568427774592739E-2</v>
      </c>
      <c r="AR161" s="31">
        <v>6.1731071760809615E-2</v>
      </c>
      <c r="AS161" s="31">
        <v>1.3761051728805871E-2</v>
      </c>
      <c r="AT161" s="31">
        <v>9.1825954302204998E-3</v>
      </c>
      <c r="AU161" s="31">
        <v>5.6364992054287744E-3</v>
      </c>
      <c r="AV161" s="31">
        <v>4.4703614391847779E-2</v>
      </c>
      <c r="AW161" s="31">
        <v>6.5457712959216416E-2</v>
      </c>
      <c r="AX161" s="31">
        <v>3.4916592478129491E-2</v>
      </c>
      <c r="AY161" s="31">
        <v>3.0498910911137933E-2</v>
      </c>
      <c r="AZ161" s="31">
        <v>3.9240673054752123E-2</v>
      </c>
      <c r="BA161" s="31">
        <v>8.6369104935745608E-2</v>
      </c>
      <c r="BB161" s="31">
        <v>4.2170248586342718E-2</v>
      </c>
      <c r="BC161" s="31">
        <v>4.3730908858947273E-2</v>
      </c>
      <c r="BD161" s="31">
        <v>2.2988348249603438E-5</v>
      </c>
      <c r="BE161" s="31">
        <v>0.1042715746408949</v>
      </c>
      <c r="BF161" s="31">
        <v>0.3075389713352743</v>
      </c>
      <c r="BG161" s="31">
        <v>8.6757122438059137E-2</v>
      </c>
    </row>
    <row r="162" spans="2:59" ht="13.15" x14ac:dyDescent="0.4">
      <c r="B162" s="6" t="s">
        <v>28</v>
      </c>
      <c r="C162" s="31">
        <v>1.8559136096971507E-3</v>
      </c>
      <c r="D162" s="31">
        <v>2.8831357131026449E-3</v>
      </c>
      <c r="E162" s="31">
        <v>1.2425677913226491E-2</v>
      </c>
      <c r="F162" s="31">
        <v>9.6796740079197578E-3</v>
      </c>
      <c r="G162" s="31">
        <v>7.9914647739501231E-5</v>
      </c>
      <c r="H162" s="31">
        <v>2.5221544630471733E-4</v>
      </c>
      <c r="I162" s="31">
        <v>5.9598618195139171E-3</v>
      </c>
      <c r="J162" s="31">
        <v>4.8015179864725043E-3</v>
      </c>
      <c r="K162" s="31">
        <v>1.8566664798083E-3</v>
      </c>
      <c r="L162" s="31">
        <v>5.2418386734751892E-3</v>
      </c>
      <c r="M162" s="31">
        <v>5.2011440524424143E-5</v>
      </c>
      <c r="N162" s="31">
        <v>8.8595783332935275E-5</v>
      </c>
      <c r="O162" s="31">
        <v>1.208165906546981E-2</v>
      </c>
      <c r="P162" s="31">
        <v>4.9038313990765617E-3</v>
      </c>
      <c r="Q162" s="31">
        <v>1.1227905112693381E-3</v>
      </c>
      <c r="R162" s="31">
        <v>9.3178155325665448E-3</v>
      </c>
      <c r="S162" s="31">
        <v>2.0224068167611128E-2</v>
      </c>
      <c r="T162" s="31">
        <v>1.5246210332918253E-3</v>
      </c>
      <c r="U162" s="31">
        <v>2.7553748174480117E-3</v>
      </c>
      <c r="V162" s="31">
        <v>6.0293416346012381E-2</v>
      </c>
      <c r="W162" s="31">
        <v>6.3286728525547391E-3</v>
      </c>
      <c r="X162" s="31">
        <v>2.6613928919235544E-2</v>
      </c>
      <c r="Y162" s="31">
        <v>8.0701952335123742E-4</v>
      </c>
      <c r="Z162" s="31">
        <v>7.9738453411087699E-3</v>
      </c>
      <c r="AA162" s="31">
        <v>6.5398649248948398E-3</v>
      </c>
      <c r="AB162" s="31">
        <v>5.2479801054704671E-2</v>
      </c>
      <c r="AC162" s="51">
        <v>1</v>
      </c>
      <c r="AD162" s="31">
        <v>0.14269244013408541</v>
      </c>
      <c r="AE162" s="31">
        <v>1.3684396319677038E-2</v>
      </c>
      <c r="AF162" s="31">
        <v>3.1708420879396418E-2</v>
      </c>
      <c r="AG162" s="31">
        <v>6.2041589938556757E-6</v>
      </c>
      <c r="AH162" s="31">
        <v>8.0300454262631094E-3</v>
      </c>
      <c r="AI162" s="31">
        <v>5.7919657452869147E-4</v>
      </c>
      <c r="AJ162" s="31">
        <v>6.8938900360567389E-3</v>
      </c>
      <c r="AK162" s="31">
        <v>3.091748668073923E-2</v>
      </c>
      <c r="AL162" s="31">
        <v>1.5596196201452639E-2</v>
      </c>
      <c r="AM162" s="31">
        <v>3.0090835048662046E-2</v>
      </c>
      <c r="AN162" s="31">
        <v>1.3269488601573768E-4</v>
      </c>
      <c r="AO162" s="31">
        <v>8.1868544597583914E-3</v>
      </c>
      <c r="AP162" s="31">
        <v>4.0337479127107246E-3</v>
      </c>
      <c r="AQ162" s="31">
        <v>1.6890334084525961E-3</v>
      </c>
      <c r="AR162" s="31">
        <v>2.193150654365968E-2</v>
      </c>
      <c r="AS162" s="31">
        <v>1.3940993284024328E-3</v>
      </c>
      <c r="AT162" s="31">
        <v>3.1205686640543788E-2</v>
      </c>
      <c r="AU162" s="31">
        <v>1.6047201752265722E-3</v>
      </c>
      <c r="AV162" s="31">
        <v>1.0810894221010749E-2</v>
      </c>
      <c r="AW162" s="31">
        <v>4.1109420744386135E-3</v>
      </c>
      <c r="AX162" s="31">
        <v>7.3949397428036654E-5</v>
      </c>
      <c r="AY162" s="31">
        <v>1.8105702747534295E-3</v>
      </c>
      <c r="AZ162" s="31">
        <v>3.1441465979535685E-5</v>
      </c>
      <c r="BA162" s="31">
        <v>9.1799335371870773E-3</v>
      </c>
      <c r="BB162" s="31">
        <v>1.4522525587834211E-5</v>
      </c>
      <c r="BC162" s="31">
        <v>1.2932422340802656E-3</v>
      </c>
      <c r="BD162" s="31">
        <v>1.7019643657424856E-3</v>
      </c>
      <c r="BE162" s="31">
        <v>8.3525881344635039E-3</v>
      </c>
      <c r="BF162" s="31">
        <v>8.6307999285942266E-2</v>
      </c>
      <c r="BG162" s="31">
        <v>6.446209182199264E-3</v>
      </c>
    </row>
    <row r="163" spans="2:59" ht="13.15" x14ac:dyDescent="0.4">
      <c r="B163" s="6" t="s">
        <v>29</v>
      </c>
      <c r="C163" s="31">
        <v>3.4064107085907437E-3</v>
      </c>
      <c r="D163" s="31">
        <v>7.670012460058561E-3</v>
      </c>
      <c r="E163" s="31">
        <v>1.4295153714701013E-3</v>
      </c>
      <c r="F163" s="31">
        <v>4.2204589840807709E-2</v>
      </c>
      <c r="G163" s="31">
        <v>2.7987289670713179E-3</v>
      </c>
      <c r="H163" s="31">
        <v>8.8192900020057539E-4</v>
      </c>
      <c r="I163" s="31">
        <v>2.9168708619569279E-3</v>
      </c>
      <c r="J163" s="31">
        <v>1.794070675694772E-2</v>
      </c>
      <c r="K163" s="31">
        <v>1.7625174745253783E-2</v>
      </c>
      <c r="L163" s="31">
        <v>1.5248307097156919E-2</v>
      </c>
      <c r="M163" s="31">
        <v>2.8369954530347865E-3</v>
      </c>
      <c r="N163" s="31">
        <v>7.727040872405843E-3</v>
      </c>
      <c r="O163" s="31">
        <v>2.4628223790167447E-2</v>
      </c>
      <c r="P163" s="31">
        <v>2.8339883501775883E-3</v>
      </c>
      <c r="Q163" s="31">
        <v>6.7534698224070685E-3</v>
      </c>
      <c r="R163" s="31">
        <v>1.3062133515572226E-2</v>
      </c>
      <c r="S163" s="31">
        <v>1.8648105119336705E-2</v>
      </c>
      <c r="T163" s="31">
        <v>8.1551165611921939E-3</v>
      </c>
      <c r="U163" s="31">
        <v>8.1338818304161535E-4</v>
      </c>
      <c r="V163" s="31">
        <v>6.4074812704411038E-2</v>
      </c>
      <c r="W163" s="31">
        <v>1.3425589181158139E-2</v>
      </c>
      <c r="X163" s="31">
        <v>2.2555663825962972E-2</v>
      </c>
      <c r="Y163" s="31">
        <v>2.8923430570509043E-3</v>
      </c>
      <c r="Z163" s="31">
        <v>3.6952702068469632E-3</v>
      </c>
      <c r="AA163" s="31">
        <v>7.5166045407870966E-4</v>
      </c>
      <c r="AB163" s="31">
        <v>1.0581909405612339E-2</v>
      </c>
      <c r="AC163" s="31">
        <v>0.14269244013408541</v>
      </c>
      <c r="AD163" s="51">
        <v>1</v>
      </c>
      <c r="AE163" s="31">
        <v>8.7996687789764369E-2</v>
      </c>
      <c r="AF163" s="31">
        <v>3.0160630261843301E-2</v>
      </c>
      <c r="AG163" s="31">
        <v>1.8720444249281339E-3</v>
      </c>
      <c r="AH163" s="31">
        <v>1.4569850544403861E-2</v>
      </c>
      <c r="AI163" s="31">
        <v>7.2623148477452279E-3</v>
      </c>
      <c r="AJ163" s="31">
        <v>2.8253915669865275E-2</v>
      </c>
      <c r="AK163" s="31">
        <v>8.5893566662618246E-3</v>
      </c>
      <c r="AL163" s="31">
        <v>2.8317924693358421E-2</v>
      </c>
      <c r="AM163" s="31">
        <v>4.1917362816048694E-2</v>
      </c>
      <c r="AN163" s="31">
        <v>1.8353367195496464E-4</v>
      </c>
      <c r="AO163" s="31">
        <v>6.3582640431001699E-3</v>
      </c>
      <c r="AP163" s="31">
        <v>1.2803417048457433E-2</v>
      </c>
      <c r="AQ163" s="31">
        <v>7.0976776908984497E-3</v>
      </c>
      <c r="AR163" s="31">
        <v>1.3152297701756487E-2</v>
      </c>
      <c r="AS163" s="31">
        <v>1.4054395956953214E-2</v>
      </c>
      <c r="AT163" s="31">
        <v>4.191269713424195E-2</v>
      </c>
      <c r="AU163" s="31">
        <v>3.0630786148723578E-3</v>
      </c>
      <c r="AV163" s="31">
        <v>2.6024109205028838E-2</v>
      </c>
      <c r="AW163" s="31">
        <v>6.5622447730436639E-3</v>
      </c>
      <c r="AX163" s="31">
        <v>5.9373551360469443E-5</v>
      </c>
      <c r="AY163" s="31">
        <v>2.8646522759059396E-4</v>
      </c>
      <c r="AZ163" s="31">
        <v>8.9273934880784641E-5</v>
      </c>
      <c r="BA163" s="31">
        <v>8.796649969537244E-3</v>
      </c>
      <c r="BB163" s="31">
        <v>1.389404549270618E-3</v>
      </c>
      <c r="BC163" s="31">
        <v>4.6393296577052733E-3</v>
      </c>
      <c r="BD163" s="31">
        <v>7.7973279991423025E-3</v>
      </c>
      <c r="BE163" s="31">
        <v>2.169068051428881E-2</v>
      </c>
      <c r="BF163" s="31">
        <v>0.10099451201990536</v>
      </c>
      <c r="BG163" s="31">
        <v>1.1125589271953349E-2</v>
      </c>
    </row>
    <row r="164" spans="2:59" ht="13.15" x14ac:dyDescent="0.4">
      <c r="B164" s="6" t="s">
        <v>30</v>
      </c>
      <c r="C164" s="31">
        <v>2.4915430275401123E-3</v>
      </c>
      <c r="D164" s="31">
        <v>6.3321059792049582E-4</v>
      </c>
      <c r="E164" s="31">
        <v>3.5020057538809636E-3</v>
      </c>
      <c r="F164" s="31">
        <v>1.0361257065833964E-2</v>
      </c>
      <c r="G164" s="31">
        <v>5.842056353914316E-4</v>
      </c>
      <c r="H164" s="31">
        <v>1.0883796688081964E-2</v>
      </c>
      <c r="I164" s="31">
        <v>6.0587076139933223E-3</v>
      </c>
      <c r="J164" s="31">
        <v>2.9393966457953152E-2</v>
      </c>
      <c r="K164" s="31">
        <v>4.15694605241511E-2</v>
      </c>
      <c r="L164" s="31">
        <v>2.4810361774399478E-2</v>
      </c>
      <c r="M164" s="31">
        <v>3.38211293368193E-2</v>
      </c>
      <c r="N164" s="31">
        <v>4.2289444826680282E-2</v>
      </c>
      <c r="O164" s="31">
        <v>3.7652235892917101E-2</v>
      </c>
      <c r="P164" s="31">
        <v>2.5308382758118322E-2</v>
      </c>
      <c r="Q164" s="31">
        <v>3.8103965024567511E-2</v>
      </c>
      <c r="R164" s="31">
        <v>3.4636869886570942E-2</v>
      </c>
      <c r="S164" s="31">
        <v>6.0699626943355033E-2</v>
      </c>
      <c r="T164" s="31">
        <v>5.502429060542934E-3</v>
      </c>
      <c r="U164" s="31">
        <v>8.9475464112451252E-4</v>
      </c>
      <c r="V164" s="31">
        <v>5.37579186531673E-2</v>
      </c>
      <c r="W164" s="31">
        <v>6.1835360312032954E-2</v>
      </c>
      <c r="X164" s="31">
        <v>3.3261997147146914E-2</v>
      </c>
      <c r="Y164" s="31">
        <v>2.6996198715191596E-2</v>
      </c>
      <c r="Z164" s="31">
        <v>4.1670658723176927E-2</v>
      </c>
      <c r="AA164" s="31">
        <v>2.965949410265217E-2</v>
      </c>
      <c r="AB164" s="31">
        <v>4.4703892195034518E-2</v>
      </c>
      <c r="AC164" s="31">
        <v>1.3684396319677038E-2</v>
      </c>
      <c r="AD164" s="31">
        <v>8.7996687789764369E-2</v>
      </c>
      <c r="AE164" s="51">
        <v>1</v>
      </c>
      <c r="AF164" s="31">
        <v>3.8781163289214562E-2</v>
      </c>
      <c r="AG164" s="31">
        <v>1.255628079905554E-2</v>
      </c>
      <c r="AH164" s="31">
        <v>8.0548105642980743E-3</v>
      </c>
      <c r="AI164" s="31">
        <v>5.6178860086313107E-2</v>
      </c>
      <c r="AJ164" s="31">
        <v>5.0952657651389621E-2</v>
      </c>
      <c r="AK164" s="31">
        <v>5.8530510731827972E-3</v>
      </c>
      <c r="AL164" s="31">
        <v>4.6678665329655228E-2</v>
      </c>
      <c r="AM164" s="31">
        <v>4.2034931899093221E-2</v>
      </c>
      <c r="AN164" s="31">
        <v>1.6456386252966543E-2</v>
      </c>
      <c r="AO164" s="31">
        <v>3.5662897394753718E-3</v>
      </c>
      <c r="AP164" s="31">
        <v>5.0245982233620813E-3</v>
      </c>
      <c r="AQ164" s="31">
        <v>2.2801098811236618E-2</v>
      </c>
      <c r="AR164" s="31">
        <v>2.402832174575973E-2</v>
      </c>
      <c r="AS164" s="31">
        <v>2.8560260650893742E-2</v>
      </c>
      <c r="AT164" s="31">
        <v>3.1335466051709705E-2</v>
      </c>
      <c r="AU164" s="31">
        <v>3.4012801711396354E-2</v>
      </c>
      <c r="AV164" s="31">
        <v>5.61694543694874E-2</v>
      </c>
      <c r="AW164" s="31">
        <v>4.515812262019675E-2</v>
      </c>
      <c r="AX164" s="31">
        <v>2.0881047592232398E-2</v>
      </c>
      <c r="AY164" s="31">
        <v>2.7238024392582529E-2</v>
      </c>
      <c r="AZ164" s="31">
        <v>1.384560500048815E-2</v>
      </c>
      <c r="BA164" s="31">
        <v>3.6918078090719716E-2</v>
      </c>
      <c r="BB164" s="31">
        <v>2.3986260076341607E-3</v>
      </c>
      <c r="BC164" s="31">
        <v>3.1119397644611059E-2</v>
      </c>
      <c r="BD164" s="31">
        <v>1.03518109429166E-2</v>
      </c>
      <c r="BE164" s="31">
        <v>6.7343146748529245E-2</v>
      </c>
      <c r="BF164" s="31">
        <v>0.17352793003224432</v>
      </c>
      <c r="BG164" s="31">
        <v>6.1335928708203334E-2</v>
      </c>
    </row>
    <row r="165" spans="2:59" ht="13.15" x14ac:dyDescent="0.4">
      <c r="B165" s="6" t="s">
        <v>31</v>
      </c>
      <c r="C165" s="31">
        <v>1.3666403189787198E-4</v>
      </c>
      <c r="D165" s="31">
        <v>4.3493284321423174E-5</v>
      </c>
      <c r="E165" s="31">
        <v>8.7302221277089508E-4</v>
      </c>
      <c r="F165" s="31">
        <v>5.5252920911432565E-2</v>
      </c>
      <c r="G165" s="31">
        <v>7.1850383885435534E-4</v>
      </c>
      <c r="H165" s="31">
        <v>1.1365350842165277E-2</v>
      </c>
      <c r="I165" s="31">
        <v>3.142057924201519E-2</v>
      </c>
      <c r="J165" s="31">
        <v>0.1014220798251869</v>
      </c>
      <c r="K165" s="31">
        <v>7.1260743417497011E-2</v>
      </c>
      <c r="L165" s="31">
        <v>0.11853202308990067</v>
      </c>
      <c r="M165" s="31">
        <v>6.0521289185866911E-2</v>
      </c>
      <c r="N165" s="31">
        <v>6.3123870588218556E-2</v>
      </c>
      <c r="O165" s="31">
        <v>0.11775794476349169</v>
      </c>
      <c r="P165" s="31">
        <v>7.4425314373543078E-2</v>
      </c>
      <c r="Q165" s="31">
        <v>0.13539681311698137</v>
      </c>
      <c r="R165" s="31">
        <v>0.11814175086710191</v>
      </c>
      <c r="S165" s="31">
        <v>0.18518220929400364</v>
      </c>
      <c r="T165" s="31">
        <v>7.6870150808545729E-2</v>
      </c>
      <c r="U165" s="31">
        <v>3.541394285818935E-2</v>
      </c>
      <c r="V165" s="31">
        <v>0.12949211196735649</v>
      </c>
      <c r="W165" s="31">
        <v>0.13267755592244929</v>
      </c>
      <c r="X165" s="31">
        <v>4.8831923576458901E-2</v>
      </c>
      <c r="Y165" s="31">
        <v>7.1695673476014535E-2</v>
      </c>
      <c r="Z165" s="31">
        <v>5.3187204322929706E-2</v>
      </c>
      <c r="AA165" s="31">
        <v>8.4786576917001463E-2</v>
      </c>
      <c r="AB165" s="31">
        <v>0.11949718380373925</v>
      </c>
      <c r="AC165" s="31">
        <v>3.1708420879396418E-2</v>
      </c>
      <c r="AD165" s="31">
        <v>3.0160630261843301E-2</v>
      </c>
      <c r="AE165" s="31">
        <v>3.8781163289214562E-2</v>
      </c>
      <c r="AF165" s="51">
        <v>1</v>
      </c>
      <c r="AG165" s="31">
        <v>5.6173886493146946E-2</v>
      </c>
      <c r="AH165" s="31">
        <v>5.8034778377819944E-2</v>
      </c>
      <c r="AI165" s="31">
        <v>2.9361190368788769E-2</v>
      </c>
      <c r="AJ165" s="31">
        <v>0.18210015007446412</v>
      </c>
      <c r="AK165" s="31">
        <v>9.8749524892649293E-2</v>
      </c>
      <c r="AL165" s="31">
        <v>3.0672813873081448E-2</v>
      </c>
      <c r="AM165" s="31">
        <v>0.10438429562913797</v>
      </c>
      <c r="AN165" s="31">
        <v>3.3241992579684437E-2</v>
      </c>
      <c r="AO165" s="31">
        <v>2.2299875358716342E-2</v>
      </c>
      <c r="AP165" s="31">
        <v>0.17521131066393877</v>
      </c>
      <c r="AQ165" s="31">
        <v>7.7382777675721298E-2</v>
      </c>
      <c r="AR165" s="31">
        <v>2.4020680156108368E-2</v>
      </c>
      <c r="AS165" s="31">
        <v>6.0641222322379632E-2</v>
      </c>
      <c r="AT165" s="31">
        <v>4.1467138262315351E-2</v>
      </c>
      <c r="AU165" s="31">
        <v>6.6687982450076567E-5</v>
      </c>
      <c r="AV165" s="31">
        <v>7.0154707239656056E-2</v>
      </c>
      <c r="AW165" s="31">
        <v>7.6409944670222329E-2</v>
      </c>
      <c r="AX165" s="31">
        <v>1.3837964822001326E-2</v>
      </c>
      <c r="AY165" s="31">
        <v>9.3424977480577407E-3</v>
      </c>
      <c r="AZ165" s="31">
        <v>1.1142586976943916E-2</v>
      </c>
      <c r="BA165" s="31">
        <v>6.8525102803807261E-2</v>
      </c>
      <c r="BB165" s="31">
        <v>5.2045316910212143E-3</v>
      </c>
      <c r="BC165" s="31">
        <v>3.8343488001067717E-2</v>
      </c>
      <c r="BD165" s="31">
        <v>8.2964106116461243E-4</v>
      </c>
      <c r="BE165" s="31">
        <v>0.20448683473053816</v>
      </c>
      <c r="BF165" s="31">
        <v>0.35066008086735934</v>
      </c>
      <c r="BG165" s="31">
        <v>5.8152919170612598E-2</v>
      </c>
    </row>
    <row r="166" spans="2:59" ht="13.15" x14ac:dyDescent="0.4">
      <c r="B166" s="6" t="s">
        <v>32</v>
      </c>
      <c r="C166" s="31">
        <v>5.3818930085013207E-3</v>
      </c>
      <c r="D166" s="31">
        <v>1.4070933473847469E-2</v>
      </c>
      <c r="E166" s="31">
        <v>4.7667061212206625E-5</v>
      </c>
      <c r="F166" s="31">
        <v>1.4927600294459123E-2</v>
      </c>
      <c r="G166" s="31">
        <v>5.7879224831748101E-4</v>
      </c>
      <c r="H166" s="31">
        <v>2.7422179142095695E-3</v>
      </c>
      <c r="I166" s="31">
        <v>8.2742010770221544E-3</v>
      </c>
      <c r="J166" s="31">
        <v>4.8012898725539113E-3</v>
      </c>
      <c r="K166" s="31">
        <v>1.597115288765924E-2</v>
      </c>
      <c r="L166" s="31">
        <v>4.3679512908612141E-2</v>
      </c>
      <c r="M166" s="31">
        <v>1.6234954053395617E-2</v>
      </c>
      <c r="N166" s="31">
        <v>2.8174349906571741E-3</v>
      </c>
      <c r="O166" s="31">
        <v>1.6601556614620521E-2</v>
      </c>
      <c r="P166" s="31">
        <v>9.5554234722442857E-3</v>
      </c>
      <c r="Q166" s="31">
        <v>4.5515579480478262E-2</v>
      </c>
      <c r="R166" s="31">
        <v>2.5523784969430707E-2</v>
      </c>
      <c r="S166" s="31">
        <v>5.1192321422487232E-2</v>
      </c>
      <c r="T166" s="31">
        <v>1.9310113170488658E-2</v>
      </c>
      <c r="U166" s="31">
        <v>8.4061400636778437E-3</v>
      </c>
      <c r="V166" s="31">
        <v>8.5564697232082612E-3</v>
      </c>
      <c r="W166" s="31">
        <v>2.6092204135398707E-2</v>
      </c>
      <c r="X166" s="31">
        <v>1.1064551599444212E-2</v>
      </c>
      <c r="Y166" s="31">
        <v>1.6369209285706617E-2</v>
      </c>
      <c r="Z166" s="31">
        <v>3.3968013960436139E-2</v>
      </c>
      <c r="AA166" s="31">
        <v>3.6129469509676861E-2</v>
      </c>
      <c r="AB166" s="31">
        <v>1.5737237400254594E-2</v>
      </c>
      <c r="AC166" s="31">
        <v>6.2041589938556757E-6</v>
      </c>
      <c r="AD166" s="31">
        <v>1.8720444249281339E-3</v>
      </c>
      <c r="AE166" s="31">
        <v>1.255628079905554E-2</v>
      </c>
      <c r="AF166" s="31">
        <v>5.6173886493146946E-2</v>
      </c>
      <c r="AG166" s="51">
        <v>1</v>
      </c>
      <c r="AH166" s="31">
        <v>0.12018569529524234</v>
      </c>
      <c r="AI166" s="31">
        <v>1.9355027757726857E-2</v>
      </c>
      <c r="AJ166" s="31">
        <v>1.3284381183892078E-2</v>
      </c>
      <c r="AK166" s="31">
        <v>1.3101859845728821E-2</v>
      </c>
      <c r="AL166" s="31">
        <v>9.7112415606771026E-3</v>
      </c>
      <c r="AM166" s="31">
        <v>3.6338418778592445E-2</v>
      </c>
      <c r="AN166" s="31">
        <v>6.9841686905633537E-3</v>
      </c>
      <c r="AO166" s="31">
        <v>1.6905473441001027E-3</v>
      </c>
      <c r="AP166" s="31">
        <v>8.6202584667234988E-3</v>
      </c>
      <c r="AQ166" s="31">
        <v>7.2691679679145341E-3</v>
      </c>
      <c r="AR166" s="31">
        <v>8.0527631476646558E-3</v>
      </c>
      <c r="AS166" s="31">
        <v>4.8482974097618509E-2</v>
      </c>
      <c r="AT166" s="31">
        <v>7.4492517848641238E-3</v>
      </c>
      <c r="AU166" s="31">
        <v>1.267928940410452E-3</v>
      </c>
      <c r="AV166" s="31">
        <v>1.5224873354599265E-2</v>
      </c>
      <c r="AW166" s="31">
        <v>2.5048127020733616E-2</v>
      </c>
      <c r="AX166" s="31">
        <v>2.0127121439314079E-2</v>
      </c>
      <c r="AY166" s="31">
        <v>3.6571177908272072E-2</v>
      </c>
      <c r="AZ166" s="31">
        <v>1.7833956507915704E-2</v>
      </c>
      <c r="BA166" s="31">
        <v>9.9360247970374793E-3</v>
      </c>
      <c r="BB166" s="31">
        <v>1.7016083591985774E-2</v>
      </c>
      <c r="BC166" s="31">
        <v>1.720718445013697E-2</v>
      </c>
      <c r="BD166" s="31">
        <v>2.4192914408529527E-3</v>
      </c>
      <c r="BE166" s="31">
        <v>4.5402817418547167E-2</v>
      </c>
      <c r="BF166" s="31">
        <v>0.11456227119027437</v>
      </c>
      <c r="BG166" s="31">
        <v>3.6592139648410973E-2</v>
      </c>
    </row>
    <row r="167" spans="2:59" ht="13.15" x14ac:dyDescent="0.4">
      <c r="B167" s="6" t="s">
        <v>33</v>
      </c>
      <c r="C167" s="31">
        <v>2.0020006014591869E-2</v>
      </c>
      <c r="D167" s="31">
        <v>1.7758128616501927E-2</v>
      </c>
      <c r="E167" s="31">
        <v>2.366497142305819E-3</v>
      </c>
      <c r="F167" s="31">
        <v>3.169176602854893E-2</v>
      </c>
      <c r="G167" s="31">
        <v>2.5959621770953018E-3</v>
      </c>
      <c r="H167" s="31">
        <v>1.4622406871087922E-3</v>
      </c>
      <c r="I167" s="31">
        <v>2.7823975195366579E-3</v>
      </c>
      <c r="J167" s="31">
        <v>2.3374069651539615E-2</v>
      </c>
      <c r="K167" s="31">
        <v>1.7550059203470195E-2</v>
      </c>
      <c r="L167" s="31">
        <v>3.6195045025271502E-2</v>
      </c>
      <c r="M167" s="31">
        <v>6.6240762740451445E-2</v>
      </c>
      <c r="N167" s="31">
        <v>6.6813338150758256E-3</v>
      </c>
      <c r="O167" s="31">
        <v>1.3413468962689305E-2</v>
      </c>
      <c r="P167" s="31">
        <v>5.3993716757668495E-2</v>
      </c>
      <c r="Q167" s="31">
        <v>7.2419433204451003E-2</v>
      </c>
      <c r="R167" s="31">
        <v>5.0736878957204072E-2</v>
      </c>
      <c r="S167" s="31">
        <v>7.203575885621219E-2</v>
      </c>
      <c r="T167" s="31">
        <v>4.0466396757760939E-2</v>
      </c>
      <c r="U167" s="31">
        <v>2.3275190664591764E-3</v>
      </c>
      <c r="V167" s="31">
        <v>1.0950642002506217E-2</v>
      </c>
      <c r="W167" s="31">
        <v>4.1338013908163163E-2</v>
      </c>
      <c r="X167" s="31">
        <v>5.6722930839871219E-2</v>
      </c>
      <c r="Y167" s="31">
        <v>2.0503859076134071E-2</v>
      </c>
      <c r="Z167" s="31">
        <v>3.1380370965759276E-2</v>
      </c>
      <c r="AA167" s="31">
        <v>4.3300426780530775E-2</v>
      </c>
      <c r="AB167" s="31">
        <v>0.11082394117744604</v>
      </c>
      <c r="AC167" s="31">
        <v>8.0300454262631094E-3</v>
      </c>
      <c r="AD167" s="31">
        <v>1.4569850544403861E-2</v>
      </c>
      <c r="AE167" s="31">
        <v>8.0548105642980743E-3</v>
      </c>
      <c r="AF167" s="31">
        <v>5.8034778377819944E-2</v>
      </c>
      <c r="AG167" s="31">
        <v>0.12018569529524234</v>
      </c>
      <c r="AH167" s="51">
        <v>1</v>
      </c>
      <c r="AI167" s="31">
        <v>1.5086211528031872E-2</v>
      </c>
      <c r="AJ167" s="31">
        <v>4.7869349470502164E-2</v>
      </c>
      <c r="AK167" s="31">
        <v>5.4192362858235095E-2</v>
      </c>
      <c r="AL167" s="31">
        <v>7.6409658351365747E-2</v>
      </c>
      <c r="AM167" s="31">
        <v>5.4943659387958539E-2</v>
      </c>
      <c r="AN167" s="31">
        <v>3.1621331623221054E-2</v>
      </c>
      <c r="AO167" s="31">
        <v>1.7572699021549395E-2</v>
      </c>
      <c r="AP167" s="31">
        <v>7.202279653836488E-2</v>
      </c>
      <c r="AQ167" s="31">
        <v>4.582912193975372E-2</v>
      </c>
      <c r="AR167" s="31">
        <v>3.0137165017481444E-2</v>
      </c>
      <c r="AS167" s="31">
        <v>3.1524963407030447E-2</v>
      </c>
      <c r="AT167" s="31">
        <v>1.5613600468767436E-2</v>
      </c>
      <c r="AU167" s="31">
        <v>2.1517397060633722E-5</v>
      </c>
      <c r="AV167" s="31">
        <v>1.3577274016896774E-2</v>
      </c>
      <c r="AW167" s="31">
        <v>5.05719854099188E-2</v>
      </c>
      <c r="AX167" s="31">
        <v>2.5709323612893364E-2</v>
      </c>
      <c r="AY167" s="31">
        <v>3.2641364357817448E-2</v>
      </c>
      <c r="AZ167" s="31">
        <v>1.4838984287239012E-2</v>
      </c>
      <c r="BA167" s="31">
        <v>3.8127351207232089E-2</v>
      </c>
      <c r="BB167" s="31">
        <v>2.2179624652007165E-2</v>
      </c>
      <c r="BC167" s="31">
        <v>2.3513181828742381E-2</v>
      </c>
      <c r="BD167" s="31">
        <v>1.0595937209793641E-3</v>
      </c>
      <c r="BE167" s="31">
        <v>8.1487342873929308E-2</v>
      </c>
      <c r="BF167" s="31">
        <v>0.22861059257949093</v>
      </c>
      <c r="BG167" s="31">
        <v>4.954253763766301E-2</v>
      </c>
    </row>
    <row r="168" spans="2:59" ht="13.15" x14ac:dyDescent="0.4">
      <c r="B168" s="6" t="s">
        <v>34</v>
      </c>
      <c r="C168" s="31">
        <v>4.0880315473412815E-3</v>
      </c>
      <c r="D168" s="31">
        <v>5.8362461187521867E-3</v>
      </c>
      <c r="E168" s="31">
        <v>3.0920236890886191E-4</v>
      </c>
      <c r="F168" s="31">
        <v>4.0384648069786386E-4</v>
      </c>
      <c r="G168" s="31">
        <v>1.337727414729159E-2</v>
      </c>
      <c r="H168" s="31">
        <v>5.8440378617640452E-4</v>
      </c>
      <c r="I168" s="31">
        <v>7.3931388039470995E-3</v>
      </c>
      <c r="J168" s="31">
        <v>9.4392673675749092E-2</v>
      </c>
      <c r="K168" s="31">
        <v>4.3681717459255295E-2</v>
      </c>
      <c r="L168" s="31">
        <v>8.452155182075833E-3</v>
      </c>
      <c r="M168" s="31">
        <v>7.6783211946204492E-3</v>
      </c>
      <c r="N168" s="31">
        <v>5.6230717193616704E-3</v>
      </c>
      <c r="O168" s="31">
        <v>3.5182554116006522E-2</v>
      </c>
      <c r="P168" s="31">
        <v>9.4833273619494688E-4</v>
      </c>
      <c r="Q168" s="31">
        <v>5.1563326854894287E-3</v>
      </c>
      <c r="R168" s="31">
        <v>5.132034477051562E-3</v>
      </c>
      <c r="S168" s="31">
        <v>3.8773589472503173E-2</v>
      </c>
      <c r="T168" s="31">
        <v>3.4064173485613026E-5</v>
      </c>
      <c r="U168" s="31">
        <v>1.6094849820441103E-4</v>
      </c>
      <c r="V168" s="31">
        <v>8.9735164023178084E-3</v>
      </c>
      <c r="W168" s="31">
        <v>4.8869848725182394E-2</v>
      </c>
      <c r="X168" s="31">
        <v>2.0156221340689126E-5</v>
      </c>
      <c r="Y168" s="31">
        <v>7.7254792978658615E-2</v>
      </c>
      <c r="Z168" s="31">
        <v>6.986772422621465E-2</v>
      </c>
      <c r="AA168" s="31">
        <v>6.4256145974761911E-2</v>
      </c>
      <c r="AB168" s="31">
        <v>4.7442825388328454E-2</v>
      </c>
      <c r="AC168" s="31">
        <v>5.7919657452869147E-4</v>
      </c>
      <c r="AD168" s="31">
        <v>7.2623148477452279E-3</v>
      </c>
      <c r="AE168" s="31">
        <v>5.6178860086313107E-2</v>
      </c>
      <c r="AF168" s="31">
        <v>2.9361190368788769E-2</v>
      </c>
      <c r="AG168" s="31">
        <v>1.9355027757726857E-2</v>
      </c>
      <c r="AH168" s="31">
        <v>1.5086211528031872E-2</v>
      </c>
      <c r="AI168" s="51">
        <v>1</v>
      </c>
      <c r="AJ168" s="31">
        <v>0.10013741334175408</v>
      </c>
      <c r="AK168" s="31">
        <v>1.2974254722929277E-2</v>
      </c>
      <c r="AL168" s="31">
        <v>8.1779173501584271E-2</v>
      </c>
      <c r="AM168" s="31">
        <v>7.9322278076518468E-2</v>
      </c>
      <c r="AN168" s="31">
        <v>9.2125418111477467E-2</v>
      </c>
      <c r="AO168" s="31">
        <v>2.4233356982996255E-2</v>
      </c>
      <c r="AP168" s="31">
        <v>2.9374218977695099E-2</v>
      </c>
      <c r="AQ168" s="31">
        <v>0.10177026580981594</v>
      </c>
      <c r="AR168" s="31">
        <v>2.9790370398183986E-2</v>
      </c>
      <c r="AS168" s="31">
        <v>4.341839781030294E-2</v>
      </c>
      <c r="AT168" s="31">
        <v>4.0297575297231554E-2</v>
      </c>
      <c r="AU168" s="31">
        <v>2.9755544108592515E-2</v>
      </c>
      <c r="AV168" s="31">
        <v>4.0863362598302748E-2</v>
      </c>
      <c r="AW168" s="31">
        <v>7.4018838097532055E-2</v>
      </c>
      <c r="AX168" s="31">
        <v>7.1185333714077564E-2</v>
      </c>
      <c r="AY168" s="31">
        <v>5.0567976185422456E-2</v>
      </c>
      <c r="AZ168" s="31">
        <v>6.2191916859848186E-2</v>
      </c>
      <c r="BA168" s="31">
        <v>7.8345174501417175E-2</v>
      </c>
      <c r="BB168" s="31">
        <v>5.0545539931301488E-2</v>
      </c>
      <c r="BC168" s="31">
        <v>4.676082857324499E-2</v>
      </c>
      <c r="BD168" s="31">
        <v>2.852390969893831E-2</v>
      </c>
      <c r="BE168" s="31">
        <v>2.1613907446211427E-2</v>
      </c>
      <c r="BF168" s="31">
        <v>0.23364439239285464</v>
      </c>
      <c r="BG168" s="31">
        <v>0.12596650564025519</v>
      </c>
    </row>
    <row r="169" spans="2:59" ht="13.15" x14ac:dyDescent="0.4">
      <c r="B169" s="6" t="s">
        <v>35</v>
      </c>
      <c r="C169" s="31">
        <v>3.3406125557129294E-3</v>
      </c>
      <c r="D169" s="31">
        <v>4.7714382900459016E-3</v>
      </c>
      <c r="E169" s="31">
        <v>1.1540034029391792E-3</v>
      </c>
      <c r="F169" s="31">
        <v>4.7827288316828675E-3</v>
      </c>
      <c r="G169" s="31">
        <v>2.2864986751929667E-3</v>
      </c>
      <c r="H169" s="31">
        <v>6.6682993640408156E-3</v>
      </c>
      <c r="I169" s="31">
        <v>8.249209412172484E-3</v>
      </c>
      <c r="J169" s="31">
        <v>7.6650796237840726E-2</v>
      </c>
      <c r="K169" s="31">
        <v>3.0177536447026466E-2</v>
      </c>
      <c r="L169" s="31">
        <v>2.1574469123826302E-2</v>
      </c>
      <c r="M169" s="31">
        <v>3.7207985355453958E-3</v>
      </c>
      <c r="N169" s="31">
        <v>1.438252686798093E-2</v>
      </c>
      <c r="O169" s="31">
        <v>3.835373313598197E-2</v>
      </c>
      <c r="P169" s="31">
        <v>6.1496114255980517E-3</v>
      </c>
      <c r="Q169" s="31">
        <v>6.3053974964727951E-3</v>
      </c>
      <c r="R169" s="31">
        <v>2.1373238587762796E-2</v>
      </c>
      <c r="S169" s="31">
        <v>3.8700234395960396E-2</v>
      </c>
      <c r="T169" s="31">
        <v>2.5769046471528343E-4</v>
      </c>
      <c r="U169" s="31">
        <v>1.3043619780081618E-2</v>
      </c>
      <c r="V169" s="31">
        <v>8.9308648358365009E-2</v>
      </c>
      <c r="W169" s="31">
        <v>5.2429562652974437E-2</v>
      </c>
      <c r="X169" s="31">
        <v>5.4552648967472257E-2</v>
      </c>
      <c r="Y169" s="31">
        <v>4.1114889802249102E-2</v>
      </c>
      <c r="Z169" s="31">
        <v>2.6739031586391439E-2</v>
      </c>
      <c r="AA169" s="31">
        <v>1.597305086375124E-2</v>
      </c>
      <c r="AB169" s="31">
        <v>4.0904435463122328E-2</v>
      </c>
      <c r="AC169" s="31">
        <v>6.8938900360567389E-3</v>
      </c>
      <c r="AD169" s="31">
        <v>2.8253915669865275E-2</v>
      </c>
      <c r="AE169" s="31">
        <v>5.0952657651389621E-2</v>
      </c>
      <c r="AF169" s="31">
        <v>0.18210015007446412</v>
      </c>
      <c r="AG169" s="31">
        <v>1.3284381183892078E-2</v>
      </c>
      <c r="AH169" s="31">
        <v>4.7869349470502164E-2</v>
      </c>
      <c r="AI169" s="31">
        <v>0.10013741334175408</v>
      </c>
      <c r="AJ169" s="51">
        <v>1</v>
      </c>
      <c r="AK169" s="31">
        <v>0.10302704464581458</v>
      </c>
      <c r="AL169" s="31">
        <v>5.110646029720458E-2</v>
      </c>
      <c r="AM169" s="31">
        <v>5.1945050420115796E-2</v>
      </c>
      <c r="AN169" s="31">
        <v>2.8185582278742981E-2</v>
      </c>
      <c r="AO169" s="31">
        <v>4.6876728023083777E-2</v>
      </c>
      <c r="AP169" s="31">
        <v>9.9491887976829105E-2</v>
      </c>
      <c r="AQ169" s="31">
        <v>3.5393609139836489E-2</v>
      </c>
      <c r="AR169" s="31">
        <v>2.6172785959133617E-2</v>
      </c>
      <c r="AS169" s="31">
        <v>2.6103120237722127E-2</v>
      </c>
      <c r="AT169" s="31">
        <v>3.5661347324613707E-2</v>
      </c>
      <c r="AU169" s="31">
        <v>5.8233581684405981E-3</v>
      </c>
      <c r="AV169" s="31">
        <v>0.153544264837018</v>
      </c>
      <c r="AW169" s="31">
        <v>7.2940617302491656E-2</v>
      </c>
      <c r="AX169" s="31">
        <v>3.8215338022284842E-2</v>
      </c>
      <c r="AY169" s="31">
        <v>4.0859035298922909E-2</v>
      </c>
      <c r="AZ169" s="31">
        <v>3.3940527164408735E-2</v>
      </c>
      <c r="BA169" s="31">
        <v>4.5090907558656912E-2</v>
      </c>
      <c r="BB169" s="31">
        <v>3.2929275864007478E-2</v>
      </c>
      <c r="BC169" s="31">
        <v>4.5894628419745856E-2</v>
      </c>
      <c r="BD169" s="31">
        <v>1.2161912163422347E-2</v>
      </c>
      <c r="BE169" s="31">
        <v>2.9011809213502181E-2</v>
      </c>
      <c r="BF169" s="31">
        <v>0.2685570274892119</v>
      </c>
      <c r="BG169" s="31">
        <v>0.10354282700649657</v>
      </c>
    </row>
    <row r="170" spans="2:59" ht="13.15" x14ac:dyDescent="0.4">
      <c r="B170" s="6" t="s">
        <v>36</v>
      </c>
      <c r="C170" s="31">
        <v>1.0655967547576589E-4</v>
      </c>
      <c r="D170" s="31">
        <v>3.9834629155889757E-4</v>
      </c>
      <c r="E170" s="31">
        <v>1.0811488307117655E-3</v>
      </c>
      <c r="F170" s="31">
        <v>2.1826171608023557E-2</v>
      </c>
      <c r="G170" s="31">
        <v>5.5345258229434272E-3</v>
      </c>
      <c r="H170" s="31">
        <v>2.9332429606683847E-3</v>
      </c>
      <c r="I170" s="31">
        <v>1.2996429924810871E-2</v>
      </c>
      <c r="J170" s="31">
        <v>7.6637479343793447E-2</v>
      </c>
      <c r="K170" s="31">
        <v>7.874650998114005E-2</v>
      </c>
      <c r="L170" s="31">
        <v>0.1034580416286644</v>
      </c>
      <c r="M170" s="31">
        <v>4.8677257858551065E-2</v>
      </c>
      <c r="N170" s="31">
        <v>2.7552686551868558E-2</v>
      </c>
      <c r="O170" s="31">
        <v>5.0525139656976858E-2</v>
      </c>
      <c r="P170" s="31">
        <v>5.6726475213320866E-2</v>
      </c>
      <c r="Q170" s="31">
        <v>7.3876297364806123E-2</v>
      </c>
      <c r="R170" s="31">
        <v>3.4046349741492336E-2</v>
      </c>
      <c r="S170" s="31">
        <v>5.7721652996092256E-2</v>
      </c>
      <c r="T170" s="31">
        <v>4.1887041469672065E-2</v>
      </c>
      <c r="U170" s="31">
        <v>3.0674571206279343E-3</v>
      </c>
      <c r="V170" s="31">
        <v>6.6760520533821116E-2</v>
      </c>
      <c r="W170" s="31">
        <v>5.8302756746391175E-2</v>
      </c>
      <c r="X170" s="31">
        <v>5.5339316301999793E-2</v>
      </c>
      <c r="Y170" s="31">
        <v>3.8078128417524323E-2</v>
      </c>
      <c r="Z170" s="31">
        <v>1.4994032482223085E-2</v>
      </c>
      <c r="AA170" s="31">
        <v>9.2887883815806815E-2</v>
      </c>
      <c r="AB170" s="31">
        <v>8.1035954711298958E-2</v>
      </c>
      <c r="AC170" s="31">
        <v>3.091748668073923E-2</v>
      </c>
      <c r="AD170" s="31">
        <v>8.5893566662618246E-3</v>
      </c>
      <c r="AE170" s="31">
        <v>5.8530510731827972E-3</v>
      </c>
      <c r="AF170" s="31">
        <v>9.8749524892649293E-2</v>
      </c>
      <c r="AG170" s="31">
        <v>1.3101859845728821E-2</v>
      </c>
      <c r="AH170" s="31">
        <v>5.4192362858235095E-2</v>
      </c>
      <c r="AI170" s="31">
        <v>1.2974254722929277E-2</v>
      </c>
      <c r="AJ170" s="31">
        <v>0.10302704464581458</v>
      </c>
      <c r="AK170" s="51">
        <v>1</v>
      </c>
      <c r="AL170" s="31">
        <v>6.4185836886043027E-2</v>
      </c>
      <c r="AM170" s="31">
        <v>0.11890297255651075</v>
      </c>
      <c r="AN170" s="31">
        <v>5.1205648162529822E-2</v>
      </c>
      <c r="AO170" s="31">
        <v>1.9059966666291218E-2</v>
      </c>
      <c r="AP170" s="31">
        <v>8.4445205299322132E-2</v>
      </c>
      <c r="AQ170" s="31">
        <v>5.4379994312705432E-2</v>
      </c>
      <c r="AR170" s="31">
        <v>6.3115570352328338E-3</v>
      </c>
      <c r="AS170" s="31">
        <v>1.9982598002809684E-2</v>
      </c>
      <c r="AT170" s="31">
        <v>3.1784111713744241E-2</v>
      </c>
      <c r="AU170" s="31">
        <v>1.5896814065156936E-3</v>
      </c>
      <c r="AV170" s="31">
        <v>1.7102248650724416E-2</v>
      </c>
      <c r="AW170" s="31">
        <v>1.5662665500775694E-2</v>
      </c>
      <c r="AX170" s="31">
        <v>4.5947464540778866E-3</v>
      </c>
      <c r="AY170" s="31">
        <v>2.8660959477110823E-3</v>
      </c>
      <c r="AZ170" s="31">
        <v>3.3187142814256401E-3</v>
      </c>
      <c r="BA170" s="31">
        <v>1.722352040342524E-2</v>
      </c>
      <c r="BB170" s="31">
        <v>7.06345411295621E-5</v>
      </c>
      <c r="BC170" s="31">
        <v>1.3690182505150092E-2</v>
      </c>
      <c r="BD170" s="31">
        <v>1.0989127570692057E-2</v>
      </c>
      <c r="BE170" s="31">
        <v>0.11298831846205716</v>
      </c>
      <c r="BF170" s="31">
        <v>0.24939051870544235</v>
      </c>
      <c r="BG170" s="31">
        <v>1.719529647844089E-2</v>
      </c>
    </row>
    <row r="171" spans="2:59" ht="13.15" x14ac:dyDescent="0.4">
      <c r="B171" s="6" t="s">
        <v>37</v>
      </c>
      <c r="C171" s="31">
        <v>1.4160143553118995E-2</v>
      </c>
      <c r="D171" s="31">
        <v>4.2801218750678502E-3</v>
      </c>
      <c r="E171" s="31">
        <v>7.981776937846451E-3</v>
      </c>
      <c r="F171" s="31">
        <v>2.8070819364116616E-2</v>
      </c>
      <c r="G171" s="31">
        <v>5.0352918810096497E-3</v>
      </c>
      <c r="H171" s="31">
        <v>6.3632871633048399E-4</v>
      </c>
      <c r="I171" s="31">
        <v>1.2371709010668518E-2</v>
      </c>
      <c r="J171" s="31">
        <v>6.2798253702701992E-2</v>
      </c>
      <c r="K171" s="31">
        <v>7.8452166941016449E-2</v>
      </c>
      <c r="L171" s="31">
        <v>5.9558852336377192E-2</v>
      </c>
      <c r="M171" s="31">
        <v>1.7548895880652459E-2</v>
      </c>
      <c r="N171" s="31">
        <v>3.2157955759284866E-2</v>
      </c>
      <c r="O171" s="31">
        <v>8.5248103110700704E-2</v>
      </c>
      <c r="P171" s="31">
        <v>4.5502162866290136E-2</v>
      </c>
      <c r="Q171" s="31">
        <v>4.986031797238747E-2</v>
      </c>
      <c r="R171" s="31">
        <v>2.0856289725684665E-2</v>
      </c>
      <c r="S171" s="31">
        <v>5.3352083165121911E-2</v>
      </c>
      <c r="T171" s="31">
        <v>2.7521787449237118E-3</v>
      </c>
      <c r="U171" s="31">
        <v>5.2958778100822835E-6</v>
      </c>
      <c r="V171" s="31">
        <v>4.3770041176256547E-2</v>
      </c>
      <c r="W171" s="31">
        <v>0.12127168248241957</v>
      </c>
      <c r="X171" s="31">
        <v>9.0780209012533367E-3</v>
      </c>
      <c r="Y171" s="31">
        <v>3.8069868601914303E-2</v>
      </c>
      <c r="Z171" s="31">
        <v>7.3513021487755043E-2</v>
      </c>
      <c r="AA171" s="31">
        <v>9.5005741468838667E-2</v>
      </c>
      <c r="AB171" s="31">
        <v>8.0103589142936943E-2</v>
      </c>
      <c r="AC171" s="31">
        <v>1.5596196201452639E-2</v>
      </c>
      <c r="AD171" s="31">
        <v>2.8317924693358421E-2</v>
      </c>
      <c r="AE171" s="31">
        <v>4.6678665329655228E-2</v>
      </c>
      <c r="AF171" s="31">
        <v>3.0672813873081448E-2</v>
      </c>
      <c r="AG171" s="31">
        <v>9.7112415606771026E-3</v>
      </c>
      <c r="AH171" s="31">
        <v>7.6409658351365747E-2</v>
      </c>
      <c r="AI171" s="31">
        <v>8.1779173501584271E-2</v>
      </c>
      <c r="AJ171" s="31">
        <v>5.110646029720458E-2</v>
      </c>
      <c r="AK171" s="31">
        <v>6.4185836886043027E-2</v>
      </c>
      <c r="AL171" s="51">
        <v>1</v>
      </c>
      <c r="AM171" s="31">
        <v>0.16929899937349324</v>
      </c>
      <c r="AN171" s="31">
        <v>6.9860935079595454E-2</v>
      </c>
      <c r="AO171" s="31">
        <v>4.3634999139141199E-2</v>
      </c>
      <c r="AP171" s="31">
        <v>3.1819862675015083E-2</v>
      </c>
      <c r="AQ171" s="31">
        <v>9.5340185495184068E-2</v>
      </c>
      <c r="AR171" s="31">
        <v>5.861486692817567E-2</v>
      </c>
      <c r="AS171" s="31">
        <v>3.1314250217556558E-2</v>
      </c>
      <c r="AT171" s="31">
        <v>8.1749218682651448E-2</v>
      </c>
      <c r="AU171" s="31">
        <v>2.4082047639092208E-2</v>
      </c>
      <c r="AV171" s="31">
        <v>2.2948499572720871E-2</v>
      </c>
      <c r="AW171" s="31">
        <v>7.9483419446073358E-2</v>
      </c>
      <c r="AX171" s="31">
        <v>6.898366561468236E-2</v>
      </c>
      <c r="AY171" s="31">
        <v>2.0878878570116007E-2</v>
      </c>
      <c r="AZ171" s="31">
        <v>2.036258855897884E-2</v>
      </c>
      <c r="BA171" s="31">
        <v>5.7899204478206137E-2</v>
      </c>
      <c r="BB171" s="31">
        <v>2.2952800121767716E-2</v>
      </c>
      <c r="BC171" s="31">
        <v>1.953141133933084E-2</v>
      </c>
      <c r="BD171" s="31">
        <v>1.0583741564275276E-3</v>
      </c>
      <c r="BE171" s="31">
        <v>8.142424567151918E-2</v>
      </c>
      <c r="BF171" s="31">
        <v>0.30395522460509788</v>
      </c>
      <c r="BG171" s="31">
        <v>8.885322935160983E-2</v>
      </c>
    </row>
    <row r="172" spans="2:59" ht="13.15" x14ac:dyDescent="0.4">
      <c r="B172" s="6" t="s">
        <v>38</v>
      </c>
      <c r="C172" s="31">
        <v>4.8256638986216129E-3</v>
      </c>
      <c r="D172" s="31">
        <v>1.2703154038162977E-2</v>
      </c>
      <c r="E172" s="31">
        <v>5.8696870876580919E-3</v>
      </c>
      <c r="F172" s="31">
        <v>5.7588606686548152E-2</v>
      </c>
      <c r="G172" s="31">
        <v>9.5913936619274271E-4</v>
      </c>
      <c r="H172" s="31">
        <v>2.5639272190800921E-4</v>
      </c>
      <c r="I172" s="31">
        <v>1.1310138005050941E-2</v>
      </c>
      <c r="J172" s="31">
        <v>0.11689252134825828</v>
      </c>
      <c r="K172" s="31">
        <v>0.1723671973693684</v>
      </c>
      <c r="L172" s="31">
        <v>0.13258292429271112</v>
      </c>
      <c r="M172" s="31">
        <v>3.129583303535062E-2</v>
      </c>
      <c r="N172" s="31">
        <v>8.9915064703134887E-2</v>
      </c>
      <c r="O172" s="31">
        <v>0.1259349080601832</v>
      </c>
      <c r="P172" s="31">
        <v>6.5549057450026621E-2</v>
      </c>
      <c r="Q172" s="31">
        <v>0.11398262901666192</v>
      </c>
      <c r="R172" s="31">
        <v>8.1090989915034814E-2</v>
      </c>
      <c r="S172" s="31">
        <v>0.1872422275493956</v>
      </c>
      <c r="T172" s="31">
        <v>4.1949695703834805E-2</v>
      </c>
      <c r="U172" s="31">
        <v>1.385985986680645E-2</v>
      </c>
      <c r="V172" s="31">
        <v>8.1092155528082049E-2</v>
      </c>
      <c r="W172" s="31">
        <v>0.18801307359534006</v>
      </c>
      <c r="X172" s="31">
        <v>4.8906465842103314E-2</v>
      </c>
      <c r="Y172" s="31">
        <v>5.578336770567071E-2</v>
      </c>
      <c r="Z172" s="31">
        <v>0.10990146189818126</v>
      </c>
      <c r="AA172" s="31">
        <v>0.13434295596322887</v>
      </c>
      <c r="AB172" s="31">
        <v>6.3123042275009159E-2</v>
      </c>
      <c r="AC172" s="31">
        <v>3.0090835048662046E-2</v>
      </c>
      <c r="AD172" s="31">
        <v>4.1917362816048694E-2</v>
      </c>
      <c r="AE172" s="31">
        <v>4.2034931899093221E-2</v>
      </c>
      <c r="AF172" s="31">
        <v>0.10438429562913797</v>
      </c>
      <c r="AG172" s="31">
        <v>3.6338418778592445E-2</v>
      </c>
      <c r="AH172" s="31">
        <v>5.4943659387958539E-2</v>
      </c>
      <c r="AI172" s="31">
        <v>7.9322278076518468E-2</v>
      </c>
      <c r="AJ172" s="31">
        <v>5.1945050420115796E-2</v>
      </c>
      <c r="AK172" s="31">
        <v>0.11890297255651075</v>
      </c>
      <c r="AL172" s="31">
        <v>0.16929899937349324</v>
      </c>
      <c r="AM172" s="51">
        <v>1</v>
      </c>
      <c r="AN172" s="31">
        <v>0.1235023706720062</v>
      </c>
      <c r="AO172" s="31">
        <v>3.9411436269368869E-2</v>
      </c>
      <c r="AP172" s="31">
        <v>7.8987398526496638E-2</v>
      </c>
      <c r="AQ172" s="31">
        <v>0.12338618961984868</v>
      </c>
      <c r="AR172" s="31">
        <v>4.2658661463249994E-2</v>
      </c>
      <c r="AS172" s="31">
        <v>4.9348841325676344E-2</v>
      </c>
      <c r="AT172" s="31">
        <v>8.8109154703521153E-2</v>
      </c>
      <c r="AU172" s="31">
        <v>1.6410413762954267E-3</v>
      </c>
      <c r="AV172" s="31">
        <v>1.9792176419137376E-2</v>
      </c>
      <c r="AW172" s="31">
        <v>5.4293459339058839E-2</v>
      </c>
      <c r="AX172" s="31">
        <v>3.1210548037282751E-2</v>
      </c>
      <c r="AY172" s="31">
        <v>3.0761765529402553E-2</v>
      </c>
      <c r="AZ172" s="31">
        <v>2.2072631433701667E-2</v>
      </c>
      <c r="BA172" s="31">
        <v>5.3063860888776904E-2</v>
      </c>
      <c r="BB172" s="31">
        <v>3.0064453030593102E-3</v>
      </c>
      <c r="BC172" s="31">
        <v>2.7135946822404399E-2</v>
      </c>
      <c r="BD172" s="31">
        <v>2.326823047205611E-4</v>
      </c>
      <c r="BE172" s="31">
        <v>0.19989357301599217</v>
      </c>
      <c r="BF172" s="31">
        <v>0.40370621311521332</v>
      </c>
      <c r="BG172" s="31">
        <v>5.8632555612272624E-2</v>
      </c>
    </row>
    <row r="173" spans="2:59" ht="13.15" x14ac:dyDescent="0.4">
      <c r="B173" s="6" t="s">
        <v>39</v>
      </c>
      <c r="C173" s="31">
        <v>8.7287874783645372E-3</v>
      </c>
      <c r="D173" s="31">
        <v>3.7266729553539798E-3</v>
      </c>
      <c r="E173" s="31">
        <v>4.1216180326352743E-3</v>
      </c>
      <c r="F173" s="31">
        <v>1.1872094456222545E-4</v>
      </c>
      <c r="G173" s="31">
        <v>6.8625790914451637E-3</v>
      </c>
      <c r="H173" s="31">
        <v>1.6783385482706862E-3</v>
      </c>
      <c r="I173" s="31">
        <v>2.9118236166336228E-2</v>
      </c>
      <c r="J173" s="31">
        <v>9.8769692554686414E-2</v>
      </c>
      <c r="K173" s="31">
        <v>5.8910677258687344E-2</v>
      </c>
      <c r="L173" s="31">
        <v>3.2819453790635125E-2</v>
      </c>
      <c r="M173" s="31">
        <v>2.3157385849589502E-2</v>
      </c>
      <c r="N173" s="31">
        <v>3.764707261141579E-2</v>
      </c>
      <c r="O173" s="31">
        <v>4.6069933975792121E-2</v>
      </c>
      <c r="P173" s="31">
        <v>2.1100991242177746E-2</v>
      </c>
      <c r="Q173" s="31">
        <v>3.9798136918166541E-2</v>
      </c>
      <c r="R173" s="31">
        <v>1.928591200883371E-2</v>
      </c>
      <c r="S173" s="31">
        <v>5.5428315578299768E-2</v>
      </c>
      <c r="T173" s="31">
        <v>1.141480799334074E-2</v>
      </c>
      <c r="U173" s="31">
        <v>3.9299643849814098E-3</v>
      </c>
      <c r="V173" s="31">
        <v>3.3242742944827396E-2</v>
      </c>
      <c r="W173" s="31">
        <v>8.0018002728608997E-2</v>
      </c>
      <c r="X173" s="31">
        <v>3.6468005933903936E-3</v>
      </c>
      <c r="Y173" s="31">
        <v>9.0183912994758267E-2</v>
      </c>
      <c r="Z173" s="31">
        <v>4.7015233878694898E-2</v>
      </c>
      <c r="AA173" s="31">
        <v>8.2796641078263816E-2</v>
      </c>
      <c r="AB173" s="31">
        <v>4.2847189144184485E-2</v>
      </c>
      <c r="AC173" s="31">
        <v>1.3269488601573768E-4</v>
      </c>
      <c r="AD173" s="31">
        <v>1.8353367195496464E-4</v>
      </c>
      <c r="AE173" s="31">
        <v>1.6456386252966543E-2</v>
      </c>
      <c r="AF173" s="31">
        <v>3.3241992579684437E-2</v>
      </c>
      <c r="AG173" s="31">
        <v>6.9841686905633537E-3</v>
      </c>
      <c r="AH173" s="31">
        <v>3.1621331623221054E-2</v>
      </c>
      <c r="AI173" s="31">
        <v>9.2125418111477467E-2</v>
      </c>
      <c r="AJ173" s="31">
        <v>2.8185582278742981E-2</v>
      </c>
      <c r="AK173" s="31">
        <v>5.1205648162529822E-2</v>
      </c>
      <c r="AL173" s="31">
        <v>6.9860935079595454E-2</v>
      </c>
      <c r="AM173" s="31">
        <v>0.1235023706720062</v>
      </c>
      <c r="AN173" s="51">
        <v>1</v>
      </c>
      <c r="AO173" s="31">
        <v>0.11419130935059989</v>
      </c>
      <c r="AP173" s="31">
        <v>4.0399001900397885E-2</v>
      </c>
      <c r="AQ173" s="31">
        <v>0.3873356631746393</v>
      </c>
      <c r="AR173" s="31">
        <v>9.6648020973212831E-2</v>
      </c>
      <c r="AS173" s="31">
        <v>1.3967083284769416E-2</v>
      </c>
      <c r="AT173" s="31">
        <v>5.2012731017843976E-2</v>
      </c>
      <c r="AU173" s="31">
        <v>8.3015648816920518E-3</v>
      </c>
      <c r="AV173" s="31">
        <v>1.4737982120647919E-2</v>
      </c>
      <c r="AW173" s="31">
        <v>5.5206162992580528E-2</v>
      </c>
      <c r="AX173" s="31">
        <v>7.121762834609939E-2</v>
      </c>
      <c r="AY173" s="31">
        <v>5.8344734100480196E-2</v>
      </c>
      <c r="AZ173" s="31">
        <v>4.5111844478991935E-2</v>
      </c>
      <c r="BA173" s="31">
        <v>5.1952624751286966E-2</v>
      </c>
      <c r="BB173" s="31">
        <v>5.0175043570437734E-2</v>
      </c>
      <c r="BC173" s="31">
        <v>1.6958168766944368E-2</v>
      </c>
      <c r="BD173" s="31">
        <v>1.1265411764339951E-4</v>
      </c>
      <c r="BE173" s="31">
        <v>6.6890347477435191E-2</v>
      </c>
      <c r="BF173" s="31">
        <v>0.28550305879748233</v>
      </c>
      <c r="BG173" s="31">
        <v>9.5487028292435119E-2</v>
      </c>
    </row>
    <row r="174" spans="2:59" ht="13.15" x14ac:dyDescent="0.4">
      <c r="B174" s="6" t="s">
        <v>40</v>
      </c>
      <c r="C174" s="31">
        <v>2.2271256418261394E-2</v>
      </c>
      <c r="D174" s="31">
        <v>1.022610654507838E-2</v>
      </c>
      <c r="E174" s="31">
        <v>1.1435898090409515E-2</v>
      </c>
      <c r="F174" s="31">
        <v>9.6657647781829971E-4</v>
      </c>
      <c r="G174" s="31">
        <v>8.6743187390371738E-3</v>
      </c>
      <c r="H174" s="31">
        <v>2.2159650991404032E-3</v>
      </c>
      <c r="I174" s="31">
        <v>1.6960173308722493E-5</v>
      </c>
      <c r="J174" s="31">
        <v>3.032518604339993E-2</v>
      </c>
      <c r="K174" s="31">
        <v>5.7569688319045664E-3</v>
      </c>
      <c r="L174" s="31">
        <v>8.4399123666638529E-3</v>
      </c>
      <c r="M174" s="31">
        <v>3.3865137854675416E-3</v>
      </c>
      <c r="N174" s="31">
        <v>1.2942166073785833E-2</v>
      </c>
      <c r="O174" s="31">
        <v>1.1634570187556158E-2</v>
      </c>
      <c r="P174" s="31">
        <v>7.8139234205011209E-4</v>
      </c>
      <c r="Q174" s="31">
        <v>3.8583225302386923E-3</v>
      </c>
      <c r="R174" s="31">
        <v>2.3792982503473723E-3</v>
      </c>
      <c r="S174" s="31">
        <v>5.7191807483974195E-3</v>
      </c>
      <c r="T174" s="31">
        <v>8.0193515794727312E-3</v>
      </c>
      <c r="U174" s="31">
        <v>6.2338169480413517E-3</v>
      </c>
      <c r="V174" s="31">
        <v>3.8728347271708811E-2</v>
      </c>
      <c r="W174" s="31">
        <v>1.4884743007618863E-2</v>
      </c>
      <c r="X174" s="31">
        <v>5.4461635721067027E-3</v>
      </c>
      <c r="Y174" s="31">
        <v>6.9407340018610925E-3</v>
      </c>
      <c r="Z174" s="31">
        <v>1.7185460214770847E-2</v>
      </c>
      <c r="AA174" s="31">
        <v>4.9110703812808576E-3</v>
      </c>
      <c r="AB174" s="31">
        <v>3.3346221401861213E-2</v>
      </c>
      <c r="AC174" s="31">
        <v>8.1868544597583914E-3</v>
      </c>
      <c r="AD174" s="31">
        <v>6.3582640431001699E-3</v>
      </c>
      <c r="AE174" s="31">
        <v>3.5662897394753718E-3</v>
      </c>
      <c r="AF174" s="31">
        <v>2.2299875358716342E-2</v>
      </c>
      <c r="AG174" s="31">
        <v>1.6905473441001027E-3</v>
      </c>
      <c r="AH174" s="31">
        <v>1.7572699021549395E-2</v>
      </c>
      <c r="AI174" s="31">
        <v>2.4233356982996255E-2</v>
      </c>
      <c r="AJ174" s="31">
        <v>4.6876728023083777E-2</v>
      </c>
      <c r="AK174" s="31">
        <v>1.9059966666291218E-2</v>
      </c>
      <c r="AL174" s="31">
        <v>4.3634999139141199E-2</v>
      </c>
      <c r="AM174" s="31">
        <v>3.9411436269368869E-2</v>
      </c>
      <c r="AN174" s="31">
        <v>0.11419130935059989</v>
      </c>
      <c r="AO174" s="51">
        <v>1</v>
      </c>
      <c r="AP174" s="31">
        <v>5.8581280721391078E-2</v>
      </c>
      <c r="AQ174" s="31">
        <v>7.0385111809056017E-2</v>
      </c>
      <c r="AR174" s="31">
        <v>1.8756836527527444E-2</v>
      </c>
      <c r="AS174" s="31">
        <v>2.7795639287090607E-3</v>
      </c>
      <c r="AT174" s="31">
        <v>4.0524230079768887E-2</v>
      </c>
      <c r="AU174" s="31">
        <v>6.1364457687866185E-3</v>
      </c>
      <c r="AV174" s="31">
        <v>2.4969229833012935E-2</v>
      </c>
      <c r="AW174" s="31">
        <v>4.7119762490385651E-2</v>
      </c>
      <c r="AX174" s="31">
        <v>3.527700307626204E-2</v>
      </c>
      <c r="AY174" s="31">
        <v>2.7635003467329153E-2</v>
      </c>
      <c r="AZ174" s="31">
        <v>1.6281108499326052E-2</v>
      </c>
      <c r="BA174" s="31">
        <v>4.2402614960952753E-2</v>
      </c>
      <c r="BB174" s="31">
        <v>2.19906010879997E-2</v>
      </c>
      <c r="BC174" s="31">
        <v>4.6563641904377687E-2</v>
      </c>
      <c r="BD174" s="31">
        <v>1.6270208435531038E-6</v>
      </c>
      <c r="BE174" s="31">
        <v>4.2831734936975398E-3</v>
      </c>
      <c r="BF174" s="31">
        <v>0.14649887660712452</v>
      </c>
      <c r="BG174" s="31">
        <v>6.6739141068701033E-2</v>
      </c>
    </row>
    <row r="175" spans="2:59" ht="13.15" x14ac:dyDescent="0.4">
      <c r="B175" s="6" t="s">
        <v>41</v>
      </c>
      <c r="C175" s="31">
        <v>3.0822757723949555E-3</v>
      </c>
      <c r="D175" s="31">
        <v>1.3338877440844388E-3</v>
      </c>
      <c r="E175" s="31">
        <v>8.067061637185877E-5</v>
      </c>
      <c r="F175" s="31">
        <v>8.0349242441359117E-2</v>
      </c>
      <c r="G175" s="31">
        <v>5.9507679083997895E-4</v>
      </c>
      <c r="H175" s="31">
        <v>2.1483717215104968E-4</v>
      </c>
      <c r="I175" s="31">
        <v>1.172339939441845E-2</v>
      </c>
      <c r="J175" s="31">
        <v>3.8006311268080628E-2</v>
      </c>
      <c r="K175" s="31">
        <v>4.4529890577649438E-2</v>
      </c>
      <c r="L175" s="31">
        <v>4.3367258214369465E-2</v>
      </c>
      <c r="M175" s="31">
        <v>3.9765190368811647E-2</v>
      </c>
      <c r="N175" s="31">
        <v>1.2859991097605364E-2</v>
      </c>
      <c r="O175" s="31">
        <v>4.0504072456799899E-2</v>
      </c>
      <c r="P175" s="31">
        <v>4.5916060844165399E-2</v>
      </c>
      <c r="Q175" s="31">
        <v>7.2067440689329146E-2</v>
      </c>
      <c r="R175" s="31">
        <v>7.3019368454994044E-2</v>
      </c>
      <c r="S175" s="31">
        <v>6.2512497556637694E-2</v>
      </c>
      <c r="T175" s="31">
        <v>2.0282368717016736E-2</v>
      </c>
      <c r="U175" s="31">
        <v>7.1040246686231268E-2</v>
      </c>
      <c r="V175" s="31">
        <v>9.4497313712784817E-2</v>
      </c>
      <c r="W175" s="31">
        <v>8.0347696114100461E-2</v>
      </c>
      <c r="X175" s="31">
        <v>2.2371270361822598E-2</v>
      </c>
      <c r="Y175" s="31">
        <v>2.9342497388630956E-2</v>
      </c>
      <c r="Z175" s="31">
        <v>2.0358900239958608E-2</v>
      </c>
      <c r="AA175" s="31">
        <v>2.3858540050144639E-2</v>
      </c>
      <c r="AB175" s="31">
        <v>0.11213941438974512</v>
      </c>
      <c r="AC175" s="31">
        <v>4.0337479127107246E-3</v>
      </c>
      <c r="AD175" s="31">
        <v>1.2803417048457433E-2</v>
      </c>
      <c r="AE175" s="31">
        <v>5.0245982233620813E-3</v>
      </c>
      <c r="AF175" s="31">
        <v>0.17521131066393877</v>
      </c>
      <c r="AG175" s="31">
        <v>8.6202584667234988E-3</v>
      </c>
      <c r="AH175" s="31">
        <v>7.202279653836488E-2</v>
      </c>
      <c r="AI175" s="31">
        <v>2.9374218977695099E-2</v>
      </c>
      <c r="AJ175" s="31">
        <v>9.9491887976829105E-2</v>
      </c>
      <c r="AK175" s="31">
        <v>8.4445205299322132E-2</v>
      </c>
      <c r="AL175" s="31">
        <v>3.1819862675015083E-2</v>
      </c>
      <c r="AM175" s="31">
        <v>7.8987398526496638E-2</v>
      </c>
      <c r="AN175" s="31">
        <v>4.0399001900397885E-2</v>
      </c>
      <c r="AO175" s="31">
        <v>5.8581280721391078E-2</v>
      </c>
      <c r="AP175" s="51">
        <v>1</v>
      </c>
      <c r="AQ175" s="31">
        <v>2.6188732019268739E-2</v>
      </c>
      <c r="AR175" s="31">
        <v>5.6026538302753901E-3</v>
      </c>
      <c r="AS175" s="31">
        <v>1.9500195267109516E-2</v>
      </c>
      <c r="AT175" s="31">
        <v>3.9393466801197888E-2</v>
      </c>
      <c r="AU175" s="31">
        <v>7.6607955404023472E-4</v>
      </c>
      <c r="AV175" s="31">
        <v>4.2849947331962471E-2</v>
      </c>
      <c r="AW175" s="31">
        <v>6.1478974270261867E-2</v>
      </c>
      <c r="AX175" s="31">
        <v>2.7792820121677258E-2</v>
      </c>
      <c r="AY175" s="31">
        <v>3.8320760119111889E-2</v>
      </c>
      <c r="AZ175" s="31">
        <v>3.7366864355748826E-2</v>
      </c>
      <c r="BA175" s="31">
        <v>9.9181399255680633E-2</v>
      </c>
      <c r="BB175" s="31">
        <v>2.0603775288444818E-2</v>
      </c>
      <c r="BC175" s="31">
        <v>5.2794091656650034E-2</v>
      </c>
      <c r="BD175" s="31">
        <v>6.7607331027872654E-3</v>
      </c>
      <c r="BE175" s="31">
        <v>8.9753198327821485E-2</v>
      </c>
      <c r="BF175" s="31">
        <v>0.24095649893672555</v>
      </c>
      <c r="BG175" s="31">
        <v>8.2991389561765175E-2</v>
      </c>
    </row>
    <row r="176" spans="2:59" ht="13.15" x14ac:dyDescent="0.4">
      <c r="B176" s="6" t="s">
        <v>42</v>
      </c>
      <c r="C176" s="31">
        <v>2.0762063120803283E-3</v>
      </c>
      <c r="D176" s="31">
        <v>2.4470006959519748E-3</v>
      </c>
      <c r="E176" s="31">
        <v>3.6193289525263882E-5</v>
      </c>
      <c r="F176" s="31">
        <v>5.9301382996878489E-3</v>
      </c>
      <c r="G176" s="31">
        <v>4.5911828728357456E-3</v>
      </c>
      <c r="H176" s="31">
        <v>1.1766171386274758E-4</v>
      </c>
      <c r="I176" s="31">
        <v>3.5973888637250429E-2</v>
      </c>
      <c r="J176" s="31">
        <v>0.11925491139362862</v>
      </c>
      <c r="K176" s="31">
        <v>4.7296262216071978E-2</v>
      </c>
      <c r="L176" s="31">
        <v>2.4447158467632086E-2</v>
      </c>
      <c r="M176" s="31">
        <v>4.6483953237285429E-2</v>
      </c>
      <c r="N176" s="31">
        <v>9.5581771616699757E-2</v>
      </c>
      <c r="O176" s="31">
        <v>7.1817307298878919E-2</v>
      </c>
      <c r="P176" s="31">
        <v>5.4315509999940295E-2</v>
      </c>
      <c r="Q176" s="31">
        <v>3.7311845863300247E-2</v>
      </c>
      <c r="R176" s="31">
        <v>5.6702682976226125E-2</v>
      </c>
      <c r="S176" s="31">
        <v>9.7398104887458037E-2</v>
      </c>
      <c r="T176" s="31">
        <v>3.8060681682343195E-2</v>
      </c>
      <c r="U176" s="31">
        <v>1.5423001163911024E-4</v>
      </c>
      <c r="V176" s="31">
        <v>1.1972919176926817E-2</v>
      </c>
      <c r="W176" s="31">
        <v>8.9142312333385015E-2</v>
      </c>
      <c r="X176" s="31">
        <v>1.2431660101612696E-2</v>
      </c>
      <c r="Y176" s="31">
        <v>0.10501676405157494</v>
      </c>
      <c r="Z176" s="31">
        <v>3.1865394124798649E-2</v>
      </c>
      <c r="AA176" s="31">
        <v>8.9093874642687851E-2</v>
      </c>
      <c r="AB176" s="31">
        <v>3.7568427774592739E-2</v>
      </c>
      <c r="AC176" s="31">
        <v>1.6890334084525961E-3</v>
      </c>
      <c r="AD176" s="31">
        <v>7.0976776908984497E-3</v>
      </c>
      <c r="AE176" s="31">
        <v>2.2801098811236618E-2</v>
      </c>
      <c r="AF176" s="31">
        <v>7.7382777675721298E-2</v>
      </c>
      <c r="AG176" s="31">
        <v>7.2691679679145341E-3</v>
      </c>
      <c r="AH176" s="31">
        <v>4.582912193975372E-2</v>
      </c>
      <c r="AI176" s="31">
        <v>0.10177026580981594</v>
      </c>
      <c r="AJ176" s="31">
        <v>3.5393609139836489E-2</v>
      </c>
      <c r="AK176" s="31">
        <v>5.4379994312705432E-2</v>
      </c>
      <c r="AL176" s="31">
        <v>9.5340185495184068E-2</v>
      </c>
      <c r="AM176" s="31">
        <v>0.12338618961984868</v>
      </c>
      <c r="AN176" s="31">
        <v>0.3873356631746393</v>
      </c>
      <c r="AO176" s="31">
        <v>7.0385111809056017E-2</v>
      </c>
      <c r="AP176" s="31">
        <v>2.6188732019268739E-2</v>
      </c>
      <c r="AQ176" s="51">
        <v>1</v>
      </c>
      <c r="AR176" s="31">
        <v>0.21949670356086043</v>
      </c>
      <c r="AS176" s="31">
        <v>3.8112822142619303E-2</v>
      </c>
      <c r="AT176" s="31">
        <v>4.3480773398916095E-2</v>
      </c>
      <c r="AU176" s="31">
        <v>1.6475663549875288E-3</v>
      </c>
      <c r="AV176" s="31">
        <v>4.2198364817721802E-2</v>
      </c>
      <c r="AW176" s="31">
        <v>9.0445988643280906E-2</v>
      </c>
      <c r="AX176" s="31">
        <v>6.7552768140524119E-2</v>
      </c>
      <c r="AY176" s="31">
        <v>3.8375883577323931E-2</v>
      </c>
      <c r="AZ176" s="31">
        <v>2.7373200383697466E-2</v>
      </c>
      <c r="BA176" s="31">
        <v>6.187081473656391E-2</v>
      </c>
      <c r="BB176" s="31">
        <v>3.8428278428906545E-2</v>
      </c>
      <c r="BC176" s="31">
        <v>2.0493140679690439E-2</v>
      </c>
      <c r="BD176" s="31">
        <v>6.7827916219297688E-4</v>
      </c>
      <c r="BE176" s="31">
        <v>0.11279737391903132</v>
      </c>
      <c r="BF176" s="31">
        <v>0.32851085703690514</v>
      </c>
      <c r="BG176" s="31">
        <v>9.3073417596991101E-2</v>
      </c>
    </row>
    <row r="177" spans="2:59" ht="13.15" x14ac:dyDescent="0.4">
      <c r="B177" s="6" t="s">
        <v>43</v>
      </c>
      <c r="C177" s="31">
        <v>2.2783472604780891E-2</v>
      </c>
      <c r="D177" s="31">
        <v>1.5880768821835159E-2</v>
      </c>
      <c r="E177" s="31">
        <v>2.9066282445664509E-3</v>
      </c>
      <c r="F177" s="31">
        <v>1.6346472300523632E-4</v>
      </c>
      <c r="G177" s="31">
        <v>1.0778208364905176E-2</v>
      </c>
      <c r="H177" s="31">
        <v>3.1623373653714725E-3</v>
      </c>
      <c r="I177" s="31">
        <v>3.6633652241738923E-2</v>
      </c>
      <c r="J177" s="31">
        <v>2.0450528841425269E-2</v>
      </c>
      <c r="K177" s="31">
        <v>4.6051877931848001E-3</v>
      </c>
      <c r="L177" s="31">
        <v>3.9329506003612749E-4</v>
      </c>
      <c r="M177" s="31">
        <v>2.9708965419344316E-3</v>
      </c>
      <c r="N177" s="31">
        <v>4.7071394775933695E-2</v>
      </c>
      <c r="O177" s="31">
        <v>2.0912363227840014E-2</v>
      </c>
      <c r="P177" s="31">
        <v>1.815211786992451E-2</v>
      </c>
      <c r="Q177" s="31">
        <v>1.738812525686249E-2</v>
      </c>
      <c r="R177" s="31">
        <v>1.7224037020848276E-2</v>
      </c>
      <c r="S177" s="31">
        <v>3.4091671868491207E-2</v>
      </c>
      <c r="T177" s="31">
        <v>2.6515826524036714E-3</v>
      </c>
      <c r="U177" s="31">
        <v>6.6652147697395699E-3</v>
      </c>
      <c r="V177" s="31">
        <v>1.4594620423287507E-2</v>
      </c>
      <c r="W177" s="31">
        <v>1.2815805495394791E-2</v>
      </c>
      <c r="X177" s="31">
        <v>9.6887577288136684E-3</v>
      </c>
      <c r="Y177" s="31">
        <v>1.1819498218262016E-2</v>
      </c>
      <c r="Z177" s="31">
        <v>7.0861290386139376E-3</v>
      </c>
      <c r="AA177" s="31">
        <v>1.8141469401009105E-2</v>
      </c>
      <c r="AB177" s="31">
        <v>6.1731071760809615E-2</v>
      </c>
      <c r="AC177" s="31">
        <v>2.193150654365968E-2</v>
      </c>
      <c r="AD177" s="31">
        <v>1.3152297701756487E-2</v>
      </c>
      <c r="AE177" s="31">
        <v>2.402832174575973E-2</v>
      </c>
      <c r="AF177" s="31">
        <v>2.4020680156108368E-2</v>
      </c>
      <c r="AG177" s="31">
        <v>8.0527631476646558E-3</v>
      </c>
      <c r="AH177" s="31">
        <v>3.0137165017481444E-2</v>
      </c>
      <c r="AI177" s="31">
        <v>2.9790370398183986E-2</v>
      </c>
      <c r="AJ177" s="31">
        <v>2.6172785959133617E-2</v>
      </c>
      <c r="AK177" s="31">
        <v>6.3115570352328338E-3</v>
      </c>
      <c r="AL177" s="31">
        <v>5.861486692817567E-2</v>
      </c>
      <c r="AM177" s="31">
        <v>4.2658661463249994E-2</v>
      </c>
      <c r="AN177" s="31">
        <v>9.6648020973212831E-2</v>
      </c>
      <c r="AO177" s="31">
        <v>1.8756836527527444E-2</v>
      </c>
      <c r="AP177" s="31">
        <v>5.6026538302753901E-3</v>
      </c>
      <c r="AQ177" s="31">
        <v>0.21949670356086043</v>
      </c>
      <c r="AR177" s="51">
        <v>1</v>
      </c>
      <c r="AS177" s="31">
        <v>4.0457399330734542E-2</v>
      </c>
      <c r="AT177" s="31">
        <v>2.1298411128424604E-2</v>
      </c>
      <c r="AU177" s="31">
        <v>7.2122123192933942E-4</v>
      </c>
      <c r="AV177" s="31">
        <v>1.1512951694043571E-2</v>
      </c>
      <c r="AW177" s="31">
        <v>3.2431643981609477E-2</v>
      </c>
      <c r="AX177" s="31">
        <v>1.774458213573938E-2</v>
      </c>
      <c r="AY177" s="31">
        <v>3.843610196397812E-3</v>
      </c>
      <c r="AZ177" s="31">
        <v>5.3174494450760326E-3</v>
      </c>
      <c r="BA177" s="31">
        <v>1.2575261677013798E-2</v>
      </c>
      <c r="BB177" s="31">
        <v>1.3094004601912037E-2</v>
      </c>
      <c r="BC177" s="31">
        <v>2.6933706766798692E-2</v>
      </c>
      <c r="BD177" s="31">
        <v>4.0845658502611232E-4</v>
      </c>
      <c r="BE177" s="31">
        <v>2.7078087213676764E-2</v>
      </c>
      <c r="BF177" s="31">
        <v>0.18618027321285466</v>
      </c>
      <c r="BG177" s="31">
        <v>2.5699010405825323E-2</v>
      </c>
    </row>
    <row r="178" spans="2:59" ht="13.15" x14ac:dyDescent="0.4">
      <c r="B178" s="6" t="s">
        <v>44</v>
      </c>
      <c r="C178" s="31">
        <v>1.7309745120601226E-4</v>
      </c>
      <c r="D178" s="31">
        <v>3.0017231819347741E-3</v>
      </c>
      <c r="E178" s="31">
        <v>3.0621056983287046E-3</v>
      </c>
      <c r="F178" s="31">
        <v>5.1906661139873647E-3</v>
      </c>
      <c r="G178" s="31">
        <v>8.8252865270889913E-4</v>
      </c>
      <c r="H178" s="31">
        <v>5.2532613710297316E-3</v>
      </c>
      <c r="I178" s="31">
        <v>1.934890887928014E-2</v>
      </c>
      <c r="J178" s="31">
        <v>1.300677466043409E-2</v>
      </c>
      <c r="K178" s="31">
        <v>2.8818675107253448E-2</v>
      </c>
      <c r="L178" s="31">
        <v>2.3570652159145306E-2</v>
      </c>
      <c r="M178" s="31">
        <v>4.101113946987308E-2</v>
      </c>
      <c r="N178" s="31">
        <v>2.0939830562721699E-2</v>
      </c>
      <c r="O178" s="31">
        <v>3.4006905703135991E-2</v>
      </c>
      <c r="P178" s="31">
        <v>4.1630643550711346E-2</v>
      </c>
      <c r="Q178" s="31">
        <v>6.4000282930727764E-2</v>
      </c>
      <c r="R178" s="31">
        <v>4.8367262116453702E-2</v>
      </c>
      <c r="S178" s="31">
        <v>4.0450441135029575E-2</v>
      </c>
      <c r="T178" s="31">
        <v>1.6766102697410641E-2</v>
      </c>
      <c r="U178" s="31">
        <v>4.0077973759582268E-3</v>
      </c>
      <c r="V178" s="31">
        <v>1.6458469358622847E-2</v>
      </c>
      <c r="W178" s="31">
        <v>2.8115374649246322E-2</v>
      </c>
      <c r="X178" s="31">
        <v>2.5642124347530583E-2</v>
      </c>
      <c r="Y178" s="31">
        <v>9.558294945309926E-3</v>
      </c>
      <c r="Z178" s="31">
        <v>1.5713137747537232E-2</v>
      </c>
      <c r="AA178" s="31">
        <v>6.5979538783420874E-2</v>
      </c>
      <c r="AB178" s="31">
        <v>1.3761051728805871E-2</v>
      </c>
      <c r="AC178" s="31">
        <v>1.3940993284024328E-3</v>
      </c>
      <c r="AD178" s="31">
        <v>1.4054395956953214E-2</v>
      </c>
      <c r="AE178" s="31">
        <v>2.8560260650893742E-2</v>
      </c>
      <c r="AF178" s="31">
        <v>6.0641222322379632E-2</v>
      </c>
      <c r="AG178" s="31">
        <v>4.8482974097618509E-2</v>
      </c>
      <c r="AH178" s="31">
        <v>3.1524963407030447E-2</v>
      </c>
      <c r="AI178" s="31">
        <v>4.341839781030294E-2</v>
      </c>
      <c r="AJ178" s="31">
        <v>2.6103120237722127E-2</v>
      </c>
      <c r="AK178" s="31">
        <v>1.9982598002809684E-2</v>
      </c>
      <c r="AL178" s="31">
        <v>3.1314250217556558E-2</v>
      </c>
      <c r="AM178" s="31">
        <v>4.9348841325676344E-2</v>
      </c>
      <c r="AN178" s="31">
        <v>1.3967083284769416E-2</v>
      </c>
      <c r="AO178" s="31">
        <v>2.7795639287090607E-3</v>
      </c>
      <c r="AP178" s="31">
        <v>1.9500195267109516E-2</v>
      </c>
      <c r="AQ178" s="31">
        <v>3.8112822142619303E-2</v>
      </c>
      <c r="AR178" s="31">
        <v>4.0457399330734542E-2</v>
      </c>
      <c r="AS178" s="51">
        <v>1</v>
      </c>
      <c r="AT178" s="31">
        <v>3.7280484359676153E-2</v>
      </c>
      <c r="AU178" s="31">
        <v>1.4860637638415072E-2</v>
      </c>
      <c r="AV178" s="31">
        <v>4.7443094535103363E-2</v>
      </c>
      <c r="AW178" s="31">
        <v>6.0808249524070275E-2</v>
      </c>
      <c r="AX178" s="31">
        <v>3.6556698322818437E-2</v>
      </c>
      <c r="AY178" s="31">
        <v>2.4052820094077575E-2</v>
      </c>
      <c r="AZ178" s="31">
        <v>2.955232007033062E-2</v>
      </c>
      <c r="BA178" s="31">
        <v>3.0091672961088167E-2</v>
      </c>
      <c r="BB178" s="31">
        <v>5.1785633450541026E-2</v>
      </c>
      <c r="BC178" s="31">
        <v>7.0123102887148014E-2</v>
      </c>
      <c r="BD178" s="31">
        <v>3.9098354911422939E-3</v>
      </c>
      <c r="BE178" s="31">
        <v>7.1920403723348819E-2</v>
      </c>
      <c r="BF178" s="31">
        <v>0.15572964990925214</v>
      </c>
      <c r="BG178" s="31">
        <v>8.7161799423802394E-2</v>
      </c>
    </row>
    <row r="179" spans="2:59" ht="13.15" x14ac:dyDescent="0.4">
      <c r="B179" s="6" t="s">
        <v>45</v>
      </c>
      <c r="C179" s="31">
        <v>1.2219856237376566E-2</v>
      </c>
      <c r="D179" s="31">
        <v>6.4995989175949814E-3</v>
      </c>
      <c r="E179" s="31">
        <v>2.3037388200974966E-4</v>
      </c>
      <c r="F179" s="31">
        <v>3.2789130944918643E-2</v>
      </c>
      <c r="G179" s="31">
        <v>7.3479835292006275E-3</v>
      </c>
      <c r="H179" s="31">
        <v>2.9845487554124417E-2</v>
      </c>
      <c r="I179" s="31">
        <v>5.8073047435535101E-4</v>
      </c>
      <c r="J179" s="31">
        <v>7.4407824868949257E-2</v>
      </c>
      <c r="K179" s="31">
        <v>5.6306781812618216E-2</v>
      </c>
      <c r="L179" s="31">
        <v>3.1088044604763877E-2</v>
      </c>
      <c r="M179" s="31">
        <v>8.7216106054743038E-3</v>
      </c>
      <c r="N179" s="31">
        <v>1.7299697783772511E-2</v>
      </c>
      <c r="O179" s="31">
        <v>5.0010951807094244E-2</v>
      </c>
      <c r="P179" s="31">
        <v>1.6675620675129441E-2</v>
      </c>
      <c r="Q179" s="31">
        <v>6.5203664063341075E-3</v>
      </c>
      <c r="R179" s="31">
        <v>9.2352084540530399E-3</v>
      </c>
      <c r="S179" s="31">
        <v>4.2406088930085399E-2</v>
      </c>
      <c r="T179" s="31">
        <v>9.3040661164314389E-3</v>
      </c>
      <c r="U179" s="31">
        <v>4.2821731428389637E-6</v>
      </c>
      <c r="V179" s="31">
        <v>4.082851579762279E-2</v>
      </c>
      <c r="W179" s="31">
        <v>7.8914682631358077E-2</v>
      </c>
      <c r="X179" s="31">
        <v>1.4939875483474508E-3</v>
      </c>
      <c r="Y179" s="31">
        <v>2.3980670554824557E-2</v>
      </c>
      <c r="Z179" s="31">
        <v>7.2908832118769959E-2</v>
      </c>
      <c r="AA179" s="31">
        <v>2.520308273325178E-2</v>
      </c>
      <c r="AB179" s="31">
        <v>9.1825954302204998E-3</v>
      </c>
      <c r="AC179" s="31">
        <v>3.1205686640543788E-2</v>
      </c>
      <c r="AD179" s="31">
        <v>4.191269713424195E-2</v>
      </c>
      <c r="AE179" s="31">
        <v>3.1335466051709705E-2</v>
      </c>
      <c r="AF179" s="31">
        <v>4.1467138262315351E-2</v>
      </c>
      <c r="AG179" s="31">
        <v>7.4492517848641238E-3</v>
      </c>
      <c r="AH179" s="31">
        <v>1.5613600468767436E-2</v>
      </c>
      <c r="AI179" s="31">
        <v>4.0297575297231554E-2</v>
      </c>
      <c r="AJ179" s="31">
        <v>3.5661347324613707E-2</v>
      </c>
      <c r="AK179" s="31">
        <v>3.1784111713744241E-2</v>
      </c>
      <c r="AL179" s="31">
        <v>8.1749218682651448E-2</v>
      </c>
      <c r="AM179" s="31">
        <v>8.8109154703521153E-2</v>
      </c>
      <c r="AN179" s="31">
        <v>5.2012731017843976E-2</v>
      </c>
      <c r="AO179" s="31">
        <v>4.0524230079768887E-2</v>
      </c>
      <c r="AP179" s="31">
        <v>3.9393466801197888E-2</v>
      </c>
      <c r="AQ179" s="31">
        <v>4.3480773398916095E-2</v>
      </c>
      <c r="AR179" s="31">
        <v>2.1298411128424604E-2</v>
      </c>
      <c r="AS179" s="31">
        <v>3.7280484359676153E-2</v>
      </c>
      <c r="AT179" s="51">
        <v>1</v>
      </c>
      <c r="AU179" s="31">
        <v>5.2782102854304874E-2</v>
      </c>
      <c r="AV179" s="31">
        <v>2.5697384747756052E-2</v>
      </c>
      <c r="AW179" s="31">
        <v>5.7886781978989638E-2</v>
      </c>
      <c r="AX179" s="31">
        <v>3.1570461417683854E-2</v>
      </c>
      <c r="AY179" s="31">
        <v>2.960729986301254E-2</v>
      </c>
      <c r="AZ179" s="31">
        <v>1.9820453402743434E-2</v>
      </c>
      <c r="BA179" s="31">
        <v>3.4001556863424494E-2</v>
      </c>
      <c r="BB179" s="31">
        <v>2.9891269266838763E-3</v>
      </c>
      <c r="BC179" s="31">
        <v>1.4457916629157925E-2</v>
      </c>
      <c r="BD179" s="31">
        <v>2.5207074773454597E-3</v>
      </c>
      <c r="BE179" s="31">
        <v>4.404902630878367E-2</v>
      </c>
      <c r="BF179" s="31">
        <v>0.14921193619960657</v>
      </c>
      <c r="BG179" s="31">
        <v>0.13038483786764896</v>
      </c>
    </row>
    <row r="180" spans="2:59" ht="13.15" x14ac:dyDescent="0.4">
      <c r="B180" s="6" t="s">
        <v>46</v>
      </c>
      <c r="C180" s="31">
        <v>7.522108208351668E-3</v>
      </c>
      <c r="D180" s="31">
        <v>3.6233440899371395E-3</v>
      </c>
      <c r="E180" s="31">
        <v>1.0245337519693146E-2</v>
      </c>
      <c r="F180" s="31">
        <v>2.2211785234643566E-2</v>
      </c>
      <c r="G180" s="31">
        <v>4.861090178507328E-3</v>
      </c>
      <c r="H180" s="31">
        <v>1.4791022297453594E-2</v>
      </c>
      <c r="I180" s="31">
        <v>6.6583048710773668E-3</v>
      </c>
      <c r="J180" s="31">
        <v>7.8144049158926799E-3</v>
      </c>
      <c r="K180" s="31">
        <v>3.7487288492541997E-3</v>
      </c>
      <c r="L180" s="31">
        <v>9.1658437690322111E-3</v>
      </c>
      <c r="M180" s="31">
        <v>4.441962114677755E-3</v>
      </c>
      <c r="N180" s="31">
        <v>3.5248348817038075E-2</v>
      </c>
      <c r="O180" s="31">
        <v>1.9559528754499798E-3</v>
      </c>
      <c r="P180" s="31">
        <v>2.768856400506216E-3</v>
      </c>
      <c r="Q180" s="31">
        <v>8.5822376201317579E-3</v>
      </c>
      <c r="R180" s="31">
        <v>1.5600286233299999E-2</v>
      </c>
      <c r="S180" s="31">
        <v>2.3794231852726451E-2</v>
      </c>
      <c r="T180" s="31">
        <v>2.762904167131066E-2</v>
      </c>
      <c r="U180" s="31">
        <v>8.6874054773725621E-3</v>
      </c>
      <c r="V180" s="31">
        <v>8.3589358522578442E-6</v>
      </c>
      <c r="W180" s="31">
        <v>2.3024362371773517E-3</v>
      </c>
      <c r="X180" s="31">
        <v>8.446364507644355E-3</v>
      </c>
      <c r="Y180" s="31">
        <v>2.4699888578116679E-2</v>
      </c>
      <c r="Z180" s="31">
        <v>4.7991469783571106E-2</v>
      </c>
      <c r="AA180" s="31">
        <v>4.9413346194571097E-4</v>
      </c>
      <c r="AB180" s="31">
        <v>5.6364992054287744E-3</v>
      </c>
      <c r="AC180" s="31">
        <v>1.6047201752265722E-3</v>
      </c>
      <c r="AD180" s="31">
        <v>3.0630786148723578E-3</v>
      </c>
      <c r="AE180" s="31">
        <v>3.4012801711396354E-2</v>
      </c>
      <c r="AF180" s="31">
        <v>6.6687982450076567E-5</v>
      </c>
      <c r="AG180" s="31">
        <v>1.267928940410452E-3</v>
      </c>
      <c r="AH180" s="31">
        <v>2.1517397060633722E-5</v>
      </c>
      <c r="AI180" s="31">
        <v>2.9755544108592515E-2</v>
      </c>
      <c r="AJ180" s="31">
        <v>5.8233581684405981E-3</v>
      </c>
      <c r="AK180" s="31">
        <v>1.5896814065156936E-3</v>
      </c>
      <c r="AL180" s="31">
        <v>2.4082047639092208E-2</v>
      </c>
      <c r="AM180" s="31">
        <v>1.6410413762954267E-3</v>
      </c>
      <c r="AN180" s="31">
        <v>8.3015648816920518E-3</v>
      </c>
      <c r="AO180" s="31">
        <v>6.1364457687866185E-3</v>
      </c>
      <c r="AP180" s="31">
        <v>7.6607955404023472E-4</v>
      </c>
      <c r="AQ180" s="31">
        <v>1.6475663549875288E-3</v>
      </c>
      <c r="AR180" s="31">
        <v>7.2122123192933942E-4</v>
      </c>
      <c r="AS180" s="31">
        <v>1.4860637638415072E-2</v>
      </c>
      <c r="AT180" s="31">
        <v>5.2782102854304874E-2</v>
      </c>
      <c r="AU180" s="51">
        <v>1</v>
      </c>
      <c r="AV180" s="31">
        <v>7.7968502443197266E-2</v>
      </c>
      <c r="AW180" s="31">
        <v>2.9649674936265077E-2</v>
      </c>
      <c r="AX180" s="31">
        <v>1.9729946102077057E-2</v>
      </c>
      <c r="AY180" s="31">
        <v>9.344147572738359E-3</v>
      </c>
      <c r="AZ180" s="31">
        <v>2.4286459419989533E-2</v>
      </c>
      <c r="BA180" s="31">
        <v>1.0126735522678534E-2</v>
      </c>
      <c r="BB180" s="31">
        <v>1.9779786166301626E-2</v>
      </c>
      <c r="BC180" s="31">
        <v>2.1373413950776351E-2</v>
      </c>
      <c r="BD180" s="31">
        <v>1.1697218437970027E-2</v>
      </c>
      <c r="BE180" s="31">
        <v>2.2239611631110556E-2</v>
      </c>
      <c r="BF180" s="31">
        <v>1.5261708104032608E-2</v>
      </c>
      <c r="BG180" s="31">
        <v>0.12368496470515415</v>
      </c>
    </row>
    <row r="181" spans="2:59" ht="13.15" x14ac:dyDescent="0.4">
      <c r="B181" s="6" t="s">
        <v>47</v>
      </c>
      <c r="C181" s="31">
        <v>1.0306159995034465E-3</v>
      </c>
      <c r="D181" s="31">
        <v>5.8276309324492658E-5</v>
      </c>
      <c r="E181" s="31">
        <v>3.2385340995626395E-4</v>
      </c>
      <c r="F181" s="31">
        <v>2.4949037091946866E-3</v>
      </c>
      <c r="G181" s="31">
        <v>2.1984445610595277E-3</v>
      </c>
      <c r="H181" s="31">
        <v>1.2370114988990516E-2</v>
      </c>
      <c r="I181" s="31">
        <v>9.7789521278096765E-3</v>
      </c>
      <c r="J181" s="31">
        <v>3.8010979015096855E-2</v>
      </c>
      <c r="K181" s="31">
        <v>2.8178740725813063E-2</v>
      </c>
      <c r="L181" s="31">
        <v>1.8687141586073579E-2</v>
      </c>
      <c r="M181" s="31">
        <v>9.935485134520905E-7</v>
      </c>
      <c r="N181" s="31">
        <v>1.1226737513497138E-2</v>
      </c>
      <c r="O181" s="31">
        <v>3.2032686474597623E-2</v>
      </c>
      <c r="P181" s="31">
        <v>3.1454944820724349E-3</v>
      </c>
      <c r="Q181" s="31">
        <v>2.7125713034896335E-4</v>
      </c>
      <c r="R181" s="31">
        <v>1.5645076265771281E-2</v>
      </c>
      <c r="S181" s="31">
        <v>1.0585799812685951E-2</v>
      </c>
      <c r="T181" s="31">
        <v>3.6498465601473337E-4</v>
      </c>
      <c r="U181" s="31">
        <v>6.1308273733801863E-3</v>
      </c>
      <c r="V181" s="31">
        <v>4.9782869528151009E-2</v>
      </c>
      <c r="W181" s="31">
        <v>3.0700087071912369E-2</v>
      </c>
      <c r="X181" s="31">
        <v>2.2653530894172245E-2</v>
      </c>
      <c r="Y181" s="31">
        <v>3.2399782721950772E-2</v>
      </c>
      <c r="Z181" s="31">
        <v>2.5921210207429365E-2</v>
      </c>
      <c r="AA181" s="31">
        <v>2.0999801411781594E-3</v>
      </c>
      <c r="AB181" s="31">
        <v>4.4703614391847779E-2</v>
      </c>
      <c r="AC181" s="31">
        <v>1.0810894221010749E-2</v>
      </c>
      <c r="AD181" s="31">
        <v>2.6024109205028838E-2</v>
      </c>
      <c r="AE181" s="31">
        <v>5.61694543694874E-2</v>
      </c>
      <c r="AF181" s="31">
        <v>7.0154707239656056E-2</v>
      </c>
      <c r="AG181" s="31">
        <v>1.5224873354599265E-2</v>
      </c>
      <c r="AH181" s="31">
        <v>1.3577274016896774E-2</v>
      </c>
      <c r="AI181" s="31">
        <v>4.0863362598302748E-2</v>
      </c>
      <c r="AJ181" s="31">
        <v>0.153544264837018</v>
      </c>
      <c r="AK181" s="31">
        <v>1.7102248650724416E-2</v>
      </c>
      <c r="AL181" s="31">
        <v>2.2948499572720871E-2</v>
      </c>
      <c r="AM181" s="31">
        <v>1.9792176419137376E-2</v>
      </c>
      <c r="AN181" s="31">
        <v>1.4737982120647919E-2</v>
      </c>
      <c r="AO181" s="31">
        <v>2.4969229833012935E-2</v>
      </c>
      <c r="AP181" s="31">
        <v>4.2849947331962471E-2</v>
      </c>
      <c r="AQ181" s="31">
        <v>4.2198364817721802E-2</v>
      </c>
      <c r="AR181" s="31">
        <v>1.1512951694043571E-2</v>
      </c>
      <c r="AS181" s="31">
        <v>4.7443094535103363E-2</v>
      </c>
      <c r="AT181" s="31">
        <v>2.5697384747756052E-2</v>
      </c>
      <c r="AU181" s="31">
        <v>7.7968502443197266E-2</v>
      </c>
      <c r="AV181" s="51">
        <v>1</v>
      </c>
      <c r="AW181" s="31">
        <v>0.14440175976091271</v>
      </c>
      <c r="AX181" s="31">
        <v>5.440360852822107E-2</v>
      </c>
      <c r="AY181" s="31">
        <v>3.2848617184082267E-2</v>
      </c>
      <c r="AZ181" s="31">
        <v>4.9736015836477077E-2</v>
      </c>
      <c r="BA181" s="31">
        <v>4.6523349456002928E-2</v>
      </c>
      <c r="BB181" s="31">
        <v>3.0606221029557311E-2</v>
      </c>
      <c r="BC181" s="31">
        <v>3.922884592557644E-2</v>
      </c>
      <c r="BD181" s="31">
        <v>9.733918218751636E-3</v>
      </c>
      <c r="BE181" s="31">
        <v>1.4393309522739624E-2</v>
      </c>
      <c r="BF181" s="31">
        <v>0.12921508335501486</v>
      </c>
      <c r="BG181" s="31">
        <v>0.20717438290733819</v>
      </c>
    </row>
    <row r="182" spans="2:59" ht="13.15" x14ac:dyDescent="0.4">
      <c r="B182" s="6" t="s">
        <v>48</v>
      </c>
      <c r="C182" s="31">
        <v>2.2640290584905533E-4</v>
      </c>
      <c r="D182" s="31">
        <v>1.6307292715820583E-3</v>
      </c>
      <c r="E182" s="31">
        <v>2.6120884971583798E-3</v>
      </c>
      <c r="F182" s="31">
        <v>1.8817113148630094E-2</v>
      </c>
      <c r="G182" s="31">
        <v>1.2432939112879535E-4</v>
      </c>
      <c r="H182" s="31">
        <v>1.3714827022025418E-3</v>
      </c>
      <c r="I182" s="31">
        <v>3.124870365280924E-2</v>
      </c>
      <c r="J182" s="31">
        <v>4.9697108636611684E-2</v>
      </c>
      <c r="K182" s="31">
        <v>7.1057558768203688E-2</v>
      </c>
      <c r="L182" s="31">
        <v>3.5065796047181137E-2</v>
      </c>
      <c r="M182" s="31">
        <v>4.1026520184971956E-6</v>
      </c>
      <c r="N182" s="31">
        <v>2.9718741079278382E-2</v>
      </c>
      <c r="O182" s="31">
        <v>5.1878188282292008E-2</v>
      </c>
      <c r="P182" s="31">
        <v>1.1938862633917966E-2</v>
      </c>
      <c r="Q182" s="31">
        <v>6.1445220766278494E-3</v>
      </c>
      <c r="R182" s="31">
        <v>1.5053475010195052E-2</v>
      </c>
      <c r="S182" s="31">
        <v>2.8688385586082554E-2</v>
      </c>
      <c r="T182" s="31">
        <v>2.8455148195767445E-3</v>
      </c>
      <c r="U182" s="31">
        <v>1.1557000711571763E-2</v>
      </c>
      <c r="V182" s="31">
        <v>3.242609924656388E-2</v>
      </c>
      <c r="W182" s="31">
        <v>6.4531273269256506E-2</v>
      </c>
      <c r="X182" s="31">
        <v>4.9963164833917795E-3</v>
      </c>
      <c r="Y182" s="31">
        <v>9.4120210450150302E-2</v>
      </c>
      <c r="Z182" s="31">
        <v>0.10191779462016028</v>
      </c>
      <c r="AA182" s="31">
        <v>4.698424343661653E-2</v>
      </c>
      <c r="AB182" s="31">
        <v>6.5457712959216416E-2</v>
      </c>
      <c r="AC182" s="31">
        <v>4.1109420744386135E-3</v>
      </c>
      <c r="AD182" s="31">
        <v>6.5622447730436639E-3</v>
      </c>
      <c r="AE182" s="31">
        <v>4.515812262019675E-2</v>
      </c>
      <c r="AF182" s="31">
        <v>7.6409944670222329E-2</v>
      </c>
      <c r="AG182" s="31">
        <v>2.5048127020733616E-2</v>
      </c>
      <c r="AH182" s="31">
        <v>5.05719854099188E-2</v>
      </c>
      <c r="AI182" s="31">
        <v>7.4018838097532055E-2</v>
      </c>
      <c r="AJ182" s="31">
        <v>7.2940617302491656E-2</v>
      </c>
      <c r="AK182" s="31">
        <v>1.5662665500775694E-2</v>
      </c>
      <c r="AL182" s="31">
        <v>7.9483419446073358E-2</v>
      </c>
      <c r="AM182" s="31">
        <v>5.4293459339058839E-2</v>
      </c>
      <c r="AN182" s="31">
        <v>5.5206162992580528E-2</v>
      </c>
      <c r="AO182" s="31">
        <v>4.7119762490385651E-2</v>
      </c>
      <c r="AP182" s="31">
        <v>6.1478974270261867E-2</v>
      </c>
      <c r="AQ182" s="31">
        <v>9.0445988643280906E-2</v>
      </c>
      <c r="AR182" s="31">
        <v>3.2431643981609477E-2</v>
      </c>
      <c r="AS182" s="31">
        <v>6.0808249524070275E-2</v>
      </c>
      <c r="AT182" s="31">
        <v>5.7886781978989638E-2</v>
      </c>
      <c r="AU182" s="31">
        <v>2.9649674936265077E-2</v>
      </c>
      <c r="AV182" s="31">
        <v>0.14440175976091271</v>
      </c>
      <c r="AW182" s="51">
        <v>1</v>
      </c>
      <c r="AX182" s="31">
        <v>0.31933460611584102</v>
      </c>
      <c r="AY182" s="31">
        <v>0.19139186052525947</v>
      </c>
      <c r="AZ182" s="31">
        <v>0.27483839853368375</v>
      </c>
      <c r="BA182" s="31">
        <v>0.312973121241299</v>
      </c>
      <c r="BB182" s="31">
        <v>0.15833821378217208</v>
      </c>
      <c r="BC182" s="31">
        <v>0.1176604990262072</v>
      </c>
      <c r="BD182" s="31">
        <v>2.5279420934809197E-3</v>
      </c>
      <c r="BE182" s="31">
        <v>3.8645620348586429E-2</v>
      </c>
      <c r="BF182" s="31">
        <v>0.20682481965186328</v>
      </c>
      <c r="BG182" s="31">
        <v>0.52398509514688663</v>
      </c>
    </row>
    <row r="183" spans="2:59" ht="13.15" x14ac:dyDescent="0.4">
      <c r="B183" s="6" t="s">
        <v>49</v>
      </c>
      <c r="C183" s="31">
        <v>8.0216060953446321E-3</v>
      </c>
      <c r="D183" s="31">
        <v>8.2454189478020495E-3</v>
      </c>
      <c r="E183" s="31">
        <v>1.4655682549687252E-2</v>
      </c>
      <c r="F183" s="31">
        <v>5.0845224968397726E-3</v>
      </c>
      <c r="G183" s="31">
        <v>1.6528635133944039E-5</v>
      </c>
      <c r="H183" s="31">
        <v>6.3317726439272226E-3</v>
      </c>
      <c r="I183" s="31">
        <v>8.7719110204238556E-3</v>
      </c>
      <c r="J183" s="31">
        <v>2.8576712692191419E-2</v>
      </c>
      <c r="K183" s="31">
        <v>7.4761065867759671E-2</v>
      </c>
      <c r="L183" s="31">
        <v>3.6921728559012816E-2</v>
      </c>
      <c r="M183" s="31">
        <v>7.7586512385972549E-3</v>
      </c>
      <c r="N183" s="31">
        <v>4.3531068556796233E-2</v>
      </c>
      <c r="O183" s="31">
        <v>9.0204573834769139E-2</v>
      </c>
      <c r="P183" s="31">
        <v>6.1457231395961077E-3</v>
      </c>
      <c r="Q183" s="31">
        <v>1.090952639831998E-2</v>
      </c>
      <c r="R183" s="31">
        <v>1.6988401476311074E-2</v>
      </c>
      <c r="S183" s="31">
        <v>1.9778202637408458E-2</v>
      </c>
      <c r="T183" s="31">
        <v>1.9672940825064098E-3</v>
      </c>
      <c r="U183" s="31">
        <v>1.4028400727608939E-4</v>
      </c>
      <c r="V183" s="31">
        <v>2.120042435169155E-2</v>
      </c>
      <c r="W183" s="31">
        <v>3.548759148542726E-2</v>
      </c>
      <c r="X183" s="31">
        <v>1.3233246688582462E-3</v>
      </c>
      <c r="Y183" s="31">
        <v>7.8781104041612537E-2</v>
      </c>
      <c r="Z183" s="31">
        <v>7.658826871268061E-2</v>
      </c>
      <c r="AA183" s="31">
        <v>4.0050113009819768E-2</v>
      </c>
      <c r="AB183" s="31">
        <v>3.4916592478129491E-2</v>
      </c>
      <c r="AC183" s="31">
        <v>7.3949397428036654E-5</v>
      </c>
      <c r="AD183" s="31">
        <v>5.9373551360469443E-5</v>
      </c>
      <c r="AE183" s="31">
        <v>2.0881047592232398E-2</v>
      </c>
      <c r="AF183" s="31">
        <v>1.3837964822001326E-2</v>
      </c>
      <c r="AG183" s="31">
        <v>2.0127121439314079E-2</v>
      </c>
      <c r="AH183" s="31">
        <v>2.5709323612893364E-2</v>
      </c>
      <c r="AI183" s="31">
        <v>7.1185333714077564E-2</v>
      </c>
      <c r="AJ183" s="31">
        <v>3.8215338022284842E-2</v>
      </c>
      <c r="AK183" s="31">
        <v>4.5947464540778866E-3</v>
      </c>
      <c r="AL183" s="31">
        <v>6.898366561468236E-2</v>
      </c>
      <c r="AM183" s="31">
        <v>3.1210548037282751E-2</v>
      </c>
      <c r="AN183" s="31">
        <v>7.121762834609939E-2</v>
      </c>
      <c r="AO183" s="31">
        <v>3.527700307626204E-2</v>
      </c>
      <c r="AP183" s="31">
        <v>2.7792820121677258E-2</v>
      </c>
      <c r="AQ183" s="31">
        <v>6.7552768140524119E-2</v>
      </c>
      <c r="AR183" s="31">
        <v>1.774458213573938E-2</v>
      </c>
      <c r="AS183" s="31">
        <v>3.6556698322818437E-2</v>
      </c>
      <c r="AT183" s="31">
        <v>3.1570461417683854E-2</v>
      </c>
      <c r="AU183" s="31">
        <v>1.9729946102077057E-2</v>
      </c>
      <c r="AV183" s="31">
        <v>5.440360852822107E-2</v>
      </c>
      <c r="AW183" s="31">
        <v>0.31933460611584102</v>
      </c>
      <c r="AX183" s="51">
        <v>1</v>
      </c>
      <c r="AY183" s="31">
        <v>0.47810551097307147</v>
      </c>
      <c r="AZ183" s="31">
        <v>0.55627720582340923</v>
      </c>
      <c r="BA183" s="31">
        <v>0.35578373352215237</v>
      </c>
      <c r="BB183" s="31">
        <v>0.4449664861856038</v>
      </c>
      <c r="BC183" s="31">
        <v>0.15237467990836562</v>
      </c>
      <c r="BD183" s="31">
        <v>6.4283323050335723E-3</v>
      </c>
      <c r="BE183" s="31">
        <v>4.8963352958625209E-2</v>
      </c>
      <c r="BF183" s="31">
        <v>0.12635220946657602</v>
      </c>
      <c r="BG183" s="31">
        <v>0.68986650995187648</v>
      </c>
    </row>
    <row r="184" spans="2:59" ht="13.15" x14ac:dyDescent="0.4">
      <c r="B184" s="6" t="s">
        <v>50</v>
      </c>
      <c r="C184" s="31">
        <v>1.0980647858270657E-3</v>
      </c>
      <c r="D184" s="31">
        <v>9.7065204210745166E-4</v>
      </c>
      <c r="E184" s="31">
        <v>3.5207661711923376E-2</v>
      </c>
      <c r="F184" s="31">
        <v>2.919518334104951E-3</v>
      </c>
      <c r="G184" s="31">
        <v>1.6009026336112897E-3</v>
      </c>
      <c r="H184" s="31">
        <v>4.4206213678464898E-3</v>
      </c>
      <c r="I184" s="31">
        <v>9.1745884096737437E-3</v>
      </c>
      <c r="J184" s="31">
        <v>6.0017015060256198E-3</v>
      </c>
      <c r="K184" s="31">
        <v>5.4954536082197733E-2</v>
      </c>
      <c r="L184" s="31">
        <v>1.38442193997593E-2</v>
      </c>
      <c r="M184" s="31">
        <v>7.8572338683665852E-3</v>
      </c>
      <c r="N184" s="31">
        <v>3.3875263133715285E-2</v>
      </c>
      <c r="O184" s="31">
        <v>4.9791568777070083E-2</v>
      </c>
      <c r="P184" s="31">
        <v>1.1869884755646517E-2</v>
      </c>
      <c r="Q184" s="31">
        <v>5.0531695907249895E-3</v>
      </c>
      <c r="R184" s="31">
        <v>2.2995189253865109E-2</v>
      </c>
      <c r="S184" s="31">
        <v>2.2442861960478389E-2</v>
      </c>
      <c r="T184" s="31">
        <v>1.9228034525916669E-3</v>
      </c>
      <c r="U184" s="31">
        <v>1.588227984072537E-3</v>
      </c>
      <c r="V184" s="31">
        <v>3.5939816633893416E-2</v>
      </c>
      <c r="W184" s="31">
        <v>1.4785888154805121E-2</v>
      </c>
      <c r="X184" s="31">
        <v>1.059938712322079E-2</v>
      </c>
      <c r="Y184" s="31">
        <v>6.8289955944473443E-2</v>
      </c>
      <c r="Z184" s="31">
        <v>9.8316026118031419E-2</v>
      </c>
      <c r="AA184" s="31">
        <v>2.9354172515667465E-2</v>
      </c>
      <c r="AB184" s="31">
        <v>3.0498910911137933E-2</v>
      </c>
      <c r="AC184" s="31">
        <v>1.8105702747534295E-3</v>
      </c>
      <c r="AD184" s="31">
        <v>2.8646522759059396E-4</v>
      </c>
      <c r="AE184" s="31">
        <v>2.7238024392582529E-2</v>
      </c>
      <c r="AF184" s="31">
        <v>9.3424977480577407E-3</v>
      </c>
      <c r="AG184" s="31">
        <v>3.6571177908272072E-2</v>
      </c>
      <c r="AH184" s="31">
        <v>3.2641364357817448E-2</v>
      </c>
      <c r="AI184" s="31">
        <v>5.0567976185422456E-2</v>
      </c>
      <c r="AJ184" s="31">
        <v>4.0859035298922909E-2</v>
      </c>
      <c r="AK184" s="31">
        <v>2.8660959477110823E-3</v>
      </c>
      <c r="AL184" s="31">
        <v>2.0878878570116007E-2</v>
      </c>
      <c r="AM184" s="31">
        <v>3.0761765529402553E-2</v>
      </c>
      <c r="AN184" s="31">
        <v>5.8344734100480196E-2</v>
      </c>
      <c r="AO184" s="31">
        <v>2.7635003467329153E-2</v>
      </c>
      <c r="AP184" s="31">
        <v>3.8320760119111889E-2</v>
      </c>
      <c r="AQ184" s="31">
        <v>3.8375883577323931E-2</v>
      </c>
      <c r="AR184" s="31">
        <v>3.843610196397812E-3</v>
      </c>
      <c r="AS184" s="31">
        <v>2.4052820094077575E-2</v>
      </c>
      <c r="AT184" s="31">
        <v>2.960729986301254E-2</v>
      </c>
      <c r="AU184" s="31">
        <v>9.344147572738359E-3</v>
      </c>
      <c r="AV184" s="31">
        <v>3.2848617184082267E-2</v>
      </c>
      <c r="AW184" s="31">
        <v>0.19139186052525947</v>
      </c>
      <c r="AX184" s="31">
        <v>0.47810551097307147</v>
      </c>
      <c r="AY184" s="51">
        <v>1</v>
      </c>
      <c r="AZ184" s="31">
        <v>0.46563581051105768</v>
      </c>
      <c r="BA184" s="31">
        <v>0.32158446019556935</v>
      </c>
      <c r="BB184" s="31">
        <v>0.39368425005896585</v>
      </c>
      <c r="BC184" s="31">
        <v>0.10833954939493187</v>
      </c>
      <c r="BD184" s="31">
        <v>3.0452303344688856E-3</v>
      </c>
      <c r="BE184" s="31">
        <v>3.8348433232586562E-2</v>
      </c>
      <c r="BF184" s="31">
        <v>0.11133021405628089</v>
      </c>
      <c r="BG184" s="31">
        <v>0.59718791470116728</v>
      </c>
    </row>
    <row r="185" spans="2:59" ht="13.15" x14ac:dyDescent="0.4">
      <c r="B185" s="6" t="s">
        <v>51</v>
      </c>
      <c r="C185" s="31">
        <v>1.1864805058495303E-2</v>
      </c>
      <c r="D185" s="31">
        <v>1.1925254856665922E-2</v>
      </c>
      <c r="E185" s="31">
        <v>3.103282184785626E-2</v>
      </c>
      <c r="F185" s="31">
        <v>8.9898948735532851E-4</v>
      </c>
      <c r="G185" s="31">
        <v>4.994051001328616E-4</v>
      </c>
      <c r="H185" s="31">
        <v>9.3950045593835345E-3</v>
      </c>
      <c r="I185" s="31">
        <v>7.3542892458946752E-3</v>
      </c>
      <c r="J185" s="31">
        <v>1.2542013935493961E-2</v>
      </c>
      <c r="K185" s="31">
        <v>5.4755885602417557E-2</v>
      </c>
      <c r="L185" s="31">
        <v>1.9254868210606027E-2</v>
      </c>
      <c r="M185" s="31">
        <v>6.4945108985015078E-3</v>
      </c>
      <c r="N185" s="31">
        <v>1.2177140520731633E-2</v>
      </c>
      <c r="O185" s="31">
        <v>3.6106213171733438E-2</v>
      </c>
      <c r="P185" s="31">
        <v>3.7816058270643618E-3</v>
      </c>
      <c r="Q185" s="31">
        <v>2.4904437929182664E-3</v>
      </c>
      <c r="R185" s="31">
        <v>9.509325114233174E-3</v>
      </c>
      <c r="S185" s="31">
        <v>1.1538056160093452E-2</v>
      </c>
      <c r="T185" s="31">
        <v>3.3796443678749013E-4</v>
      </c>
      <c r="U185" s="31">
        <v>1.1119279118491172E-3</v>
      </c>
      <c r="V185" s="31">
        <v>2.4579658081466348E-2</v>
      </c>
      <c r="W185" s="31">
        <v>1.3310114144379583E-2</v>
      </c>
      <c r="X185" s="31">
        <v>2.041678261209017E-3</v>
      </c>
      <c r="Y185" s="31">
        <v>7.6849382889873571E-2</v>
      </c>
      <c r="Z185" s="31">
        <v>5.5322131552641797E-2</v>
      </c>
      <c r="AA185" s="31">
        <v>2.2982411135591029E-2</v>
      </c>
      <c r="AB185" s="31">
        <v>3.9240673054752123E-2</v>
      </c>
      <c r="AC185" s="31">
        <v>3.1441465979535685E-5</v>
      </c>
      <c r="AD185" s="31">
        <v>8.9273934880784641E-5</v>
      </c>
      <c r="AE185" s="31">
        <v>1.384560500048815E-2</v>
      </c>
      <c r="AF185" s="31">
        <v>1.1142586976943916E-2</v>
      </c>
      <c r="AG185" s="31">
        <v>1.7833956507915704E-2</v>
      </c>
      <c r="AH185" s="31">
        <v>1.4838984287239012E-2</v>
      </c>
      <c r="AI185" s="31">
        <v>6.2191916859848186E-2</v>
      </c>
      <c r="AJ185" s="31">
        <v>3.3940527164408735E-2</v>
      </c>
      <c r="AK185" s="31">
        <v>3.3187142814256401E-3</v>
      </c>
      <c r="AL185" s="31">
        <v>2.036258855897884E-2</v>
      </c>
      <c r="AM185" s="31">
        <v>2.2072631433701667E-2</v>
      </c>
      <c r="AN185" s="31">
        <v>4.5111844478991935E-2</v>
      </c>
      <c r="AO185" s="31">
        <v>1.6281108499326052E-2</v>
      </c>
      <c r="AP185" s="31">
        <v>3.7366864355748826E-2</v>
      </c>
      <c r="AQ185" s="31">
        <v>2.7373200383697466E-2</v>
      </c>
      <c r="AR185" s="31">
        <v>5.3174494450760326E-3</v>
      </c>
      <c r="AS185" s="31">
        <v>2.955232007033062E-2</v>
      </c>
      <c r="AT185" s="31">
        <v>1.9820453402743434E-2</v>
      </c>
      <c r="AU185" s="31">
        <v>2.4286459419989533E-2</v>
      </c>
      <c r="AV185" s="31">
        <v>4.9736015836477077E-2</v>
      </c>
      <c r="AW185" s="31">
        <v>0.27483839853368375</v>
      </c>
      <c r="AX185" s="31">
        <v>0.55627720582340923</v>
      </c>
      <c r="AY185" s="31">
        <v>0.46563581051105768</v>
      </c>
      <c r="AZ185" s="51">
        <v>1</v>
      </c>
      <c r="BA185" s="31">
        <v>0.4457718155288195</v>
      </c>
      <c r="BB185" s="31">
        <v>0.46953270290535193</v>
      </c>
      <c r="BC185" s="31">
        <v>0.14116308341209841</v>
      </c>
      <c r="BD185" s="31">
        <v>1.401110544384624E-2</v>
      </c>
      <c r="BE185" s="31">
        <v>2.3812067196301627E-2</v>
      </c>
      <c r="BF185" s="31">
        <v>8.8548833729244728E-2</v>
      </c>
      <c r="BG185" s="31">
        <v>0.69582860262902069</v>
      </c>
    </row>
    <row r="186" spans="2:59" ht="13.15" x14ac:dyDescent="0.4">
      <c r="B186" s="6" t="s">
        <v>52</v>
      </c>
      <c r="C186" s="31">
        <v>6.7781360153358465E-4</v>
      </c>
      <c r="D186" s="31">
        <v>3.0862111231532335E-4</v>
      </c>
      <c r="E186" s="31">
        <v>1.1655895397199481E-2</v>
      </c>
      <c r="F186" s="31">
        <v>2.1103634410922171E-2</v>
      </c>
      <c r="G186" s="31">
        <v>4.7390896185741304E-4</v>
      </c>
      <c r="H186" s="31">
        <v>1.0715570772587562E-2</v>
      </c>
      <c r="I186" s="31">
        <v>5.8140608587759074E-3</v>
      </c>
      <c r="J186" s="31">
        <v>2.9030455414606814E-2</v>
      </c>
      <c r="K186" s="31">
        <v>7.4649027091267542E-2</v>
      </c>
      <c r="L186" s="31">
        <v>4.5666868023507529E-2</v>
      </c>
      <c r="M186" s="31">
        <v>2.7171027345900042E-2</v>
      </c>
      <c r="N186" s="31">
        <v>3.2165859787442033E-2</v>
      </c>
      <c r="O186" s="31">
        <v>8.830302266128115E-2</v>
      </c>
      <c r="P186" s="31">
        <v>2.4541807312274354E-2</v>
      </c>
      <c r="Q186" s="31">
        <v>3.1050649610796895E-2</v>
      </c>
      <c r="R186" s="31">
        <v>4.7924711833171804E-2</v>
      </c>
      <c r="S186" s="31">
        <v>6.6303365182116034E-2</v>
      </c>
      <c r="T186" s="31">
        <v>1.422692648900349E-3</v>
      </c>
      <c r="U186" s="31">
        <v>1.4769721978677463E-2</v>
      </c>
      <c r="V186" s="31">
        <v>7.4399619131609127E-2</v>
      </c>
      <c r="W186" s="31">
        <v>5.8883165096949422E-2</v>
      </c>
      <c r="X186" s="31">
        <v>1.5950511993823819E-2</v>
      </c>
      <c r="Y186" s="31">
        <v>6.0490321417542528E-2</v>
      </c>
      <c r="Z186" s="31">
        <v>7.8397195190620064E-2</v>
      </c>
      <c r="AA186" s="31">
        <v>3.3373880565401817E-2</v>
      </c>
      <c r="AB186" s="31">
        <v>8.6369104935745608E-2</v>
      </c>
      <c r="AC186" s="31">
        <v>9.1799335371870773E-3</v>
      </c>
      <c r="AD186" s="31">
        <v>8.796649969537244E-3</v>
      </c>
      <c r="AE186" s="31">
        <v>3.6918078090719716E-2</v>
      </c>
      <c r="AF186" s="31">
        <v>6.8525102803807261E-2</v>
      </c>
      <c r="AG186" s="31">
        <v>9.9360247970374793E-3</v>
      </c>
      <c r="AH186" s="31">
        <v>3.8127351207232089E-2</v>
      </c>
      <c r="AI186" s="31">
        <v>7.8345174501417175E-2</v>
      </c>
      <c r="AJ186" s="31">
        <v>4.5090907558656912E-2</v>
      </c>
      <c r="AK186" s="31">
        <v>1.722352040342524E-2</v>
      </c>
      <c r="AL186" s="31">
        <v>5.7899204478206137E-2</v>
      </c>
      <c r="AM186" s="31">
        <v>5.3063860888776904E-2</v>
      </c>
      <c r="AN186" s="31">
        <v>5.1952624751286966E-2</v>
      </c>
      <c r="AO186" s="31">
        <v>4.2402614960952753E-2</v>
      </c>
      <c r="AP186" s="31">
        <v>9.9181399255680633E-2</v>
      </c>
      <c r="AQ186" s="31">
        <v>6.187081473656391E-2</v>
      </c>
      <c r="AR186" s="31">
        <v>1.2575261677013798E-2</v>
      </c>
      <c r="AS186" s="31">
        <v>3.0091672961088167E-2</v>
      </c>
      <c r="AT186" s="31">
        <v>3.4001556863424494E-2</v>
      </c>
      <c r="AU186" s="31">
        <v>1.0126735522678534E-2</v>
      </c>
      <c r="AV186" s="31">
        <v>4.6523349456002928E-2</v>
      </c>
      <c r="AW186" s="31">
        <v>0.312973121241299</v>
      </c>
      <c r="AX186" s="31">
        <v>0.35578373352215237</v>
      </c>
      <c r="AY186" s="31">
        <v>0.32158446019556935</v>
      </c>
      <c r="AZ186" s="31">
        <v>0.4457718155288195</v>
      </c>
      <c r="BA186" s="51">
        <v>1</v>
      </c>
      <c r="BB186" s="31">
        <v>0.25125332086199265</v>
      </c>
      <c r="BC186" s="31">
        <v>0.16680420353195938</v>
      </c>
      <c r="BD186" s="31">
        <v>7.3649378874605107E-3</v>
      </c>
      <c r="BE186" s="31">
        <v>8.0519758681571074E-2</v>
      </c>
      <c r="BF186" s="31">
        <v>0.18543281615679977</v>
      </c>
      <c r="BG186" s="31">
        <v>0.58443621805548851</v>
      </c>
    </row>
    <row r="187" spans="2:59" ht="13.15" x14ac:dyDescent="0.4">
      <c r="B187" s="6" t="s">
        <v>53</v>
      </c>
      <c r="C187" s="31">
        <v>1.1490513489868903E-3</v>
      </c>
      <c r="D187" s="31">
        <v>2.6964677429925607E-4</v>
      </c>
      <c r="E187" s="31">
        <v>1.2875774744432477E-2</v>
      </c>
      <c r="F187" s="31">
        <v>1.2605596572839032E-3</v>
      </c>
      <c r="G187" s="31">
        <v>2.9392928224391168E-4</v>
      </c>
      <c r="H187" s="31">
        <v>7.3487768706831293E-3</v>
      </c>
      <c r="I187" s="31">
        <v>9.6574428320944147E-3</v>
      </c>
      <c r="J187" s="31">
        <v>2.0492553624150553E-3</v>
      </c>
      <c r="K187" s="31">
        <v>9.8374100669629573E-3</v>
      </c>
      <c r="L187" s="31">
        <v>5.0050795949484455E-3</v>
      </c>
      <c r="M187" s="31">
        <v>1.5651306163988143E-2</v>
      </c>
      <c r="N187" s="31">
        <v>6.4278358574576403E-3</v>
      </c>
      <c r="O187" s="31">
        <v>1.9574378747828313E-2</v>
      </c>
      <c r="P187" s="31">
        <v>5.2710639346194351E-3</v>
      </c>
      <c r="Q187" s="31">
        <v>6.5584445197281252E-3</v>
      </c>
      <c r="R187" s="31">
        <v>1.1318537760890614E-2</v>
      </c>
      <c r="S187" s="31">
        <v>1.0586669266919367E-2</v>
      </c>
      <c r="T187" s="31">
        <v>5.2232524848166708E-5</v>
      </c>
      <c r="U187" s="31">
        <v>8.4590332798169503E-4</v>
      </c>
      <c r="V187" s="31">
        <v>2.2124024213486224E-2</v>
      </c>
      <c r="W187" s="31">
        <v>7.6574787887808927E-3</v>
      </c>
      <c r="X187" s="31">
        <v>3.8661706891318046E-4</v>
      </c>
      <c r="Y187" s="31">
        <v>5.5953347807584687E-2</v>
      </c>
      <c r="Z187" s="31">
        <v>4.1046885000514816E-2</v>
      </c>
      <c r="AA187" s="31">
        <v>5.5507175857612721E-3</v>
      </c>
      <c r="AB187" s="31">
        <v>4.2170248586342718E-2</v>
      </c>
      <c r="AC187" s="31">
        <v>1.4522525587834211E-5</v>
      </c>
      <c r="AD187" s="31">
        <v>1.389404549270618E-3</v>
      </c>
      <c r="AE187" s="31">
        <v>2.3986260076341607E-3</v>
      </c>
      <c r="AF187" s="31">
        <v>5.2045316910212143E-3</v>
      </c>
      <c r="AG187" s="31">
        <v>1.7016083591985774E-2</v>
      </c>
      <c r="AH187" s="31">
        <v>2.2179624652007165E-2</v>
      </c>
      <c r="AI187" s="31">
        <v>5.0545539931301488E-2</v>
      </c>
      <c r="AJ187" s="31">
        <v>3.2929275864007478E-2</v>
      </c>
      <c r="AK187" s="31">
        <v>7.06345411295621E-5</v>
      </c>
      <c r="AL187" s="31">
        <v>2.2952800121767716E-2</v>
      </c>
      <c r="AM187" s="31">
        <v>3.0064453030593102E-3</v>
      </c>
      <c r="AN187" s="31">
        <v>5.0175043570437734E-2</v>
      </c>
      <c r="AO187" s="31">
        <v>2.19906010879997E-2</v>
      </c>
      <c r="AP187" s="31">
        <v>2.0603775288444818E-2</v>
      </c>
      <c r="AQ187" s="31">
        <v>3.8428278428906545E-2</v>
      </c>
      <c r="AR187" s="31">
        <v>1.3094004601912037E-2</v>
      </c>
      <c r="AS187" s="31">
        <v>5.1785633450541026E-2</v>
      </c>
      <c r="AT187" s="31">
        <v>2.9891269266838763E-3</v>
      </c>
      <c r="AU187" s="31">
        <v>1.9779786166301626E-2</v>
      </c>
      <c r="AV187" s="31">
        <v>3.0606221029557311E-2</v>
      </c>
      <c r="AW187" s="31">
        <v>0.15833821378217208</v>
      </c>
      <c r="AX187" s="31">
        <v>0.4449664861856038</v>
      </c>
      <c r="AY187" s="31">
        <v>0.39368425005896585</v>
      </c>
      <c r="AZ187" s="31">
        <v>0.46953270290535193</v>
      </c>
      <c r="BA187" s="31">
        <v>0.25125332086199265</v>
      </c>
      <c r="BB187" s="51">
        <v>1</v>
      </c>
      <c r="BC187" s="31">
        <v>0.16790070040076249</v>
      </c>
      <c r="BD187" s="31">
        <v>2.0917368533916708E-2</v>
      </c>
      <c r="BE187" s="31">
        <v>1.5836443258990352E-2</v>
      </c>
      <c r="BF187" s="31">
        <v>7.2670453483774197E-2</v>
      </c>
      <c r="BG187" s="31">
        <v>0.55479770622230407</v>
      </c>
    </row>
    <row r="188" spans="2:59" ht="13.15" x14ac:dyDescent="0.4">
      <c r="B188" s="6" t="s">
        <v>54</v>
      </c>
      <c r="C188" s="31">
        <v>1.3032585610002165E-5</v>
      </c>
      <c r="D188" s="31">
        <v>3.2222657925664737E-4</v>
      </c>
      <c r="E188" s="31">
        <v>1.3116925924794806E-2</v>
      </c>
      <c r="F188" s="31">
        <v>1.7028656990171569E-3</v>
      </c>
      <c r="G188" s="31">
        <v>7.7134830420611646E-3</v>
      </c>
      <c r="H188" s="31">
        <v>7.4886124776351952E-4</v>
      </c>
      <c r="I188" s="31">
        <v>4.3965255324533853E-3</v>
      </c>
      <c r="J188" s="31">
        <v>2.0226218514952217E-2</v>
      </c>
      <c r="K188" s="31">
        <v>3.2360378573445536E-2</v>
      </c>
      <c r="L188" s="31">
        <v>2.2698965719606494E-2</v>
      </c>
      <c r="M188" s="31">
        <v>3.0697425582748867E-2</v>
      </c>
      <c r="N188" s="31">
        <v>2.6818454849885216E-2</v>
      </c>
      <c r="O188" s="31">
        <v>1.1567129912468188E-2</v>
      </c>
      <c r="P188" s="31">
        <v>1.8831627251669081E-2</v>
      </c>
      <c r="Q188" s="31">
        <v>1.9763678585486034E-2</v>
      </c>
      <c r="R188" s="31">
        <v>4.5005417989521332E-2</v>
      </c>
      <c r="S188" s="31">
        <v>2.3666064200495673E-2</v>
      </c>
      <c r="T188" s="31">
        <v>2.2482280169559745E-3</v>
      </c>
      <c r="U188" s="31">
        <v>1.5852671148523522E-2</v>
      </c>
      <c r="V188" s="31">
        <v>1.0782941085573441E-2</v>
      </c>
      <c r="W188" s="31">
        <v>8.0699739470791194E-3</v>
      </c>
      <c r="X188" s="31">
        <v>1.836805978052916E-4</v>
      </c>
      <c r="Y188" s="31">
        <v>3.960588898471025E-2</v>
      </c>
      <c r="Z188" s="31">
        <v>2.9975180002777112E-2</v>
      </c>
      <c r="AA188" s="31">
        <v>2.4096490939187861E-2</v>
      </c>
      <c r="AB188" s="31">
        <v>4.3730908858947273E-2</v>
      </c>
      <c r="AC188" s="31">
        <v>1.2932422340802656E-3</v>
      </c>
      <c r="AD188" s="31">
        <v>4.6393296577052733E-3</v>
      </c>
      <c r="AE188" s="31">
        <v>3.1119397644611059E-2</v>
      </c>
      <c r="AF188" s="31">
        <v>3.8343488001067717E-2</v>
      </c>
      <c r="AG188" s="31">
        <v>1.720718445013697E-2</v>
      </c>
      <c r="AH188" s="31">
        <v>2.3513181828742381E-2</v>
      </c>
      <c r="AI188" s="31">
        <v>4.676082857324499E-2</v>
      </c>
      <c r="AJ188" s="31">
        <v>4.5894628419745856E-2</v>
      </c>
      <c r="AK188" s="31">
        <v>1.3690182505150092E-2</v>
      </c>
      <c r="AL188" s="31">
        <v>1.953141133933084E-2</v>
      </c>
      <c r="AM188" s="31">
        <v>2.7135946822404399E-2</v>
      </c>
      <c r="AN188" s="31">
        <v>1.6958168766944368E-2</v>
      </c>
      <c r="AO188" s="31">
        <v>4.6563641904377687E-2</v>
      </c>
      <c r="AP188" s="31">
        <v>5.2794091656650034E-2</v>
      </c>
      <c r="AQ188" s="31">
        <v>2.0493140679690439E-2</v>
      </c>
      <c r="AR188" s="31">
        <v>2.6933706766798692E-2</v>
      </c>
      <c r="AS188" s="31">
        <v>7.0123102887148014E-2</v>
      </c>
      <c r="AT188" s="31">
        <v>1.4457916629157925E-2</v>
      </c>
      <c r="AU188" s="31">
        <v>2.1373413950776351E-2</v>
      </c>
      <c r="AV188" s="31">
        <v>3.922884592557644E-2</v>
      </c>
      <c r="AW188" s="31">
        <v>0.1176604990262072</v>
      </c>
      <c r="AX188" s="31">
        <v>0.15237467990836562</v>
      </c>
      <c r="AY188" s="31">
        <v>0.10833954939493187</v>
      </c>
      <c r="AZ188" s="31">
        <v>0.14116308341209841</v>
      </c>
      <c r="BA188" s="31">
        <v>0.16680420353195938</v>
      </c>
      <c r="BB188" s="31">
        <v>0.16790070040076249</v>
      </c>
      <c r="BC188" s="51">
        <v>1</v>
      </c>
      <c r="BD188" s="31">
        <v>1.2456874178017658E-2</v>
      </c>
      <c r="BE188" s="31">
        <v>3.9268845104543627E-2</v>
      </c>
      <c r="BF188" s="31">
        <v>0.10306586136471213</v>
      </c>
      <c r="BG188" s="31">
        <v>0.30050337023042706</v>
      </c>
    </row>
    <row r="189" spans="2:59" ht="13.15" x14ac:dyDescent="0.4">
      <c r="B189" s="6" t="s">
        <v>55</v>
      </c>
      <c r="C189" s="31">
        <v>3.3412355438805345E-4</v>
      </c>
      <c r="D189" s="31">
        <v>5.1758950106830224E-4</v>
      </c>
      <c r="E189" s="31">
        <v>1.8451494352763397E-2</v>
      </c>
      <c r="F189" s="31">
        <v>6.405914261348887E-2</v>
      </c>
      <c r="G189" s="31">
        <v>5.0052864836547912E-4</v>
      </c>
      <c r="H189" s="31">
        <v>4.1109739059190294E-3</v>
      </c>
      <c r="I189" s="31">
        <v>3.6528558779122495E-4</v>
      </c>
      <c r="J189" s="31">
        <v>9.2829786789919589E-3</v>
      </c>
      <c r="K189" s="31">
        <v>3.1766034294878508E-5</v>
      </c>
      <c r="L189" s="31">
        <v>1.3290142894133421E-2</v>
      </c>
      <c r="M189" s="31">
        <v>1.60579326576602E-3</v>
      </c>
      <c r="N189" s="31">
        <v>1.7856255053098496E-2</v>
      </c>
      <c r="O189" s="31">
        <v>1.4352335971337929E-3</v>
      </c>
      <c r="P189" s="31">
        <v>5.5330214101897274E-4</v>
      </c>
      <c r="Q189" s="31">
        <v>1.1299963179084768E-2</v>
      </c>
      <c r="R189" s="31">
        <v>8.7314656174287651E-3</v>
      </c>
      <c r="S189" s="31">
        <v>3.7183552347283739E-4</v>
      </c>
      <c r="T189" s="31">
        <v>1.5372213939613608E-2</v>
      </c>
      <c r="U189" s="31">
        <v>3.8522607111267127E-4</v>
      </c>
      <c r="V189" s="31">
        <v>8.8830158498538012E-3</v>
      </c>
      <c r="W189" s="31">
        <v>3.4241950721321684E-3</v>
      </c>
      <c r="X189" s="31">
        <v>6.9998817279470966E-4</v>
      </c>
      <c r="Y189" s="31">
        <v>1.2963695319001501E-2</v>
      </c>
      <c r="Z189" s="31">
        <v>5.7144089749980751E-3</v>
      </c>
      <c r="AA189" s="31">
        <v>2.1114363877026733E-2</v>
      </c>
      <c r="AB189" s="31">
        <v>2.2988348249603438E-5</v>
      </c>
      <c r="AC189" s="31">
        <v>1.7019643657424856E-3</v>
      </c>
      <c r="AD189" s="31">
        <v>7.7973279991423025E-3</v>
      </c>
      <c r="AE189" s="31">
        <v>1.03518109429166E-2</v>
      </c>
      <c r="AF189" s="31">
        <v>8.2964106116461243E-4</v>
      </c>
      <c r="AG189" s="31">
        <v>2.4192914408529527E-3</v>
      </c>
      <c r="AH189" s="31">
        <v>1.0595937209793641E-3</v>
      </c>
      <c r="AI189" s="31">
        <v>2.852390969893831E-2</v>
      </c>
      <c r="AJ189" s="31">
        <v>1.2161912163422347E-2</v>
      </c>
      <c r="AK189" s="31">
        <v>1.0989127570692057E-2</v>
      </c>
      <c r="AL189" s="31">
        <v>1.0583741564275276E-3</v>
      </c>
      <c r="AM189" s="31">
        <v>2.326823047205611E-4</v>
      </c>
      <c r="AN189" s="31">
        <v>1.1265411764339951E-4</v>
      </c>
      <c r="AO189" s="31">
        <v>1.6270208435531038E-6</v>
      </c>
      <c r="AP189" s="31">
        <v>6.7607331027872654E-3</v>
      </c>
      <c r="AQ189" s="31">
        <v>6.7827916219297688E-4</v>
      </c>
      <c r="AR189" s="31">
        <v>4.0845658502611232E-4</v>
      </c>
      <c r="AS189" s="31">
        <v>3.9098354911422939E-3</v>
      </c>
      <c r="AT189" s="31">
        <v>2.5207074773454597E-3</v>
      </c>
      <c r="AU189" s="31">
        <v>1.1697218437970027E-2</v>
      </c>
      <c r="AV189" s="31">
        <v>9.733918218751636E-3</v>
      </c>
      <c r="AW189" s="31">
        <v>2.5279420934809197E-3</v>
      </c>
      <c r="AX189" s="31">
        <v>6.4283323050335723E-3</v>
      </c>
      <c r="AY189" s="31">
        <v>3.0452303344688856E-3</v>
      </c>
      <c r="AZ189" s="31">
        <v>1.401110544384624E-2</v>
      </c>
      <c r="BA189" s="31">
        <v>7.3649378874605107E-3</v>
      </c>
      <c r="BB189" s="31">
        <v>2.0917368533916708E-2</v>
      </c>
      <c r="BC189" s="31">
        <v>1.2456874178017658E-2</v>
      </c>
      <c r="BD189" s="51">
        <v>1</v>
      </c>
      <c r="BE189" s="31">
        <v>9.4718522052262052E-3</v>
      </c>
      <c r="BF189" s="31">
        <v>1.2598174200529537E-3</v>
      </c>
      <c r="BG189" s="31">
        <v>1.8591723656969681E-2</v>
      </c>
    </row>
    <row r="190" spans="2:59" ht="13.15" x14ac:dyDescent="0.4">
      <c r="B190" s="6" t="s">
        <v>56</v>
      </c>
      <c r="C190" s="31">
        <v>2.8349374140550685E-3</v>
      </c>
      <c r="D190" s="31">
        <v>1.4128756316435127E-3</v>
      </c>
      <c r="E190" s="31">
        <v>1.7600386069910484E-3</v>
      </c>
      <c r="F190" s="31">
        <v>0.13381524659368099</v>
      </c>
      <c r="G190" s="31">
        <v>1.7579400981322983E-2</v>
      </c>
      <c r="H190" s="31">
        <v>2.6945114287242992E-3</v>
      </c>
      <c r="I190" s="31">
        <v>7.0793509313032923E-2</v>
      </c>
      <c r="J190" s="31">
        <v>0.12975453727727779</v>
      </c>
      <c r="K190" s="31">
        <v>0.48027446350893477</v>
      </c>
      <c r="L190" s="31">
        <v>0.54781384172078018</v>
      </c>
      <c r="M190" s="31">
        <v>0.44796187084573891</v>
      </c>
      <c r="N190" s="31">
        <v>0.3993881949739006</v>
      </c>
      <c r="O190" s="31">
        <v>0.45766639597613407</v>
      </c>
      <c r="P190" s="31">
        <v>0.55365311319105437</v>
      </c>
      <c r="Q190" s="31">
        <v>0.59096882184660415</v>
      </c>
      <c r="R190" s="31">
        <v>0.61619714231391098</v>
      </c>
      <c r="S190" s="31">
        <v>0.55176959992560648</v>
      </c>
      <c r="T190" s="31">
        <v>0.2622532904001641</v>
      </c>
      <c r="U190" s="31">
        <v>2.0510414760662159E-2</v>
      </c>
      <c r="V190" s="31">
        <v>9.3102849907996388E-2</v>
      </c>
      <c r="W190" s="31">
        <v>0.18873734047008001</v>
      </c>
      <c r="X190" s="31">
        <v>4.5521596031450479E-2</v>
      </c>
      <c r="Y190" s="31">
        <v>0.10796676128422115</v>
      </c>
      <c r="Z190" s="31">
        <v>6.381526347319158E-2</v>
      </c>
      <c r="AA190" s="31">
        <v>0.18090154125353475</v>
      </c>
      <c r="AB190" s="31">
        <v>0.1042715746408949</v>
      </c>
      <c r="AC190" s="31">
        <v>8.3525881344635039E-3</v>
      </c>
      <c r="AD190" s="31">
        <v>2.169068051428881E-2</v>
      </c>
      <c r="AE190" s="31">
        <v>6.7343146748529245E-2</v>
      </c>
      <c r="AF190" s="31">
        <v>0.20448683473053816</v>
      </c>
      <c r="AG190" s="31">
        <v>4.5402817418547167E-2</v>
      </c>
      <c r="AH190" s="31">
        <v>8.1487342873929308E-2</v>
      </c>
      <c r="AI190" s="31">
        <v>2.1613907446211427E-2</v>
      </c>
      <c r="AJ190" s="31">
        <v>2.9011809213502181E-2</v>
      </c>
      <c r="AK190" s="31">
        <v>0.11298831846205716</v>
      </c>
      <c r="AL190" s="31">
        <v>8.142424567151918E-2</v>
      </c>
      <c r="AM190" s="31">
        <v>0.19989357301599217</v>
      </c>
      <c r="AN190" s="31">
        <v>6.6890347477435191E-2</v>
      </c>
      <c r="AO190" s="31">
        <v>4.2831734936975398E-3</v>
      </c>
      <c r="AP190" s="31">
        <v>8.9753198327821485E-2</v>
      </c>
      <c r="AQ190" s="31">
        <v>0.11279737391903132</v>
      </c>
      <c r="AR190" s="31">
        <v>2.7078087213676764E-2</v>
      </c>
      <c r="AS190" s="31">
        <v>7.1920403723348819E-2</v>
      </c>
      <c r="AT190" s="31">
        <v>4.404902630878367E-2</v>
      </c>
      <c r="AU190" s="31">
        <v>2.2239611631110556E-2</v>
      </c>
      <c r="AV190" s="31">
        <v>1.4393309522739624E-2</v>
      </c>
      <c r="AW190" s="31">
        <v>3.8645620348586429E-2</v>
      </c>
      <c r="AX190" s="31">
        <v>4.8963352958625209E-2</v>
      </c>
      <c r="AY190" s="31">
        <v>3.8348433232586562E-2</v>
      </c>
      <c r="AZ190" s="31">
        <v>2.3812067196301627E-2</v>
      </c>
      <c r="BA190" s="31">
        <v>8.0519758681571074E-2</v>
      </c>
      <c r="BB190" s="31">
        <v>1.5836443258990352E-2</v>
      </c>
      <c r="BC190" s="31">
        <v>3.9268845104543627E-2</v>
      </c>
      <c r="BD190" s="31">
        <v>9.4718522052262052E-3</v>
      </c>
      <c r="BE190" s="51">
        <v>1</v>
      </c>
      <c r="BF190" s="31">
        <v>0.31397017253776799</v>
      </c>
      <c r="BG190" s="31">
        <v>5.9372313284133296E-2</v>
      </c>
    </row>
    <row r="191" spans="2:59" ht="13.15" x14ac:dyDescent="0.4">
      <c r="B191" s="6" t="s">
        <v>57</v>
      </c>
      <c r="C191" s="31">
        <v>4.3098830003967777E-3</v>
      </c>
      <c r="D191" s="31">
        <v>7.491083258384096E-4</v>
      </c>
      <c r="E191" s="31">
        <v>5.0014191194279814E-4</v>
      </c>
      <c r="F191" s="31">
        <v>7.3261277695046936E-2</v>
      </c>
      <c r="G191" s="31">
        <v>8.1758979385537726E-3</v>
      </c>
      <c r="H191" s="31">
        <v>5.6902597184789939E-5</v>
      </c>
      <c r="I191" s="31">
        <v>3.2976718676524443E-2</v>
      </c>
      <c r="J191" s="31">
        <v>0.23601751726566134</v>
      </c>
      <c r="K191" s="31">
        <v>0.19615886167542615</v>
      </c>
      <c r="L191" s="31">
        <v>0.15653062786304797</v>
      </c>
      <c r="M191" s="31">
        <v>0.10750522084456449</v>
      </c>
      <c r="N191" s="31">
        <v>0.11750497425462447</v>
      </c>
      <c r="O191" s="31">
        <v>0.18280489669085762</v>
      </c>
      <c r="P191" s="31">
        <v>0.14619958427074248</v>
      </c>
      <c r="Q191" s="31">
        <v>0.18616835428502329</v>
      </c>
      <c r="R191" s="31">
        <v>0.14827712983850622</v>
      </c>
      <c r="S191" s="31">
        <v>0.2633055670007054</v>
      </c>
      <c r="T191" s="31">
        <v>6.4302936399861593E-2</v>
      </c>
      <c r="U191" s="31">
        <v>2.7453056466567191E-2</v>
      </c>
      <c r="V191" s="31">
        <v>0.27440131321347749</v>
      </c>
      <c r="W191" s="31">
        <v>0.35470772270211071</v>
      </c>
      <c r="X191" s="31">
        <v>0.15202633820022327</v>
      </c>
      <c r="Y191" s="31">
        <v>0.25728599389476176</v>
      </c>
      <c r="Z191" s="31">
        <v>0.26405375959447119</v>
      </c>
      <c r="AA191" s="31">
        <v>0.29587717650689982</v>
      </c>
      <c r="AB191" s="31">
        <v>0.3075389713352743</v>
      </c>
      <c r="AC191" s="31">
        <v>8.6307999285942266E-2</v>
      </c>
      <c r="AD191" s="31">
        <v>0.10099451201990536</v>
      </c>
      <c r="AE191" s="31">
        <v>0.17352793003224432</v>
      </c>
      <c r="AF191" s="31">
        <v>0.35066008086735934</v>
      </c>
      <c r="AG191" s="31">
        <v>0.11456227119027437</v>
      </c>
      <c r="AH191" s="31">
        <v>0.22861059257949093</v>
      </c>
      <c r="AI191" s="31">
        <v>0.23364439239285464</v>
      </c>
      <c r="AJ191" s="31">
        <v>0.2685570274892119</v>
      </c>
      <c r="AK191" s="31">
        <v>0.24939051870544235</v>
      </c>
      <c r="AL191" s="31">
        <v>0.30395522460509788</v>
      </c>
      <c r="AM191" s="31">
        <v>0.40370621311521332</v>
      </c>
      <c r="AN191" s="31">
        <v>0.28550305879748233</v>
      </c>
      <c r="AO191" s="31">
        <v>0.14649887660712452</v>
      </c>
      <c r="AP191" s="31">
        <v>0.24095649893672555</v>
      </c>
      <c r="AQ191" s="31">
        <v>0.32851085703690514</v>
      </c>
      <c r="AR191" s="31">
        <v>0.18618027321285466</v>
      </c>
      <c r="AS191" s="31">
        <v>0.15572964990925214</v>
      </c>
      <c r="AT191" s="31">
        <v>0.14921193619960657</v>
      </c>
      <c r="AU191" s="31">
        <v>1.5261708104032608E-2</v>
      </c>
      <c r="AV191" s="31">
        <v>0.12921508335501486</v>
      </c>
      <c r="AW191" s="31">
        <v>0.20682481965186328</v>
      </c>
      <c r="AX191" s="31">
        <v>0.12635220946657602</v>
      </c>
      <c r="AY191" s="31">
        <v>0.11133021405628089</v>
      </c>
      <c r="AZ191" s="31">
        <v>8.8548833729244728E-2</v>
      </c>
      <c r="BA191" s="31">
        <v>0.18543281615679977</v>
      </c>
      <c r="BB191" s="31">
        <v>7.2670453483774197E-2</v>
      </c>
      <c r="BC191" s="31">
        <v>0.10306586136471213</v>
      </c>
      <c r="BD191" s="31">
        <v>1.2598174200529537E-3</v>
      </c>
      <c r="BE191" s="31">
        <v>0.31397017253776799</v>
      </c>
      <c r="BF191" s="51">
        <v>1</v>
      </c>
      <c r="BG191" s="51">
        <v>0.26074124476214883</v>
      </c>
    </row>
    <row r="192" spans="2:59" ht="13.15" thickBot="1" x14ac:dyDescent="0.4">
      <c r="B192" s="10" t="s">
        <v>143</v>
      </c>
      <c r="C192" s="34">
        <v>1.7698156905912077E-7</v>
      </c>
      <c r="D192" s="34">
        <v>3.2627815620422083E-4</v>
      </c>
      <c r="E192" s="34">
        <v>1.6353122190200714E-2</v>
      </c>
      <c r="F192" s="34">
        <v>6.8498916813154948E-3</v>
      </c>
      <c r="G192" s="34">
        <v>2.4627804021947128E-3</v>
      </c>
      <c r="H192" s="34">
        <v>8.6203104842489319E-5</v>
      </c>
      <c r="I192" s="34">
        <v>1.387472807598511E-2</v>
      </c>
      <c r="J192" s="34">
        <v>4.9678889181413263E-2</v>
      </c>
      <c r="K192" s="34">
        <v>8.8606149062252448E-2</v>
      </c>
      <c r="L192" s="34">
        <v>3.9911172079930037E-2</v>
      </c>
      <c r="M192" s="34">
        <v>1.3134271462816075E-2</v>
      </c>
      <c r="N192" s="34">
        <v>3.3058599086902611E-2</v>
      </c>
      <c r="O192" s="34">
        <v>8.4804897921465755E-2</v>
      </c>
      <c r="P192" s="34">
        <v>1.7267370660338763E-2</v>
      </c>
      <c r="Q192" s="34">
        <v>1.1017478006393347E-2</v>
      </c>
      <c r="R192" s="34">
        <v>3.0876506996290218E-2</v>
      </c>
      <c r="S192" s="34">
        <v>3.7422921140975667E-2</v>
      </c>
      <c r="T192" s="34">
        <v>2.2435722128846521E-4</v>
      </c>
      <c r="U192" s="34">
        <v>4.7923672566455734E-3</v>
      </c>
      <c r="V192" s="34">
        <v>6.4259329618697764E-2</v>
      </c>
      <c r="W192" s="34">
        <v>6.045690003621465E-2</v>
      </c>
      <c r="X192" s="34">
        <v>6.5132844520234727E-3</v>
      </c>
      <c r="Y192" s="34">
        <v>0.12750908118426066</v>
      </c>
      <c r="Z192" s="34">
        <v>0.14339539531376194</v>
      </c>
      <c r="AA192" s="34">
        <v>4.5685801703660427E-2</v>
      </c>
      <c r="AB192" s="34">
        <v>8.6757122438059137E-2</v>
      </c>
      <c r="AC192" s="34">
        <v>6.446209182199264E-3</v>
      </c>
      <c r="AD192" s="34">
        <v>1.1125589271953349E-2</v>
      </c>
      <c r="AE192" s="34">
        <v>6.1335928708203334E-2</v>
      </c>
      <c r="AF192" s="34">
        <v>5.8152919170612598E-2</v>
      </c>
      <c r="AG192" s="34">
        <v>3.6592139648410973E-2</v>
      </c>
      <c r="AH192" s="34">
        <v>4.954253763766301E-2</v>
      </c>
      <c r="AI192" s="34">
        <v>0.12596650564025519</v>
      </c>
      <c r="AJ192" s="34">
        <v>0.10354282700649657</v>
      </c>
      <c r="AK192" s="34">
        <v>1.719529647844089E-2</v>
      </c>
      <c r="AL192" s="34">
        <v>8.885322935160983E-2</v>
      </c>
      <c r="AM192" s="34">
        <v>5.8632555612272624E-2</v>
      </c>
      <c r="AN192" s="34">
        <v>9.5487028292435119E-2</v>
      </c>
      <c r="AO192" s="34">
        <v>6.6739141068701033E-2</v>
      </c>
      <c r="AP192" s="34">
        <v>8.2991389561765175E-2</v>
      </c>
      <c r="AQ192" s="34">
        <v>9.3073417596991101E-2</v>
      </c>
      <c r="AR192" s="34">
        <v>2.5699010405825323E-2</v>
      </c>
      <c r="AS192" s="34">
        <v>8.7161799423802394E-2</v>
      </c>
      <c r="AT192" s="34">
        <v>0.13038483786764896</v>
      </c>
      <c r="AU192" s="34">
        <v>0.12368496470515415</v>
      </c>
      <c r="AV192" s="34">
        <v>0.20717438290733819</v>
      </c>
      <c r="AW192" s="34">
        <v>0.52398509514688663</v>
      </c>
      <c r="AX192" s="34">
        <v>0.68986650995187648</v>
      </c>
      <c r="AY192" s="34">
        <v>0.59718791470116728</v>
      </c>
      <c r="AZ192" s="34">
        <v>0.69582860262902069</v>
      </c>
      <c r="BA192" s="34">
        <v>0.58443621805548851</v>
      </c>
      <c r="BB192" s="34">
        <v>0.55479770622230407</v>
      </c>
      <c r="BC192" s="34">
        <v>0.30050337023042706</v>
      </c>
      <c r="BD192" s="34">
        <v>1.8591723656969681E-2</v>
      </c>
      <c r="BE192" s="34">
        <v>5.9372313284133296E-2</v>
      </c>
      <c r="BF192" s="34">
        <v>0.26074124476214883</v>
      </c>
      <c r="BG192" s="34">
        <v>1</v>
      </c>
    </row>
  </sheetData>
  <conditionalFormatting sqref="C74:BG129">
    <cfRule type="cellIs" dxfId="0" priority="1" operator="notBetween">
      <formula>-0.3</formula>
      <formula>0.3</formula>
    </cfRule>
    <cfRule type="colorScale" priority="2">
      <colorScale>
        <cfvo type="num" val="-1"/>
        <cfvo type="num" val="0"/>
        <cfvo type="num" val="1"/>
        <color rgb="FFF8696B"/>
        <color theme="0"/>
        <color rgb="FF63BE7B"/>
      </colorScale>
    </cfRule>
  </conditionalFormatting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5" r:id="rId3" name="DD543900">
              <controlPr defaultSize="0" autoFill="0" autoPict="0" macro="[0]!GoToResultsNew1009201810305119">
                <anchor moveWithCells="1">
                  <from>
                    <xdr:col>0</xdr:col>
                    <xdr:colOff>342900</xdr:colOff>
                    <xdr:row>4</xdr:row>
                    <xdr:rowOff>428625</xdr:rowOff>
                  </from>
                  <to>
                    <xdr:col>1</xdr:col>
                    <xdr:colOff>1938338</xdr:colOff>
                    <xdr:row>6</xdr:row>
                    <xdr:rowOff>23813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3">
    <tabColor rgb="FF007800"/>
  </sheetPr>
  <dimension ref="B1:J130"/>
  <sheetViews>
    <sheetView topLeftCell="A4" zoomScaleNormal="100" workbookViewId="0">
      <selection activeCell="E64" sqref="E64"/>
    </sheetView>
  </sheetViews>
  <sheetFormatPr defaultRowHeight="12.75" x14ac:dyDescent="0.35"/>
  <cols>
    <col min="1" max="1" width="4.86328125" customWidth="1"/>
    <col min="2" max="2" width="13.46484375" customWidth="1"/>
    <col min="3" max="3" width="13.6640625" customWidth="1"/>
    <col min="4" max="4" width="12.86328125" customWidth="1"/>
    <col min="5" max="5" width="13.265625" customWidth="1"/>
  </cols>
  <sheetData>
    <row r="1" spans="2:5" x14ac:dyDescent="0.35">
      <c r="B1" t="s">
        <v>196</v>
      </c>
    </row>
    <row r="2" spans="2:5" x14ac:dyDescent="0.35">
      <c r="B2" t="s">
        <v>60</v>
      </c>
    </row>
    <row r="3" spans="2:5" x14ac:dyDescent="0.35">
      <c r="B3" t="s">
        <v>185</v>
      </c>
    </row>
    <row r="4" spans="2:5" x14ac:dyDescent="0.35">
      <c r="B4" t="s">
        <v>186</v>
      </c>
    </row>
    <row r="5" spans="2:5" ht="34.25" customHeight="1" x14ac:dyDescent="0.35"/>
    <row r="6" spans="2:5" ht="14.1" customHeight="1" x14ac:dyDescent="0.35"/>
    <row r="9" spans="2:5" ht="13.15" x14ac:dyDescent="0.4">
      <c r="B9" s="5" t="s">
        <v>187</v>
      </c>
    </row>
    <row r="11" spans="2:5" x14ac:dyDescent="0.35">
      <c r="B11" s="4" t="s">
        <v>188</v>
      </c>
    </row>
    <row r="12" spans="2:5" ht="13.15" thickBot="1" x14ac:dyDescent="0.4"/>
    <row r="13" spans="2:5" x14ac:dyDescent="0.35">
      <c r="B13" s="7"/>
      <c r="C13" s="8" t="s">
        <v>139</v>
      </c>
      <c r="D13" s="8" t="s">
        <v>140</v>
      </c>
      <c r="E13" s="8" t="s">
        <v>141</v>
      </c>
    </row>
    <row r="14" spans="2:5" x14ac:dyDescent="0.35">
      <c r="B14" s="9" t="s">
        <v>136</v>
      </c>
      <c r="C14" s="11">
        <v>0</v>
      </c>
      <c r="D14" s="11">
        <v>5</v>
      </c>
      <c r="E14" s="11">
        <v>14</v>
      </c>
    </row>
    <row r="15" spans="2:5" x14ac:dyDescent="0.35">
      <c r="B15" s="6" t="s">
        <v>137</v>
      </c>
      <c r="C15" s="23">
        <v>20</v>
      </c>
      <c r="D15" s="23">
        <v>114</v>
      </c>
      <c r="E15" s="23">
        <v>93</v>
      </c>
    </row>
    <row r="16" spans="2:5" ht="13.15" thickBot="1" x14ac:dyDescent="0.4">
      <c r="B16" s="10" t="s">
        <v>138</v>
      </c>
      <c r="C16" s="12">
        <v>16</v>
      </c>
      <c r="D16" s="12">
        <v>50</v>
      </c>
      <c r="E16" s="12">
        <v>20</v>
      </c>
    </row>
    <row r="19" spans="2:10" x14ac:dyDescent="0.35">
      <c r="B19" s="4" t="s">
        <v>189</v>
      </c>
    </row>
    <row r="20" spans="2:10" ht="13.15" thickBot="1" x14ac:dyDescent="0.4"/>
    <row r="21" spans="2:10" x14ac:dyDescent="0.35">
      <c r="B21" s="13" t="s">
        <v>61</v>
      </c>
      <c r="C21" s="15">
        <v>22.594424828516814</v>
      </c>
    </row>
    <row r="22" spans="2:10" x14ac:dyDescent="0.35">
      <c r="B22" t="s">
        <v>62</v>
      </c>
      <c r="C22" s="16">
        <v>9.4877290367837102</v>
      </c>
    </row>
    <row r="23" spans="2:10" x14ac:dyDescent="0.35">
      <c r="B23" t="s">
        <v>63</v>
      </c>
      <c r="C23" s="17">
        <v>4</v>
      </c>
    </row>
    <row r="24" spans="2:10" x14ac:dyDescent="0.35">
      <c r="B24" t="s">
        <v>64</v>
      </c>
      <c r="C24" s="16">
        <v>1.525772076208117E-4</v>
      </c>
    </row>
    <row r="25" spans="2:10" ht="13.15" thickBot="1" x14ac:dyDescent="0.4">
      <c r="B25" s="14" t="s">
        <v>65</v>
      </c>
      <c r="C25" s="18">
        <v>0.05</v>
      </c>
    </row>
    <row r="27" spans="2:10" x14ac:dyDescent="0.35">
      <c r="B27" s="4" t="s">
        <v>66</v>
      </c>
    </row>
    <row r="28" spans="2:10" x14ac:dyDescent="0.35">
      <c r="B28" s="4" t="s">
        <v>67</v>
      </c>
    </row>
    <row r="29" spans="2:10" x14ac:dyDescent="0.35">
      <c r="B29" s="4" t="s">
        <v>68</v>
      </c>
    </row>
    <row r="30" spans="2:10" ht="12.85" customHeight="1" x14ac:dyDescent="0.35">
      <c r="B30" s="58" t="s">
        <v>101</v>
      </c>
      <c r="C30" s="58"/>
      <c r="D30" s="58"/>
      <c r="E30" s="58"/>
      <c r="F30" s="58"/>
      <c r="G30" s="58"/>
      <c r="H30" s="58"/>
      <c r="I30" s="58"/>
      <c r="J30" s="58"/>
    </row>
    <row r="31" spans="2:10" x14ac:dyDescent="0.35">
      <c r="B31" s="58"/>
      <c r="C31" s="58"/>
      <c r="D31" s="58"/>
      <c r="E31" s="58"/>
      <c r="F31" s="58"/>
      <c r="G31" s="58"/>
      <c r="H31" s="58"/>
      <c r="I31" s="58"/>
      <c r="J31" s="58"/>
    </row>
    <row r="32" spans="2:10" x14ac:dyDescent="0.35">
      <c r="B32" s="4" t="s">
        <v>142</v>
      </c>
    </row>
    <row r="35" spans="2:6" x14ac:dyDescent="0.35">
      <c r="B35" s="4" t="s">
        <v>190</v>
      </c>
    </row>
    <row r="36" spans="2:6" ht="13.15" thickBot="1" x14ac:dyDescent="0.4"/>
    <row r="37" spans="2:6" x14ac:dyDescent="0.35">
      <c r="B37" s="7"/>
      <c r="C37" s="8" t="s">
        <v>139</v>
      </c>
      <c r="D37" s="8" t="s">
        <v>140</v>
      </c>
      <c r="E37" s="8" t="s">
        <v>141</v>
      </c>
    </row>
    <row r="38" spans="2:6" ht="13.15" x14ac:dyDescent="0.4">
      <c r="B38" s="9" t="s">
        <v>136</v>
      </c>
      <c r="C38" s="40" t="s">
        <v>70</v>
      </c>
      <c r="D38" s="40" t="s">
        <v>70</v>
      </c>
      <c r="E38" s="40" t="s">
        <v>69</v>
      </c>
    </row>
    <row r="39" spans="2:6" x14ac:dyDescent="0.35">
      <c r="B39" s="6" t="s">
        <v>137</v>
      </c>
      <c r="C39" s="38" t="s">
        <v>70</v>
      </c>
      <c r="D39" s="38" t="s">
        <v>70</v>
      </c>
      <c r="E39" s="38" t="s">
        <v>69</v>
      </c>
    </row>
    <row r="40" spans="2:6" ht="13.5" thickBot="1" x14ac:dyDescent="0.45">
      <c r="B40" s="10" t="s">
        <v>138</v>
      </c>
      <c r="C40" s="37" t="s">
        <v>69</v>
      </c>
      <c r="D40" s="21" t="s">
        <v>69</v>
      </c>
      <c r="E40" s="37" t="s">
        <v>70</v>
      </c>
    </row>
    <row r="41" spans="2:6" x14ac:dyDescent="0.35">
      <c r="B41" s="22" t="s">
        <v>71</v>
      </c>
    </row>
    <row r="44" spans="2:6" x14ac:dyDescent="0.35">
      <c r="B44" s="4" t="s">
        <v>191</v>
      </c>
    </row>
    <row r="45" spans="2:6" ht="13.15" thickBot="1" x14ac:dyDescent="0.4"/>
    <row r="46" spans="2:6" x14ac:dyDescent="0.35">
      <c r="B46" s="7"/>
      <c r="C46" s="8" t="s">
        <v>139</v>
      </c>
      <c r="D46" s="8" t="s">
        <v>140</v>
      </c>
      <c r="E46" s="8" t="s">
        <v>141</v>
      </c>
      <c r="F46" s="26" t="s">
        <v>72</v>
      </c>
    </row>
    <row r="47" spans="2:6" x14ac:dyDescent="0.35">
      <c r="B47" s="9" t="s">
        <v>136</v>
      </c>
      <c r="C47" s="11">
        <v>0</v>
      </c>
      <c r="D47" s="11">
        <v>5</v>
      </c>
      <c r="E47" s="11">
        <v>14</v>
      </c>
      <c r="F47" s="27">
        <v>19</v>
      </c>
    </row>
    <row r="48" spans="2:6" x14ac:dyDescent="0.35">
      <c r="B48" s="6" t="s">
        <v>137</v>
      </c>
      <c r="C48" s="23">
        <v>20</v>
      </c>
      <c r="D48" s="23">
        <v>114</v>
      </c>
      <c r="E48" s="23">
        <v>93</v>
      </c>
      <c r="F48" s="28">
        <v>226.99999999999997</v>
      </c>
    </row>
    <row r="49" spans="2:6" x14ac:dyDescent="0.35">
      <c r="B49" s="6" t="s">
        <v>138</v>
      </c>
      <c r="C49" s="23">
        <v>16</v>
      </c>
      <c r="D49" s="23">
        <v>50</v>
      </c>
      <c r="E49" s="23">
        <v>20</v>
      </c>
      <c r="F49" s="28">
        <v>86</v>
      </c>
    </row>
    <row r="50" spans="2:6" ht="13.15" thickBot="1" x14ac:dyDescent="0.4">
      <c r="B50" s="24" t="s">
        <v>72</v>
      </c>
      <c r="C50" s="25">
        <v>36</v>
      </c>
      <c r="D50" s="25">
        <v>169</v>
      </c>
      <c r="E50" s="25">
        <v>127</v>
      </c>
      <c r="F50" s="29">
        <v>332</v>
      </c>
    </row>
    <row r="53" spans="2:6" x14ac:dyDescent="0.35">
      <c r="B53" s="4" t="s">
        <v>192</v>
      </c>
    </row>
    <row r="54" spans="2:6" ht="13.15" thickBot="1" x14ac:dyDescent="0.4"/>
    <row r="55" spans="2:6" x14ac:dyDescent="0.35">
      <c r="B55" s="7"/>
      <c r="C55" s="8" t="s">
        <v>139</v>
      </c>
      <c r="D55" s="8" t="s">
        <v>140</v>
      </c>
      <c r="E55" s="8" t="s">
        <v>141</v>
      </c>
      <c r="F55" s="26" t="s">
        <v>72</v>
      </c>
    </row>
    <row r="56" spans="2:6" x14ac:dyDescent="0.35">
      <c r="B56" s="9" t="s">
        <v>136</v>
      </c>
      <c r="C56" s="30">
        <v>2.0602409638554215</v>
      </c>
      <c r="D56" s="30">
        <v>9.6716867469879517</v>
      </c>
      <c r="E56" s="30">
        <v>7.2680722891566267</v>
      </c>
      <c r="F56" s="32">
        <v>19</v>
      </c>
    </row>
    <row r="57" spans="2:6" x14ac:dyDescent="0.35">
      <c r="B57" s="6" t="s">
        <v>137</v>
      </c>
      <c r="C57" s="31">
        <v>24.6144578313253</v>
      </c>
      <c r="D57" s="31">
        <v>115.55120481927709</v>
      </c>
      <c r="E57" s="31">
        <v>86.834337349397586</v>
      </c>
      <c r="F57" s="33">
        <v>226.99999999999997</v>
      </c>
    </row>
    <row r="58" spans="2:6" x14ac:dyDescent="0.35">
      <c r="B58" s="6" t="s">
        <v>138</v>
      </c>
      <c r="C58" s="31">
        <v>9.3253012048192776</v>
      </c>
      <c r="D58" s="31">
        <v>43.777108433734938</v>
      </c>
      <c r="E58" s="31">
        <v>32.897590361445786</v>
      </c>
      <c r="F58" s="33">
        <v>86</v>
      </c>
    </row>
    <row r="59" spans="2:6" ht="13.15" thickBot="1" x14ac:dyDescent="0.4">
      <c r="B59" s="24" t="s">
        <v>72</v>
      </c>
      <c r="C59" s="25">
        <v>36</v>
      </c>
      <c r="D59" s="25">
        <v>169</v>
      </c>
      <c r="E59" s="25">
        <v>127</v>
      </c>
      <c r="F59" s="29">
        <v>332</v>
      </c>
    </row>
    <row r="62" spans="2:6" x14ac:dyDescent="0.35">
      <c r="B62" s="4" t="s">
        <v>193</v>
      </c>
    </row>
    <row r="63" spans="2:6" ht="13.15" thickBot="1" x14ac:dyDescent="0.4"/>
    <row r="64" spans="2:6" x14ac:dyDescent="0.35">
      <c r="B64" s="7"/>
      <c r="C64" s="8" t="s">
        <v>139</v>
      </c>
      <c r="D64" s="8" t="s">
        <v>140</v>
      </c>
      <c r="E64" s="8" t="s">
        <v>141</v>
      </c>
      <c r="F64" s="26" t="s">
        <v>72</v>
      </c>
    </row>
    <row r="65" spans="2:6" x14ac:dyDescent="0.35">
      <c r="B65" s="9" t="s">
        <v>136</v>
      </c>
      <c r="C65" s="30">
        <v>0</v>
      </c>
      <c r="D65" s="30">
        <v>26.315789473684209</v>
      </c>
      <c r="E65" s="30">
        <v>73.68421052631578</v>
      </c>
      <c r="F65" s="32">
        <v>100</v>
      </c>
    </row>
    <row r="66" spans="2:6" x14ac:dyDescent="0.35">
      <c r="B66" s="6" t="s">
        <v>137</v>
      </c>
      <c r="C66" s="31">
        <v>8.8105726872246706</v>
      </c>
      <c r="D66" s="31">
        <v>50.220264317180622</v>
      </c>
      <c r="E66" s="31">
        <v>40.969162995594722</v>
      </c>
      <c r="F66" s="33">
        <v>100</v>
      </c>
    </row>
    <row r="67" spans="2:6" x14ac:dyDescent="0.35">
      <c r="B67" s="6" t="s">
        <v>138</v>
      </c>
      <c r="C67" s="31">
        <v>18.604651162790699</v>
      </c>
      <c r="D67" s="31">
        <v>58.139534883720934</v>
      </c>
      <c r="E67" s="31">
        <v>23.255813953488371</v>
      </c>
      <c r="F67" s="33">
        <v>100</v>
      </c>
    </row>
    <row r="68" spans="2:6" ht="13.15" thickBot="1" x14ac:dyDescent="0.4">
      <c r="B68" s="24" t="s">
        <v>72</v>
      </c>
      <c r="C68" s="25">
        <v>10.843373493975903</v>
      </c>
      <c r="D68" s="25">
        <v>50.903614457831324</v>
      </c>
      <c r="E68" s="25">
        <v>38.253012048192772</v>
      </c>
      <c r="F68" s="29">
        <v>100</v>
      </c>
    </row>
    <row r="71" spans="2:6" x14ac:dyDescent="0.35">
      <c r="B71" s="4" t="s">
        <v>194</v>
      </c>
    </row>
    <row r="72" spans="2:6" ht="13.15" thickBot="1" x14ac:dyDescent="0.4"/>
    <row r="73" spans="2:6" x14ac:dyDescent="0.35">
      <c r="B73" s="7"/>
      <c r="C73" s="8" t="s">
        <v>139</v>
      </c>
      <c r="D73" s="8" t="s">
        <v>140</v>
      </c>
      <c r="E73" s="8" t="s">
        <v>141</v>
      </c>
      <c r="F73" s="26" t="s">
        <v>72</v>
      </c>
    </row>
    <row r="74" spans="2:6" x14ac:dyDescent="0.35">
      <c r="B74" s="9" t="s">
        <v>136</v>
      </c>
      <c r="C74" s="30">
        <v>0</v>
      </c>
      <c r="D74" s="30">
        <v>2.9585798816568047</v>
      </c>
      <c r="E74" s="30">
        <v>11.023622047244094</v>
      </c>
      <c r="F74" s="32">
        <v>5.7228915662650603</v>
      </c>
    </row>
    <row r="75" spans="2:6" x14ac:dyDescent="0.35">
      <c r="B75" s="6" t="s">
        <v>137</v>
      </c>
      <c r="C75" s="31">
        <v>55.555555555555557</v>
      </c>
      <c r="D75" s="31">
        <v>67.455621301775153</v>
      </c>
      <c r="E75" s="31">
        <v>73.228346456692918</v>
      </c>
      <c r="F75" s="33">
        <v>68.373493975903614</v>
      </c>
    </row>
    <row r="76" spans="2:6" x14ac:dyDescent="0.35">
      <c r="B76" s="6" t="s">
        <v>138</v>
      </c>
      <c r="C76" s="31">
        <v>44.444444444444443</v>
      </c>
      <c r="D76" s="31">
        <v>29.585798816568047</v>
      </c>
      <c r="E76" s="31">
        <v>15.748031496062993</v>
      </c>
      <c r="F76" s="33">
        <v>25.903614457831324</v>
      </c>
    </row>
    <row r="77" spans="2:6" ht="13.15" thickBot="1" x14ac:dyDescent="0.4">
      <c r="B77" s="24" t="s">
        <v>72</v>
      </c>
      <c r="C77" s="25">
        <v>100</v>
      </c>
      <c r="D77" s="25">
        <v>100</v>
      </c>
      <c r="E77" s="25">
        <v>100</v>
      </c>
      <c r="F77" s="29">
        <v>100</v>
      </c>
    </row>
    <row r="80" spans="2:6" x14ac:dyDescent="0.35">
      <c r="B80" s="4" t="s">
        <v>195</v>
      </c>
    </row>
    <row r="81" spans="2:6" ht="13.15" thickBot="1" x14ac:dyDescent="0.4"/>
    <row r="82" spans="2:6" x14ac:dyDescent="0.35">
      <c r="B82" s="7"/>
      <c r="C82" s="8" t="s">
        <v>139</v>
      </c>
      <c r="D82" s="8" t="s">
        <v>140</v>
      </c>
      <c r="E82" s="8" t="s">
        <v>141</v>
      </c>
      <c r="F82" s="26" t="s">
        <v>72</v>
      </c>
    </row>
    <row r="83" spans="2:6" x14ac:dyDescent="0.35">
      <c r="B83" s="9" t="s">
        <v>136</v>
      </c>
      <c r="C83" s="30">
        <v>0</v>
      </c>
      <c r="D83" s="30">
        <v>1.5060240963855422</v>
      </c>
      <c r="E83" s="30">
        <v>4.2168674698795181</v>
      </c>
      <c r="F83" s="32">
        <v>5.7228915662650603</v>
      </c>
    </row>
    <row r="84" spans="2:6" x14ac:dyDescent="0.35">
      <c r="B84" s="6" t="s">
        <v>137</v>
      </c>
      <c r="C84" s="31">
        <v>6.024096385542169</v>
      </c>
      <c r="D84" s="31">
        <v>34.337349397590359</v>
      </c>
      <c r="E84" s="31">
        <v>28.012048192771083</v>
      </c>
      <c r="F84" s="33">
        <v>68.373493975903614</v>
      </c>
    </row>
    <row r="85" spans="2:6" x14ac:dyDescent="0.35">
      <c r="B85" s="6" t="s">
        <v>138</v>
      </c>
      <c r="C85" s="31">
        <v>4.8192771084337354</v>
      </c>
      <c r="D85" s="31">
        <v>15.060240963855422</v>
      </c>
      <c r="E85" s="31">
        <v>6.024096385542169</v>
      </c>
      <c r="F85" s="33">
        <v>25.903614457831324</v>
      </c>
    </row>
    <row r="86" spans="2:6" ht="13.15" thickBot="1" x14ac:dyDescent="0.4">
      <c r="B86" s="24" t="s">
        <v>72</v>
      </c>
      <c r="C86" s="35">
        <v>10.843373493975903</v>
      </c>
      <c r="D86" s="35">
        <v>50.903614457831324</v>
      </c>
      <c r="E86" s="35">
        <v>38.253012048192772</v>
      </c>
      <c r="F86" s="36">
        <v>100</v>
      </c>
    </row>
    <row r="89" spans="2:6" x14ac:dyDescent="0.35">
      <c r="B89" s="4" t="s">
        <v>73</v>
      </c>
    </row>
    <row r="90" spans="2:6" ht="13.15" thickBot="1" x14ac:dyDescent="0.4"/>
    <row r="91" spans="2:6" x14ac:dyDescent="0.35">
      <c r="B91" s="13" t="s">
        <v>61</v>
      </c>
      <c r="C91" s="15">
        <v>22.594424828516811</v>
      </c>
    </row>
    <row r="92" spans="2:6" x14ac:dyDescent="0.35">
      <c r="B92" t="s">
        <v>62</v>
      </c>
      <c r="C92" s="16">
        <v>9.4877290367837102</v>
      </c>
    </row>
    <row r="93" spans="2:6" x14ac:dyDescent="0.35">
      <c r="B93" t="s">
        <v>63</v>
      </c>
      <c r="C93" s="17">
        <v>4</v>
      </c>
    </row>
    <row r="94" spans="2:6" x14ac:dyDescent="0.35">
      <c r="B94" t="s">
        <v>64</v>
      </c>
      <c r="C94" s="16">
        <v>1.5257720762081191E-4</v>
      </c>
    </row>
    <row r="95" spans="2:6" ht="13.15" thickBot="1" x14ac:dyDescent="0.4">
      <c r="B95" s="14" t="s">
        <v>65</v>
      </c>
      <c r="C95" s="18">
        <v>0.05</v>
      </c>
    </row>
    <row r="97" spans="2:10" x14ac:dyDescent="0.35">
      <c r="B97" s="4" t="s">
        <v>66</v>
      </c>
    </row>
    <row r="98" spans="2:10" x14ac:dyDescent="0.35">
      <c r="B98" s="4" t="s">
        <v>67</v>
      </c>
    </row>
    <row r="99" spans="2:10" x14ac:dyDescent="0.35">
      <c r="B99" s="4" t="s">
        <v>68</v>
      </c>
    </row>
    <row r="100" spans="2:10" ht="12.85" customHeight="1" x14ac:dyDescent="0.35">
      <c r="B100" s="58" t="s">
        <v>101</v>
      </c>
      <c r="C100" s="58"/>
      <c r="D100" s="58"/>
      <c r="E100" s="58"/>
      <c r="F100" s="58"/>
      <c r="G100" s="58"/>
      <c r="H100" s="58"/>
      <c r="I100" s="58"/>
      <c r="J100" s="58"/>
    </row>
    <row r="101" spans="2:10" x14ac:dyDescent="0.35">
      <c r="B101" s="58"/>
      <c r="C101" s="58"/>
      <c r="D101" s="58"/>
      <c r="E101" s="58"/>
      <c r="F101" s="58"/>
      <c r="G101" s="58"/>
      <c r="H101" s="58"/>
      <c r="I101" s="58"/>
      <c r="J101" s="58"/>
    </row>
    <row r="102" spans="2:10" x14ac:dyDescent="0.35">
      <c r="B102" s="4" t="s">
        <v>142</v>
      </c>
    </row>
    <row r="105" spans="2:10" ht="13.15" x14ac:dyDescent="0.4">
      <c r="B105" s="5" t="s">
        <v>128</v>
      </c>
    </row>
    <row r="108" spans="2:10" x14ac:dyDescent="0.35">
      <c r="B108" s="4" t="s">
        <v>74</v>
      </c>
    </row>
    <row r="109" spans="2:10" ht="13.15" thickBot="1" x14ac:dyDescent="0.4"/>
    <row r="110" spans="2:10" x14ac:dyDescent="0.35">
      <c r="B110" s="7" t="s">
        <v>75</v>
      </c>
      <c r="C110" s="8" t="s">
        <v>76</v>
      </c>
    </row>
    <row r="111" spans="2:10" x14ac:dyDescent="0.35">
      <c r="B111" s="9" t="s">
        <v>77</v>
      </c>
      <c r="C111" s="30">
        <v>0.26087448413257319</v>
      </c>
    </row>
    <row r="112" spans="2:10" x14ac:dyDescent="0.35">
      <c r="B112" s="6" t="s">
        <v>78</v>
      </c>
      <c r="C112" s="31">
        <v>0.25242635349797554</v>
      </c>
    </row>
    <row r="113" spans="2:6" x14ac:dyDescent="0.35">
      <c r="B113" s="6" t="s">
        <v>79</v>
      </c>
      <c r="C113" s="31">
        <v>0.18446611676868488</v>
      </c>
    </row>
    <row r="114" spans="2:6" x14ac:dyDescent="0.35">
      <c r="B114" s="6" t="s">
        <v>80</v>
      </c>
      <c r="C114" s="31">
        <v>0.18446611676868488</v>
      </c>
    </row>
    <row r="115" spans="2:6" x14ac:dyDescent="0.35">
      <c r="B115" s="6" t="s">
        <v>81</v>
      </c>
      <c r="C115" s="31">
        <v>2.7931364673179679E-2</v>
      </c>
    </row>
    <row r="116" spans="2:6" x14ac:dyDescent="0.35">
      <c r="B116" s="6" t="s">
        <v>82</v>
      </c>
      <c r="C116" s="31">
        <v>3.5825189906614804E-2</v>
      </c>
    </row>
    <row r="117" spans="2:6" ht="13.15" thickBot="1" x14ac:dyDescent="0.4">
      <c r="B117" s="10" t="s">
        <v>97</v>
      </c>
      <c r="C117" s="34">
        <v>-9.0963405526512275E-2</v>
      </c>
    </row>
    <row r="120" spans="2:6" x14ac:dyDescent="0.35">
      <c r="B120" s="4" t="s">
        <v>83</v>
      </c>
    </row>
    <row r="121" spans="2:6" ht="13.15" thickBot="1" x14ac:dyDescent="0.4"/>
    <row r="122" spans="2:6" x14ac:dyDescent="0.35">
      <c r="B122" s="7" t="s">
        <v>75</v>
      </c>
      <c r="C122" s="8" t="s">
        <v>76</v>
      </c>
      <c r="D122" s="8" t="s">
        <v>84</v>
      </c>
      <c r="E122" s="8" t="s">
        <v>85</v>
      </c>
      <c r="F122" s="8" t="s">
        <v>86</v>
      </c>
    </row>
    <row r="123" spans="2:6" x14ac:dyDescent="0.35">
      <c r="B123" s="9" t="s">
        <v>87</v>
      </c>
      <c r="C123" s="30">
        <v>-0.44096925001646142</v>
      </c>
      <c r="D123" s="30">
        <v>8.4427710665999051E-2</v>
      </c>
      <c r="E123" s="30">
        <v>-0.6064445222189877</v>
      </c>
      <c r="F123" s="30">
        <v>-0.27549397781393514</v>
      </c>
    </row>
    <row r="124" spans="2:6" x14ac:dyDescent="0.35">
      <c r="B124" s="6" t="s">
        <v>88</v>
      </c>
      <c r="C124" s="31">
        <v>-0.2341495591982321</v>
      </c>
      <c r="D124" s="31">
        <v>4.8041705917641814E-2</v>
      </c>
      <c r="E124" s="31">
        <v>-0.32830957255267484</v>
      </c>
      <c r="F124" s="31">
        <v>-0.13998954584378936</v>
      </c>
    </row>
    <row r="125" spans="2:6" x14ac:dyDescent="0.35">
      <c r="B125" s="6" t="s">
        <v>89</v>
      </c>
      <c r="C125" s="31">
        <v>-0.18227427783422848</v>
      </c>
      <c r="D125" s="31">
        <v>3.8882133119331787E-2</v>
      </c>
      <c r="E125" s="31">
        <v>-0.25848185839021076</v>
      </c>
      <c r="F125" s="31">
        <v>-0.10606669727824616</v>
      </c>
    </row>
    <row r="126" spans="2:6" x14ac:dyDescent="0.35">
      <c r="B126" s="6" t="s">
        <v>90</v>
      </c>
      <c r="C126" s="31">
        <v>-0.20850586880039851</v>
      </c>
      <c r="D126" s="31">
        <v>4.3936233993401207E-2</v>
      </c>
      <c r="E126" s="31">
        <v>-0.2946193050437893</v>
      </c>
      <c r="F126" s="31">
        <v>-0.12239243255700773</v>
      </c>
    </row>
    <row r="127" spans="2:6" x14ac:dyDescent="0.35">
      <c r="B127" s="6" t="s">
        <v>91</v>
      </c>
      <c r="C127" s="31">
        <v>-0.26294711217558597</v>
      </c>
      <c r="D127" s="31">
        <v>5.3468389215733936E-2</v>
      </c>
      <c r="E127" s="31">
        <v>-0.36774322934979431</v>
      </c>
      <c r="F127" s="31">
        <v>-0.15815099500137764</v>
      </c>
    </row>
    <row r="128" spans="2:6" x14ac:dyDescent="0.35">
      <c r="B128" s="6" t="s">
        <v>92</v>
      </c>
      <c r="C128" s="31"/>
      <c r="D128" s="31"/>
      <c r="E128" s="31"/>
      <c r="F128" s="31"/>
    </row>
    <row r="129" spans="2:6" x14ac:dyDescent="0.35">
      <c r="B129" s="6" t="s">
        <v>93</v>
      </c>
      <c r="C129" s="31"/>
      <c r="D129" s="31"/>
      <c r="E129" s="31"/>
      <c r="F129" s="31"/>
    </row>
    <row r="130" spans="2:6" ht="13.15" thickBot="1" x14ac:dyDescent="0.4">
      <c r="B130" s="10" t="s">
        <v>94</v>
      </c>
      <c r="C130" s="34"/>
      <c r="D130" s="34"/>
      <c r="E130" s="34"/>
      <c r="F130" s="34"/>
    </row>
  </sheetData>
  <mergeCells count="2">
    <mergeCell ref="B30:J31"/>
    <mergeCell ref="B100:J101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3" r:id="rId3" name="DD526478">
              <controlPr defaultSize="0" autoFill="0" autoPict="0" macro="[0]!GoToResultsNew1009201810354037">
                <anchor moveWithCells="1">
                  <from>
                    <xdr:col>0</xdr:col>
                    <xdr:colOff>342900</xdr:colOff>
                    <xdr:row>4</xdr:row>
                    <xdr:rowOff>428625</xdr:rowOff>
                  </from>
                  <to>
                    <xdr:col>6</xdr:col>
                    <xdr:colOff>76200</xdr:colOff>
                    <xdr:row>6</xdr:row>
                    <xdr:rowOff>23813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3">
    <tabColor rgb="FF007800"/>
  </sheetPr>
  <dimension ref="B1:J140"/>
  <sheetViews>
    <sheetView topLeftCell="A10" zoomScaleNormal="100" workbookViewId="0">
      <selection activeCell="B37" sqref="B37"/>
    </sheetView>
  </sheetViews>
  <sheetFormatPr defaultRowHeight="12.75" x14ac:dyDescent="0.35"/>
  <cols>
    <col min="1" max="1" width="4.86328125" customWidth="1"/>
    <col min="2" max="2" width="9.06640625" customWidth="1"/>
  </cols>
  <sheetData>
    <row r="1" spans="2:5" x14ac:dyDescent="0.35">
      <c r="B1" t="s">
        <v>154</v>
      </c>
    </row>
    <row r="2" spans="2:5" x14ac:dyDescent="0.35">
      <c r="B2" t="s">
        <v>60</v>
      </c>
    </row>
    <row r="3" spans="2:5" x14ac:dyDescent="0.35">
      <c r="B3" t="s">
        <v>144</v>
      </c>
    </row>
    <row r="4" spans="2:5" x14ac:dyDescent="0.35">
      <c r="B4" t="s">
        <v>99</v>
      </c>
    </row>
    <row r="5" spans="2:5" ht="34.25" customHeight="1" x14ac:dyDescent="0.35"/>
    <row r="6" spans="2:5" ht="14.1" customHeight="1" x14ac:dyDescent="0.35"/>
    <row r="9" spans="2:5" ht="13.15" x14ac:dyDescent="0.4">
      <c r="B9" s="5" t="s">
        <v>145</v>
      </c>
    </row>
    <row r="11" spans="2:5" x14ac:dyDescent="0.35">
      <c r="B11" s="4" t="s">
        <v>146</v>
      </c>
    </row>
    <row r="12" spans="2:5" ht="13.15" thickBot="1" x14ac:dyDescent="0.4"/>
    <row r="13" spans="2:5" x14ac:dyDescent="0.35">
      <c r="B13" s="7"/>
      <c r="C13" s="8" t="s">
        <v>103</v>
      </c>
      <c r="D13" s="8" t="s">
        <v>104</v>
      </c>
      <c r="E13" s="8" t="s">
        <v>105</v>
      </c>
    </row>
    <row r="14" spans="2:5" x14ac:dyDescent="0.35">
      <c r="B14" s="9" t="s">
        <v>123</v>
      </c>
      <c r="C14" s="11">
        <v>6</v>
      </c>
      <c r="D14" s="11">
        <v>12</v>
      </c>
      <c r="E14" s="11">
        <v>13</v>
      </c>
    </row>
    <row r="15" spans="2:5" x14ac:dyDescent="0.35">
      <c r="B15" s="6" t="s">
        <v>124</v>
      </c>
      <c r="C15" s="23">
        <v>9</v>
      </c>
      <c r="D15" s="23">
        <v>23</v>
      </c>
      <c r="E15" s="23">
        <v>35</v>
      </c>
    </row>
    <row r="16" spans="2:5" x14ac:dyDescent="0.35">
      <c r="B16" s="6" t="s">
        <v>125</v>
      </c>
      <c r="C16" s="23">
        <v>22</v>
      </c>
      <c r="D16" s="23">
        <v>33</v>
      </c>
      <c r="E16" s="23">
        <v>19</v>
      </c>
    </row>
    <row r="17" spans="2:10" x14ac:dyDescent="0.35">
      <c r="B17" s="6" t="s">
        <v>126</v>
      </c>
      <c r="C17" s="23">
        <v>27</v>
      </c>
      <c r="D17" s="23">
        <v>36</v>
      </c>
      <c r="E17" s="23">
        <v>20</v>
      </c>
    </row>
    <row r="18" spans="2:10" ht="13.15" thickBot="1" x14ac:dyDescent="0.4">
      <c r="B18" s="10" t="s">
        <v>127</v>
      </c>
      <c r="C18" s="12">
        <v>25</v>
      </c>
      <c r="D18" s="12">
        <v>12</v>
      </c>
      <c r="E18" s="12">
        <v>6</v>
      </c>
    </row>
    <row r="21" spans="2:10" x14ac:dyDescent="0.35">
      <c r="B21" s="4" t="s">
        <v>147</v>
      </c>
    </row>
    <row r="22" spans="2:10" ht="13.15" thickBot="1" x14ac:dyDescent="0.4"/>
    <row r="23" spans="2:10" x14ac:dyDescent="0.35">
      <c r="B23" s="13" t="s">
        <v>61</v>
      </c>
      <c r="C23" s="15">
        <v>38.461846023777966</v>
      </c>
    </row>
    <row r="24" spans="2:10" x14ac:dyDescent="0.35">
      <c r="B24" t="s">
        <v>62</v>
      </c>
      <c r="C24" s="16">
        <v>15.507313055868382</v>
      </c>
    </row>
    <row r="25" spans="2:10" x14ac:dyDescent="0.35">
      <c r="B25" t="s">
        <v>63</v>
      </c>
      <c r="C25" s="17">
        <v>8</v>
      </c>
    </row>
    <row r="26" spans="2:10" x14ac:dyDescent="0.35">
      <c r="B26" t="s">
        <v>64</v>
      </c>
      <c r="C26" s="16" t="s">
        <v>100</v>
      </c>
    </row>
    <row r="27" spans="2:10" ht="13.15" thickBot="1" x14ac:dyDescent="0.4">
      <c r="B27" s="14" t="s">
        <v>65</v>
      </c>
      <c r="C27" s="18">
        <v>0.05</v>
      </c>
    </row>
    <row r="29" spans="2:10" x14ac:dyDescent="0.35">
      <c r="B29" s="4" t="s">
        <v>66</v>
      </c>
    </row>
    <row r="30" spans="2:10" x14ac:dyDescent="0.35">
      <c r="B30" s="4" t="s">
        <v>67</v>
      </c>
    </row>
    <row r="31" spans="2:10" x14ac:dyDescent="0.35">
      <c r="B31" s="4" t="s">
        <v>68</v>
      </c>
    </row>
    <row r="32" spans="2:10" ht="12.85" customHeight="1" x14ac:dyDescent="0.35">
      <c r="B32" s="58" t="s">
        <v>101</v>
      </c>
      <c r="C32" s="58"/>
      <c r="D32" s="58"/>
      <c r="E32" s="58"/>
      <c r="F32" s="58"/>
      <c r="G32" s="58"/>
      <c r="H32" s="58"/>
      <c r="I32" s="58"/>
      <c r="J32" s="58"/>
    </row>
    <row r="33" spans="2:10" x14ac:dyDescent="0.35">
      <c r="B33" s="58"/>
      <c r="C33" s="58"/>
      <c r="D33" s="58"/>
      <c r="E33" s="58"/>
      <c r="F33" s="58"/>
      <c r="G33" s="58"/>
      <c r="H33" s="58"/>
      <c r="I33" s="58"/>
      <c r="J33" s="58"/>
    </row>
    <row r="34" spans="2:10" x14ac:dyDescent="0.35">
      <c r="B34" s="4" t="s">
        <v>102</v>
      </c>
    </row>
    <row r="37" spans="2:10" x14ac:dyDescent="0.35">
      <c r="B37" s="4" t="s">
        <v>148</v>
      </c>
    </row>
    <row r="38" spans="2:10" ht="13.15" thickBot="1" x14ac:dyDescent="0.4"/>
    <row r="39" spans="2:10" x14ac:dyDescent="0.35">
      <c r="B39" s="7"/>
      <c r="C39" s="8" t="s">
        <v>103</v>
      </c>
      <c r="D39" s="8" t="s">
        <v>104</v>
      </c>
      <c r="E39" s="8" t="s">
        <v>105</v>
      </c>
    </row>
    <row r="40" spans="2:10" x14ac:dyDescent="0.35">
      <c r="B40" s="9" t="s">
        <v>123</v>
      </c>
      <c r="C40" s="20" t="s">
        <v>70</v>
      </c>
      <c r="D40" s="20" t="s">
        <v>70</v>
      </c>
      <c r="E40" s="20" t="s">
        <v>69</v>
      </c>
    </row>
    <row r="41" spans="2:10" ht="13.15" x14ac:dyDescent="0.4">
      <c r="B41" s="6" t="s">
        <v>124</v>
      </c>
      <c r="C41" s="39" t="s">
        <v>70</v>
      </c>
      <c r="D41" s="38" t="s">
        <v>70</v>
      </c>
      <c r="E41" s="39" t="s">
        <v>69</v>
      </c>
    </row>
    <row r="42" spans="2:10" x14ac:dyDescent="0.35">
      <c r="B42" s="6" t="s">
        <v>125</v>
      </c>
      <c r="C42" s="38" t="s">
        <v>70</v>
      </c>
      <c r="D42" s="38" t="s">
        <v>69</v>
      </c>
      <c r="E42" s="38" t="s">
        <v>70</v>
      </c>
    </row>
    <row r="43" spans="2:10" x14ac:dyDescent="0.35">
      <c r="B43" s="6" t="s">
        <v>126</v>
      </c>
      <c r="C43" s="38" t="s">
        <v>69</v>
      </c>
      <c r="D43" s="38" t="s">
        <v>69</v>
      </c>
      <c r="E43" s="38" t="s">
        <v>70</v>
      </c>
    </row>
    <row r="44" spans="2:10" ht="13.5" thickBot="1" x14ac:dyDescent="0.45">
      <c r="B44" s="10" t="s">
        <v>127</v>
      </c>
      <c r="C44" s="37" t="s">
        <v>69</v>
      </c>
      <c r="D44" s="21" t="s">
        <v>70</v>
      </c>
      <c r="E44" s="37" t="s">
        <v>70</v>
      </c>
    </row>
    <row r="45" spans="2:10" x14ac:dyDescent="0.35">
      <c r="B45" s="22" t="s">
        <v>71</v>
      </c>
    </row>
    <row r="48" spans="2:10" x14ac:dyDescent="0.35">
      <c r="B48" s="4" t="s">
        <v>149</v>
      </c>
    </row>
    <row r="49" spans="2:6" ht="13.15" thickBot="1" x14ac:dyDescent="0.4"/>
    <row r="50" spans="2:6" x14ac:dyDescent="0.35">
      <c r="B50" s="7"/>
      <c r="C50" s="8" t="s">
        <v>103</v>
      </c>
      <c r="D50" s="8" t="s">
        <v>104</v>
      </c>
      <c r="E50" s="8" t="s">
        <v>105</v>
      </c>
      <c r="F50" s="26" t="s">
        <v>72</v>
      </c>
    </row>
    <row r="51" spans="2:6" x14ac:dyDescent="0.35">
      <c r="B51" s="9" t="s">
        <v>123</v>
      </c>
      <c r="C51" s="11">
        <v>6</v>
      </c>
      <c r="D51" s="11">
        <v>12</v>
      </c>
      <c r="E51" s="11">
        <v>13</v>
      </c>
      <c r="F51" s="27">
        <v>31</v>
      </c>
    </row>
    <row r="52" spans="2:6" x14ac:dyDescent="0.35">
      <c r="B52" s="6" t="s">
        <v>124</v>
      </c>
      <c r="C52" s="23">
        <v>9</v>
      </c>
      <c r="D52" s="23">
        <v>23</v>
      </c>
      <c r="E52" s="23">
        <v>35</v>
      </c>
      <c r="F52" s="28">
        <v>67</v>
      </c>
    </row>
    <row r="53" spans="2:6" x14ac:dyDescent="0.35">
      <c r="B53" s="6" t="s">
        <v>125</v>
      </c>
      <c r="C53" s="23">
        <v>22</v>
      </c>
      <c r="D53" s="23">
        <v>33</v>
      </c>
      <c r="E53" s="23">
        <v>19</v>
      </c>
      <c r="F53" s="28">
        <v>74</v>
      </c>
    </row>
    <row r="54" spans="2:6" x14ac:dyDescent="0.35">
      <c r="B54" s="6" t="s">
        <v>126</v>
      </c>
      <c r="C54" s="23">
        <v>27</v>
      </c>
      <c r="D54" s="23">
        <v>36</v>
      </c>
      <c r="E54" s="23">
        <v>20</v>
      </c>
      <c r="F54" s="28">
        <v>83</v>
      </c>
    </row>
    <row r="55" spans="2:6" x14ac:dyDescent="0.35">
      <c r="B55" s="6" t="s">
        <v>127</v>
      </c>
      <c r="C55" s="23">
        <v>25</v>
      </c>
      <c r="D55" s="23">
        <v>12</v>
      </c>
      <c r="E55" s="23">
        <v>6</v>
      </c>
      <c r="F55" s="28">
        <v>43.000000000000007</v>
      </c>
    </row>
    <row r="56" spans="2:6" ht="13.15" thickBot="1" x14ac:dyDescent="0.4">
      <c r="B56" s="24" t="s">
        <v>72</v>
      </c>
      <c r="C56" s="25">
        <v>89</v>
      </c>
      <c r="D56" s="25">
        <v>116</v>
      </c>
      <c r="E56" s="25">
        <v>93</v>
      </c>
      <c r="F56" s="29">
        <v>298</v>
      </c>
    </row>
    <row r="59" spans="2:6" x14ac:dyDescent="0.35">
      <c r="B59" s="4" t="s">
        <v>150</v>
      </c>
    </row>
    <row r="60" spans="2:6" ht="13.15" thickBot="1" x14ac:dyDescent="0.4"/>
    <row r="61" spans="2:6" x14ac:dyDescent="0.35">
      <c r="B61" s="7"/>
      <c r="C61" s="8" t="s">
        <v>103</v>
      </c>
      <c r="D61" s="8" t="s">
        <v>104</v>
      </c>
      <c r="E61" s="8" t="s">
        <v>105</v>
      </c>
      <c r="F61" s="26" t="s">
        <v>72</v>
      </c>
    </row>
    <row r="62" spans="2:6" x14ac:dyDescent="0.35">
      <c r="B62" s="9" t="s">
        <v>123</v>
      </c>
      <c r="C62" s="30">
        <v>9.2583892617449663</v>
      </c>
      <c r="D62" s="30">
        <v>12.067114093959731</v>
      </c>
      <c r="E62" s="30">
        <v>9.6744966442953029</v>
      </c>
      <c r="F62" s="32">
        <v>31</v>
      </c>
    </row>
    <row r="63" spans="2:6" x14ac:dyDescent="0.35">
      <c r="B63" s="6" t="s">
        <v>124</v>
      </c>
      <c r="C63" s="31">
        <v>20.01006711409396</v>
      </c>
      <c r="D63" s="31">
        <v>26.080536912751679</v>
      </c>
      <c r="E63" s="31">
        <v>20.909395973154364</v>
      </c>
      <c r="F63" s="33">
        <v>67</v>
      </c>
    </row>
    <row r="64" spans="2:6" x14ac:dyDescent="0.35">
      <c r="B64" s="6" t="s">
        <v>125</v>
      </c>
      <c r="C64" s="31">
        <v>22.100671140939596</v>
      </c>
      <c r="D64" s="31">
        <v>28.80536912751678</v>
      </c>
      <c r="E64" s="31">
        <v>23.093959731543624</v>
      </c>
      <c r="F64" s="33">
        <v>74</v>
      </c>
    </row>
    <row r="65" spans="2:6" x14ac:dyDescent="0.35">
      <c r="B65" s="6" t="s">
        <v>126</v>
      </c>
      <c r="C65" s="31">
        <v>24.788590604026847</v>
      </c>
      <c r="D65" s="31">
        <v>32.308724832214764</v>
      </c>
      <c r="E65" s="31">
        <v>25.902684563758388</v>
      </c>
      <c r="F65" s="33">
        <v>83</v>
      </c>
    </row>
    <row r="66" spans="2:6" x14ac:dyDescent="0.35">
      <c r="B66" s="6" t="s">
        <v>127</v>
      </c>
      <c r="C66" s="31">
        <v>12.842281879194632</v>
      </c>
      <c r="D66" s="31">
        <v>16.738255033557049</v>
      </c>
      <c r="E66" s="31">
        <v>13.419463087248324</v>
      </c>
      <c r="F66" s="33">
        <v>43.000000000000007</v>
      </c>
    </row>
    <row r="67" spans="2:6" ht="13.15" thickBot="1" x14ac:dyDescent="0.4">
      <c r="B67" s="24" t="s">
        <v>72</v>
      </c>
      <c r="C67" s="25">
        <v>89</v>
      </c>
      <c r="D67" s="25">
        <v>116</v>
      </c>
      <c r="E67" s="25">
        <v>93</v>
      </c>
      <c r="F67" s="29">
        <v>298</v>
      </c>
    </row>
    <row r="70" spans="2:6" x14ac:dyDescent="0.35">
      <c r="B70" s="4" t="s">
        <v>151</v>
      </c>
    </row>
    <row r="71" spans="2:6" ht="13.15" thickBot="1" x14ac:dyDescent="0.4"/>
    <row r="72" spans="2:6" x14ac:dyDescent="0.35">
      <c r="B72" s="7"/>
      <c r="C72" s="8" t="s">
        <v>103</v>
      </c>
      <c r="D72" s="8" t="s">
        <v>104</v>
      </c>
      <c r="E72" s="8" t="s">
        <v>105</v>
      </c>
      <c r="F72" s="26" t="s">
        <v>72</v>
      </c>
    </row>
    <row r="73" spans="2:6" x14ac:dyDescent="0.35">
      <c r="B73" s="9" t="s">
        <v>123</v>
      </c>
      <c r="C73" s="30">
        <v>19.35483870967742</v>
      </c>
      <c r="D73" s="30">
        <v>38.70967741935484</v>
      </c>
      <c r="E73" s="30">
        <v>41.935483870967744</v>
      </c>
      <c r="F73" s="32">
        <v>100</v>
      </c>
    </row>
    <row r="74" spans="2:6" x14ac:dyDescent="0.35">
      <c r="B74" s="6" t="s">
        <v>124</v>
      </c>
      <c r="C74" s="31">
        <v>13.432835820895523</v>
      </c>
      <c r="D74" s="31">
        <v>34.328358208955223</v>
      </c>
      <c r="E74" s="31">
        <v>52.238805970149251</v>
      </c>
      <c r="F74" s="33">
        <v>100</v>
      </c>
    </row>
    <row r="75" spans="2:6" x14ac:dyDescent="0.35">
      <c r="B75" s="6" t="s">
        <v>125</v>
      </c>
      <c r="C75" s="31">
        <v>29.72972972972973</v>
      </c>
      <c r="D75" s="31">
        <v>44.594594594594597</v>
      </c>
      <c r="E75" s="31">
        <v>25.675675675675674</v>
      </c>
      <c r="F75" s="33">
        <v>100</v>
      </c>
    </row>
    <row r="76" spans="2:6" x14ac:dyDescent="0.35">
      <c r="B76" s="6" t="s">
        <v>126</v>
      </c>
      <c r="C76" s="31">
        <v>32.53012048192771</v>
      </c>
      <c r="D76" s="31">
        <v>43.373493975903614</v>
      </c>
      <c r="E76" s="31">
        <v>24.096385542168676</v>
      </c>
      <c r="F76" s="33">
        <v>100</v>
      </c>
    </row>
    <row r="77" spans="2:6" x14ac:dyDescent="0.35">
      <c r="B77" s="6" t="s">
        <v>127</v>
      </c>
      <c r="C77" s="31">
        <v>58.13953488372092</v>
      </c>
      <c r="D77" s="31">
        <v>27.906976744186039</v>
      </c>
      <c r="E77" s="31">
        <v>13.95348837209302</v>
      </c>
      <c r="F77" s="33">
        <v>100</v>
      </c>
    </row>
    <row r="78" spans="2:6" ht="13.15" thickBot="1" x14ac:dyDescent="0.4">
      <c r="B78" s="24" t="s">
        <v>72</v>
      </c>
      <c r="C78" s="25">
        <v>29.865771812080538</v>
      </c>
      <c r="D78" s="25">
        <v>38.926174496644293</v>
      </c>
      <c r="E78" s="25">
        <v>31.208053691275168</v>
      </c>
      <c r="F78" s="29">
        <v>100</v>
      </c>
    </row>
    <row r="81" spans="2:6" x14ac:dyDescent="0.35">
      <c r="B81" s="4" t="s">
        <v>152</v>
      </c>
    </row>
    <row r="82" spans="2:6" ht="13.15" thickBot="1" x14ac:dyDescent="0.4"/>
    <row r="83" spans="2:6" x14ac:dyDescent="0.35">
      <c r="B83" s="7"/>
      <c r="C83" s="8" t="s">
        <v>103</v>
      </c>
      <c r="D83" s="8" t="s">
        <v>104</v>
      </c>
      <c r="E83" s="8" t="s">
        <v>105</v>
      </c>
      <c r="F83" s="26" t="s">
        <v>72</v>
      </c>
    </row>
    <row r="84" spans="2:6" x14ac:dyDescent="0.35">
      <c r="B84" s="9" t="s">
        <v>123</v>
      </c>
      <c r="C84" s="30">
        <v>6.7415730337078648</v>
      </c>
      <c r="D84" s="30">
        <v>10.344827586206897</v>
      </c>
      <c r="E84" s="30">
        <v>13.978494623655912</v>
      </c>
      <c r="F84" s="32">
        <v>10.40268456375839</v>
      </c>
    </row>
    <row r="85" spans="2:6" x14ac:dyDescent="0.35">
      <c r="B85" s="6" t="s">
        <v>124</v>
      </c>
      <c r="C85" s="31">
        <v>10.112359550561797</v>
      </c>
      <c r="D85" s="31">
        <v>19.827586206896552</v>
      </c>
      <c r="E85" s="31">
        <v>37.634408602150536</v>
      </c>
      <c r="F85" s="33">
        <v>22.483221476510067</v>
      </c>
    </row>
    <row r="86" spans="2:6" x14ac:dyDescent="0.35">
      <c r="B86" s="6" t="s">
        <v>125</v>
      </c>
      <c r="C86" s="31">
        <v>24.719101123595504</v>
      </c>
      <c r="D86" s="31">
        <v>28.448275862068968</v>
      </c>
      <c r="E86" s="31">
        <v>20.43010752688172</v>
      </c>
      <c r="F86" s="33">
        <v>24.832214765100673</v>
      </c>
    </row>
    <row r="87" spans="2:6" x14ac:dyDescent="0.35">
      <c r="B87" s="6" t="s">
        <v>126</v>
      </c>
      <c r="C87" s="31">
        <v>30.337078651685395</v>
      </c>
      <c r="D87" s="31">
        <v>31.03448275862069</v>
      </c>
      <c r="E87" s="31">
        <v>21.50537634408602</v>
      </c>
      <c r="F87" s="33">
        <v>27.85234899328859</v>
      </c>
    </row>
    <row r="88" spans="2:6" x14ac:dyDescent="0.35">
      <c r="B88" s="6" t="s">
        <v>127</v>
      </c>
      <c r="C88" s="31">
        <v>28.08988764044944</v>
      </c>
      <c r="D88" s="31">
        <v>10.344827586206897</v>
      </c>
      <c r="E88" s="31">
        <v>6.4516129032258061</v>
      </c>
      <c r="F88" s="33">
        <v>14.429530201342283</v>
      </c>
    </row>
    <row r="89" spans="2:6" ht="13.15" thickBot="1" x14ac:dyDescent="0.4">
      <c r="B89" s="24" t="s">
        <v>72</v>
      </c>
      <c r="C89" s="25">
        <v>100</v>
      </c>
      <c r="D89" s="25">
        <v>100</v>
      </c>
      <c r="E89" s="25">
        <v>100</v>
      </c>
      <c r="F89" s="29">
        <v>100</v>
      </c>
    </row>
    <row r="92" spans="2:6" x14ac:dyDescent="0.35">
      <c r="B92" s="4" t="s">
        <v>153</v>
      </c>
    </row>
    <row r="93" spans="2:6" ht="13.15" thickBot="1" x14ac:dyDescent="0.4"/>
    <row r="94" spans="2:6" x14ac:dyDescent="0.35">
      <c r="B94" s="7"/>
      <c r="C94" s="8" t="s">
        <v>103</v>
      </c>
      <c r="D94" s="8" t="s">
        <v>104</v>
      </c>
      <c r="E94" s="8" t="s">
        <v>105</v>
      </c>
      <c r="F94" s="26" t="s">
        <v>72</v>
      </c>
    </row>
    <row r="95" spans="2:6" x14ac:dyDescent="0.35">
      <c r="B95" s="9" t="s">
        <v>123</v>
      </c>
      <c r="C95" s="30">
        <v>2.0134228187919461</v>
      </c>
      <c r="D95" s="30">
        <v>4.0268456375838921</v>
      </c>
      <c r="E95" s="30">
        <v>4.3624161073825505</v>
      </c>
      <c r="F95" s="32">
        <v>10.40268456375839</v>
      </c>
    </row>
    <row r="96" spans="2:6" x14ac:dyDescent="0.35">
      <c r="B96" s="6" t="s">
        <v>124</v>
      </c>
      <c r="C96" s="31">
        <v>3.0201342281879198</v>
      </c>
      <c r="D96" s="31">
        <v>7.7181208053691277</v>
      </c>
      <c r="E96" s="31">
        <v>11.74496644295302</v>
      </c>
      <c r="F96" s="33">
        <v>22.483221476510067</v>
      </c>
    </row>
    <row r="97" spans="2:6" x14ac:dyDescent="0.35">
      <c r="B97" s="6" t="s">
        <v>125</v>
      </c>
      <c r="C97" s="31">
        <v>7.3825503355704702</v>
      </c>
      <c r="D97" s="31">
        <v>11.073825503355705</v>
      </c>
      <c r="E97" s="31">
        <v>6.375838926174497</v>
      </c>
      <c r="F97" s="33">
        <v>24.832214765100673</v>
      </c>
    </row>
    <row r="98" spans="2:6" x14ac:dyDescent="0.35">
      <c r="B98" s="6" t="s">
        <v>126</v>
      </c>
      <c r="C98" s="31">
        <v>9.0604026845637584</v>
      </c>
      <c r="D98" s="31">
        <v>12.080536912751679</v>
      </c>
      <c r="E98" s="31">
        <v>6.7114093959731544</v>
      </c>
      <c r="F98" s="33">
        <v>27.85234899328859</v>
      </c>
    </row>
    <row r="99" spans="2:6" x14ac:dyDescent="0.35">
      <c r="B99" s="6" t="s">
        <v>127</v>
      </c>
      <c r="C99" s="31">
        <v>8.3892617449664435</v>
      </c>
      <c r="D99" s="31">
        <v>4.0268456375838921</v>
      </c>
      <c r="E99" s="31">
        <v>2.0134228187919461</v>
      </c>
      <c r="F99" s="33">
        <v>14.429530201342283</v>
      </c>
    </row>
    <row r="100" spans="2:6" ht="13.15" thickBot="1" x14ac:dyDescent="0.4">
      <c r="B100" s="24" t="s">
        <v>72</v>
      </c>
      <c r="C100" s="35">
        <v>29.865771812080538</v>
      </c>
      <c r="D100" s="35">
        <v>38.926174496644293</v>
      </c>
      <c r="E100" s="35">
        <v>31.208053691275168</v>
      </c>
      <c r="F100" s="36">
        <v>100</v>
      </c>
    </row>
    <row r="103" spans="2:6" x14ac:dyDescent="0.35">
      <c r="B103" s="4" t="s">
        <v>73</v>
      </c>
    </row>
    <row r="104" spans="2:6" ht="13.15" thickBot="1" x14ac:dyDescent="0.4"/>
    <row r="105" spans="2:6" x14ac:dyDescent="0.35">
      <c r="B105" s="13" t="s">
        <v>61</v>
      </c>
      <c r="C105" s="15">
        <v>38.461846023777952</v>
      </c>
    </row>
    <row r="106" spans="2:6" x14ac:dyDescent="0.35">
      <c r="B106" t="s">
        <v>62</v>
      </c>
      <c r="C106" s="16">
        <v>15.507313055868382</v>
      </c>
    </row>
    <row r="107" spans="2:6" x14ac:dyDescent="0.35">
      <c r="B107" t="s">
        <v>63</v>
      </c>
      <c r="C107" s="17">
        <v>8</v>
      </c>
    </row>
    <row r="108" spans="2:6" x14ac:dyDescent="0.35">
      <c r="B108" t="s">
        <v>64</v>
      </c>
      <c r="C108" s="16" t="s">
        <v>100</v>
      </c>
    </row>
    <row r="109" spans="2:6" ht="13.15" thickBot="1" x14ac:dyDescent="0.4">
      <c r="B109" s="14" t="s">
        <v>65</v>
      </c>
      <c r="C109" s="18">
        <v>0.05</v>
      </c>
    </row>
    <row r="111" spans="2:6" x14ac:dyDescent="0.35">
      <c r="B111" s="4" t="s">
        <v>66</v>
      </c>
    </row>
    <row r="112" spans="2:6" x14ac:dyDescent="0.35">
      <c r="B112" s="4" t="s">
        <v>67</v>
      </c>
    </row>
    <row r="113" spans="2:10" x14ac:dyDescent="0.35">
      <c r="B113" s="4" t="s">
        <v>68</v>
      </c>
    </row>
    <row r="114" spans="2:10" ht="12.85" customHeight="1" x14ac:dyDescent="0.35">
      <c r="B114" s="58" t="s">
        <v>101</v>
      </c>
      <c r="C114" s="58"/>
      <c r="D114" s="58"/>
      <c r="E114" s="58"/>
      <c r="F114" s="58"/>
      <c r="G114" s="58"/>
      <c r="H114" s="58"/>
      <c r="I114" s="58"/>
      <c r="J114" s="58"/>
    </row>
    <row r="115" spans="2:10" x14ac:dyDescent="0.35">
      <c r="B115" s="58"/>
      <c r="C115" s="58"/>
      <c r="D115" s="58"/>
      <c r="E115" s="58"/>
      <c r="F115" s="58"/>
      <c r="G115" s="58"/>
      <c r="H115" s="58"/>
      <c r="I115" s="58"/>
      <c r="J115" s="58"/>
    </row>
    <row r="116" spans="2:10" x14ac:dyDescent="0.35">
      <c r="B116" s="4" t="s">
        <v>102</v>
      </c>
    </row>
    <row r="119" spans="2:10" x14ac:dyDescent="0.35">
      <c r="B119" s="4" t="s">
        <v>74</v>
      </c>
    </row>
    <row r="120" spans="2:10" ht="13.15" thickBot="1" x14ac:dyDescent="0.4"/>
    <row r="121" spans="2:10" x14ac:dyDescent="0.35">
      <c r="B121" s="7" t="s">
        <v>75</v>
      </c>
      <c r="C121" s="8" t="s">
        <v>76</v>
      </c>
    </row>
    <row r="122" spans="2:10" x14ac:dyDescent="0.35">
      <c r="B122" s="9" t="s">
        <v>77</v>
      </c>
      <c r="C122" s="30">
        <v>0.35925839919927832</v>
      </c>
    </row>
    <row r="123" spans="2:10" x14ac:dyDescent="0.35">
      <c r="B123" s="6" t="s">
        <v>78</v>
      </c>
      <c r="C123" s="31">
        <v>0.33810154143532162</v>
      </c>
    </row>
    <row r="124" spans="2:10" x14ac:dyDescent="0.35">
      <c r="B124" s="6" t="s">
        <v>79</v>
      </c>
      <c r="C124" s="31">
        <v>0.25403405027203346</v>
      </c>
    </row>
    <row r="125" spans="2:10" x14ac:dyDescent="0.35">
      <c r="B125" s="6" t="s">
        <v>80</v>
      </c>
      <c r="C125" s="31">
        <v>0.21361632222613483</v>
      </c>
    </row>
    <row r="126" spans="2:10" x14ac:dyDescent="0.35">
      <c r="B126" s="6" t="s">
        <v>81</v>
      </c>
      <c r="C126" s="31">
        <v>3.0784007785661704E-2</v>
      </c>
    </row>
    <row r="127" spans="2:10" ht="13.15" thickBot="1" x14ac:dyDescent="0.4">
      <c r="B127" s="10" t="s">
        <v>82</v>
      </c>
      <c r="C127" s="34">
        <v>6.0639678152504685E-2</v>
      </c>
    </row>
    <row r="130" spans="2:6" x14ac:dyDescent="0.35">
      <c r="B130" s="4" t="s">
        <v>83</v>
      </c>
    </row>
    <row r="131" spans="2:6" ht="13.15" thickBot="1" x14ac:dyDescent="0.4"/>
    <row r="132" spans="2:6" x14ac:dyDescent="0.35">
      <c r="B132" s="7" t="s">
        <v>75</v>
      </c>
      <c r="C132" s="8" t="s">
        <v>76</v>
      </c>
      <c r="D132" s="8" t="s">
        <v>84</v>
      </c>
      <c r="E132" s="8" t="s">
        <v>85</v>
      </c>
      <c r="F132" s="8" t="s">
        <v>86</v>
      </c>
    </row>
    <row r="133" spans="2:6" x14ac:dyDescent="0.35">
      <c r="B133" s="9" t="s">
        <v>87</v>
      </c>
      <c r="C133" s="30">
        <v>-0.36111230683138912</v>
      </c>
      <c r="D133" s="30">
        <v>6.3173465760163999E-2</v>
      </c>
      <c r="E133" s="30">
        <v>-0.48493002449988482</v>
      </c>
      <c r="F133" s="30">
        <v>-0.23729458916289342</v>
      </c>
    </row>
    <row r="134" spans="2:6" x14ac:dyDescent="0.35">
      <c r="B134" s="6" t="s">
        <v>88</v>
      </c>
      <c r="C134" s="31">
        <v>-0.26318922194162359</v>
      </c>
      <c r="D134" s="31">
        <v>4.7268509235262046E-2</v>
      </c>
      <c r="E134" s="31">
        <v>-0.35583379764563611</v>
      </c>
      <c r="F134" s="31">
        <v>-0.17054464623761106</v>
      </c>
    </row>
    <row r="135" spans="2:6" x14ac:dyDescent="0.35">
      <c r="B135" s="6" t="s">
        <v>89</v>
      </c>
      <c r="C135" s="31">
        <v>-0.28339939642358453</v>
      </c>
      <c r="D135" s="31">
        <v>5.1145595238173254E-2</v>
      </c>
      <c r="E135" s="31">
        <v>-0.38364292105826736</v>
      </c>
      <c r="F135" s="31">
        <v>-0.18315587178890169</v>
      </c>
    </row>
    <row r="136" spans="2:6" x14ac:dyDescent="0.35">
      <c r="B136" s="6" t="s">
        <v>90</v>
      </c>
      <c r="C136" s="31">
        <v>-0.28544693592840858</v>
      </c>
      <c r="D136" s="31">
        <v>5.1279314431511944E-2</v>
      </c>
      <c r="E136" s="31">
        <v>-0.38595254536607704</v>
      </c>
      <c r="F136" s="31">
        <v>-0.18494132649074016</v>
      </c>
    </row>
    <row r="137" spans="2:6" x14ac:dyDescent="0.35">
      <c r="B137" s="6" t="s">
        <v>91</v>
      </c>
      <c r="C137" s="31">
        <v>-0.24266705235753544</v>
      </c>
      <c r="D137" s="31">
        <v>4.3610736064064591E-2</v>
      </c>
      <c r="E137" s="31">
        <v>-0.32814252438238412</v>
      </c>
      <c r="F137" s="31">
        <v>-0.15719158033268679</v>
      </c>
    </row>
    <row r="138" spans="2:6" x14ac:dyDescent="0.35">
      <c r="B138" s="6" t="s">
        <v>92</v>
      </c>
      <c r="C138" s="31">
        <v>4.0334321806549139E-2</v>
      </c>
      <c r="D138" s="31">
        <v>1.2953529226678114E-2</v>
      </c>
      <c r="E138" s="31">
        <v>1.4945871049573064E-2</v>
      </c>
      <c r="F138" s="31">
        <v>6.5722772563525211E-2</v>
      </c>
    </row>
    <row r="139" spans="2:6" x14ac:dyDescent="0.35">
      <c r="B139" s="6" t="s">
        <v>93</v>
      </c>
      <c r="C139" s="31">
        <v>5.7355072541959325E-2</v>
      </c>
      <c r="D139" s="31">
        <v>1.8429762513044876E-2</v>
      </c>
      <c r="E139" s="31">
        <v>2.1233401772764976E-2</v>
      </c>
      <c r="F139" s="31">
        <v>9.3476743311153673E-2</v>
      </c>
    </row>
    <row r="140" spans="2:6" ht="13.15" thickBot="1" x14ac:dyDescent="0.4">
      <c r="B140" s="10" t="s">
        <v>94</v>
      </c>
      <c r="C140" s="34">
        <v>4.736190593816858E-2</v>
      </c>
      <c r="D140" s="34">
        <v>1.52108082310461E-2</v>
      </c>
      <c r="E140" s="34">
        <v>1.754926962957282E-2</v>
      </c>
      <c r="F140" s="34">
        <v>7.7174542246764344E-2</v>
      </c>
    </row>
  </sheetData>
  <mergeCells count="2">
    <mergeCell ref="B32:J33"/>
    <mergeCell ref="B114:J115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3" name="DD588545">
              <controlPr defaultSize="0" autoFill="0" autoPict="0" macro="[0]!GoToResultsNew0609201817121168">
                <anchor moveWithCells="1">
                  <from>
                    <xdr:col>0</xdr:col>
                    <xdr:colOff>342900</xdr:colOff>
                    <xdr:row>4</xdr:row>
                    <xdr:rowOff>428625</xdr:rowOff>
                  </from>
                  <to>
                    <xdr:col>11</xdr:col>
                    <xdr:colOff>642938</xdr:colOff>
                    <xdr:row>6</xdr:row>
                    <xdr:rowOff>23813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4">
    <tabColor rgb="FF007800"/>
  </sheetPr>
  <dimension ref="B1:J140"/>
  <sheetViews>
    <sheetView topLeftCell="A64" zoomScaleNormal="100" workbookViewId="0">
      <selection activeCell="E85" sqref="E85"/>
    </sheetView>
  </sheetViews>
  <sheetFormatPr defaultRowHeight="12.75" x14ac:dyDescent="0.35"/>
  <cols>
    <col min="1" max="1" width="4.86328125" customWidth="1"/>
    <col min="2" max="2" width="9.06640625" customWidth="1"/>
  </cols>
  <sheetData>
    <row r="1" spans="2:5" x14ac:dyDescent="0.35">
      <c r="B1" t="s">
        <v>164</v>
      </c>
    </row>
    <row r="2" spans="2:5" x14ac:dyDescent="0.35">
      <c r="B2" t="s">
        <v>60</v>
      </c>
    </row>
    <row r="3" spans="2:5" x14ac:dyDescent="0.35">
      <c r="B3" t="s">
        <v>129</v>
      </c>
    </row>
    <row r="4" spans="2:5" x14ac:dyDescent="0.35">
      <c r="B4" t="s">
        <v>96</v>
      </c>
    </row>
    <row r="5" spans="2:5" ht="34.25" customHeight="1" x14ac:dyDescent="0.35"/>
    <row r="6" spans="2:5" ht="14.1" customHeight="1" x14ac:dyDescent="0.35"/>
    <row r="9" spans="2:5" ht="13.15" x14ac:dyDescent="0.4">
      <c r="B9" s="5" t="s">
        <v>155</v>
      </c>
    </row>
    <row r="11" spans="2:5" x14ac:dyDescent="0.35">
      <c r="B11" s="4" t="s">
        <v>156</v>
      </c>
    </row>
    <row r="12" spans="2:5" ht="13.15" thickBot="1" x14ac:dyDescent="0.4"/>
    <row r="13" spans="2:5" x14ac:dyDescent="0.35">
      <c r="B13" s="7"/>
      <c r="C13" s="8" t="s">
        <v>106</v>
      </c>
      <c r="D13" s="8" t="s">
        <v>107</v>
      </c>
      <c r="E13" s="8" t="s">
        <v>108</v>
      </c>
    </row>
    <row r="14" spans="2:5" x14ac:dyDescent="0.35">
      <c r="B14" s="9" t="s">
        <v>123</v>
      </c>
      <c r="C14" s="11">
        <v>54</v>
      </c>
      <c r="D14" s="11">
        <v>50</v>
      </c>
      <c r="E14" s="11">
        <v>30</v>
      </c>
    </row>
    <row r="15" spans="2:5" x14ac:dyDescent="0.35">
      <c r="B15" s="6" t="s">
        <v>124</v>
      </c>
      <c r="C15" s="23">
        <v>11</v>
      </c>
      <c r="D15" s="23">
        <v>29</v>
      </c>
      <c r="E15" s="23">
        <v>4</v>
      </c>
    </row>
    <row r="16" spans="2:5" x14ac:dyDescent="0.35">
      <c r="B16" s="6" t="s">
        <v>125</v>
      </c>
      <c r="C16" s="23">
        <v>11</v>
      </c>
      <c r="D16" s="23">
        <v>15</v>
      </c>
      <c r="E16" s="23">
        <v>9</v>
      </c>
    </row>
    <row r="17" spans="2:10" x14ac:dyDescent="0.35">
      <c r="B17" s="6" t="s">
        <v>126</v>
      </c>
      <c r="C17" s="23">
        <v>7</v>
      </c>
      <c r="D17" s="23">
        <v>28</v>
      </c>
      <c r="E17" s="23">
        <v>22</v>
      </c>
    </row>
    <row r="18" spans="2:10" ht="13.15" thickBot="1" x14ac:dyDescent="0.4">
      <c r="B18" s="10" t="s">
        <v>127</v>
      </c>
      <c r="C18" s="12">
        <v>6</v>
      </c>
      <c r="D18" s="12">
        <v>7</v>
      </c>
      <c r="E18" s="12">
        <v>15</v>
      </c>
    </row>
    <row r="21" spans="2:10" x14ac:dyDescent="0.35">
      <c r="B21" s="4" t="s">
        <v>157</v>
      </c>
    </row>
    <row r="22" spans="2:10" ht="13.15" thickBot="1" x14ac:dyDescent="0.4"/>
    <row r="23" spans="2:10" x14ac:dyDescent="0.35">
      <c r="B23" s="13" t="s">
        <v>61</v>
      </c>
      <c r="C23" s="15">
        <v>37.306193962777428</v>
      </c>
    </row>
    <row r="24" spans="2:10" x14ac:dyDescent="0.35">
      <c r="B24" t="s">
        <v>62</v>
      </c>
      <c r="C24" s="16">
        <v>15.507313055868382</v>
      </c>
    </row>
    <row r="25" spans="2:10" x14ac:dyDescent="0.35">
      <c r="B25" t="s">
        <v>63</v>
      </c>
      <c r="C25" s="17">
        <v>8</v>
      </c>
    </row>
    <row r="26" spans="2:10" x14ac:dyDescent="0.35">
      <c r="B26" t="s">
        <v>64</v>
      </c>
      <c r="C26" s="16" t="s">
        <v>100</v>
      </c>
    </row>
    <row r="27" spans="2:10" ht="13.15" thickBot="1" x14ac:dyDescent="0.4">
      <c r="B27" s="14" t="s">
        <v>65</v>
      </c>
      <c r="C27" s="18">
        <v>0.05</v>
      </c>
    </row>
    <row r="29" spans="2:10" x14ac:dyDescent="0.35">
      <c r="B29" s="4" t="s">
        <v>66</v>
      </c>
    </row>
    <row r="30" spans="2:10" x14ac:dyDescent="0.35">
      <c r="B30" s="4" t="s">
        <v>67</v>
      </c>
    </row>
    <row r="31" spans="2:10" x14ac:dyDescent="0.35">
      <c r="B31" s="4" t="s">
        <v>68</v>
      </c>
    </row>
    <row r="32" spans="2:10" ht="12.85" customHeight="1" x14ac:dyDescent="0.35">
      <c r="B32" s="58" t="s">
        <v>101</v>
      </c>
      <c r="C32" s="58"/>
      <c r="D32" s="58"/>
      <c r="E32" s="58"/>
      <c r="F32" s="58"/>
      <c r="G32" s="58"/>
      <c r="H32" s="58"/>
      <c r="I32" s="58"/>
      <c r="J32" s="58"/>
    </row>
    <row r="33" spans="2:10" x14ac:dyDescent="0.35">
      <c r="B33" s="58"/>
      <c r="C33" s="58"/>
      <c r="D33" s="58"/>
      <c r="E33" s="58"/>
      <c r="F33" s="58"/>
      <c r="G33" s="58"/>
      <c r="H33" s="58"/>
      <c r="I33" s="58"/>
      <c r="J33" s="58"/>
    </row>
    <row r="34" spans="2:10" x14ac:dyDescent="0.35">
      <c r="B34" s="4" t="s">
        <v>102</v>
      </c>
    </row>
    <row r="37" spans="2:10" x14ac:dyDescent="0.35">
      <c r="B37" s="4" t="s">
        <v>158</v>
      </c>
    </row>
    <row r="38" spans="2:10" ht="13.15" thickBot="1" x14ac:dyDescent="0.4"/>
    <row r="39" spans="2:10" x14ac:dyDescent="0.35">
      <c r="B39" s="7"/>
      <c r="C39" s="8" t="s">
        <v>106</v>
      </c>
      <c r="D39" s="8" t="s">
        <v>107</v>
      </c>
      <c r="E39" s="8" t="s">
        <v>108</v>
      </c>
    </row>
    <row r="40" spans="2:10" ht="13.15" x14ac:dyDescent="0.4">
      <c r="B40" s="9" t="s">
        <v>123</v>
      </c>
      <c r="C40" s="40" t="s">
        <v>69</v>
      </c>
      <c r="D40" s="40" t="s">
        <v>70</v>
      </c>
      <c r="E40" s="20" t="s">
        <v>70</v>
      </c>
    </row>
    <row r="41" spans="2:10" ht="13.15" x14ac:dyDescent="0.4">
      <c r="B41" s="6" t="s">
        <v>124</v>
      </c>
      <c r="C41" s="38" t="s">
        <v>70</v>
      </c>
      <c r="D41" s="39" t="s">
        <v>69</v>
      </c>
      <c r="E41" s="39" t="s">
        <v>70</v>
      </c>
    </row>
    <row r="42" spans="2:10" x14ac:dyDescent="0.35">
      <c r="B42" s="6" t="s">
        <v>125</v>
      </c>
      <c r="C42" s="38" t="s">
        <v>69</v>
      </c>
      <c r="D42" s="38" t="s">
        <v>70</v>
      </c>
      <c r="E42" s="38" t="s">
        <v>70</v>
      </c>
    </row>
    <row r="43" spans="2:10" ht="13.15" x14ac:dyDescent="0.4">
      <c r="B43" s="6" t="s">
        <v>126</v>
      </c>
      <c r="C43" s="39" t="s">
        <v>70</v>
      </c>
      <c r="D43" s="38" t="s">
        <v>69</v>
      </c>
      <c r="E43" s="39" t="s">
        <v>69</v>
      </c>
    </row>
    <row r="44" spans="2:10" ht="13.5" thickBot="1" x14ac:dyDescent="0.45">
      <c r="B44" s="10" t="s">
        <v>127</v>
      </c>
      <c r="C44" s="21" t="s">
        <v>70</v>
      </c>
      <c r="D44" s="37" t="s">
        <v>70</v>
      </c>
      <c r="E44" s="37" t="s">
        <v>69</v>
      </c>
    </row>
    <row r="45" spans="2:10" x14ac:dyDescent="0.35">
      <c r="B45" s="22" t="s">
        <v>71</v>
      </c>
    </row>
    <row r="48" spans="2:10" x14ac:dyDescent="0.35">
      <c r="B48" s="4" t="s">
        <v>159</v>
      </c>
    </row>
    <row r="49" spans="2:6" ht="13.15" thickBot="1" x14ac:dyDescent="0.4"/>
    <row r="50" spans="2:6" x14ac:dyDescent="0.35">
      <c r="B50" s="7"/>
      <c r="C50" s="8" t="s">
        <v>106</v>
      </c>
      <c r="D50" s="8" t="s">
        <v>107</v>
      </c>
      <c r="E50" s="8" t="s">
        <v>108</v>
      </c>
      <c r="F50" s="26" t="s">
        <v>72</v>
      </c>
    </row>
    <row r="51" spans="2:6" x14ac:dyDescent="0.35">
      <c r="B51" s="9" t="s">
        <v>123</v>
      </c>
      <c r="C51" s="11">
        <v>54</v>
      </c>
      <c r="D51" s="11">
        <v>50</v>
      </c>
      <c r="E51" s="11">
        <v>30</v>
      </c>
      <c r="F51" s="27">
        <v>134</v>
      </c>
    </row>
    <row r="52" spans="2:6" x14ac:dyDescent="0.35">
      <c r="B52" s="6" t="s">
        <v>124</v>
      </c>
      <c r="C52" s="23">
        <v>11</v>
      </c>
      <c r="D52" s="23">
        <v>29</v>
      </c>
      <c r="E52" s="23">
        <v>4</v>
      </c>
      <c r="F52" s="28">
        <v>44</v>
      </c>
    </row>
    <row r="53" spans="2:6" x14ac:dyDescent="0.35">
      <c r="B53" s="6" t="s">
        <v>125</v>
      </c>
      <c r="C53" s="23">
        <v>11</v>
      </c>
      <c r="D53" s="23">
        <v>15</v>
      </c>
      <c r="E53" s="23">
        <v>9</v>
      </c>
      <c r="F53" s="28">
        <v>35</v>
      </c>
    </row>
    <row r="54" spans="2:6" x14ac:dyDescent="0.35">
      <c r="B54" s="6" t="s">
        <v>126</v>
      </c>
      <c r="C54" s="23">
        <v>7</v>
      </c>
      <c r="D54" s="23">
        <v>28</v>
      </c>
      <c r="E54" s="23">
        <v>22</v>
      </c>
      <c r="F54" s="28">
        <v>57</v>
      </c>
    </row>
    <row r="55" spans="2:6" x14ac:dyDescent="0.35">
      <c r="B55" s="6" t="s">
        <v>127</v>
      </c>
      <c r="C55" s="23">
        <v>6</v>
      </c>
      <c r="D55" s="23">
        <v>7</v>
      </c>
      <c r="E55" s="23">
        <v>15</v>
      </c>
      <c r="F55" s="28">
        <v>28</v>
      </c>
    </row>
    <row r="56" spans="2:6" ht="13.15" thickBot="1" x14ac:dyDescent="0.4">
      <c r="B56" s="24" t="s">
        <v>72</v>
      </c>
      <c r="C56" s="25">
        <v>89</v>
      </c>
      <c r="D56" s="25">
        <v>129</v>
      </c>
      <c r="E56" s="25">
        <v>80</v>
      </c>
      <c r="F56" s="29">
        <v>298</v>
      </c>
    </row>
    <row r="59" spans="2:6" x14ac:dyDescent="0.35">
      <c r="B59" s="4" t="s">
        <v>160</v>
      </c>
    </row>
    <row r="60" spans="2:6" ht="13.15" thickBot="1" x14ac:dyDescent="0.4"/>
    <row r="61" spans="2:6" x14ac:dyDescent="0.35">
      <c r="B61" s="7"/>
      <c r="C61" s="8" t="s">
        <v>106</v>
      </c>
      <c r="D61" s="8" t="s">
        <v>107</v>
      </c>
      <c r="E61" s="8" t="s">
        <v>108</v>
      </c>
      <c r="F61" s="26" t="s">
        <v>72</v>
      </c>
    </row>
    <row r="62" spans="2:6" x14ac:dyDescent="0.35">
      <c r="B62" s="9" t="s">
        <v>123</v>
      </c>
      <c r="C62" s="30">
        <v>40.020134228187921</v>
      </c>
      <c r="D62" s="30">
        <v>58.006711409395976</v>
      </c>
      <c r="E62" s="30">
        <v>35.973154362416111</v>
      </c>
      <c r="F62" s="32">
        <v>134</v>
      </c>
    </row>
    <row r="63" spans="2:6" x14ac:dyDescent="0.35">
      <c r="B63" s="6" t="s">
        <v>124</v>
      </c>
      <c r="C63" s="31">
        <v>13.140939597315436</v>
      </c>
      <c r="D63" s="31">
        <v>19.046979865771814</v>
      </c>
      <c r="E63" s="31">
        <v>11.812080536912752</v>
      </c>
      <c r="F63" s="33">
        <v>44</v>
      </c>
    </row>
    <row r="64" spans="2:6" x14ac:dyDescent="0.35">
      <c r="B64" s="6" t="s">
        <v>125</v>
      </c>
      <c r="C64" s="31">
        <v>10.453020134228188</v>
      </c>
      <c r="D64" s="31">
        <v>15.151006711409396</v>
      </c>
      <c r="E64" s="31">
        <v>9.3959731543624159</v>
      </c>
      <c r="F64" s="33">
        <v>35</v>
      </c>
    </row>
    <row r="65" spans="2:6" x14ac:dyDescent="0.35">
      <c r="B65" s="6" t="s">
        <v>126</v>
      </c>
      <c r="C65" s="31">
        <v>17.023489932885905</v>
      </c>
      <c r="D65" s="31">
        <v>24.674496644295303</v>
      </c>
      <c r="E65" s="31">
        <v>15.302013422818792</v>
      </c>
      <c r="F65" s="33">
        <v>57</v>
      </c>
    </row>
    <row r="66" spans="2:6" x14ac:dyDescent="0.35">
      <c r="B66" s="6" t="s">
        <v>127</v>
      </c>
      <c r="C66" s="31">
        <v>8.3624161073825505</v>
      </c>
      <c r="D66" s="31">
        <v>12.120805369127517</v>
      </c>
      <c r="E66" s="31">
        <v>7.5167785234899327</v>
      </c>
      <c r="F66" s="33">
        <v>28</v>
      </c>
    </row>
    <row r="67" spans="2:6" ht="13.15" thickBot="1" x14ac:dyDescent="0.4">
      <c r="B67" s="24" t="s">
        <v>72</v>
      </c>
      <c r="C67" s="25">
        <v>89</v>
      </c>
      <c r="D67" s="25">
        <v>129</v>
      </c>
      <c r="E67" s="25">
        <v>80</v>
      </c>
      <c r="F67" s="29">
        <v>298</v>
      </c>
    </row>
    <row r="70" spans="2:6" x14ac:dyDescent="0.35">
      <c r="B70" s="4" t="s">
        <v>161</v>
      </c>
    </row>
    <row r="71" spans="2:6" ht="13.15" thickBot="1" x14ac:dyDescent="0.4"/>
    <row r="72" spans="2:6" x14ac:dyDescent="0.35">
      <c r="B72" s="7"/>
      <c r="C72" s="8" t="s">
        <v>106</v>
      </c>
      <c r="D72" s="8" t="s">
        <v>107</v>
      </c>
      <c r="E72" s="8" t="s">
        <v>108</v>
      </c>
      <c r="F72" s="26" t="s">
        <v>72</v>
      </c>
    </row>
    <row r="73" spans="2:6" x14ac:dyDescent="0.35">
      <c r="B73" s="9" t="s">
        <v>123</v>
      </c>
      <c r="C73" s="30">
        <v>40.298507462686565</v>
      </c>
      <c r="D73" s="30">
        <v>37.313432835820898</v>
      </c>
      <c r="E73" s="30">
        <v>22.388059701492537</v>
      </c>
      <c r="F73" s="32">
        <v>100</v>
      </c>
    </row>
    <row r="74" spans="2:6" x14ac:dyDescent="0.35">
      <c r="B74" s="6" t="s">
        <v>124</v>
      </c>
      <c r="C74" s="31">
        <v>25</v>
      </c>
      <c r="D74" s="31">
        <v>65.909090909090907</v>
      </c>
      <c r="E74" s="31">
        <v>9.0909090909090917</v>
      </c>
      <c r="F74" s="33">
        <v>100</v>
      </c>
    </row>
    <row r="75" spans="2:6" x14ac:dyDescent="0.35">
      <c r="B75" s="6" t="s">
        <v>125</v>
      </c>
      <c r="C75" s="31">
        <v>31.428571428571427</v>
      </c>
      <c r="D75" s="31">
        <v>42.857142857142854</v>
      </c>
      <c r="E75" s="31">
        <v>25.714285714285712</v>
      </c>
      <c r="F75" s="33">
        <v>100</v>
      </c>
    </row>
    <row r="76" spans="2:6" x14ac:dyDescent="0.35">
      <c r="B76" s="6" t="s">
        <v>126</v>
      </c>
      <c r="C76" s="31">
        <v>12.280701754385964</v>
      </c>
      <c r="D76" s="31">
        <v>49.122807017543856</v>
      </c>
      <c r="E76" s="31">
        <v>38.596491228070171</v>
      </c>
      <c r="F76" s="33">
        <v>100</v>
      </c>
    </row>
    <row r="77" spans="2:6" x14ac:dyDescent="0.35">
      <c r="B77" s="6" t="s">
        <v>127</v>
      </c>
      <c r="C77" s="31">
        <v>21.428571428571427</v>
      </c>
      <c r="D77" s="31">
        <v>25</v>
      </c>
      <c r="E77" s="31">
        <v>53.571428571428569</v>
      </c>
      <c r="F77" s="33">
        <v>100</v>
      </c>
    </row>
    <row r="78" spans="2:6" ht="13.15" thickBot="1" x14ac:dyDescent="0.4">
      <c r="B78" s="24" t="s">
        <v>72</v>
      </c>
      <c r="C78" s="25">
        <v>29.865771812080538</v>
      </c>
      <c r="D78" s="25">
        <v>43.288590604026844</v>
      </c>
      <c r="E78" s="25">
        <v>26.845637583892618</v>
      </c>
      <c r="F78" s="29">
        <v>100</v>
      </c>
    </row>
    <row r="81" spans="2:6" x14ac:dyDescent="0.35">
      <c r="B81" s="4" t="s">
        <v>162</v>
      </c>
    </row>
    <row r="82" spans="2:6" ht="13.15" thickBot="1" x14ac:dyDescent="0.4"/>
    <row r="83" spans="2:6" x14ac:dyDescent="0.35">
      <c r="B83" s="7"/>
      <c r="C83" s="8" t="s">
        <v>106</v>
      </c>
      <c r="D83" s="8" t="s">
        <v>107</v>
      </c>
      <c r="E83" s="8" t="s">
        <v>108</v>
      </c>
      <c r="F83" s="26" t="s">
        <v>72</v>
      </c>
    </row>
    <row r="84" spans="2:6" x14ac:dyDescent="0.35">
      <c r="B84" s="9" t="s">
        <v>123</v>
      </c>
      <c r="C84" s="30">
        <v>60.674157303370791</v>
      </c>
      <c r="D84" s="30">
        <v>38.759689922480625</v>
      </c>
      <c r="E84" s="30">
        <v>37.5</v>
      </c>
      <c r="F84" s="32">
        <v>44.966442953020135</v>
      </c>
    </row>
    <row r="85" spans="2:6" x14ac:dyDescent="0.35">
      <c r="B85" s="6" t="s">
        <v>124</v>
      </c>
      <c r="C85" s="31">
        <v>12.359550561797752</v>
      </c>
      <c r="D85" s="31">
        <v>22.480620155038761</v>
      </c>
      <c r="E85" s="31">
        <v>5</v>
      </c>
      <c r="F85" s="33">
        <v>14.76510067114094</v>
      </c>
    </row>
    <row r="86" spans="2:6" x14ac:dyDescent="0.35">
      <c r="B86" s="6" t="s">
        <v>125</v>
      </c>
      <c r="C86" s="31">
        <v>12.359550561797752</v>
      </c>
      <c r="D86" s="31">
        <v>11.627906976744185</v>
      </c>
      <c r="E86" s="31">
        <v>11.25</v>
      </c>
      <c r="F86" s="33">
        <v>11.74496644295302</v>
      </c>
    </row>
    <row r="87" spans="2:6" x14ac:dyDescent="0.35">
      <c r="B87" s="6" t="s">
        <v>126</v>
      </c>
      <c r="C87" s="31">
        <v>7.8651685393258424</v>
      </c>
      <c r="D87" s="31">
        <v>21.705426356589147</v>
      </c>
      <c r="E87" s="31">
        <v>27.500000000000004</v>
      </c>
      <c r="F87" s="33">
        <v>19.127516778523489</v>
      </c>
    </row>
    <row r="88" spans="2:6" x14ac:dyDescent="0.35">
      <c r="B88" s="6" t="s">
        <v>127</v>
      </c>
      <c r="C88" s="31">
        <v>6.7415730337078648</v>
      </c>
      <c r="D88" s="31">
        <v>5.4263565891472867</v>
      </c>
      <c r="E88" s="31">
        <v>18.75</v>
      </c>
      <c r="F88" s="33">
        <v>9.3959731543624159</v>
      </c>
    </row>
    <row r="89" spans="2:6" ht="13.15" thickBot="1" x14ac:dyDescent="0.4">
      <c r="B89" s="24" t="s">
        <v>72</v>
      </c>
      <c r="C89" s="25">
        <v>100</v>
      </c>
      <c r="D89" s="25">
        <v>100</v>
      </c>
      <c r="E89" s="25">
        <v>100</v>
      </c>
      <c r="F89" s="29">
        <v>100</v>
      </c>
    </row>
    <row r="92" spans="2:6" x14ac:dyDescent="0.35">
      <c r="B92" s="4" t="s">
        <v>163</v>
      </c>
    </row>
    <row r="93" spans="2:6" ht="13.15" thickBot="1" x14ac:dyDescent="0.4"/>
    <row r="94" spans="2:6" x14ac:dyDescent="0.35">
      <c r="B94" s="7"/>
      <c r="C94" s="8" t="s">
        <v>106</v>
      </c>
      <c r="D94" s="8" t="s">
        <v>107</v>
      </c>
      <c r="E94" s="8" t="s">
        <v>108</v>
      </c>
      <c r="F94" s="26" t="s">
        <v>72</v>
      </c>
    </row>
    <row r="95" spans="2:6" x14ac:dyDescent="0.35">
      <c r="B95" s="9" t="s">
        <v>123</v>
      </c>
      <c r="C95" s="30">
        <v>18.120805369127517</v>
      </c>
      <c r="D95" s="30">
        <v>16.778523489932887</v>
      </c>
      <c r="E95" s="30">
        <v>10.067114093959731</v>
      </c>
      <c r="F95" s="32">
        <v>44.966442953020135</v>
      </c>
    </row>
    <row r="96" spans="2:6" x14ac:dyDescent="0.35">
      <c r="B96" s="6" t="s">
        <v>124</v>
      </c>
      <c r="C96" s="31">
        <v>3.6912751677852351</v>
      </c>
      <c r="D96" s="31">
        <v>9.7315436241610733</v>
      </c>
      <c r="E96" s="31">
        <v>1.3422818791946309</v>
      </c>
      <c r="F96" s="33">
        <v>14.76510067114094</v>
      </c>
    </row>
    <row r="97" spans="2:6" x14ac:dyDescent="0.35">
      <c r="B97" s="6" t="s">
        <v>125</v>
      </c>
      <c r="C97" s="31">
        <v>3.6912751677852351</v>
      </c>
      <c r="D97" s="31">
        <v>5.0335570469798654</v>
      </c>
      <c r="E97" s="31">
        <v>3.0201342281879198</v>
      </c>
      <c r="F97" s="33">
        <v>11.74496644295302</v>
      </c>
    </row>
    <row r="98" spans="2:6" x14ac:dyDescent="0.35">
      <c r="B98" s="6" t="s">
        <v>126</v>
      </c>
      <c r="C98" s="31">
        <v>2.348993288590604</v>
      </c>
      <c r="D98" s="31">
        <v>9.3959731543624159</v>
      </c>
      <c r="E98" s="31">
        <v>7.3825503355704702</v>
      </c>
      <c r="F98" s="33">
        <v>19.127516778523489</v>
      </c>
    </row>
    <row r="99" spans="2:6" x14ac:dyDescent="0.35">
      <c r="B99" s="6" t="s">
        <v>127</v>
      </c>
      <c r="C99" s="31">
        <v>2.0134228187919461</v>
      </c>
      <c r="D99" s="31">
        <v>2.348993288590604</v>
      </c>
      <c r="E99" s="31">
        <v>5.0335570469798654</v>
      </c>
      <c r="F99" s="33">
        <v>9.3959731543624159</v>
      </c>
    </row>
    <row r="100" spans="2:6" ht="13.15" thickBot="1" x14ac:dyDescent="0.4">
      <c r="B100" s="24" t="s">
        <v>72</v>
      </c>
      <c r="C100" s="35">
        <v>29.865771812080538</v>
      </c>
      <c r="D100" s="35">
        <v>43.288590604026844</v>
      </c>
      <c r="E100" s="35">
        <v>26.845637583892618</v>
      </c>
      <c r="F100" s="36">
        <v>100</v>
      </c>
    </row>
    <row r="103" spans="2:6" x14ac:dyDescent="0.35">
      <c r="B103" s="4" t="s">
        <v>73</v>
      </c>
    </row>
    <row r="104" spans="2:6" ht="13.15" thickBot="1" x14ac:dyDescent="0.4"/>
    <row r="105" spans="2:6" x14ac:dyDescent="0.35">
      <c r="B105" s="13" t="s">
        <v>61</v>
      </c>
      <c r="C105" s="15">
        <v>37.306193962777428</v>
      </c>
    </row>
    <row r="106" spans="2:6" x14ac:dyDescent="0.35">
      <c r="B106" t="s">
        <v>62</v>
      </c>
      <c r="C106" s="16">
        <v>15.507313055868382</v>
      </c>
    </row>
    <row r="107" spans="2:6" x14ac:dyDescent="0.35">
      <c r="B107" t="s">
        <v>63</v>
      </c>
      <c r="C107" s="17">
        <v>8</v>
      </c>
    </row>
    <row r="108" spans="2:6" x14ac:dyDescent="0.35">
      <c r="B108" t="s">
        <v>64</v>
      </c>
      <c r="C108" s="16" t="s">
        <v>100</v>
      </c>
    </row>
    <row r="109" spans="2:6" ht="13.15" thickBot="1" x14ac:dyDescent="0.4">
      <c r="B109" s="14" t="s">
        <v>65</v>
      </c>
      <c r="C109" s="18">
        <v>0.05</v>
      </c>
    </row>
    <row r="111" spans="2:6" x14ac:dyDescent="0.35">
      <c r="B111" s="4" t="s">
        <v>66</v>
      </c>
    </row>
    <row r="112" spans="2:6" x14ac:dyDescent="0.35">
      <c r="B112" s="4" t="s">
        <v>67</v>
      </c>
    </row>
    <row r="113" spans="2:10" x14ac:dyDescent="0.35">
      <c r="B113" s="4" t="s">
        <v>68</v>
      </c>
    </row>
    <row r="114" spans="2:10" ht="12.85" customHeight="1" x14ac:dyDescent="0.35">
      <c r="B114" s="58" t="s">
        <v>101</v>
      </c>
      <c r="C114" s="58"/>
      <c r="D114" s="58"/>
      <c r="E114" s="58"/>
      <c r="F114" s="58"/>
      <c r="G114" s="58"/>
      <c r="H114" s="58"/>
      <c r="I114" s="58"/>
      <c r="J114" s="58"/>
    </row>
    <row r="115" spans="2:10" x14ac:dyDescent="0.35">
      <c r="B115" s="58"/>
      <c r="C115" s="58"/>
      <c r="D115" s="58"/>
      <c r="E115" s="58"/>
      <c r="F115" s="58"/>
      <c r="G115" s="58"/>
      <c r="H115" s="58"/>
      <c r="I115" s="58"/>
      <c r="J115" s="58"/>
    </row>
    <row r="116" spans="2:10" x14ac:dyDescent="0.35">
      <c r="B116" s="4" t="s">
        <v>102</v>
      </c>
    </row>
    <row r="119" spans="2:10" x14ac:dyDescent="0.35">
      <c r="B119" s="4" t="s">
        <v>74</v>
      </c>
    </row>
    <row r="120" spans="2:10" ht="13.15" thickBot="1" x14ac:dyDescent="0.4"/>
    <row r="121" spans="2:10" x14ac:dyDescent="0.35">
      <c r="B121" s="7" t="s">
        <v>75</v>
      </c>
      <c r="C121" s="8" t="s">
        <v>76</v>
      </c>
    </row>
    <row r="122" spans="2:10" x14ac:dyDescent="0.35">
      <c r="B122" s="9" t="s">
        <v>77</v>
      </c>
      <c r="C122" s="30">
        <v>0.35381996883286659</v>
      </c>
    </row>
    <row r="123" spans="2:10" x14ac:dyDescent="0.35">
      <c r="B123" s="6" t="s">
        <v>78</v>
      </c>
      <c r="C123" s="31">
        <v>0.33355671181072866</v>
      </c>
    </row>
    <row r="124" spans="2:10" x14ac:dyDescent="0.35">
      <c r="B124" s="6" t="s">
        <v>79</v>
      </c>
      <c r="C124" s="31">
        <v>0.2501884992809329</v>
      </c>
    </row>
    <row r="125" spans="2:10" x14ac:dyDescent="0.35">
      <c r="B125" s="6" t="s">
        <v>80</v>
      </c>
      <c r="C125" s="31">
        <v>0.21038261218304299</v>
      </c>
    </row>
    <row r="126" spans="2:10" x14ac:dyDescent="0.35">
      <c r="B126" s="6" t="s">
        <v>81</v>
      </c>
      <c r="C126" s="31">
        <v>3.4961907773507703E-2</v>
      </c>
    </row>
    <row r="127" spans="2:10" ht="13.15" thickBot="1" x14ac:dyDescent="0.4">
      <c r="B127" s="10" t="s">
        <v>82</v>
      </c>
      <c r="C127" s="34">
        <v>6.0993936219561673E-2</v>
      </c>
    </row>
    <row r="130" spans="2:6" x14ac:dyDescent="0.35">
      <c r="B130" s="4" t="s">
        <v>83</v>
      </c>
    </row>
    <row r="131" spans="2:6" ht="13.15" thickBot="1" x14ac:dyDescent="0.4"/>
    <row r="132" spans="2:6" x14ac:dyDescent="0.35">
      <c r="B132" s="7" t="s">
        <v>75</v>
      </c>
      <c r="C132" s="8" t="s">
        <v>76</v>
      </c>
      <c r="D132" s="8" t="s">
        <v>84</v>
      </c>
      <c r="E132" s="8" t="s">
        <v>85</v>
      </c>
      <c r="F132" s="8" t="s">
        <v>86</v>
      </c>
    </row>
    <row r="133" spans="2:6" x14ac:dyDescent="0.35">
      <c r="B133" s="9" t="s">
        <v>87</v>
      </c>
      <c r="C133" s="30">
        <v>0.31084681255946717</v>
      </c>
      <c r="D133" s="30">
        <v>7.2420849445847313E-2</v>
      </c>
      <c r="E133" s="30">
        <v>0.16890455591580894</v>
      </c>
      <c r="F133" s="30">
        <v>0.45278906920312539</v>
      </c>
    </row>
    <row r="134" spans="2:6" x14ac:dyDescent="0.35">
      <c r="B134" s="6" t="s">
        <v>88</v>
      </c>
      <c r="C134" s="31">
        <v>0.21536475201655819</v>
      </c>
      <c r="D134" s="31">
        <v>5.1420368808968206E-2</v>
      </c>
      <c r="E134" s="31">
        <v>0.11458268107921378</v>
      </c>
      <c r="F134" s="31">
        <v>0.31614682295390262</v>
      </c>
    </row>
    <row r="135" spans="2:6" x14ac:dyDescent="0.35">
      <c r="B135" s="6" t="s">
        <v>89</v>
      </c>
      <c r="C135" s="31">
        <v>0.2207333003017882</v>
      </c>
      <c r="D135" s="31">
        <v>5.3071207979011402E-2</v>
      </c>
      <c r="E135" s="31">
        <v>0.11671564404689112</v>
      </c>
      <c r="F135" s="31">
        <v>0.32475095655668529</v>
      </c>
    </row>
    <row r="136" spans="2:6" x14ac:dyDescent="0.35">
      <c r="B136" s="6" t="s">
        <v>90</v>
      </c>
      <c r="C136" s="31">
        <v>0.22592579786314446</v>
      </c>
      <c r="D136" s="31">
        <v>5.4087794305879011E-2</v>
      </c>
      <c r="E136" s="31">
        <v>0.11991566902041101</v>
      </c>
      <c r="F136" s="31">
        <v>0.3319359267058779</v>
      </c>
    </row>
    <row r="137" spans="2:6" x14ac:dyDescent="0.35">
      <c r="B137" s="6" t="s">
        <v>91</v>
      </c>
      <c r="C137" s="31">
        <v>0.2052973890093317</v>
      </c>
      <c r="D137" s="31">
        <v>4.9061666868033635E-2</v>
      </c>
      <c r="E137" s="31">
        <v>0.10913828892648376</v>
      </c>
      <c r="F137" s="31">
        <v>0.30145648909217965</v>
      </c>
    </row>
    <row r="138" spans="2:6" x14ac:dyDescent="0.35">
      <c r="B138" s="6" t="s">
        <v>92</v>
      </c>
      <c r="C138" s="31">
        <v>4.4681424924948553E-2</v>
      </c>
      <c r="D138" s="31">
        <v>1.3744973143801626E-2</v>
      </c>
      <c r="E138" s="31">
        <v>1.774177259462709E-2</v>
      </c>
      <c r="F138" s="31">
        <v>7.1621077255270019E-2</v>
      </c>
    </row>
    <row r="139" spans="2:6" x14ac:dyDescent="0.35">
      <c r="B139" s="6" t="s">
        <v>93</v>
      </c>
      <c r="C139" s="31">
        <v>5.9441012268905372E-2</v>
      </c>
      <c r="D139" s="31">
        <v>1.8330244384252712E-2</v>
      </c>
      <c r="E139" s="31">
        <v>2.3514393447952482E-2</v>
      </c>
      <c r="F139" s="31">
        <v>9.5367631089858268E-2</v>
      </c>
    </row>
    <row r="140" spans="2:6" ht="13.15" thickBot="1" x14ac:dyDescent="0.4">
      <c r="B140" s="10" t="s">
        <v>94</v>
      </c>
      <c r="C140" s="34">
        <v>5.1015116409757116E-2</v>
      </c>
      <c r="D140" s="34">
        <v>1.5694761877543036E-2</v>
      </c>
      <c r="E140" s="34">
        <v>2.0253948383840533E-2</v>
      </c>
      <c r="F140" s="34">
        <v>8.1776284435673696E-2</v>
      </c>
    </row>
  </sheetData>
  <mergeCells count="2">
    <mergeCell ref="B32:J33"/>
    <mergeCell ref="B114:J115"/>
  </mergeCells>
  <pageMargins left="0.7" right="0.7" top="0.75" bottom="0.75" header="0.3" footer="0.3"/>
  <ignoredErrors>
    <ignoredError sqref="A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3" name="DD693979">
              <controlPr defaultSize="0" autoFill="0" autoPict="0" macro="[0]!GoToResultsNew0609201817160870">
                <anchor moveWithCells="1">
                  <from>
                    <xdr:col>0</xdr:col>
                    <xdr:colOff>342900</xdr:colOff>
                    <xdr:row>4</xdr:row>
                    <xdr:rowOff>428625</xdr:rowOff>
                  </from>
                  <to>
                    <xdr:col>12</xdr:col>
                    <xdr:colOff>642938</xdr:colOff>
                    <xdr:row>6</xdr:row>
                    <xdr:rowOff>23813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24</vt:i4>
      </vt:variant>
    </vt:vector>
  </HeadingPairs>
  <TitlesOfParts>
    <vt:vector size="24" baseType="lpstr">
      <vt:lpstr>Ответы на форму (1)</vt:lpstr>
      <vt:lpstr>Когда был отпуск и усталость</vt:lpstr>
      <vt:lpstr>Association coefficients1</vt:lpstr>
      <vt:lpstr>неаменимость и любовь</vt:lpstr>
      <vt:lpstr>усталость и любовь</vt:lpstr>
      <vt:lpstr>Association coefficients</vt:lpstr>
      <vt:lpstr>Ожидание простоя и усталость</vt:lpstr>
      <vt:lpstr>Covariance   Correlation</vt:lpstr>
      <vt:lpstr>Любовь и трудоголизм</vt:lpstr>
      <vt:lpstr>Пол и усталость</vt:lpstr>
      <vt:lpstr>Пол и трудоголизм</vt:lpstr>
      <vt:lpstr>Пол и любовт</vt:lpstr>
      <vt:lpstr>Summary</vt:lpstr>
      <vt:lpstr>отпуск и мелочь</vt:lpstr>
      <vt:lpstr>почта и отпуск</vt:lpstr>
      <vt:lpstr>Любовь и незаменимость</vt:lpstr>
      <vt:lpstr>усталость и ожидание</vt:lpstr>
      <vt:lpstr>качество и продолжительность</vt:lpstr>
      <vt:lpstr>Усталость и кчество</vt:lpstr>
      <vt:lpstr>истощение и почта</vt:lpstr>
      <vt:lpstr>Covariance   Correlation1</vt:lpstr>
      <vt:lpstr>любовь и стресс</vt:lpstr>
      <vt:lpstr>трудоголизм и ожидания</vt:lpstr>
      <vt:lpstr>Усталость и простои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Максим Дорофеев</dc:creator>
  <cp:lastModifiedBy>Максим Дорофеев</cp:lastModifiedBy>
  <dcterms:created xsi:type="dcterms:W3CDTF">2018-09-06T13:21:31Z</dcterms:created>
  <dcterms:modified xsi:type="dcterms:W3CDTF">2019-09-24T15:55:10Z</dcterms:modified>
</cp:coreProperties>
</file>